
<file path=[Content_Types].xml><?xml version="1.0" encoding="utf-8"?>
<Types xmlns="http://schemas.openxmlformats.org/package/2006/content-types">
  <Default Extension="xml" ContentType="application/xml"/>
  <Default Extension="tiff" ContentType="image/tif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kselph/Desktop/SALP table 1Apr20/"/>
    </mc:Choice>
  </mc:AlternateContent>
  <bookViews>
    <workbookView xWindow="3520" yWindow="1100" windowWidth="21040" windowHeight="15700" activeTab="1"/>
  </bookViews>
  <sheets>
    <sheet name="DEL CHL" sheetId="4" r:id="rId1"/>
    <sheet name="ALL MD EOC SI" sheetId="3" r:id="rId2"/>
    <sheet name="COMPARISONS" sheetId="6" r:id="rId3"/>
    <sheet name="INITS PROFILES" sheetId="5" r:id="rId4"/>
    <sheet name="BEADS ALL" sheetId="2" r:id="rId5"/>
    <sheet name="SV DATA WITH FORMULAS" sheetId="1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AD603" i="3" l="1"/>
  <c r="BA603" i="3"/>
  <c r="AD604" i="3"/>
  <c r="BA604" i="3"/>
  <c r="AD605" i="3"/>
  <c r="BA605" i="3"/>
  <c r="AD583" i="3"/>
  <c r="BA583" i="3"/>
  <c r="BC583" i="3"/>
  <c r="Z603" i="3"/>
  <c r="AZ603" i="3"/>
  <c r="Z604" i="3"/>
  <c r="AZ604" i="3"/>
  <c r="Z605" i="3"/>
  <c r="AZ605" i="3"/>
  <c r="Z583" i="3"/>
  <c r="AZ583" i="3"/>
  <c r="BB583" i="3"/>
  <c r="AD600" i="3"/>
  <c r="BA600" i="3"/>
  <c r="AD601" i="3"/>
  <c r="BA601" i="3"/>
  <c r="AD602" i="3"/>
  <c r="BA602" i="3"/>
  <c r="AD580" i="3"/>
  <c r="BA580" i="3"/>
  <c r="BC580" i="3"/>
  <c r="Z600" i="3"/>
  <c r="AZ600" i="3"/>
  <c r="Z601" i="3"/>
  <c r="AZ601" i="3"/>
  <c r="Z602" i="3"/>
  <c r="AZ602" i="3"/>
  <c r="Z580" i="3"/>
  <c r="AZ580" i="3"/>
  <c r="BB580" i="3"/>
  <c r="AD597" i="3"/>
  <c r="BA597" i="3"/>
  <c r="AD598" i="3"/>
  <c r="BA598" i="3"/>
  <c r="AD599" i="3"/>
  <c r="BA599" i="3"/>
  <c r="AD577" i="3"/>
  <c r="BA577" i="3"/>
  <c r="BC577" i="3"/>
  <c r="Z597" i="3"/>
  <c r="AZ597" i="3"/>
  <c r="Z598" i="3"/>
  <c r="AZ598" i="3"/>
  <c r="Z599" i="3"/>
  <c r="AZ599" i="3"/>
  <c r="Z577" i="3"/>
  <c r="AZ577" i="3"/>
  <c r="BB577" i="3"/>
  <c r="AD594" i="3"/>
  <c r="BA594" i="3"/>
  <c r="AD595" i="3"/>
  <c r="BA595" i="3"/>
  <c r="AD596" i="3"/>
  <c r="BA596" i="3"/>
  <c r="AD574" i="3"/>
  <c r="BA574" i="3"/>
  <c r="BC574" i="3"/>
  <c r="Z594" i="3"/>
  <c r="AZ594" i="3"/>
  <c r="Z595" i="3"/>
  <c r="AZ595" i="3"/>
  <c r="Z596" i="3"/>
  <c r="AZ596" i="3"/>
  <c r="Z574" i="3"/>
  <c r="AZ574" i="3"/>
  <c r="BB574" i="3"/>
  <c r="AD591" i="3"/>
  <c r="BA591" i="3"/>
  <c r="AD592" i="3"/>
  <c r="BA592" i="3"/>
  <c r="AD593" i="3"/>
  <c r="BA593" i="3"/>
  <c r="AD571" i="3"/>
  <c r="BA571" i="3"/>
  <c r="BC571" i="3"/>
  <c r="Z591" i="3"/>
  <c r="AZ591" i="3"/>
  <c r="Z592" i="3"/>
  <c r="AZ592" i="3"/>
  <c r="Z593" i="3"/>
  <c r="AZ593" i="3"/>
  <c r="Z571" i="3"/>
  <c r="AZ571" i="3"/>
  <c r="BB571" i="3"/>
  <c r="AD588" i="3"/>
  <c r="BA588" i="3"/>
  <c r="AD589" i="3"/>
  <c r="BA589" i="3"/>
  <c r="AD590" i="3"/>
  <c r="BA590" i="3"/>
  <c r="AD568" i="3"/>
  <c r="BA568" i="3"/>
  <c r="BC568" i="3"/>
  <c r="Z588" i="3"/>
  <c r="AZ588" i="3"/>
  <c r="Z589" i="3"/>
  <c r="AZ589" i="3"/>
  <c r="Z590" i="3"/>
  <c r="AZ590" i="3"/>
  <c r="Z568" i="3"/>
  <c r="AZ568" i="3"/>
  <c r="BB568" i="3"/>
  <c r="AD486" i="3"/>
  <c r="BA486" i="3"/>
  <c r="AD487" i="3"/>
  <c r="BA487" i="3"/>
  <c r="AD488" i="3"/>
  <c r="BA488" i="3"/>
  <c r="AD466" i="3"/>
  <c r="BA466" i="3"/>
  <c r="BC466" i="3"/>
  <c r="Z486" i="3"/>
  <c r="AZ486" i="3"/>
  <c r="Z487" i="3"/>
  <c r="AZ487" i="3"/>
  <c r="Z488" i="3"/>
  <c r="AZ488" i="3"/>
  <c r="Z466" i="3"/>
  <c r="AZ466" i="3"/>
  <c r="BB466" i="3"/>
  <c r="AD483" i="3"/>
  <c r="BA483" i="3"/>
  <c r="AD484" i="3"/>
  <c r="BA484" i="3"/>
  <c r="AD485" i="3"/>
  <c r="BA485" i="3"/>
  <c r="AD463" i="3"/>
  <c r="BA463" i="3"/>
  <c r="BC463" i="3"/>
  <c r="Z483" i="3"/>
  <c r="AZ483" i="3"/>
  <c r="Z484" i="3"/>
  <c r="AZ484" i="3"/>
  <c r="Z485" i="3"/>
  <c r="AZ485" i="3"/>
  <c r="Z463" i="3"/>
  <c r="AZ463" i="3"/>
  <c r="BB463" i="3"/>
  <c r="AD480" i="3"/>
  <c r="BA480" i="3"/>
  <c r="AD481" i="3"/>
  <c r="BA481" i="3"/>
  <c r="AD482" i="3"/>
  <c r="BA482" i="3"/>
  <c r="AD460" i="3"/>
  <c r="BA460" i="3"/>
  <c r="BC460" i="3"/>
  <c r="Z480" i="3"/>
  <c r="AZ480" i="3"/>
  <c r="Z481" i="3"/>
  <c r="AZ481" i="3"/>
  <c r="Z482" i="3"/>
  <c r="AZ482" i="3"/>
  <c r="Z460" i="3"/>
  <c r="AZ460" i="3"/>
  <c r="BB460" i="3"/>
  <c r="AD477" i="3"/>
  <c r="BA477" i="3"/>
  <c r="AD478" i="3"/>
  <c r="BA478" i="3"/>
  <c r="AD479" i="3"/>
  <c r="BA479" i="3"/>
  <c r="AD457" i="3"/>
  <c r="BA457" i="3"/>
  <c r="BC457" i="3"/>
  <c r="Z477" i="3"/>
  <c r="AZ477" i="3"/>
  <c r="Z478" i="3"/>
  <c r="AZ478" i="3"/>
  <c r="Z479" i="3"/>
  <c r="AZ479" i="3"/>
  <c r="Z457" i="3"/>
  <c r="AZ457" i="3"/>
  <c r="BB457" i="3"/>
  <c r="AD474" i="3"/>
  <c r="BA474" i="3"/>
  <c r="AD475" i="3"/>
  <c r="BA475" i="3"/>
  <c r="AD476" i="3"/>
  <c r="BA476" i="3"/>
  <c r="AD454" i="3"/>
  <c r="BA454" i="3"/>
  <c r="BC454" i="3"/>
  <c r="Z474" i="3"/>
  <c r="AZ474" i="3"/>
  <c r="Z475" i="3"/>
  <c r="AZ475" i="3"/>
  <c r="Z476" i="3"/>
  <c r="AZ476" i="3"/>
  <c r="Z454" i="3"/>
  <c r="AZ454" i="3"/>
  <c r="BB454" i="3"/>
  <c r="AD471" i="3"/>
  <c r="BA471" i="3"/>
  <c r="AD472" i="3"/>
  <c r="BA472" i="3"/>
  <c r="AD473" i="3"/>
  <c r="BA473" i="3"/>
  <c r="AD451" i="3"/>
  <c r="BA451" i="3"/>
  <c r="BC451" i="3"/>
  <c r="Z471" i="3"/>
  <c r="AZ471" i="3"/>
  <c r="Z472" i="3"/>
  <c r="AZ472" i="3"/>
  <c r="Z473" i="3"/>
  <c r="AZ473" i="3"/>
  <c r="Z451" i="3"/>
  <c r="AZ451" i="3"/>
  <c r="BB451" i="3"/>
  <c r="AD447" i="3"/>
  <c r="BA447" i="3"/>
  <c r="AD448" i="3"/>
  <c r="BA448" i="3"/>
  <c r="AD449" i="3"/>
  <c r="BA449" i="3"/>
  <c r="AD427" i="3"/>
  <c r="BA427" i="3"/>
  <c r="BC427" i="3"/>
  <c r="Z447" i="3"/>
  <c r="AZ447" i="3"/>
  <c r="Z448" i="3"/>
  <c r="AZ448" i="3"/>
  <c r="Z449" i="3"/>
  <c r="AZ449" i="3"/>
  <c r="Z427" i="3"/>
  <c r="AZ427" i="3"/>
  <c r="BB427" i="3"/>
  <c r="AD444" i="3"/>
  <c r="BA444" i="3"/>
  <c r="AD445" i="3"/>
  <c r="BA445" i="3"/>
  <c r="AD446" i="3"/>
  <c r="BA446" i="3"/>
  <c r="AD424" i="3"/>
  <c r="BA424" i="3"/>
  <c r="BC424" i="3"/>
  <c r="Z444" i="3"/>
  <c r="AZ444" i="3"/>
  <c r="Z445" i="3"/>
  <c r="AZ445" i="3"/>
  <c r="Z446" i="3"/>
  <c r="AZ446" i="3"/>
  <c r="Z424" i="3"/>
  <c r="AZ424" i="3"/>
  <c r="BB424" i="3"/>
  <c r="AD441" i="3"/>
  <c r="BA441" i="3"/>
  <c r="AD442" i="3"/>
  <c r="BA442" i="3"/>
  <c r="AD443" i="3"/>
  <c r="BA443" i="3"/>
  <c r="AD421" i="3"/>
  <c r="BA421" i="3"/>
  <c r="BC421" i="3"/>
  <c r="Z441" i="3"/>
  <c r="AZ441" i="3"/>
  <c r="Z442" i="3"/>
  <c r="AZ442" i="3"/>
  <c r="Z443" i="3"/>
  <c r="AZ443" i="3"/>
  <c r="Z421" i="3"/>
  <c r="AZ421" i="3"/>
  <c r="BB421" i="3"/>
  <c r="AD438" i="3"/>
  <c r="BA438" i="3"/>
  <c r="AD439" i="3"/>
  <c r="BA439" i="3"/>
  <c r="AD440" i="3"/>
  <c r="BA440" i="3"/>
  <c r="AD418" i="3"/>
  <c r="BA418" i="3"/>
  <c r="BC418" i="3"/>
  <c r="Z438" i="3"/>
  <c r="AZ438" i="3"/>
  <c r="Z439" i="3"/>
  <c r="AZ439" i="3"/>
  <c r="Z440" i="3"/>
  <c r="AZ440" i="3"/>
  <c r="Z418" i="3"/>
  <c r="AZ418" i="3"/>
  <c r="BB418" i="3"/>
  <c r="AD435" i="3"/>
  <c r="BA435" i="3"/>
  <c r="AD436" i="3"/>
  <c r="BA436" i="3"/>
  <c r="AD437" i="3"/>
  <c r="BA437" i="3"/>
  <c r="AD415" i="3"/>
  <c r="BA415" i="3"/>
  <c r="BC415" i="3"/>
  <c r="Z435" i="3"/>
  <c r="AZ435" i="3"/>
  <c r="Z436" i="3"/>
  <c r="AZ436" i="3"/>
  <c r="Z437" i="3"/>
  <c r="AZ437" i="3"/>
  <c r="Z415" i="3"/>
  <c r="AZ415" i="3"/>
  <c r="BB415" i="3"/>
  <c r="AD432" i="3"/>
  <c r="BA432" i="3"/>
  <c r="AD433" i="3"/>
  <c r="BA433" i="3"/>
  <c r="AD434" i="3"/>
  <c r="BA434" i="3"/>
  <c r="AD412" i="3"/>
  <c r="BA412" i="3"/>
  <c r="BC412" i="3"/>
  <c r="Z432" i="3"/>
  <c r="AZ432" i="3"/>
  <c r="Z433" i="3"/>
  <c r="AZ433" i="3"/>
  <c r="Z434" i="3"/>
  <c r="AZ434" i="3"/>
  <c r="Z412" i="3"/>
  <c r="AZ412" i="3"/>
  <c r="BB412" i="3"/>
  <c r="AD408" i="3"/>
  <c r="BA408" i="3"/>
  <c r="AD409" i="3"/>
  <c r="BA409" i="3"/>
  <c r="AD410" i="3"/>
  <c r="BA410" i="3"/>
  <c r="AD388" i="3"/>
  <c r="BA388" i="3"/>
  <c r="BC388" i="3"/>
  <c r="Z408" i="3"/>
  <c r="AZ408" i="3"/>
  <c r="Z409" i="3"/>
  <c r="AZ409" i="3"/>
  <c r="Z410" i="3"/>
  <c r="AZ410" i="3"/>
  <c r="Z388" i="3"/>
  <c r="AZ388" i="3"/>
  <c r="BB388" i="3"/>
  <c r="AD405" i="3"/>
  <c r="BA405" i="3"/>
  <c r="AD406" i="3"/>
  <c r="BA406" i="3"/>
  <c r="AD407" i="3"/>
  <c r="BA407" i="3"/>
  <c r="AD385" i="3"/>
  <c r="BA385" i="3"/>
  <c r="BC385" i="3"/>
  <c r="Z405" i="3"/>
  <c r="AZ405" i="3"/>
  <c r="Z406" i="3"/>
  <c r="AZ406" i="3"/>
  <c r="Z407" i="3"/>
  <c r="AZ407" i="3"/>
  <c r="Z385" i="3"/>
  <c r="AZ385" i="3"/>
  <c r="BB385" i="3"/>
  <c r="AD402" i="3"/>
  <c r="BA402" i="3"/>
  <c r="AD403" i="3"/>
  <c r="BA403" i="3"/>
  <c r="AD404" i="3"/>
  <c r="BA404" i="3"/>
  <c r="AD382" i="3"/>
  <c r="BA382" i="3"/>
  <c r="BC382" i="3"/>
  <c r="Z402" i="3"/>
  <c r="AZ402" i="3"/>
  <c r="Z403" i="3"/>
  <c r="AZ403" i="3"/>
  <c r="Z404" i="3"/>
  <c r="AZ404" i="3"/>
  <c r="Z382" i="3"/>
  <c r="AZ382" i="3"/>
  <c r="BB382" i="3"/>
  <c r="AD399" i="3"/>
  <c r="BA399" i="3"/>
  <c r="AD400" i="3"/>
  <c r="BA400" i="3"/>
  <c r="AD401" i="3"/>
  <c r="BA401" i="3"/>
  <c r="AD379" i="3"/>
  <c r="BA379" i="3"/>
  <c r="BC379" i="3"/>
  <c r="Z399" i="3"/>
  <c r="AZ399" i="3"/>
  <c r="Z400" i="3"/>
  <c r="AZ400" i="3"/>
  <c r="Z401" i="3"/>
  <c r="AZ401" i="3"/>
  <c r="Z379" i="3"/>
  <c r="AZ379" i="3"/>
  <c r="BB379" i="3"/>
  <c r="AD396" i="3"/>
  <c r="BA396" i="3"/>
  <c r="AD397" i="3"/>
  <c r="BA397" i="3"/>
  <c r="AD398" i="3"/>
  <c r="BA398" i="3"/>
  <c r="AD376" i="3"/>
  <c r="BA376" i="3"/>
  <c r="BC376" i="3"/>
  <c r="Z396" i="3"/>
  <c r="AZ396" i="3"/>
  <c r="Z397" i="3"/>
  <c r="AZ397" i="3"/>
  <c r="Z398" i="3"/>
  <c r="AZ398" i="3"/>
  <c r="Z376" i="3"/>
  <c r="AZ376" i="3"/>
  <c r="BB376" i="3"/>
  <c r="AD393" i="3"/>
  <c r="BA393" i="3"/>
  <c r="AD394" i="3"/>
  <c r="BA394" i="3"/>
  <c r="AD395" i="3"/>
  <c r="BA395" i="3"/>
  <c r="AD373" i="3"/>
  <c r="BA373" i="3"/>
  <c r="BC373" i="3"/>
  <c r="Z393" i="3"/>
  <c r="AZ393" i="3"/>
  <c r="Z394" i="3"/>
  <c r="AZ394" i="3"/>
  <c r="Z395" i="3"/>
  <c r="AZ395" i="3"/>
  <c r="Z373" i="3"/>
  <c r="AZ373" i="3"/>
  <c r="BB373" i="3"/>
  <c r="AD369" i="3"/>
  <c r="BA369" i="3"/>
  <c r="AD370" i="3"/>
  <c r="BA370" i="3"/>
  <c r="AD371" i="3"/>
  <c r="BA371" i="3"/>
  <c r="AD349" i="3"/>
  <c r="BA349" i="3"/>
  <c r="BC349" i="3"/>
  <c r="Z369" i="3"/>
  <c r="AZ369" i="3"/>
  <c r="Z370" i="3"/>
  <c r="AZ370" i="3"/>
  <c r="Z371" i="3"/>
  <c r="AZ371" i="3"/>
  <c r="Z349" i="3"/>
  <c r="AZ349" i="3"/>
  <c r="BB349" i="3"/>
  <c r="AD366" i="3"/>
  <c r="BA366" i="3"/>
  <c r="AD367" i="3"/>
  <c r="BA367" i="3"/>
  <c r="AD368" i="3"/>
  <c r="BA368" i="3"/>
  <c r="AD346" i="3"/>
  <c r="BA346" i="3"/>
  <c r="BC346" i="3"/>
  <c r="Z366" i="3"/>
  <c r="AZ366" i="3"/>
  <c r="Z367" i="3"/>
  <c r="AZ367" i="3"/>
  <c r="Z368" i="3"/>
  <c r="AZ368" i="3"/>
  <c r="Z346" i="3"/>
  <c r="AZ346" i="3"/>
  <c r="BB346" i="3"/>
  <c r="AD363" i="3"/>
  <c r="BA363" i="3"/>
  <c r="AD364" i="3"/>
  <c r="BA364" i="3"/>
  <c r="AD365" i="3"/>
  <c r="BA365" i="3"/>
  <c r="AD343" i="3"/>
  <c r="BA343" i="3"/>
  <c r="BC343" i="3"/>
  <c r="Z363" i="3"/>
  <c r="AZ363" i="3"/>
  <c r="Z364" i="3"/>
  <c r="AZ364" i="3"/>
  <c r="Z365" i="3"/>
  <c r="AZ365" i="3"/>
  <c r="Z343" i="3"/>
  <c r="AZ343" i="3"/>
  <c r="BB343" i="3"/>
  <c r="AD360" i="3"/>
  <c r="BA360" i="3"/>
  <c r="AD361" i="3"/>
  <c r="BA361" i="3"/>
  <c r="AD362" i="3"/>
  <c r="BA362" i="3"/>
  <c r="AD340" i="3"/>
  <c r="BA340" i="3"/>
  <c r="BC340" i="3"/>
  <c r="Z360" i="3"/>
  <c r="AZ360" i="3"/>
  <c r="Z361" i="3"/>
  <c r="AZ361" i="3"/>
  <c r="Z362" i="3"/>
  <c r="AZ362" i="3"/>
  <c r="Z340" i="3"/>
  <c r="AZ340" i="3"/>
  <c r="BB340" i="3"/>
  <c r="AD357" i="3"/>
  <c r="BA357" i="3"/>
  <c r="AD358" i="3"/>
  <c r="BA358" i="3"/>
  <c r="AD359" i="3"/>
  <c r="BA359" i="3"/>
  <c r="AD337" i="3"/>
  <c r="BA337" i="3"/>
  <c r="BC337" i="3"/>
  <c r="Z357" i="3"/>
  <c r="AZ357" i="3"/>
  <c r="Z358" i="3"/>
  <c r="AZ358" i="3"/>
  <c r="Z359" i="3"/>
  <c r="AZ359" i="3"/>
  <c r="Z337" i="3"/>
  <c r="AZ337" i="3"/>
  <c r="BB337" i="3"/>
  <c r="AD354" i="3"/>
  <c r="BA354" i="3"/>
  <c r="AD355" i="3"/>
  <c r="BA355" i="3"/>
  <c r="AD356" i="3"/>
  <c r="BA356" i="3"/>
  <c r="AD334" i="3"/>
  <c r="BA334" i="3"/>
  <c r="BC334" i="3"/>
  <c r="Z354" i="3"/>
  <c r="AZ354" i="3"/>
  <c r="Z355" i="3"/>
  <c r="AZ355" i="3"/>
  <c r="Z356" i="3"/>
  <c r="AZ356" i="3"/>
  <c r="Z334" i="3"/>
  <c r="AZ334" i="3"/>
  <c r="BB334" i="3"/>
  <c r="AD330" i="3"/>
  <c r="BA330" i="3"/>
  <c r="AD331" i="3"/>
  <c r="BA331" i="3"/>
  <c r="AD332" i="3"/>
  <c r="BA332" i="3"/>
  <c r="AD310" i="3"/>
  <c r="BA310" i="3"/>
  <c r="BC310" i="3"/>
  <c r="Z330" i="3"/>
  <c r="AZ330" i="3"/>
  <c r="Z331" i="3"/>
  <c r="AZ331" i="3"/>
  <c r="Z332" i="3"/>
  <c r="AZ332" i="3"/>
  <c r="Z310" i="3"/>
  <c r="AZ310" i="3"/>
  <c r="BB310" i="3"/>
  <c r="AD327" i="3"/>
  <c r="BA327" i="3"/>
  <c r="AD328" i="3"/>
  <c r="BA328" i="3"/>
  <c r="AD329" i="3"/>
  <c r="BA329" i="3"/>
  <c r="AD307" i="3"/>
  <c r="BA307" i="3"/>
  <c r="BC307" i="3"/>
  <c r="Z327" i="3"/>
  <c r="AZ327" i="3"/>
  <c r="Z328" i="3"/>
  <c r="AZ328" i="3"/>
  <c r="Z329" i="3"/>
  <c r="AZ329" i="3"/>
  <c r="Z307" i="3"/>
  <c r="AZ307" i="3"/>
  <c r="BB307" i="3"/>
  <c r="AD324" i="3"/>
  <c r="BA324" i="3"/>
  <c r="AD325" i="3"/>
  <c r="BA325" i="3"/>
  <c r="AD326" i="3"/>
  <c r="BA326" i="3"/>
  <c r="AD304" i="3"/>
  <c r="BA304" i="3"/>
  <c r="BC304" i="3"/>
  <c r="Z324" i="3"/>
  <c r="AZ324" i="3"/>
  <c r="Z325" i="3"/>
  <c r="AZ325" i="3"/>
  <c r="Z326" i="3"/>
  <c r="AZ326" i="3"/>
  <c r="Z304" i="3"/>
  <c r="AZ304" i="3"/>
  <c r="BB304" i="3"/>
  <c r="AD321" i="3"/>
  <c r="BA321" i="3"/>
  <c r="AD322" i="3"/>
  <c r="BA322" i="3"/>
  <c r="AD323" i="3"/>
  <c r="BA323" i="3"/>
  <c r="AD301" i="3"/>
  <c r="BA301" i="3"/>
  <c r="BC301" i="3"/>
  <c r="Z321" i="3"/>
  <c r="AZ321" i="3"/>
  <c r="Z322" i="3"/>
  <c r="AZ322" i="3"/>
  <c r="Z323" i="3"/>
  <c r="AZ323" i="3"/>
  <c r="Z301" i="3"/>
  <c r="AZ301" i="3"/>
  <c r="BB301" i="3"/>
  <c r="AD318" i="3"/>
  <c r="BA318" i="3"/>
  <c r="AD319" i="3"/>
  <c r="BA319" i="3"/>
  <c r="AD320" i="3"/>
  <c r="BA320" i="3"/>
  <c r="AD298" i="3"/>
  <c r="BA298" i="3"/>
  <c r="BC298" i="3"/>
  <c r="Z318" i="3"/>
  <c r="AZ318" i="3"/>
  <c r="Z319" i="3"/>
  <c r="AZ319" i="3"/>
  <c r="Z320" i="3"/>
  <c r="AZ320" i="3"/>
  <c r="Z298" i="3"/>
  <c r="AZ298" i="3"/>
  <c r="BB298" i="3"/>
  <c r="AD315" i="3"/>
  <c r="BA315" i="3"/>
  <c r="AD316" i="3"/>
  <c r="BA316" i="3"/>
  <c r="AD317" i="3"/>
  <c r="BA317" i="3"/>
  <c r="AD295" i="3"/>
  <c r="BA295" i="3"/>
  <c r="BC295" i="3"/>
  <c r="Z315" i="3"/>
  <c r="AZ315" i="3"/>
  <c r="Z316" i="3"/>
  <c r="AZ316" i="3"/>
  <c r="Z317" i="3"/>
  <c r="AZ317" i="3"/>
  <c r="Z295" i="3"/>
  <c r="AZ295" i="3"/>
  <c r="BB295" i="3"/>
  <c r="AD270" i="3"/>
  <c r="BA270" i="3"/>
  <c r="AD271" i="3"/>
  <c r="BA271" i="3"/>
  <c r="AD272" i="3"/>
  <c r="BA272" i="3"/>
  <c r="AD250" i="3"/>
  <c r="BA250" i="3"/>
  <c r="BC250" i="3"/>
  <c r="Z270" i="3"/>
  <c r="AZ270" i="3"/>
  <c r="Z271" i="3"/>
  <c r="AZ271" i="3"/>
  <c r="Z272" i="3"/>
  <c r="AZ272" i="3"/>
  <c r="Z250" i="3"/>
  <c r="AZ250" i="3"/>
  <c r="BB250" i="3"/>
  <c r="AD267" i="3"/>
  <c r="BA267" i="3"/>
  <c r="AD268" i="3"/>
  <c r="BA268" i="3"/>
  <c r="AD269" i="3"/>
  <c r="BA269" i="3"/>
  <c r="AD247" i="3"/>
  <c r="BA247" i="3"/>
  <c r="BC247" i="3"/>
  <c r="Z267" i="3"/>
  <c r="AZ267" i="3"/>
  <c r="Z268" i="3"/>
  <c r="AZ268" i="3"/>
  <c r="Z269" i="3"/>
  <c r="AZ269" i="3"/>
  <c r="Z247" i="3"/>
  <c r="AZ247" i="3"/>
  <c r="BB247" i="3"/>
  <c r="AD264" i="3"/>
  <c r="BA264" i="3"/>
  <c r="AD265" i="3"/>
  <c r="BA265" i="3"/>
  <c r="AD266" i="3"/>
  <c r="BA266" i="3"/>
  <c r="AD244" i="3"/>
  <c r="BA244" i="3"/>
  <c r="BC244" i="3"/>
  <c r="Z264" i="3"/>
  <c r="AZ264" i="3"/>
  <c r="Z265" i="3"/>
  <c r="AZ265" i="3"/>
  <c r="Z266" i="3"/>
  <c r="AZ266" i="3"/>
  <c r="Z244" i="3"/>
  <c r="AZ244" i="3"/>
  <c r="BB244" i="3"/>
  <c r="AD261" i="3"/>
  <c r="BA261" i="3"/>
  <c r="AD262" i="3"/>
  <c r="BA262" i="3"/>
  <c r="AD263" i="3"/>
  <c r="BA263" i="3"/>
  <c r="AD241" i="3"/>
  <c r="BA241" i="3"/>
  <c r="BC241" i="3"/>
  <c r="Z261" i="3"/>
  <c r="AZ261" i="3"/>
  <c r="Z262" i="3"/>
  <c r="AZ262" i="3"/>
  <c r="Z263" i="3"/>
  <c r="AZ263" i="3"/>
  <c r="Z241" i="3"/>
  <c r="AZ241" i="3"/>
  <c r="BB241" i="3"/>
  <c r="AD258" i="3"/>
  <c r="BA258" i="3"/>
  <c r="AD259" i="3"/>
  <c r="BA259" i="3"/>
  <c r="AD260" i="3"/>
  <c r="BA260" i="3"/>
  <c r="AD238" i="3"/>
  <c r="BA238" i="3"/>
  <c r="BC238" i="3"/>
  <c r="Z258" i="3"/>
  <c r="AZ258" i="3"/>
  <c r="Z259" i="3"/>
  <c r="AZ259" i="3"/>
  <c r="Z260" i="3"/>
  <c r="AZ260" i="3"/>
  <c r="Z238" i="3"/>
  <c r="AZ238" i="3"/>
  <c r="BB238" i="3"/>
  <c r="AD255" i="3"/>
  <c r="BA255" i="3"/>
  <c r="AD256" i="3"/>
  <c r="BA256" i="3"/>
  <c r="AD257" i="3"/>
  <c r="BA257" i="3"/>
  <c r="AD235" i="3"/>
  <c r="BA235" i="3"/>
  <c r="BC235" i="3"/>
  <c r="Z255" i="3"/>
  <c r="AZ255" i="3"/>
  <c r="Z256" i="3"/>
  <c r="AZ256" i="3"/>
  <c r="Z257" i="3"/>
  <c r="AZ257" i="3"/>
  <c r="Z235" i="3"/>
  <c r="AZ235" i="3"/>
  <c r="BB235" i="3"/>
  <c r="AD231" i="3"/>
  <c r="BA231" i="3"/>
  <c r="AD232" i="3"/>
  <c r="BA232" i="3"/>
  <c r="AD233" i="3"/>
  <c r="BA233" i="3"/>
  <c r="AD220" i="3"/>
  <c r="BA220" i="3"/>
  <c r="BC220" i="3"/>
  <c r="Z231" i="3"/>
  <c r="AZ231" i="3"/>
  <c r="Z232" i="3"/>
  <c r="AZ232" i="3"/>
  <c r="Z233" i="3"/>
  <c r="AZ233" i="3"/>
  <c r="Z220" i="3"/>
  <c r="AZ220" i="3"/>
  <c r="BB220" i="3"/>
  <c r="AD228" i="3"/>
  <c r="BA228" i="3"/>
  <c r="AD229" i="3"/>
  <c r="BA229" i="3"/>
  <c r="AD230" i="3"/>
  <c r="BA230" i="3"/>
  <c r="AD217" i="3"/>
  <c r="BA217" i="3"/>
  <c r="BC217" i="3"/>
  <c r="Z228" i="3"/>
  <c r="AZ228" i="3"/>
  <c r="Z229" i="3"/>
  <c r="AZ229" i="3"/>
  <c r="Z230" i="3"/>
  <c r="AZ230" i="3"/>
  <c r="Z217" i="3"/>
  <c r="AZ217" i="3"/>
  <c r="BB217" i="3"/>
  <c r="AD225" i="3"/>
  <c r="BA225" i="3"/>
  <c r="AD226" i="3"/>
  <c r="BA226" i="3"/>
  <c r="AD227" i="3"/>
  <c r="BA227" i="3"/>
  <c r="AD214" i="3"/>
  <c r="BA214" i="3"/>
  <c r="BC214" i="3"/>
  <c r="Z225" i="3"/>
  <c r="AZ225" i="3"/>
  <c r="Z226" i="3"/>
  <c r="AZ226" i="3"/>
  <c r="Z227" i="3"/>
  <c r="AZ227" i="3"/>
  <c r="Z214" i="3"/>
  <c r="AZ214" i="3"/>
  <c r="BB214" i="3"/>
  <c r="AD123" i="3"/>
  <c r="BA123" i="3"/>
  <c r="AD124" i="3"/>
  <c r="BA124" i="3"/>
  <c r="AD125" i="3"/>
  <c r="BA125" i="3"/>
  <c r="AD103" i="3"/>
  <c r="BA103" i="3"/>
  <c r="BC103" i="3"/>
  <c r="Z123" i="3"/>
  <c r="AZ123" i="3"/>
  <c r="Z124" i="3"/>
  <c r="AZ124" i="3"/>
  <c r="Z125" i="3"/>
  <c r="AZ125" i="3"/>
  <c r="Z103" i="3"/>
  <c r="AZ103" i="3"/>
  <c r="BB103" i="3"/>
  <c r="AD120" i="3"/>
  <c r="BA120" i="3"/>
  <c r="AD121" i="3"/>
  <c r="BA121" i="3"/>
  <c r="AD122" i="3"/>
  <c r="BA122" i="3"/>
  <c r="AD100" i="3"/>
  <c r="BA100" i="3"/>
  <c r="BC100" i="3"/>
  <c r="Z120" i="3"/>
  <c r="AZ120" i="3"/>
  <c r="Z121" i="3"/>
  <c r="AZ121" i="3"/>
  <c r="Z122" i="3"/>
  <c r="AZ122" i="3"/>
  <c r="Z100" i="3"/>
  <c r="AZ100" i="3"/>
  <c r="BB100" i="3"/>
  <c r="AD117" i="3"/>
  <c r="BA117" i="3"/>
  <c r="AD118" i="3"/>
  <c r="BA118" i="3"/>
  <c r="AD119" i="3"/>
  <c r="BA119" i="3"/>
  <c r="AD97" i="3"/>
  <c r="BA97" i="3"/>
  <c r="BC97" i="3"/>
  <c r="Z117" i="3"/>
  <c r="AZ117" i="3"/>
  <c r="Z118" i="3"/>
  <c r="AZ118" i="3"/>
  <c r="Z119" i="3"/>
  <c r="AZ119" i="3"/>
  <c r="Z97" i="3"/>
  <c r="AZ97" i="3"/>
  <c r="BB97" i="3"/>
  <c r="AD114" i="3"/>
  <c r="BA114" i="3"/>
  <c r="AD115" i="3"/>
  <c r="BA115" i="3"/>
  <c r="AD116" i="3"/>
  <c r="BA116" i="3"/>
  <c r="AD94" i="3"/>
  <c r="BA94" i="3"/>
  <c r="BC94" i="3"/>
  <c r="Z114" i="3"/>
  <c r="AZ114" i="3"/>
  <c r="Z115" i="3"/>
  <c r="AZ115" i="3"/>
  <c r="Z116" i="3"/>
  <c r="AZ116" i="3"/>
  <c r="Z94" i="3"/>
  <c r="AZ94" i="3"/>
  <c r="BB94" i="3"/>
  <c r="AD111" i="3"/>
  <c r="BA111" i="3"/>
  <c r="AD112" i="3"/>
  <c r="BA112" i="3"/>
  <c r="AD113" i="3"/>
  <c r="BA113" i="3"/>
  <c r="AD91" i="3"/>
  <c r="BA91" i="3"/>
  <c r="BC91" i="3"/>
  <c r="Z111" i="3"/>
  <c r="AZ111" i="3"/>
  <c r="Z112" i="3"/>
  <c r="AZ112" i="3"/>
  <c r="Z113" i="3"/>
  <c r="AZ113" i="3"/>
  <c r="Z91" i="3"/>
  <c r="AZ91" i="3"/>
  <c r="BB91" i="3"/>
  <c r="AD108" i="3"/>
  <c r="BA108" i="3"/>
  <c r="AD109" i="3"/>
  <c r="BA109" i="3"/>
  <c r="AD110" i="3"/>
  <c r="BA110" i="3"/>
  <c r="AD88" i="3"/>
  <c r="BA88" i="3"/>
  <c r="BC88" i="3"/>
  <c r="Z108" i="3"/>
  <c r="AZ108" i="3"/>
  <c r="Z109" i="3"/>
  <c r="AZ109" i="3"/>
  <c r="Z110" i="3"/>
  <c r="AZ110" i="3"/>
  <c r="Z88" i="3"/>
  <c r="AZ88" i="3"/>
  <c r="BB88" i="3"/>
  <c r="Z69" i="3"/>
  <c r="AZ69" i="3"/>
  <c r="Z70" i="3"/>
  <c r="AZ70" i="3"/>
  <c r="Z71" i="3"/>
  <c r="AZ71" i="3"/>
  <c r="Z49" i="3"/>
  <c r="AZ49" i="3"/>
  <c r="BB49" i="3"/>
  <c r="AF49" i="3"/>
  <c r="AI49" i="3"/>
  <c r="AL49" i="3"/>
  <c r="AP49" i="3"/>
  <c r="AG49" i="3"/>
  <c r="AJ49" i="3"/>
  <c r="AM49" i="3"/>
  <c r="AQ49" i="3"/>
  <c r="AH49" i="3"/>
  <c r="AK49" i="3"/>
  <c r="AN49" i="3"/>
  <c r="AR49" i="3"/>
  <c r="AS49" i="3"/>
  <c r="AF50" i="3"/>
  <c r="AI50" i="3"/>
  <c r="AL50" i="3"/>
  <c r="AP50" i="3"/>
  <c r="AG50" i="3"/>
  <c r="AJ50" i="3"/>
  <c r="AM50" i="3"/>
  <c r="AQ50" i="3"/>
  <c r="AH50" i="3"/>
  <c r="AK50" i="3"/>
  <c r="AN50" i="3"/>
  <c r="AR50" i="3"/>
  <c r="AS50" i="3"/>
  <c r="AF51" i="3"/>
  <c r="AI51" i="3"/>
  <c r="AL51" i="3"/>
  <c r="AP51" i="3"/>
  <c r="AG51" i="3"/>
  <c r="AJ51" i="3"/>
  <c r="AM51" i="3"/>
  <c r="AQ51" i="3"/>
  <c r="AH51" i="3"/>
  <c r="AK51" i="3"/>
  <c r="AN51" i="3"/>
  <c r="AR51" i="3"/>
  <c r="AS51" i="3"/>
  <c r="BD49" i="3"/>
  <c r="AD69" i="3"/>
  <c r="BA69" i="3"/>
  <c r="AD70" i="3"/>
  <c r="BA70" i="3"/>
  <c r="AD71" i="3"/>
  <c r="BA71" i="3"/>
  <c r="AD49" i="3"/>
  <c r="BA49" i="3"/>
  <c r="BC49" i="3"/>
  <c r="AU49" i="3"/>
  <c r="AU50" i="3"/>
  <c r="AU51" i="3"/>
  <c r="BE49" i="3"/>
  <c r="BF49" i="3"/>
  <c r="Z84" i="3"/>
  <c r="AZ84" i="3"/>
  <c r="Z85" i="3"/>
  <c r="AZ85" i="3"/>
  <c r="Z86" i="3"/>
  <c r="AZ86" i="3"/>
  <c r="Z64" i="3"/>
  <c r="AZ64" i="3"/>
  <c r="BB64" i="3"/>
  <c r="AD84" i="3"/>
  <c r="BA84" i="3"/>
  <c r="AD85" i="3"/>
  <c r="BA85" i="3"/>
  <c r="AD86" i="3"/>
  <c r="BA86" i="3"/>
  <c r="AD64" i="3"/>
  <c r="BA64" i="3"/>
  <c r="BC64" i="3"/>
  <c r="AD81" i="3"/>
  <c r="BA81" i="3"/>
  <c r="AD82" i="3"/>
  <c r="BA82" i="3"/>
  <c r="AD83" i="3"/>
  <c r="BA83" i="3"/>
  <c r="AD61" i="3"/>
  <c r="BA61" i="3"/>
  <c r="BC61" i="3"/>
  <c r="Z81" i="3"/>
  <c r="AZ81" i="3"/>
  <c r="Z82" i="3"/>
  <c r="AZ82" i="3"/>
  <c r="Z83" i="3"/>
  <c r="AZ83" i="3"/>
  <c r="Z61" i="3"/>
  <c r="AZ61" i="3"/>
  <c r="BB61" i="3"/>
  <c r="AD78" i="3"/>
  <c r="BA78" i="3"/>
  <c r="AD79" i="3"/>
  <c r="BA79" i="3"/>
  <c r="AD80" i="3"/>
  <c r="BA80" i="3"/>
  <c r="AD58" i="3"/>
  <c r="BA58" i="3"/>
  <c r="BC58" i="3"/>
  <c r="Z78" i="3"/>
  <c r="AZ78" i="3"/>
  <c r="Z79" i="3"/>
  <c r="AZ79" i="3"/>
  <c r="Z80" i="3"/>
  <c r="AZ80" i="3"/>
  <c r="Z58" i="3"/>
  <c r="AZ58" i="3"/>
  <c r="BB58" i="3"/>
  <c r="AD75" i="3"/>
  <c r="BA75" i="3"/>
  <c r="AD76" i="3"/>
  <c r="BA76" i="3"/>
  <c r="AD77" i="3"/>
  <c r="BA77" i="3"/>
  <c r="AD55" i="3"/>
  <c r="BA55" i="3"/>
  <c r="BC55" i="3"/>
  <c r="Z75" i="3"/>
  <c r="AZ75" i="3"/>
  <c r="Z76" i="3"/>
  <c r="AZ76" i="3"/>
  <c r="Z77" i="3"/>
  <c r="AZ77" i="3"/>
  <c r="Z55" i="3"/>
  <c r="AZ55" i="3"/>
  <c r="BB55" i="3"/>
  <c r="AD72" i="3"/>
  <c r="BA72" i="3"/>
  <c r="AD73" i="3"/>
  <c r="BA73" i="3"/>
  <c r="AD74" i="3"/>
  <c r="BA74" i="3"/>
  <c r="AD52" i="3"/>
  <c r="BA52" i="3"/>
  <c r="BC52" i="3"/>
  <c r="Z72" i="3"/>
  <c r="AZ72" i="3"/>
  <c r="Z73" i="3"/>
  <c r="AZ73" i="3"/>
  <c r="Z74" i="3"/>
  <c r="AZ74" i="3"/>
  <c r="Z52" i="3"/>
  <c r="AZ52" i="3"/>
  <c r="BB52" i="3"/>
  <c r="AF1060" i="3"/>
  <c r="AI1060" i="3"/>
  <c r="AL1060" i="3"/>
  <c r="AP1060" i="3"/>
  <c r="AG1060" i="3"/>
  <c r="AJ1060" i="3"/>
  <c r="AM1060" i="3"/>
  <c r="AQ1060" i="3"/>
  <c r="AH1060" i="3"/>
  <c r="AK1060" i="3"/>
  <c r="AN1060" i="3"/>
  <c r="AR1060" i="3"/>
  <c r="AS1060" i="3"/>
  <c r="AT1060" i="3"/>
  <c r="AU1060" i="3"/>
  <c r="AV1060" i="3"/>
  <c r="AF1059" i="3"/>
  <c r="AI1059" i="3"/>
  <c r="AL1059" i="3"/>
  <c r="AP1059" i="3"/>
  <c r="AG1059" i="3"/>
  <c r="AJ1059" i="3"/>
  <c r="AM1059" i="3"/>
  <c r="AQ1059" i="3"/>
  <c r="AH1059" i="3"/>
  <c r="AK1059" i="3"/>
  <c r="AN1059" i="3"/>
  <c r="AR1059" i="3"/>
  <c r="AS1059" i="3"/>
  <c r="AT1059" i="3"/>
  <c r="AU1059" i="3"/>
  <c r="AV1059" i="3"/>
  <c r="AF1058" i="3"/>
  <c r="AI1058" i="3"/>
  <c r="AL1058" i="3"/>
  <c r="AP1058" i="3"/>
  <c r="AG1058" i="3"/>
  <c r="AJ1058" i="3"/>
  <c r="AM1058" i="3"/>
  <c r="AQ1058" i="3"/>
  <c r="AH1058" i="3"/>
  <c r="AK1058" i="3"/>
  <c r="AN1058" i="3"/>
  <c r="AR1058" i="3"/>
  <c r="AS1058" i="3"/>
  <c r="AT1058" i="3"/>
  <c r="AU1058" i="3"/>
  <c r="AV1058" i="3"/>
  <c r="AF1057" i="3"/>
  <c r="AI1057" i="3"/>
  <c r="AL1057" i="3"/>
  <c r="AP1057" i="3"/>
  <c r="AG1057" i="3"/>
  <c r="AJ1057" i="3"/>
  <c r="AM1057" i="3"/>
  <c r="AQ1057" i="3"/>
  <c r="AH1057" i="3"/>
  <c r="AK1057" i="3"/>
  <c r="AN1057" i="3"/>
  <c r="AR1057" i="3"/>
  <c r="AS1057" i="3"/>
  <c r="AT1057" i="3"/>
  <c r="AU1057" i="3"/>
  <c r="AV1057" i="3"/>
  <c r="AF1056" i="3"/>
  <c r="AI1056" i="3"/>
  <c r="AL1056" i="3"/>
  <c r="AP1056" i="3"/>
  <c r="AG1056" i="3"/>
  <c r="AJ1056" i="3"/>
  <c r="AM1056" i="3"/>
  <c r="AQ1056" i="3"/>
  <c r="AH1056" i="3"/>
  <c r="AK1056" i="3"/>
  <c r="AN1056" i="3"/>
  <c r="AR1056" i="3"/>
  <c r="AS1056" i="3"/>
  <c r="AT1056" i="3"/>
  <c r="AU1056" i="3"/>
  <c r="AV1056" i="3"/>
  <c r="AF1055" i="3"/>
  <c r="AI1055" i="3"/>
  <c r="AL1055" i="3"/>
  <c r="AP1055" i="3"/>
  <c r="AG1055" i="3"/>
  <c r="AJ1055" i="3"/>
  <c r="AM1055" i="3"/>
  <c r="AQ1055" i="3"/>
  <c r="AH1055" i="3"/>
  <c r="AK1055" i="3"/>
  <c r="AN1055" i="3"/>
  <c r="AR1055" i="3"/>
  <c r="AS1055" i="3"/>
  <c r="AT1055" i="3"/>
  <c r="AU1055" i="3"/>
  <c r="AV1055" i="3"/>
  <c r="AF1054" i="3"/>
  <c r="AI1054" i="3"/>
  <c r="AL1054" i="3"/>
  <c r="AP1054" i="3"/>
  <c r="AG1054" i="3"/>
  <c r="AJ1054" i="3"/>
  <c r="AM1054" i="3"/>
  <c r="AQ1054" i="3"/>
  <c r="AH1054" i="3"/>
  <c r="AK1054" i="3"/>
  <c r="AN1054" i="3"/>
  <c r="AR1054" i="3"/>
  <c r="AS1054" i="3"/>
  <c r="AT1054" i="3"/>
  <c r="AU1054" i="3"/>
  <c r="AV1054" i="3"/>
  <c r="AF1053" i="3"/>
  <c r="AI1053" i="3"/>
  <c r="AL1053" i="3"/>
  <c r="AP1053" i="3"/>
  <c r="AG1053" i="3"/>
  <c r="AJ1053" i="3"/>
  <c r="AM1053" i="3"/>
  <c r="AQ1053" i="3"/>
  <c r="AH1053" i="3"/>
  <c r="AK1053" i="3"/>
  <c r="AN1053" i="3"/>
  <c r="AR1053" i="3"/>
  <c r="AS1053" i="3"/>
  <c r="AT1053" i="3"/>
  <c r="AU1053" i="3"/>
  <c r="AV1053" i="3"/>
  <c r="AF1052" i="3"/>
  <c r="AI1052" i="3"/>
  <c r="AL1052" i="3"/>
  <c r="AP1052" i="3"/>
  <c r="AG1052" i="3"/>
  <c r="AJ1052" i="3"/>
  <c r="AM1052" i="3"/>
  <c r="AQ1052" i="3"/>
  <c r="AH1052" i="3"/>
  <c r="AK1052" i="3"/>
  <c r="AN1052" i="3"/>
  <c r="AR1052" i="3"/>
  <c r="AS1052" i="3"/>
  <c r="AT1052" i="3"/>
  <c r="AU1052" i="3"/>
  <c r="AV1052" i="3"/>
  <c r="AF1051" i="3"/>
  <c r="AI1051" i="3"/>
  <c r="AL1051" i="3"/>
  <c r="AP1051" i="3"/>
  <c r="AG1051" i="3"/>
  <c r="AJ1051" i="3"/>
  <c r="AM1051" i="3"/>
  <c r="AQ1051" i="3"/>
  <c r="AH1051" i="3"/>
  <c r="AK1051" i="3"/>
  <c r="AN1051" i="3"/>
  <c r="AR1051" i="3"/>
  <c r="AS1051" i="3"/>
  <c r="AT1051" i="3"/>
  <c r="AU1051" i="3"/>
  <c r="AV1051" i="3"/>
  <c r="AF1050" i="3"/>
  <c r="AI1050" i="3"/>
  <c r="AL1050" i="3"/>
  <c r="AP1050" i="3"/>
  <c r="AG1050" i="3"/>
  <c r="AJ1050" i="3"/>
  <c r="AM1050" i="3"/>
  <c r="AQ1050" i="3"/>
  <c r="AH1050" i="3"/>
  <c r="AK1050" i="3"/>
  <c r="AN1050" i="3"/>
  <c r="AR1050" i="3"/>
  <c r="AS1050" i="3"/>
  <c r="AT1050" i="3"/>
  <c r="AU1050" i="3"/>
  <c r="AV1050" i="3"/>
  <c r="AF1049" i="3"/>
  <c r="AI1049" i="3"/>
  <c r="AL1049" i="3"/>
  <c r="AP1049" i="3"/>
  <c r="AG1049" i="3"/>
  <c r="AJ1049" i="3"/>
  <c r="AM1049" i="3"/>
  <c r="AQ1049" i="3"/>
  <c r="AH1049" i="3"/>
  <c r="AK1049" i="3"/>
  <c r="AN1049" i="3"/>
  <c r="AR1049" i="3"/>
  <c r="AS1049" i="3"/>
  <c r="AT1049" i="3"/>
  <c r="AU1049" i="3"/>
  <c r="AV1049" i="3"/>
  <c r="AF1048" i="3"/>
  <c r="AI1048" i="3"/>
  <c r="AL1048" i="3"/>
  <c r="AP1048" i="3"/>
  <c r="AG1048" i="3"/>
  <c r="AJ1048" i="3"/>
  <c r="AM1048" i="3"/>
  <c r="AQ1048" i="3"/>
  <c r="AH1048" i="3"/>
  <c r="AK1048" i="3"/>
  <c r="AN1048" i="3"/>
  <c r="AR1048" i="3"/>
  <c r="AS1048" i="3"/>
  <c r="AT1048" i="3"/>
  <c r="AU1048" i="3"/>
  <c r="AV1048" i="3"/>
  <c r="AF1047" i="3"/>
  <c r="AI1047" i="3"/>
  <c r="AL1047" i="3"/>
  <c r="AP1047" i="3"/>
  <c r="AG1047" i="3"/>
  <c r="AJ1047" i="3"/>
  <c r="AM1047" i="3"/>
  <c r="AQ1047" i="3"/>
  <c r="AH1047" i="3"/>
  <c r="AK1047" i="3"/>
  <c r="AN1047" i="3"/>
  <c r="AR1047" i="3"/>
  <c r="AS1047" i="3"/>
  <c r="AT1047" i="3"/>
  <c r="AU1047" i="3"/>
  <c r="AV1047" i="3"/>
  <c r="AF1046" i="3"/>
  <c r="AI1046" i="3"/>
  <c r="AL1046" i="3"/>
  <c r="AP1046" i="3"/>
  <c r="AG1046" i="3"/>
  <c r="AJ1046" i="3"/>
  <c r="AM1046" i="3"/>
  <c r="AQ1046" i="3"/>
  <c r="AH1046" i="3"/>
  <c r="AK1046" i="3"/>
  <c r="AN1046" i="3"/>
  <c r="AR1046" i="3"/>
  <c r="AS1046" i="3"/>
  <c r="AT1046" i="3"/>
  <c r="AU1046" i="3"/>
  <c r="AV1046" i="3"/>
  <c r="AF1045" i="3"/>
  <c r="AI1045" i="3"/>
  <c r="AL1045" i="3"/>
  <c r="AP1045" i="3"/>
  <c r="AG1045" i="3"/>
  <c r="AJ1045" i="3"/>
  <c r="AM1045" i="3"/>
  <c r="AQ1045" i="3"/>
  <c r="AH1045" i="3"/>
  <c r="AK1045" i="3"/>
  <c r="AN1045" i="3"/>
  <c r="AR1045" i="3"/>
  <c r="AS1045" i="3"/>
  <c r="AT1045" i="3"/>
  <c r="AU1045" i="3"/>
  <c r="AV1045" i="3"/>
  <c r="AF1044" i="3"/>
  <c r="AI1044" i="3"/>
  <c r="AL1044" i="3"/>
  <c r="AP1044" i="3"/>
  <c r="AG1044" i="3"/>
  <c r="AJ1044" i="3"/>
  <c r="AM1044" i="3"/>
  <c r="AQ1044" i="3"/>
  <c r="AH1044" i="3"/>
  <c r="AK1044" i="3"/>
  <c r="AN1044" i="3"/>
  <c r="AR1044" i="3"/>
  <c r="AS1044" i="3"/>
  <c r="AT1044" i="3"/>
  <c r="AU1044" i="3"/>
  <c r="AV1044" i="3"/>
  <c r="AF1043" i="3"/>
  <c r="AI1043" i="3"/>
  <c r="AL1043" i="3"/>
  <c r="AP1043" i="3"/>
  <c r="AG1043" i="3"/>
  <c r="AJ1043" i="3"/>
  <c r="AM1043" i="3"/>
  <c r="AQ1043" i="3"/>
  <c r="AH1043" i="3"/>
  <c r="AK1043" i="3"/>
  <c r="AN1043" i="3"/>
  <c r="AR1043" i="3"/>
  <c r="AS1043" i="3"/>
  <c r="AT1043" i="3"/>
  <c r="AU1043" i="3"/>
  <c r="AV1043" i="3"/>
  <c r="AF1042" i="3"/>
  <c r="AI1042" i="3"/>
  <c r="AL1042" i="3"/>
  <c r="AP1042" i="3"/>
  <c r="AG1042" i="3"/>
  <c r="AJ1042" i="3"/>
  <c r="AM1042" i="3"/>
  <c r="AQ1042" i="3"/>
  <c r="AH1042" i="3"/>
  <c r="AK1042" i="3"/>
  <c r="AN1042" i="3"/>
  <c r="AR1042" i="3"/>
  <c r="AS1042" i="3"/>
  <c r="AT1042" i="3"/>
  <c r="AU1042" i="3"/>
  <c r="AV1042" i="3"/>
  <c r="AF1041" i="3"/>
  <c r="AI1041" i="3"/>
  <c r="AL1041" i="3"/>
  <c r="AP1041" i="3"/>
  <c r="AG1041" i="3"/>
  <c r="AJ1041" i="3"/>
  <c r="AM1041" i="3"/>
  <c r="AQ1041" i="3"/>
  <c r="AH1041" i="3"/>
  <c r="AK1041" i="3"/>
  <c r="AN1041" i="3"/>
  <c r="AR1041" i="3"/>
  <c r="AS1041" i="3"/>
  <c r="AT1041" i="3"/>
  <c r="AU1041" i="3"/>
  <c r="AV1041" i="3"/>
  <c r="AF1040" i="3"/>
  <c r="AI1040" i="3"/>
  <c r="AL1040" i="3"/>
  <c r="AP1040" i="3"/>
  <c r="AG1040" i="3"/>
  <c r="AJ1040" i="3"/>
  <c r="AM1040" i="3"/>
  <c r="AQ1040" i="3"/>
  <c r="AH1040" i="3"/>
  <c r="AK1040" i="3"/>
  <c r="AN1040" i="3"/>
  <c r="AR1040" i="3"/>
  <c r="AS1040" i="3"/>
  <c r="AT1040" i="3"/>
  <c r="AU1040" i="3"/>
  <c r="AV1040" i="3"/>
  <c r="AF1039" i="3"/>
  <c r="AI1039" i="3"/>
  <c r="AL1039" i="3"/>
  <c r="AP1039" i="3"/>
  <c r="AG1039" i="3"/>
  <c r="AJ1039" i="3"/>
  <c r="AM1039" i="3"/>
  <c r="AQ1039" i="3"/>
  <c r="AH1039" i="3"/>
  <c r="AK1039" i="3"/>
  <c r="AN1039" i="3"/>
  <c r="AR1039" i="3"/>
  <c r="AS1039" i="3"/>
  <c r="AT1039" i="3"/>
  <c r="AU1039" i="3"/>
  <c r="AV1039" i="3"/>
  <c r="AF1038" i="3"/>
  <c r="AI1038" i="3"/>
  <c r="AL1038" i="3"/>
  <c r="AP1038" i="3"/>
  <c r="AG1038" i="3"/>
  <c r="AJ1038" i="3"/>
  <c r="AM1038" i="3"/>
  <c r="AQ1038" i="3"/>
  <c r="AH1038" i="3"/>
  <c r="AK1038" i="3"/>
  <c r="AN1038" i="3"/>
  <c r="AR1038" i="3"/>
  <c r="AS1038" i="3"/>
  <c r="AT1038" i="3"/>
  <c r="AU1038" i="3"/>
  <c r="AV1038" i="3"/>
  <c r="AF1037" i="3"/>
  <c r="AI1037" i="3"/>
  <c r="AL1037" i="3"/>
  <c r="AP1037" i="3"/>
  <c r="AG1037" i="3"/>
  <c r="AJ1037" i="3"/>
  <c r="AM1037" i="3"/>
  <c r="AQ1037" i="3"/>
  <c r="AH1037" i="3"/>
  <c r="AK1037" i="3"/>
  <c r="AN1037" i="3"/>
  <c r="AR1037" i="3"/>
  <c r="AS1037" i="3"/>
  <c r="AT1037" i="3"/>
  <c r="AU1037" i="3"/>
  <c r="AV1037" i="3"/>
  <c r="AF1036" i="3"/>
  <c r="AI1036" i="3"/>
  <c r="AL1036" i="3"/>
  <c r="AP1036" i="3"/>
  <c r="AG1036" i="3"/>
  <c r="AJ1036" i="3"/>
  <c r="AM1036" i="3"/>
  <c r="AQ1036" i="3"/>
  <c r="AH1036" i="3"/>
  <c r="AK1036" i="3"/>
  <c r="AN1036" i="3"/>
  <c r="AR1036" i="3"/>
  <c r="AS1036" i="3"/>
  <c r="AT1036" i="3"/>
  <c r="AU1036" i="3"/>
  <c r="AV1036" i="3"/>
  <c r="AF1035" i="3"/>
  <c r="AI1035" i="3"/>
  <c r="AL1035" i="3"/>
  <c r="AP1035" i="3"/>
  <c r="AG1035" i="3"/>
  <c r="AJ1035" i="3"/>
  <c r="AM1035" i="3"/>
  <c r="AQ1035" i="3"/>
  <c r="AH1035" i="3"/>
  <c r="AK1035" i="3"/>
  <c r="AN1035" i="3"/>
  <c r="AR1035" i="3"/>
  <c r="AS1035" i="3"/>
  <c r="AT1035" i="3"/>
  <c r="AU1035" i="3"/>
  <c r="AV1035" i="3"/>
  <c r="AF1034" i="3"/>
  <c r="AI1034" i="3"/>
  <c r="AL1034" i="3"/>
  <c r="AP1034" i="3"/>
  <c r="AG1034" i="3"/>
  <c r="AJ1034" i="3"/>
  <c r="AM1034" i="3"/>
  <c r="AQ1034" i="3"/>
  <c r="AH1034" i="3"/>
  <c r="AK1034" i="3"/>
  <c r="AN1034" i="3"/>
  <c r="AR1034" i="3"/>
  <c r="AS1034" i="3"/>
  <c r="AT1034" i="3"/>
  <c r="AU1034" i="3"/>
  <c r="AV1034" i="3"/>
  <c r="AF1033" i="3"/>
  <c r="AI1033" i="3"/>
  <c r="AL1033" i="3"/>
  <c r="AP1033" i="3"/>
  <c r="AG1033" i="3"/>
  <c r="AJ1033" i="3"/>
  <c r="AM1033" i="3"/>
  <c r="AQ1033" i="3"/>
  <c r="AH1033" i="3"/>
  <c r="AK1033" i="3"/>
  <c r="AN1033" i="3"/>
  <c r="AR1033" i="3"/>
  <c r="AS1033" i="3"/>
  <c r="AT1033" i="3"/>
  <c r="AU1033" i="3"/>
  <c r="AV1033" i="3"/>
  <c r="AF1032" i="3"/>
  <c r="AI1032" i="3"/>
  <c r="AL1032" i="3"/>
  <c r="AP1032" i="3"/>
  <c r="AG1032" i="3"/>
  <c r="AJ1032" i="3"/>
  <c r="AM1032" i="3"/>
  <c r="AQ1032" i="3"/>
  <c r="AH1032" i="3"/>
  <c r="AK1032" i="3"/>
  <c r="AN1032" i="3"/>
  <c r="AR1032" i="3"/>
  <c r="AS1032" i="3"/>
  <c r="AT1032" i="3"/>
  <c r="AU1032" i="3"/>
  <c r="AV1032" i="3"/>
  <c r="AF1031" i="3"/>
  <c r="AI1031" i="3"/>
  <c r="AL1031" i="3"/>
  <c r="AP1031" i="3"/>
  <c r="AG1031" i="3"/>
  <c r="AJ1031" i="3"/>
  <c r="AM1031" i="3"/>
  <c r="AQ1031" i="3"/>
  <c r="AH1031" i="3"/>
  <c r="AK1031" i="3"/>
  <c r="AN1031" i="3"/>
  <c r="AR1031" i="3"/>
  <c r="AS1031" i="3"/>
  <c r="AT1031" i="3"/>
  <c r="AU1031" i="3"/>
  <c r="AV1031" i="3"/>
  <c r="AF1030" i="3"/>
  <c r="AI1030" i="3"/>
  <c r="AL1030" i="3"/>
  <c r="AP1030" i="3"/>
  <c r="AG1030" i="3"/>
  <c r="AJ1030" i="3"/>
  <c r="AM1030" i="3"/>
  <c r="AQ1030" i="3"/>
  <c r="AH1030" i="3"/>
  <c r="AK1030" i="3"/>
  <c r="AN1030" i="3"/>
  <c r="AR1030" i="3"/>
  <c r="AS1030" i="3"/>
  <c r="AT1030" i="3"/>
  <c r="AU1030" i="3"/>
  <c r="AV1030" i="3"/>
  <c r="AF1029" i="3"/>
  <c r="AI1029" i="3"/>
  <c r="AL1029" i="3"/>
  <c r="AP1029" i="3"/>
  <c r="AG1029" i="3"/>
  <c r="AJ1029" i="3"/>
  <c r="AM1029" i="3"/>
  <c r="AQ1029" i="3"/>
  <c r="AH1029" i="3"/>
  <c r="AK1029" i="3"/>
  <c r="AN1029" i="3"/>
  <c r="AR1029" i="3"/>
  <c r="AS1029" i="3"/>
  <c r="AT1029" i="3"/>
  <c r="AU1029" i="3"/>
  <c r="AV1029" i="3"/>
  <c r="AF1027" i="3"/>
  <c r="AI1027" i="3"/>
  <c r="AL1027" i="3"/>
  <c r="AP1027" i="3"/>
  <c r="AG1027" i="3"/>
  <c r="AJ1027" i="3"/>
  <c r="AM1027" i="3"/>
  <c r="AQ1027" i="3"/>
  <c r="AH1027" i="3"/>
  <c r="AK1027" i="3"/>
  <c r="AN1027" i="3"/>
  <c r="AR1027" i="3"/>
  <c r="AS1027" i="3"/>
  <c r="AT1027" i="3"/>
  <c r="AU1027" i="3"/>
  <c r="AV1027" i="3"/>
  <c r="AF1026" i="3"/>
  <c r="AI1026" i="3"/>
  <c r="AL1026" i="3"/>
  <c r="AP1026" i="3"/>
  <c r="AG1026" i="3"/>
  <c r="AJ1026" i="3"/>
  <c r="AM1026" i="3"/>
  <c r="AQ1026" i="3"/>
  <c r="AH1026" i="3"/>
  <c r="AK1026" i="3"/>
  <c r="AN1026" i="3"/>
  <c r="AR1026" i="3"/>
  <c r="AS1026" i="3"/>
  <c r="AT1026" i="3"/>
  <c r="AU1026" i="3"/>
  <c r="AV1026" i="3"/>
  <c r="AF1025" i="3"/>
  <c r="AI1025" i="3"/>
  <c r="AL1025" i="3"/>
  <c r="AP1025" i="3"/>
  <c r="AG1025" i="3"/>
  <c r="AJ1025" i="3"/>
  <c r="AM1025" i="3"/>
  <c r="AQ1025" i="3"/>
  <c r="AH1025" i="3"/>
  <c r="AK1025" i="3"/>
  <c r="AN1025" i="3"/>
  <c r="AR1025" i="3"/>
  <c r="AS1025" i="3"/>
  <c r="AT1025" i="3"/>
  <c r="AU1025" i="3"/>
  <c r="AV1025" i="3"/>
  <c r="AF1024" i="3"/>
  <c r="AI1024" i="3"/>
  <c r="AL1024" i="3"/>
  <c r="AP1024" i="3"/>
  <c r="AG1024" i="3"/>
  <c r="AJ1024" i="3"/>
  <c r="AM1024" i="3"/>
  <c r="AQ1024" i="3"/>
  <c r="AH1024" i="3"/>
  <c r="AK1024" i="3"/>
  <c r="AN1024" i="3"/>
  <c r="AR1024" i="3"/>
  <c r="AS1024" i="3"/>
  <c r="AT1024" i="3"/>
  <c r="AU1024" i="3"/>
  <c r="AV1024" i="3"/>
  <c r="AF1023" i="3"/>
  <c r="AI1023" i="3"/>
  <c r="AL1023" i="3"/>
  <c r="AP1023" i="3"/>
  <c r="AG1023" i="3"/>
  <c r="AJ1023" i="3"/>
  <c r="AM1023" i="3"/>
  <c r="AQ1023" i="3"/>
  <c r="AH1023" i="3"/>
  <c r="AK1023" i="3"/>
  <c r="AN1023" i="3"/>
  <c r="AR1023" i="3"/>
  <c r="AS1023" i="3"/>
  <c r="AT1023" i="3"/>
  <c r="AU1023" i="3"/>
  <c r="AV1023" i="3"/>
  <c r="AF1022" i="3"/>
  <c r="AI1022" i="3"/>
  <c r="AL1022" i="3"/>
  <c r="AP1022" i="3"/>
  <c r="AG1022" i="3"/>
  <c r="AJ1022" i="3"/>
  <c r="AM1022" i="3"/>
  <c r="AQ1022" i="3"/>
  <c r="AH1022" i="3"/>
  <c r="AK1022" i="3"/>
  <c r="AN1022" i="3"/>
  <c r="AR1022" i="3"/>
  <c r="AS1022" i="3"/>
  <c r="AT1022" i="3"/>
  <c r="AU1022" i="3"/>
  <c r="AV1022" i="3"/>
  <c r="AF1021" i="3"/>
  <c r="AI1021" i="3"/>
  <c r="AL1021" i="3"/>
  <c r="AP1021" i="3"/>
  <c r="AG1021" i="3"/>
  <c r="AJ1021" i="3"/>
  <c r="AM1021" i="3"/>
  <c r="AQ1021" i="3"/>
  <c r="AH1021" i="3"/>
  <c r="AK1021" i="3"/>
  <c r="AN1021" i="3"/>
  <c r="AR1021" i="3"/>
  <c r="AS1021" i="3"/>
  <c r="AT1021" i="3"/>
  <c r="AU1021" i="3"/>
  <c r="AV1021" i="3"/>
  <c r="AF1020" i="3"/>
  <c r="AI1020" i="3"/>
  <c r="AL1020" i="3"/>
  <c r="AP1020" i="3"/>
  <c r="AG1020" i="3"/>
  <c r="AJ1020" i="3"/>
  <c r="AM1020" i="3"/>
  <c r="AQ1020" i="3"/>
  <c r="AH1020" i="3"/>
  <c r="AK1020" i="3"/>
  <c r="AN1020" i="3"/>
  <c r="AR1020" i="3"/>
  <c r="AS1020" i="3"/>
  <c r="AT1020" i="3"/>
  <c r="AU1020" i="3"/>
  <c r="AV1020" i="3"/>
  <c r="AF1018" i="3"/>
  <c r="AI1018" i="3"/>
  <c r="AL1018" i="3"/>
  <c r="AP1018" i="3"/>
  <c r="AG1018" i="3"/>
  <c r="AJ1018" i="3"/>
  <c r="AM1018" i="3"/>
  <c r="AQ1018" i="3"/>
  <c r="AH1018" i="3"/>
  <c r="AK1018" i="3"/>
  <c r="AN1018" i="3"/>
  <c r="AR1018" i="3"/>
  <c r="AS1018" i="3"/>
  <c r="AT1018" i="3"/>
  <c r="AU1018" i="3"/>
  <c r="AV1018" i="3"/>
  <c r="AF1017" i="3"/>
  <c r="AI1017" i="3"/>
  <c r="AL1017" i="3"/>
  <c r="AP1017" i="3"/>
  <c r="AG1017" i="3"/>
  <c r="AJ1017" i="3"/>
  <c r="AM1017" i="3"/>
  <c r="AQ1017" i="3"/>
  <c r="AH1017" i="3"/>
  <c r="AK1017" i="3"/>
  <c r="AN1017" i="3"/>
  <c r="AR1017" i="3"/>
  <c r="AS1017" i="3"/>
  <c r="AT1017" i="3"/>
  <c r="AU1017" i="3"/>
  <c r="AV1017" i="3"/>
  <c r="AF1016" i="3"/>
  <c r="AI1016" i="3"/>
  <c r="AL1016" i="3"/>
  <c r="AP1016" i="3"/>
  <c r="AG1016" i="3"/>
  <c r="AJ1016" i="3"/>
  <c r="AM1016" i="3"/>
  <c r="AQ1016" i="3"/>
  <c r="AH1016" i="3"/>
  <c r="AK1016" i="3"/>
  <c r="AN1016" i="3"/>
  <c r="AR1016" i="3"/>
  <c r="AS1016" i="3"/>
  <c r="AT1016" i="3"/>
  <c r="AU1016" i="3"/>
  <c r="AV1016" i="3"/>
  <c r="AF1015" i="3"/>
  <c r="AI1015" i="3"/>
  <c r="AL1015" i="3"/>
  <c r="AP1015" i="3"/>
  <c r="AG1015" i="3"/>
  <c r="AJ1015" i="3"/>
  <c r="AM1015" i="3"/>
  <c r="AQ1015" i="3"/>
  <c r="AH1015" i="3"/>
  <c r="AK1015" i="3"/>
  <c r="AN1015" i="3"/>
  <c r="AR1015" i="3"/>
  <c r="AS1015" i="3"/>
  <c r="AT1015" i="3"/>
  <c r="AU1015" i="3"/>
  <c r="AV1015" i="3"/>
  <c r="AF1014" i="3"/>
  <c r="AI1014" i="3"/>
  <c r="AL1014" i="3"/>
  <c r="AP1014" i="3"/>
  <c r="AG1014" i="3"/>
  <c r="AJ1014" i="3"/>
  <c r="AM1014" i="3"/>
  <c r="AQ1014" i="3"/>
  <c r="AH1014" i="3"/>
  <c r="AK1014" i="3"/>
  <c r="AN1014" i="3"/>
  <c r="AR1014" i="3"/>
  <c r="AS1014" i="3"/>
  <c r="AT1014" i="3"/>
  <c r="AU1014" i="3"/>
  <c r="AV1014" i="3"/>
  <c r="AF1013" i="3"/>
  <c r="AI1013" i="3"/>
  <c r="AL1013" i="3"/>
  <c r="AP1013" i="3"/>
  <c r="AG1013" i="3"/>
  <c r="AJ1013" i="3"/>
  <c r="AM1013" i="3"/>
  <c r="AQ1013" i="3"/>
  <c r="AH1013" i="3"/>
  <c r="AK1013" i="3"/>
  <c r="AN1013" i="3"/>
  <c r="AR1013" i="3"/>
  <c r="AS1013" i="3"/>
  <c r="AT1013" i="3"/>
  <c r="AU1013" i="3"/>
  <c r="AV1013" i="3"/>
  <c r="AF1012" i="3"/>
  <c r="AI1012" i="3"/>
  <c r="AL1012" i="3"/>
  <c r="AP1012" i="3"/>
  <c r="AG1012" i="3"/>
  <c r="AJ1012" i="3"/>
  <c r="AM1012" i="3"/>
  <c r="AQ1012" i="3"/>
  <c r="AH1012" i="3"/>
  <c r="AK1012" i="3"/>
  <c r="AN1012" i="3"/>
  <c r="AR1012" i="3"/>
  <c r="AS1012" i="3"/>
  <c r="AT1012" i="3"/>
  <c r="AU1012" i="3"/>
  <c r="AV1012" i="3"/>
  <c r="AF1011" i="3"/>
  <c r="AI1011" i="3"/>
  <c r="AL1011" i="3"/>
  <c r="AP1011" i="3"/>
  <c r="AG1011" i="3"/>
  <c r="AJ1011" i="3"/>
  <c r="AM1011" i="3"/>
  <c r="AQ1011" i="3"/>
  <c r="AH1011" i="3"/>
  <c r="AK1011" i="3"/>
  <c r="AN1011" i="3"/>
  <c r="AR1011" i="3"/>
  <c r="AS1011" i="3"/>
  <c r="AT1011" i="3"/>
  <c r="AU1011" i="3"/>
  <c r="AV1011" i="3"/>
  <c r="AF1010" i="3"/>
  <c r="AI1010" i="3"/>
  <c r="AL1010" i="3"/>
  <c r="AP1010" i="3"/>
  <c r="AG1010" i="3"/>
  <c r="AJ1010" i="3"/>
  <c r="AM1010" i="3"/>
  <c r="AQ1010" i="3"/>
  <c r="AH1010" i="3"/>
  <c r="AK1010" i="3"/>
  <c r="AN1010" i="3"/>
  <c r="AR1010" i="3"/>
  <c r="AS1010" i="3"/>
  <c r="AT1010" i="3"/>
  <c r="AU1010" i="3"/>
  <c r="AV1010" i="3"/>
  <c r="AF1009" i="3"/>
  <c r="AI1009" i="3"/>
  <c r="AL1009" i="3"/>
  <c r="AP1009" i="3"/>
  <c r="AG1009" i="3"/>
  <c r="AJ1009" i="3"/>
  <c r="AM1009" i="3"/>
  <c r="AQ1009" i="3"/>
  <c r="AH1009" i="3"/>
  <c r="AK1009" i="3"/>
  <c r="AN1009" i="3"/>
  <c r="AR1009" i="3"/>
  <c r="AS1009" i="3"/>
  <c r="AT1009" i="3"/>
  <c r="AU1009" i="3"/>
  <c r="AV1009" i="3"/>
  <c r="AF1008" i="3"/>
  <c r="AI1008" i="3"/>
  <c r="AL1008" i="3"/>
  <c r="AP1008" i="3"/>
  <c r="AG1008" i="3"/>
  <c r="AJ1008" i="3"/>
  <c r="AM1008" i="3"/>
  <c r="AQ1008" i="3"/>
  <c r="AH1008" i="3"/>
  <c r="AK1008" i="3"/>
  <c r="AN1008" i="3"/>
  <c r="AR1008" i="3"/>
  <c r="AS1008" i="3"/>
  <c r="AT1008" i="3"/>
  <c r="AU1008" i="3"/>
  <c r="AV1008" i="3"/>
  <c r="AF1007" i="3"/>
  <c r="AI1007" i="3"/>
  <c r="AL1007" i="3"/>
  <c r="AP1007" i="3"/>
  <c r="AG1007" i="3"/>
  <c r="AJ1007" i="3"/>
  <c r="AM1007" i="3"/>
  <c r="AQ1007" i="3"/>
  <c r="AH1007" i="3"/>
  <c r="AK1007" i="3"/>
  <c r="AN1007" i="3"/>
  <c r="AR1007" i="3"/>
  <c r="AS1007" i="3"/>
  <c r="AT1007" i="3"/>
  <c r="AU1007" i="3"/>
  <c r="AV1007" i="3"/>
  <c r="AF1006" i="3"/>
  <c r="AI1006" i="3"/>
  <c r="AL1006" i="3"/>
  <c r="AP1006" i="3"/>
  <c r="AG1006" i="3"/>
  <c r="AJ1006" i="3"/>
  <c r="AM1006" i="3"/>
  <c r="AQ1006" i="3"/>
  <c r="AH1006" i="3"/>
  <c r="AK1006" i="3"/>
  <c r="AN1006" i="3"/>
  <c r="AR1006" i="3"/>
  <c r="AS1006" i="3"/>
  <c r="AT1006" i="3"/>
  <c r="AU1006" i="3"/>
  <c r="AV1006" i="3"/>
  <c r="AF1005" i="3"/>
  <c r="AI1005" i="3"/>
  <c r="AL1005" i="3"/>
  <c r="AP1005" i="3"/>
  <c r="AG1005" i="3"/>
  <c r="AJ1005" i="3"/>
  <c r="AM1005" i="3"/>
  <c r="AQ1005" i="3"/>
  <c r="AH1005" i="3"/>
  <c r="AK1005" i="3"/>
  <c r="AN1005" i="3"/>
  <c r="AR1005" i="3"/>
  <c r="AS1005" i="3"/>
  <c r="AT1005" i="3"/>
  <c r="AU1005" i="3"/>
  <c r="AV1005" i="3"/>
  <c r="AF1004" i="3"/>
  <c r="AI1004" i="3"/>
  <c r="AL1004" i="3"/>
  <c r="AP1004" i="3"/>
  <c r="AG1004" i="3"/>
  <c r="AJ1004" i="3"/>
  <c r="AM1004" i="3"/>
  <c r="AQ1004" i="3"/>
  <c r="AH1004" i="3"/>
  <c r="AK1004" i="3"/>
  <c r="AN1004" i="3"/>
  <c r="AR1004" i="3"/>
  <c r="AS1004" i="3"/>
  <c r="AT1004" i="3"/>
  <c r="AU1004" i="3"/>
  <c r="AV1004" i="3"/>
  <c r="AF1003" i="3"/>
  <c r="AI1003" i="3"/>
  <c r="AL1003" i="3"/>
  <c r="AP1003" i="3"/>
  <c r="AG1003" i="3"/>
  <c r="AJ1003" i="3"/>
  <c r="AM1003" i="3"/>
  <c r="AQ1003" i="3"/>
  <c r="AH1003" i="3"/>
  <c r="AK1003" i="3"/>
  <c r="AN1003" i="3"/>
  <c r="AR1003" i="3"/>
  <c r="AS1003" i="3"/>
  <c r="AT1003" i="3"/>
  <c r="AU1003" i="3"/>
  <c r="AV1003" i="3"/>
  <c r="AF1002" i="3"/>
  <c r="AI1002" i="3"/>
  <c r="AL1002" i="3"/>
  <c r="AP1002" i="3"/>
  <c r="AG1002" i="3"/>
  <c r="AJ1002" i="3"/>
  <c r="AM1002" i="3"/>
  <c r="AQ1002" i="3"/>
  <c r="AH1002" i="3"/>
  <c r="AK1002" i="3"/>
  <c r="AN1002" i="3"/>
  <c r="AR1002" i="3"/>
  <c r="AS1002" i="3"/>
  <c r="AT1002" i="3"/>
  <c r="AU1002" i="3"/>
  <c r="AV1002" i="3"/>
  <c r="AF1001" i="3"/>
  <c r="AI1001" i="3"/>
  <c r="AL1001" i="3"/>
  <c r="AP1001" i="3"/>
  <c r="AG1001" i="3"/>
  <c r="AJ1001" i="3"/>
  <c r="AM1001" i="3"/>
  <c r="AQ1001" i="3"/>
  <c r="AH1001" i="3"/>
  <c r="AK1001" i="3"/>
  <c r="AN1001" i="3"/>
  <c r="AR1001" i="3"/>
  <c r="AS1001" i="3"/>
  <c r="AT1001" i="3"/>
  <c r="AU1001" i="3"/>
  <c r="AV1001" i="3"/>
  <c r="AF1000" i="3"/>
  <c r="AI1000" i="3"/>
  <c r="AL1000" i="3"/>
  <c r="AP1000" i="3"/>
  <c r="AG1000" i="3"/>
  <c r="AJ1000" i="3"/>
  <c r="AM1000" i="3"/>
  <c r="AQ1000" i="3"/>
  <c r="AH1000" i="3"/>
  <c r="AK1000" i="3"/>
  <c r="AN1000" i="3"/>
  <c r="AR1000" i="3"/>
  <c r="AS1000" i="3"/>
  <c r="AT1000" i="3"/>
  <c r="AU1000" i="3"/>
  <c r="AV1000" i="3"/>
  <c r="AF999" i="3"/>
  <c r="AI999" i="3"/>
  <c r="AL999" i="3"/>
  <c r="AP999" i="3"/>
  <c r="AG999" i="3"/>
  <c r="AJ999" i="3"/>
  <c r="AM999" i="3"/>
  <c r="AQ999" i="3"/>
  <c r="AH999" i="3"/>
  <c r="AK999" i="3"/>
  <c r="AN999" i="3"/>
  <c r="AR999" i="3"/>
  <c r="AS999" i="3"/>
  <c r="AT999" i="3"/>
  <c r="AU999" i="3"/>
  <c r="AV999" i="3"/>
  <c r="AF998" i="3"/>
  <c r="AI998" i="3"/>
  <c r="AL998" i="3"/>
  <c r="AP998" i="3"/>
  <c r="AG998" i="3"/>
  <c r="AJ998" i="3"/>
  <c r="AM998" i="3"/>
  <c r="AQ998" i="3"/>
  <c r="AH998" i="3"/>
  <c r="AK998" i="3"/>
  <c r="AN998" i="3"/>
  <c r="AR998" i="3"/>
  <c r="AS998" i="3"/>
  <c r="AT998" i="3"/>
  <c r="AU998" i="3"/>
  <c r="AV998" i="3"/>
  <c r="AF997" i="3"/>
  <c r="AI997" i="3"/>
  <c r="AL997" i="3"/>
  <c r="AP997" i="3"/>
  <c r="AG997" i="3"/>
  <c r="AJ997" i="3"/>
  <c r="AM997" i="3"/>
  <c r="AQ997" i="3"/>
  <c r="AH997" i="3"/>
  <c r="AK997" i="3"/>
  <c r="AN997" i="3"/>
  <c r="AR997" i="3"/>
  <c r="AS997" i="3"/>
  <c r="AT997" i="3"/>
  <c r="AU997" i="3"/>
  <c r="AV997" i="3"/>
  <c r="AF996" i="3"/>
  <c r="AI996" i="3"/>
  <c r="AL996" i="3"/>
  <c r="AP996" i="3"/>
  <c r="AG996" i="3"/>
  <c r="AJ996" i="3"/>
  <c r="AM996" i="3"/>
  <c r="AQ996" i="3"/>
  <c r="AH996" i="3"/>
  <c r="AK996" i="3"/>
  <c r="AN996" i="3"/>
  <c r="AR996" i="3"/>
  <c r="AS996" i="3"/>
  <c r="AT996" i="3"/>
  <c r="AU996" i="3"/>
  <c r="AV996" i="3"/>
  <c r="AF995" i="3"/>
  <c r="AI995" i="3"/>
  <c r="AL995" i="3"/>
  <c r="AP995" i="3"/>
  <c r="AG995" i="3"/>
  <c r="AJ995" i="3"/>
  <c r="AM995" i="3"/>
  <c r="AQ995" i="3"/>
  <c r="AH995" i="3"/>
  <c r="AK995" i="3"/>
  <c r="AN995" i="3"/>
  <c r="AR995" i="3"/>
  <c r="AS995" i="3"/>
  <c r="AT995" i="3"/>
  <c r="AU995" i="3"/>
  <c r="AV995" i="3"/>
  <c r="AF994" i="3"/>
  <c r="AI994" i="3"/>
  <c r="AL994" i="3"/>
  <c r="AP994" i="3"/>
  <c r="AG994" i="3"/>
  <c r="AJ994" i="3"/>
  <c r="AM994" i="3"/>
  <c r="AQ994" i="3"/>
  <c r="AH994" i="3"/>
  <c r="AK994" i="3"/>
  <c r="AN994" i="3"/>
  <c r="AR994" i="3"/>
  <c r="AS994" i="3"/>
  <c r="AT994" i="3"/>
  <c r="AU994" i="3"/>
  <c r="AV994" i="3"/>
  <c r="AF993" i="3"/>
  <c r="AI993" i="3"/>
  <c r="AL993" i="3"/>
  <c r="AP993" i="3"/>
  <c r="AG993" i="3"/>
  <c r="AJ993" i="3"/>
  <c r="AM993" i="3"/>
  <c r="AQ993" i="3"/>
  <c r="AH993" i="3"/>
  <c r="AK993" i="3"/>
  <c r="AN993" i="3"/>
  <c r="AR993" i="3"/>
  <c r="AS993" i="3"/>
  <c r="AT993" i="3"/>
  <c r="AU993" i="3"/>
  <c r="AV993" i="3"/>
  <c r="AF991" i="3"/>
  <c r="AI991" i="3"/>
  <c r="AL991" i="3"/>
  <c r="AP991" i="3"/>
  <c r="AG991" i="3"/>
  <c r="AJ991" i="3"/>
  <c r="AM991" i="3"/>
  <c r="AQ991" i="3"/>
  <c r="AH991" i="3"/>
  <c r="AK991" i="3"/>
  <c r="AN991" i="3"/>
  <c r="AR991" i="3"/>
  <c r="AS991" i="3"/>
  <c r="AT991" i="3"/>
  <c r="AU991" i="3"/>
  <c r="AV991" i="3"/>
  <c r="AF990" i="3"/>
  <c r="AI990" i="3"/>
  <c r="AL990" i="3"/>
  <c r="AP990" i="3"/>
  <c r="AG990" i="3"/>
  <c r="AJ990" i="3"/>
  <c r="AM990" i="3"/>
  <c r="AQ990" i="3"/>
  <c r="AH990" i="3"/>
  <c r="AK990" i="3"/>
  <c r="AN990" i="3"/>
  <c r="AR990" i="3"/>
  <c r="AS990" i="3"/>
  <c r="AT990" i="3"/>
  <c r="AU990" i="3"/>
  <c r="AV990" i="3"/>
  <c r="AF989" i="3"/>
  <c r="AI989" i="3"/>
  <c r="AL989" i="3"/>
  <c r="AP989" i="3"/>
  <c r="AG989" i="3"/>
  <c r="AJ989" i="3"/>
  <c r="AM989" i="3"/>
  <c r="AQ989" i="3"/>
  <c r="AH989" i="3"/>
  <c r="AK989" i="3"/>
  <c r="AN989" i="3"/>
  <c r="AR989" i="3"/>
  <c r="AS989" i="3"/>
  <c r="AT989" i="3"/>
  <c r="AU989" i="3"/>
  <c r="AV989" i="3"/>
  <c r="AF988" i="3"/>
  <c r="AI988" i="3"/>
  <c r="AL988" i="3"/>
  <c r="AP988" i="3"/>
  <c r="AG988" i="3"/>
  <c r="AJ988" i="3"/>
  <c r="AM988" i="3"/>
  <c r="AQ988" i="3"/>
  <c r="AH988" i="3"/>
  <c r="AK988" i="3"/>
  <c r="AN988" i="3"/>
  <c r="AR988" i="3"/>
  <c r="AS988" i="3"/>
  <c r="AT988" i="3"/>
  <c r="AU988" i="3"/>
  <c r="AV988" i="3"/>
  <c r="AF987" i="3"/>
  <c r="AI987" i="3"/>
  <c r="AL987" i="3"/>
  <c r="AP987" i="3"/>
  <c r="AG987" i="3"/>
  <c r="AJ987" i="3"/>
  <c r="AM987" i="3"/>
  <c r="AQ987" i="3"/>
  <c r="AH987" i="3"/>
  <c r="AK987" i="3"/>
  <c r="AN987" i="3"/>
  <c r="AR987" i="3"/>
  <c r="AS987" i="3"/>
  <c r="AT987" i="3"/>
  <c r="AU987" i="3"/>
  <c r="AV987" i="3"/>
  <c r="AF986" i="3"/>
  <c r="AI986" i="3"/>
  <c r="AL986" i="3"/>
  <c r="AP986" i="3"/>
  <c r="AG986" i="3"/>
  <c r="AJ986" i="3"/>
  <c r="AM986" i="3"/>
  <c r="AQ986" i="3"/>
  <c r="AH986" i="3"/>
  <c r="AK986" i="3"/>
  <c r="AN986" i="3"/>
  <c r="AR986" i="3"/>
  <c r="AS986" i="3"/>
  <c r="AT986" i="3"/>
  <c r="AU986" i="3"/>
  <c r="AV986" i="3"/>
  <c r="AF985" i="3"/>
  <c r="AI985" i="3"/>
  <c r="AL985" i="3"/>
  <c r="AP985" i="3"/>
  <c r="AG985" i="3"/>
  <c r="AJ985" i="3"/>
  <c r="AM985" i="3"/>
  <c r="AQ985" i="3"/>
  <c r="AH985" i="3"/>
  <c r="AK985" i="3"/>
  <c r="AN985" i="3"/>
  <c r="AR985" i="3"/>
  <c r="AS985" i="3"/>
  <c r="AT985" i="3"/>
  <c r="AU985" i="3"/>
  <c r="AV985" i="3"/>
  <c r="AF984" i="3"/>
  <c r="AI984" i="3"/>
  <c r="AL984" i="3"/>
  <c r="AP984" i="3"/>
  <c r="AG984" i="3"/>
  <c r="AJ984" i="3"/>
  <c r="AM984" i="3"/>
  <c r="AQ984" i="3"/>
  <c r="AH984" i="3"/>
  <c r="AK984" i="3"/>
  <c r="AN984" i="3"/>
  <c r="AR984" i="3"/>
  <c r="AS984" i="3"/>
  <c r="AT984" i="3"/>
  <c r="AU984" i="3"/>
  <c r="AV984" i="3"/>
  <c r="AF983" i="3"/>
  <c r="AI983" i="3"/>
  <c r="AL983" i="3"/>
  <c r="AP983" i="3"/>
  <c r="AG983" i="3"/>
  <c r="AJ983" i="3"/>
  <c r="AM983" i="3"/>
  <c r="AQ983" i="3"/>
  <c r="AH983" i="3"/>
  <c r="AK983" i="3"/>
  <c r="AN983" i="3"/>
  <c r="AR983" i="3"/>
  <c r="AS983" i="3"/>
  <c r="AT983" i="3"/>
  <c r="AU983" i="3"/>
  <c r="AV983" i="3"/>
  <c r="AF982" i="3"/>
  <c r="AI982" i="3"/>
  <c r="AL982" i="3"/>
  <c r="AP982" i="3"/>
  <c r="AG982" i="3"/>
  <c r="AJ982" i="3"/>
  <c r="AM982" i="3"/>
  <c r="AQ982" i="3"/>
  <c r="AH982" i="3"/>
  <c r="AK982" i="3"/>
  <c r="AN982" i="3"/>
  <c r="AR982" i="3"/>
  <c r="AS982" i="3"/>
  <c r="AT982" i="3"/>
  <c r="AU982" i="3"/>
  <c r="AV982" i="3"/>
  <c r="AF981" i="3"/>
  <c r="AI981" i="3"/>
  <c r="AL981" i="3"/>
  <c r="AP981" i="3"/>
  <c r="AG981" i="3"/>
  <c r="AJ981" i="3"/>
  <c r="AM981" i="3"/>
  <c r="AQ981" i="3"/>
  <c r="AH981" i="3"/>
  <c r="AK981" i="3"/>
  <c r="AN981" i="3"/>
  <c r="AR981" i="3"/>
  <c r="AS981" i="3"/>
  <c r="AT981" i="3"/>
  <c r="AU981" i="3"/>
  <c r="AV981" i="3"/>
  <c r="AF980" i="3"/>
  <c r="AI980" i="3"/>
  <c r="AL980" i="3"/>
  <c r="AP980" i="3"/>
  <c r="AG980" i="3"/>
  <c r="AJ980" i="3"/>
  <c r="AM980" i="3"/>
  <c r="AQ980" i="3"/>
  <c r="AH980" i="3"/>
  <c r="AK980" i="3"/>
  <c r="AN980" i="3"/>
  <c r="AR980" i="3"/>
  <c r="AS980" i="3"/>
  <c r="AT980" i="3"/>
  <c r="AU980" i="3"/>
  <c r="AV980" i="3"/>
  <c r="AF979" i="3"/>
  <c r="AI979" i="3"/>
  <c r="AL979" i="3"/>
  <c r="AP979" i="3"/>
  <c r="AG979" i="3"/>
  <c r="AJ979" i="3"/>
  <c r="AM979" i="3"/>
  <c r="AQ979" i="3"/>
  <c r="AH979" i="3"/>
  <c r="AK979" i="3"/>
  <c r="AN979" i="3"/>
  <c r="AR979" i="3"/>
  <c r="AS979" i="3"/>
  <c r="AT979" i="3"/>
  <c r="AU979" i="3"/>
  <c r="AV979" i="3"/>
  <c r="AF978" i="3"/>
  <c r="AI978" i="3"/>
  <c r="AL978" i="3"/>
  <c r="AP978" i="3"/>
  <c r="AG978" i="3"/>
  <c r="AJ978" i="3"/>
  <c r="AM978" i="3"/>
  <c r="AQ978" i="3"/>
  <c r="AH978" i="3"/>
  <c r="AK978" i="3"/>
  <c r="AN978" i="3"/>
  <c r="AR978" i="3"/>
  <c r="AS978" i="3"/>
  <c r="AT978" i="3"/>
  <c r="AU978" i="3"/>
  <c r="AV978" i="3"/>
  <c r="AF977" i="3"/>
  <c r="AI977" i="3"/>
  <c r="AL977" i="3"/>
  <c r="AP977" i="3"/>
  <c r="AG977" i="3"/>
  <c r="AJ977" i="3"/>
  <c r="AM977" i="3"/>
  <c r="AQ977" i="3"/>
  <c r="AH977" i="3"/>
  <c r="AK977" i="3"/>
  <c r="AN977" i="3"/>
  <c r="AR977" i="3"/>
  <c r="AS977" i="3"/>
  <c r="AT977" i="3"/>
  <c r="AU977" i="3"/>
  <c r="AV977" i="3"/>
  <c r="AF976" i="3"/>
  <c r="AI976" i="3"/>
  <c r="AL976" i="3"/>
  <c r="AP976" i="3"/>
  <c r="AG976" i="3"/>
  <c r="AJ976" i="3"/>
  <c r="AM976" i="3"/>
  <c r="AQ976" i="3"/>
  <c r="AH976" i="3"/>
  <c r="AK976" i="3"/>
  <c r="AN976" i="3"/>
  <c r="AR976" i="3"/>
  <c r="AS976" i="3"/>
  <c r="AT976" i="3"/>
  <c r="AU976" i="3"/>
  <c r="AV976" i="3"/>
  <c r="AF975" i="3"/>
  <c r="AI975" i="3"/>
  <c r="AL975" i="3"/>
  <c r="AP975" i="3"/>
  <c r="AG975" i="3"/>
  <c r="AJ975" i="3"/>
  <c r="AM975" i="3"/>
  <c r="AQ975" i="3"/>
  <c r="AH975" i="3"/>
  <c r="AK975" i="3"/>
  <c r="AN975" i="3"/>
  <c r="AR975" i="3"/>
  <c r="AS975" i="3"/>
  <c r="AT975" i="3"/>
  <c r="AU975" i="3"/>
  <c r="AV975" i="3"/>
  <c r="AF974" i="3"/>
  <c r="AI974" i="3"/>
  <c r="AL974" i="3"/>
  <c r="AP974" i="3"/>
  <c r="AG974" i="3"/>
  <c r="AJ974" i="3"/>
  <c r="AM974" i="3"/>
  <c r="AQ974" i="3"/>
  <c r="AH974" i="3"/>
  <c r="AK974" i="3"/>
  <c r="AN974" i="3"/>
  <c r="AR974" i="3"/>
  <c r="AS974" i="3"/>
  <c r="AT974" i="3"/>
  <c r="AU974" i="3"/>
  <c r="AV974" i="3"/>
  <c r="AF972" i="3"/>
  <c r="AI972" i="3"/>
  <c r="AL972" i="3"/>
  <c r="AP972" i="3"/>
  <c r="AG972" i="3"/>
  <c r="AJ972" i="3"/>
  <c r="AM972" i="3"/>
  <c r="AQ972" i="3"/>
  <c r="AH972" i="3"/>
  <c r="AK972" i="3"/>
  <c r="AN972" i="3"/>
  <c r="AR972" i="3"/>
  <c r="AS972" i="3"/>
  <c r="AT972" i="3"/>
  <c r="AU972" i="3"/>
  <c r="AV972" i="3"/>
  <c r="AF971" i="3"/>
  <c r="AI971" i="3"/>
  <c r="AL971" i="3"/>
  <c r="AP971" i="3"/>
  <c r="AG971" i="3"/>
  <c r="AJ971" i="3"/>
  <c r="AM971" i="3"/>
  <c r="AQ971" i="3"/>
  <c r="AH971" i="3"/>
  <c r="AK971" i="3"/>
  <c r="AN971" i="3"/>
  <c r="AR971" i="3"/>
  <c r="AS971" i="3"/>
  <c r="AT971" i="3"/>
  <c r="AU971" i="3"/>
  <c r="AV971" i="3"/>
  <c r="AF970" i="3"/>
  <c r="AI970" i="3"/>
  <c r="AL970" i="3"/>
  <c r="AP970" i="3"/>
  <c r="AG970" i="3"/>
  <c r="AJ970" i="3"/>
  <c r="AM970" i="3"/>
  <c r="AQ970" i="3"/>
  <c r="AH970" i="3"/>
  <c r="AK970" i="3"/>
  <c r="AN970" i="3"/>
  <c r="AR970" i="3"/>
  <c r="AS970" i="3"/>
  <c r="AT970" i="3"/>
  <c r="AU970" i="3"/>
  <c r="AV970" i="3"/>
  <c r="AF969" i="3"/>
  <c r="AI969" i="3"/>
  <c r="AL969" i="3"/>
  <c r="AP969" i="3"/>
  <c r="AG969" i="3"/>
  <c r="AJ969" i="3"/>
  <c r="AM969" i="3"/>
  <c r="AQ969" i="3"/>
  <c r="AH969" i="3"/>
  <c r="AK969" i="3"/>
  <c r="AN969" i="3"/>
  <c r="AR969" i="3"/>
  <c r="AS969" i="3"/>
  <c r="AT969" i="3"/>
  <c r="AU969" i="3"/>
  <c r="AV969" i="3"/>
  <c r="AF968" i="3"/>
  <c r="AI968" i="3"/>
  <c r="AL968" i="3"/>
  <c r="AP968" i="3"/>
  <c r="AG968" i="3"/>
  <c r="AJ968" i="3"/>
  <c r="AM968" i="3"/>
  <c r="AQ968" i="3"/>
  <c r="AH968" i="3"/>
  <c r="AK968" i="3"/>
  <c r="AN968" i="3"/>
  <c r="AR968" i="3"/>
  <c r="AS968" i="3"/>
  <c r="AT968" i="3"/>
  <c r="AU968" i="3"/>
  <c r="AV968" i="3"/>
  <c r="AF967" i="3"/>
  <c r="AI967" i="3"/>
  <c r="AL967" i="3"/>
  <c r="AP967" i="3"/>
  <c r="AG967" i="3"/>
  <c r="AJ967" i="3"/>
  <c r="AM967" i="3"/>
  <c r="AQ967" i="3"/>
  <c r="AH967" i="3"/>
  <c r="AK967" i="3"/>
  <c r="AN967" i="3"/>
  <c r="AR967" i="3"/>
  <c r="AS967" i="3"/>
  <c r="AT967" i="3"/>
  <c r="AU967" i="3"/>
  <c r="AV967" i="3"/>
  <c r="AF966" i="3"/>
  <c r="AI966" i="3"/>
  <c r="AL966" i="3"/>
  <c r="AP966" i="3"/>
  <c r="AG966" i="3"/>
  <c r="AJ966" i="3"/>
  <c r="AM966" i="3"/>
  <c r="AQ966" i="3"/>
  <c r="AH966" i="3"/>
  <c r="AK966" i="3"/>
  <c r="AN966" i="3"/>
  <c r="AR966" i="3"/>
  <c r="AS966" i="3"/>
  <c r="AT966" i="3"/>
  <c r="AU966" i="3"/>
  <c r="AV966" i="3"/>
  <c r="AF965" i="3"/>
  <c r="AI965" i="3"/>
  <c r="AL965" i="3"/>
  <c r="AP965" i="3"/>
  <c r="AG965" i="3"/>
  <c r="AJ965" i="3"/>
  <c r="AM965" i="3"/>
  <c r="AQ965" i="3"/>
  <c r="AH965" i="3"/>
  <c r="AK965" i="3"/>
  <c r="AN965" i="3"/>
  <c r="AR965" i="3"/>
  <c r="AS965" i="3"/>
  <c r="AT965" i="3"/>
  <c r="AU965" i="3"/>
  <c r="AV965" i="3"/>
  <c r="AF964" i="3"/>
  <c r="AI964" i="3"/>
  <c r="AL964" i="3"/>
  <c r="AP964" i="3"/>
  <c r="AG964" i="3"/>
  <c r="AJ964" i="3"/>
  <c r="AM964" i="3"/>
  <c r="AQ964" i="3"/>
  <c r="AH964" i="3"/>
  <c r="AK964" i="3"/>
  <c r="AN964" i="3"/>
  <c r="AR964" i="3"/>
  <c r="AS964" i="3"/>
  <c r="AT964" i="3"/>
  <c r="AU964" i="3"/>
  <c r="AV964" i="3"/>
  <c r="AF963" i="3"/>
  <c r="AI963" i="3"/>
  <c r="AL963" i="3"/>
  <c r="AP963" i="3"/>
  <c r="AG963" i="3"/>
  <c r="AJ963" i="3"/>
  <c r="AM963" i="3"/>
  <c r="AQ963" i="3"/>
  <c r="AH963" i="3"/>
  <c r="AK963" i="3"/>
  <c r="AN963" i="3"/>
  <c r="AR963" i="3"/>
  <c r="AS963" i="3"/>
  <c r="AT963" i="3"/>
  <c r="AU963" i="3"/>
  <c r="AV963" i="3"/>
  <c r="AF962" i="3"/>
  <c r="AI962" i="3"/>
  <c r="AL962" i="3"/>
  <c r="AP962" i="3"/>
  <c r="AG962" i="3"/>
  <c r="AJ962" i="3"/>
  <c r="AM962" i="3"/>
  <c r="AQ962" i="3"/>
  <c r="AH962" i="3"/>
  <c r="AK962" i="3"/>
  <c r="AN962" i="3"/>
  <c r="AR962" i="3"/>
  <c r="AS962" i="3"/>
  <c r="AT962" i="3"/>
  <c r="AU962" i="3"/>
  <c r="AV962" i="3"/>
  <c r="AF961" i="3"/>
  <c r="AI961" i="3"/>
  <c r="AL961" i="3"/>
  <c r="AP961" i="3"/>
  <c r="AG961" i="3"/>
  <c r="AJ961" i="3"/>
  <c r="AM961" i="3"/>
  <c r="AQ961" i="3"/>
  <c r="AH961" i="3"/>
  <c r="AK961" i="3"/>
  <c r="AN961" i="3"/>
  <c r="AR961" i="3"/>
  <c r="AS961" i="3"/>
  <c r="AT961" i="3"/>
  <c r="AU961" i="3"/>
  <c r="AV961" i="3"/>
  <c r="AF960" i="3"/>
  <c r="AI960" i="3"/>
  <c r="AL960" i="3"/>
  <c r="AP960" i="3"/>
  <c r="AG960" i="3"/>
  <c r="AJ960" i="3"/>
  <c r="AM960" i="3"/>
  <c r="AQ960" i="3"/>
  <c r="AH960" i="3"/>
  <c r="AK960" i="3"/>
  <c r="AN960" i="3"/>
  <c r="AR960" i="3"/>
  <c r="AS960" i="3"/>
  <c r="AT960" i="3"/>
  <c r="AU960" i="3"/>
  <c r="AV960" i="3"/>
  <c r="AF959" i="3"/>
  <c r="AI959" i="3"/>
  <c r="AL959" i="3"/>
  <c r="AP959" i="3"/>
  <c r="AG959" i="3"/>
  <c r="AJ959" i="3"/>
  <c r="AM959" i="3"/>
  <c r="AQ959" i="3"/>
  <c r="AH959" i="3"/>
  <c r="AK959" i="3"/>
  <c r="AN959" i="3"/>
  <c r="AR959" i="3"/>
  <c r="AS959" i="3"/>
  <c r="AT959" i="3"/>
  <c r="AU959" i="3"/>
  <c r="AV959" i="3"/>
  <c r="AF958" i="3"/>
  <c r="AI958" i="3"/>
  <c r="AL958" i="3"/>
  <c r="AP958" i="3"/>
  <c r="AG958" i="3"/>
  <c r="AJ958" i="3"/>
  <c r="AM958" i="3"/>
  <c r="AQ958" i="3"/>
  <c r="AH958" i="3"/>
  <c r="AK958" i="3"/>
  <c r="AN958" i="3"/>
  <c r="AR958" i="3"/>
  <c r="AS958" i="3"/>
  <c r="AT958" i="3"/>
  <c r="AU958" i="3"/>
  <c r="AV958" i="3"/>
  <c r="AF957" i="3"/>
  <c r="AI957" i="3"/>
  <c r="AL957" i="3"/>
  <c r="AP957" i="3"/>
  <c r="AG957" i="3"/>
  <c r="AJ957" i="3"/>
  <c r="AM957" i="3"/>
  <c r="AQ957" i="3"/>
  <c r="AH957" i="3"/>
  <c r="AK957" i="3"/>
  <c r="AN957" i="3"/>
  <c r="AR957" i="3"/>
  <c r="AS957" i="3"/>
  <c r="AT957" i="3"/>
  <c r="AU957" i="3"/>
  <c r="AV957" i="3"/>
  <c r="AF955" i="3"/>
  <c r="AI955" i="3"/>
  <c r="AL955" i="3"/>
  <c r="AP955" i="3"/>
  <c r="AG955" i="3"/>
  <c r="AJ955" i="3"/>
  <c r="AM955" i="3"/>
  <c r="AQ955" i="3"/>
  <c r="AH955" i="3"/>
  <c r="AK955" i="3"/>
  <c r="AN955" i="3"/>
  <c r="AR955" i="3"/>
  <c r="AS955" i="3"/>
  <c r="AT955" i="3"/>
  <c r="AU955" i="3"/>
  <c r="AV955" i="3"/>
  <c r="AF954" i="3"/>
  <c r="AI954" i="3"/>
  <c r="AL954" i="3"/>
  <c r="AP954" i="3"/>
  <c r="AG954" i="3"/>
  <c r="AJ954" i="3"/>
  <c r="AM954" i="3"/>
  <c r="AQ954" i="3"/>
  <c r="AH954" i="3"/>
  <c r="AK954" i="3"/>
  <c r="AN954" i="3"/>
  <c r="AR954" i="3"/>
  <c r="AS954" i="3"/>
  <c r="AT954" i="3"/>
  <c r="AU954" i="3"/>
  <c r="AV954" i="3"/>
  <c r="AF953" i="3"/>
  <c r="AI953" i="3"/>
  <c r="AL953" i="3"/>
  <c r="AP953" i="3"/>
  <c r="AG953" i="3"/>
  <c r="AJ953" i="3"/>
  <c r="AM953" i="3"/>
  <c r="AQ953" i="3"/>
  <c r="AH953" i="3"/>
  <c r="AK953" i="3"/>
  <c r="AN953" i="3"/>
  <c r="AR953" i="3"/>
  <c r="AS953" i="3"/>
  <c r="AT953" i="3"/>
  <c r="AU953" i="3"/>
  <c r="AV953" i="3"/>
  <c r="AF952" i="3"/>
  <c r="AI952" i="3"/>
  <c r="AL952" i="3"/>
  <c r="AP952" i="3"/>
  <c r="AG952" i="3"/>
  <c r="AJ952" i="3"/>
  <c r="AM952" i="3"/>
  <c r="AQ952" i="3"/>
  <c r="AH952" i="3"/>
  <c r="AK952" i="3"/>
  <c r="AN952" i="3"/>
  <c r="AR952" i="3"/>
  <c r="AS952" i="3"/>
  <c r="AT952" i="3"/>
  <c r="AU952" i="3"/>
  <c r="AV952" i="3"/>
  <c r="AF951" i="3"/>
  <c r="AI951" i="3"/>
  <c r="AL951" i="3"/>
  <c r="AP951" i="3"/>
  <c r="AG951" i="3"/>
  <c r="AJ951" i="3"/>
  <c r="AM951" i="3"/>
  <c r="AQ951" i="3"/>
  <c r="AH951" i="3"/>
  <c r="AK951" i="3"/>
  <c r="AN951" i="3"/>
  <c r="AR951" i="3"/>
  <c r="AS951" i="3"/>
  <c r="AT951" i="3"/>
  <c r="AU951" i="3"/>
  <c r="AV951" i="3"/>
  <c r="AF950" i="3"/>
  <c r="AI950" i="3"/>
  <c r="AL950" i="3"/>
  <c r="AP950" i="3"/>
  <c r="AG950" i="3"/>
  <c r="AJ950" i="3"/>
  <c r="AM950" i="3"/>
  <c r="AQ950" i="3"/>
  <c r="AH950" i="3"/>
  <c r="AK950" i="3"/>
  <c r="AN950" i="3"/>
  <c r="AR950" i="3"/>
  <c r="AS950" i="3"/>
  <c r="AT950" i="3"/>
  <c r="AU950" i="3"/>
  <c r="AV950" i="3"/>
  <c r="AF949" i="3"/>
  <c r="AI949" i="3"/>
  <c r="AL949" i="3"/>
  <c r="AP949" i="3"/>
  <c r="AG949" i="3"/>
  <c r="AJ949" i="3"/>
  <c r="AM949" i="3"/>
  <c r="AQ949" i="3"/>
  <c r="AH949" i="3"/>
  <c r="AK949" i="3"/>
  <c r="AN949" i="3"/>
  <c r="AR949" i="3"/>
  <c r="AS949" i="3"/>
  <c r="AT949" i="3"/>
  <c r="AU949" i="3"/>
  <c r="AV949" i="3"/>
  <c r="AF948" i="3"/>
  <c r="AI948" i="3"/>
  <c r="AL948" i="3"/>
  <c r="AP948" i="3"/>
  <c r="AG948" i="3"/>
  <c r="AJ948" i="3"/>
  <c r="AM948" i="3"/>
  <c r="AQ948" i="3"/>
  <c r="AH948" i="3"/>
  <c r="AK948" i="3"/>
  <c r="AN948" i="3"/>
  <c r="AR948" i="3"/>
  <c r="AS948" i="3"/>
  <c r="AT948" i="3"/>
  <c r="AU948" i="3"/>
  <c r="AV948" i="3"/>
  <c r="AF947" i="3"/>
  <c r="AI947" i="3"/>
  <c r="AL947" i="3"/>
  <c r="AP947" i="3"/>
  <c r="AG947" i="3"/>
  <c r="AJ947" i="3"/>
  <c r="AM947" i="3"/>
  <c r="AQ947" i="3"/>
  <c r="AH947" i="3"/>
  <c r="AK947" i="3"/>
  <c r="AN947" i="3"/>
  <c r="AR947" i="3"/>
  <c r="AS947" i="3"/>
  <c r="AT947" i="3"/>
  <c r="AU947" i="3"/>
  <c r="AV947" i="3"/>
  <c r="AF946" i="3"/>
  <c r="AI946" i="3"/>
  <c r="AL946" i="3"/>
  <c r="AP946" i="3"/>
  <c r="AG946" i="3"/>
  <c r="AJ946" i="3"/>
  <c r="AM946" i="3"/>
  <c r="AQ946" i="3"/>
  <c r="AH946" i="3"/>
  <c r="AK946" i="3"/>
  <c r="AN946" i="3"/>
  <c r="AR946" i="3"/>
  <c r="AS946" i="3"/>
  <c r="AT946" i="3"/>
  <c r="AU946" i="3"/>
  <c r="AV946" i="3"/>
  <c r="AF945" i="3"/>
  <c r="AI945" i="3"/>
  <c r="AL945" i="3"/>
  <c r="AP945" i="3"/>
  <c r="AG945" i="3"/>
  <c r="AJ945" i="3"/>
  <c r="AM945" i="3"/>
  <c r="AQ945" i="3"/>
  <c r="AH945" i="3"/>
  <c r="AK945" i="3"/>
  <c r="AN945" i="3"/>
  <c r="AR945" i="3"/>
  <c r="AS945" i="3"/>
  <c r="AT945" i="3"/>
  <c r="AU945" i="3"/>
  <c r="AV945" i="3"/>
  <c r="AF944" i="3"/>
  <c r="AI944" i="3"/>
  <c r="AL944" i="3"/>
  <c r="AP944" i="3"/>
  <c r="AG944" i="3"/>
  <c r="AJ944" i="3"/>
  <c r="AM944" i="3"/>
  <c r="AQ944" i="3"/>
  <c r="AH944" i="3"/>
  <c r="AK944" i="3"/>
  <c r="AN944" i="3"/>
  <c r="AR944" i="3"/>
  <c r="AS944" i="3"/>
  <c r="AT944" i="3"/>
  <c r="AU944" i="3"/>
  <c r="AV944" i="3"/>
  <c r="AF943" i="3"/>
  <c r="AI943" i="3"/>
  <c r="AL943" i="3"/>
  <c r="AP943" i="3"/>
  <c r="AG943" i="3"/>
  <c r="AJ943" i="3"/>
  <c r="AM943" i="3"/>
  <c r="AQ943" i="3"/>
  <c r="AH943" i="3"/>
  <c r="AK943" i="3"/>
  <c r="AN943" i="3"/>
  <c r="AR943" i="3"/>
  <c r="AS943" i="3"/>
  <c r="AT943" i="3"/>
  <c r="AU943" i="3"/>
  <c r="AV943" i="3"/>
  <c r="AF942" i="3"/>
  <c r="AI942" i="3"/>
  <c r="AL942" i="3"/>
  <c r="AP942" i="3"/>
  <c r="AG942" i="3"/>
  <c r="AJ942" i="3"/>
  <c r="AM942" i="3"/>
  <c r="AQ942" i="3"/>
  <c r="AH942" i="3"/>
  <c r="AK942" i="3"/>
  <c r="AN942" i="3"/>
  <c r="AR942" i="3"/>
  <c r="AS942" i="3"/>
  <c r="AT942" i="3"/>
  <c r="AU942" i="3"/>
  <c r="AV942" i="3"/>
  <c r="AF941" i="3"/>
  <c r="AI941" i="3"/>
  <c r="AL941" i="3"/>
  <c r="AP941" i="3"/>
  <c r="AG941" i="3"/>
  <c r="AJ941" i="3"/>
  <c r="AM941" i="3"/>
  <c r="AQ941" i="3"/>
  <c r="AH941" i="3"/>
  <c r="AK941" i="3"/>
  <c r="AN941" i="3"/>
  <c r="AR941" i="3"/>
  <c r="AS941" i="3"/>
  <c r="AT941" i="3"/>
  <c r="AU941" i="3"/>
  <c r="AV941" i="3"/>
  <c r="AF940" i="3"/>
  <c r="AI940" i="3"/>
  <c r="AL940" i="3"/>
  <c r="AP940" i="3"/>
  <c r="AG940" i="3"/>
  <c r="AJ940" i="3"/>
  <c r="AM940" i="3"/>
  <c r="AQ940" i="3"/>
  <c r="AH940" i="3"/>
  <c r="AK940" i="3"/>
  <c r="AN940" i="3"/>
  <c r="AR940" i="3"/>
  <c r="AS940" i="3"/>
  <c r="AT940" i="3"/>
  <c r="AU940" i="3"/>
  <c r="AV940" i="3"/>
  <c r="AF939" i="3"/>
  <c r="AI939" i="3"/>
  <c r="AL939" i="3"/>
  <c r="AP939" i="3"/>
  <c r="AG939" i="3"/>
  <c r="AJ939" i="3"/>
  <c r="AM939" i="3"/>
  <c r="AQ939" i="3"/>
  <c r="AH939" i="3"/>
  <c r="AK939" i="3"/>
  <c r="AN939" i="3"/>
  <c r="AR939" i="3"/>
  <c r="AS939" i="3"/>
  <c r="AT939" i="3"/>
  <c r="AU939" i="3"/>
  <c r="AV939" i="3"/>
  <c r="AF938" i="3"/>
  <c r="AI938" i="3"/>
  <c r="AL938" i="3"/>
  <c r="AP938" i="3"/>
  <c r="AG938" i="3"/>
  <c r="AJ938" i="3"/>
  <c r="AM938" i="3"/>
  <c r="AQ938" i="3"/>
  <c r="AH938" i="3"/>
  <c r="AK938" i="3"/>
  <c r="AN938" i="3"/>
  <c r="AR938" i="3"/>
  <c r="AS938" i="3"/>
  <c r="AT938" i="3"/>
  <c r="AU938" i="3"/>
  <c r="AV938" i="3"/>
  <c r="AF937" i="3"/>
  <c r="AI937" i="3"/>
  <c r="AL937" i="3"/>
  <c r="AP937" i="3"/>
  <c r="AG937" i="3"/>
  <c r="AJ937" i="3"/>
  <c r="AM937" i="3"/>
  <c r="AQ937" i="3"/>
  <c r="AH937" i="3"/>
  <c r="AK937" i="3"/>
  <c r="AN937" i="3"/>
  <c r="AR937" i="3"/>
  <c r="AS937" i="3"/>
  <c r="AT937" i="3"/>
  <c r="AU937" i="3"/>
  <c r="AV937" i="3"/>
  <c r="AF936" i="3"/>
  <c r="AI936" i="3"/>
  <c r="AL936" i="3"/>
  <c r="AP936" i="3"/>
  <c r="AG936" i="3"/>
  <c r="AJ936" i="3"/>
  <c r="AM936" i="3"/>
  <c r="AQ936" i="3"/>
  <c r="AH936" i="3"/>
  <c r="AK936" i="3"/>
  <c r="AN936" i="3"/>
  <c r="AR936" i="3"/>
  <c r="AS936" i="3"/>
  <c r="AT936" i="3"/>
  <c r="AU936" i="3"/>
  <c r="AV936" i="3"/>
  <c r="AF935" i="3"/>
  <c r="AI935" i="3"/>
  <c r="AL935" i="3"/>
  <c r="AP935" i="3"/>
  <c r="AG935" i="3"/>
  <c r="AJ935" i="3"/>
  <c r="AM935" i="3"/>
  <c r="AQ935" i="3"/>
  <c r="AH935" i="3"/>
  <c r="AK935" i="3"/>
  <c r="AN935" i="3"/>
  <c r="AR935" i="3"/>
  <c r="AS935" i="3"/>
  <c r="AT935" i="3"/>
  <c r="AU935" i="3"/>
  <c r="AV935" i="3"/>
  <c r="AF934" i="3"/>
  <c r="AI934" i="3"/>
  <c r="AL934" i="3"/>
  <c r="AP934" i="3"/>
  <c r="AG934" i="3"/>
  <c r="AJ934" i="3"/>
  <c r="AM934" i="3"/>
  <c r="AQ934" i="3"/>
  <c r="AH934" i="3"/>
  <c r="AK934" i="3"/>
  <c r="AN934" i="3"/>
  <c r="AR934" i="3"/>
  <c r="AS934" i="3"/>
  <c r="AT934" i="3"/>
  <c r="AU934" i="3"/>
  <c r="AV934" i="3"/>
  <c r="AF933" i="3"/>
  <c r="AI933" i="3"/>
  <c r="AL933" i="3"/>
  <c r="AP933" i="3"/>
  <c r="AG933" i="3"/>
  <c r="AJ933" i="3"/>
  <c r="AM933" i="3"/>
  <c r="AQ933" i="3"/>
  <c r="AH933" i="3"/>
  <c r="AK933" i="3"/>
  <c r="AN933" i="3"/>
  <c r="AR933" i="3"/>
  <c r="AS933" i="3"/>
  <c r="AT933" i="3"/>
  <c r="AU933" i="3"/>
  <c r="AV933" i="3"/>
  <c r="AF932" i="3"/>
  <c r="AI932" i="3"/>
  <c r="AL932" i="3"/>
  <c r="AP932" i="3"/>
  <c r="AG932" i="3"/>
  <c r="AJ932" i="3"/>
  <c r="AM932" i="3"/>
  <c r="AQ932" i="3"/>
  <c r="AH932" i="3"/>
  <c r="AK932" i="3"/>
  <c r="AN932" i="3"/>
  <c r="AR932" i="3"/>
  <c r="AS932" i="3"/>
  <c r="AT932" i="3"/>
  <c r="AU932" i="3"/>
  <c r="AV932" i="3"/>
  <c r="AF931" i="3"/>
  <c r="AI931" i="3"/>
  <c r="AL931" i="3"/>
  <c r="AP931" i="3"/>
  <c r="AG931" i="3"/>
  <c r="AJ931" i="3"/>
  <c r="AM931" i="3"/>
  <c r="AQ931" i="3"/>
  <c r="AH931" i="3"/>
  <c r="AK931" i="3"/>
  <c r="AN931" i="3"/>
  <c r="AR931" i="3"/>
  <c r="AS931" i="3"/>
  <c r="AT931" i="3"/>
  <c r="AU931" i="3"/>
  <c r="AV931" i="3"/>
  <c r="AF930" i="3"/>
  <c r="AI930" i="3"/>
  <c r="AL930" i="3"/>
  <c r="AP930" i="3"/>
  <c r="AG930" i="3"/>
  <c r="AJ930" i="3"/>
  <c r="AM930" i="3"/>
  <c r="AQ930" i="3"/>
  <c r="AH930" i="3"/>
  <c r="AK930" i="3"/>
  <c r="AN930" i="3"/>
  <c r="AR930" i="3"/>
  <c r="AS930" i="3"/>
  <c r="AT930" i="3"/>
  <c r="AU930" i="3"/>
  <c r="AV930" i="3"/>
  <c r="AF929" i="3"/>
  <c r="AI929" i="3"/>
  <c r="AL929" i="3"/>
  <c r="AP929" i="3"/>
  <c r="AG929" i="3"/>
  <c r="AJ929" i="3"/>
  <c r="AM929" i="3"/>
  <c r="AQ929" i="3"/>
  <c r="AH929" i="3"/>
  <c r="AK929" i="3"/>
  <c r="AN929" i="3"/>
  <c r="AR929" i="3"/>
  <c r="AS929" i="3"/>
  <c r="AT929" i="3"/>
  <c r="AU929" i="3"/>
  <c r="AV929" i="3"/>
  <c r="AF928" i="3"/>
  <c r="AI928" i="3"/>
  <c r="AL928" i="3"/>
  <c r="AP928" i="3"/>
  <c r="AG928" i="3"/>
  <c r="AJ928" i="3"/>
  <c r="AM928" i="3"/>
  <c r="AQ928" i="3"/>
  <c r="AH928" i="3"/>
  <c r="AK928" i="3"/>
  <c r="AN928" i="3"/>
  <c r="AR928" i="3"/>
  <c r="AS928" i="3"/>
  <c r="AT928" i="3"/>
  <c r="AU928" i="3"/>
  <c r="AV928" i="3"/>
  <c r="AF927" i="3"/>
  <c r="AI927" i="3"/>
  <c r="AL927" i="3"/>
  <c r="AP927" i="3"/>
  <c r="AG927" i="3"/>
  <c r="AJ927" i="3"/>
  <c r="AM927" i="3"/>
  <c r="AQ927" i="3"/>
  <c r="AH927" i="3"/>
  <c r="AK927" i="3"/>
  <c r="AN927" i="3"/>
  <c r="AR927" i="3"/>
  <c r="AS927" i="3"/>
  <c r="AT927" i="3"/>
  <c r="AU927" i="3"/>
  <c r="AV927" i="3"/>
  <c r="AF926" i="3"/>
  <c r="AI926" i="3"/>
  <c r="AL926" i="3"/>
  <c r="AP926" i="3"/>
  <c r="AG926" i="3"/>
  <c r="AJ926" i="3"/>
  <c r="AM926" i="3"/>
  <c r="AQ926" i="3"/>
  <c r="AH926" i="3"/>
  <c r="AK926" i="3"/>
  <c r="AN926" i="3"/>
  <c r="AR926" i="3"/>
  <c r="AS926" i="3"/>
  <c r="AT926" i="3"/>
  <c r="AU926" i="3"/>
  <c r="AV926" i="3"/>
  <c r="AF925" i="3"/>
  <c r="AI925" i="3"/>
  <c r="AL925" i="3"/>
  <c r="AP925" i="3"/>
  <c r="AG925" i="3"/>
  <c r="AJ925" i="3"/>
  <c r="AM925" i="3"/>
  <c r="AQ925" i="3"/>
  <c r="AH925" i="3"/>
  <c r="AK925" i="3"/>
  <c r="AN925" i="3"/>
  <c r="AR925" i="3"/>
  <c r="AS925" i="3"/>
  <c r="AT925" i="3"/>
  <c r="AU925" i="3"/>
  <c r="AV925" i="3"/>
  <c r="AF924" i="3"/>
  <c r="AI924" i="3"/>
  <c r="AL924" i="3"/>
  <c r="AP924" i="3"/>
  <c r="AG924" i="3"/>
  <c r="AJ924" i="3"/>
  <c r="AM924" i="3"/>
  <c r="AQ924" i="3"/>
  <c r="AH924" i="3"/>
  <c r="AK924" i="3"/>
  <c r="AN924" i="3"/>
  <c r="AR924" i="3"/>
  <c r="AS924" i="3"/>
  <c r="AT924" i="3"/>
  <c r="AU924" i="3"/>
  <c r="AV924" i="3"/>
  <c r="AF923" i="3"/>
  <c r="AI923" i="3"/>
  <c r="AL923" i="3"/>
  <c r="AP923" i="3"/>
  <c r="AG923" i="3"/>
  <c r="AJ923" i="3"/>
  <c r="AM923" i="3"/>
  <c r="AQ923" i="3"/>
  <c r="AH923" i="3"/>
  <c r="AK923" i="3"/>
  <c r="AN923" i="3"/>
  <c r="AR923" i="3"/>
  <c r="AS923" i="3"/>
  <c r="AT923" i="3"/>
  <c r="AU923" i="3"/>
  <c r="AV923" i="3"/>
  <c r="AF922" i="3"/>
  <c r="AI922" i="3"/>
  <c r="AL922" i="3"/>
  <c r="AP922" i="3"/>
  <c r="AG922" i="3"/>
  <c r="AJ922" i="3"/>
  <c r="AM922" i="3"/>
  <c r="AQ922" i="3"/>
  <c r="AH922" i="3"/>
  <c r="AK922" i="3"/>
  <c r="AN922" i="3"/>
  <c r="AR922" i="3"/>
  <c r="AS922" i="3"/>
  <c r="AT922" i="3"/>
  <c r="AU922" i="3"/>
  <c r="AV922" i="3"/>
  <c r="AF921" i="3"/>
  <c r="AI921" i="3"/>
  <c r="AL921" i="3"/>
  <c r="AP921" i="3"/>
  <c r="AG921" i="3"/>
  <c r="AJ921" i="3"/>
  <c r="AM921" i="3"/>
  <c r="AQ921" i="3"/>
  <c r="AH921" i="3"/>
  <c r="AK921" i="3"/>
  <c r="AN921" i="3"/>
  <c r="AR921" i="3"/>
  <c r="AS921" i="3"/>
  <c r="AT921" i="3"/>
  <c r="AU921" i="3"/>
  <c r="AV921" i="3"/>
  <c r="AF920" i="3"/>
  <c r="AI920" i="3"/>
  <c r="AL920" i="3"/>
  <c r="AP920" i="3"/>
  <c r="AG920" i="3"/>
  <c r="AJ920" i="3"/>
  <c r="AM920" i="3"/>
  <c r="AQ920" i="3"/>
  <c r="AH920" i="3"/>
  <c r="AK920" i="3"/>
  <c r="AN920" i="3"/>
  <c r="AR920" i="3"/>
  <c r="AS920" i="3"/>
  <c r="AT920" i="3"/>
  <c r="AU920" i="3"/>
  <c r="AV920" i="3"/>
  <c r="AF919" i="3"/>
  <c r="AI919" i="3"/>
  <c r="AL919" i="3"/>
  <c r="AP919" i="3"/>
  <c r="AG919" i="3"/>
  <c r="AJ919" i="3"/>
  <c r="AM919" i="3"/>
  <c r="AQ919" i="3"/>
  <c r="AH919" i="3"/>
  <c r="AK919" i="3"/>
  <c r="AN919" i="3"/>
  <c r="AR919" i="3"/>
  <c r="AS919" i="3"/>
  <c r="AT919" i="3"/>
  <c r="AU919" i="3"/>
  <c r="AV919" i="3"/>
  <c r="AF918" i="3"/>
  <c r="AI918" i="3"/>
  <c r="AL918" i="3"/>
  <c r="AP918" i="3"/>
  <c r="AG918" i="3"/>
  <c r="AJ918" i="3"/>
  <c r="AM918" i="3"/>
  <c r="AQ918" i="3"/>
  <c r="AH918" i="3"/>
  <c r="AK918" i="3"/>
  <c r="AN918" i="3"/>
  <c r="AR918" i="3"/>
  <c r="AS918" i="3"/>
  <c r="AT918" i="3"/>
  <c r="AU918" i="3"/>
  <c r="AV918" i="3"/>
  <c r="AF917" i="3"/>
  <c r="AI917" i="3"/>
  <c r="AL917" i="3"/>
  <c r="AP917" i="3"/>
  <c r="AG917" i="3"/>
  <c r="AJ917" i="3"/>
  <c r="AM917" i="3"/>
  <c r="AQ917" i="3"/>
  <c r="AH917" i="3"/>
  <c r="AK917" i="3"/>
  <c r="AN917" i="3"/>
  <c r="AR917" i="3"/>
  <c r="AS917" i="3"/>
  <c r="AT917" i="3"/>
  <c r="AU917" i="3"/>
  <c r="AV917" i="3"/>
  <c r="AF916" i="3"/>
  <c r="AI916" i="3"/>
  <c r="AL916" i="3"/>
  <c r="AP916" i="3"/>
  <c r="AG916" i="3"/>
  <c r="AJ916" i="3"/>
  <c r="AM916" i="3"/>
  <c r="AQ916" i="3"/>
  <c r="AH916" i="3"/>
  <c r="AK916" i="3"/>
  <c r="AN916" i="3"/>
  <c r="AR916" i="3"/>
  <c r="AS916" i="3"/>
  <c r="AT916" i="3"/>
  <c r="AU916" i="3"/>
  <c r="AV916" i="3"/>
  <c r="AF915" i="3"/>
  <c r="AI915" i="3"/>
  <c r="AL915" i="3"/>
  <c r="AP915" i="3"/>
  <c r="AG915" i="3"/>
  <c r="AJ915" i="3"/>
  <c r="AM915" i="3"/>
  <c r="AQ915" i="3"/>
  <c r="AH915" i="3"/>
  <c r="AK915" i="3"/>
  <c r="AN915" i="3"/>
  <c r="AR915" i="3"/>
  <c r="AS915" i="3"/>
  <c r="AT915" i="3"/>
  <c r="AU915" i="3"/>
  <c r="AV915" i="3"/>
  <c r="AF914" i="3"/>
  <c r="AI914" i="3"/>
  <c r="AL914" i="3"/>
  <c r="AP914" i="3"/>
  <c r="AG914" i="3"/>
  <c r="AJ914" i="3"/>
  <c r="AM914" i="3"/>
  <c r="AQ914" i="3"/>
  <c r="AH914" i="3"/>
  <c r="AK914" i="3"/>
  <c r="AN914" i="3"/>
  <c r="AR914" i="3"/>
  <c r="AS914" i="3"/>
  <c r="AT914" i="3"/>
  <c r="AU914" i="3"/>
  <c r="AV914" i="3"/>
  <c r="AF913" i="3"/>
  <c r="AI913" i="3"/>
  <c r="AL913" i="3"/>
  <c r="AP913" i="3"/>
  <c r="AG913" i="3"/>
  <c r="AJ913" i="3"/>
  <c r="AM913" i="3"/>
  <c r="AQ913" i="3"/>
  <c r="AH913" i="3"/>
  <c r="AK913" i="3"/>
  <c r="AN913" i="3"/>
  <c r="AR913" i="3"/>
  <c r="AS913" i="3"/>
  <c r="AT913" i="3"/>
  <c r="AU913" i="3"/>
  <c r="AV913" i="3"/>
  <c r="AF912" i="3"/>
  <c r="AI912" i="3"/>
  <c r="AL912" i="3"/>
  <c r="AP912" i="3"/>
  <c r="AG912" i="3"/>
  <c r="AJ912" i="3"/>
  <c r="AM912" i="3"/>
  <c r="AQ912" i="3"/>
  <c r="AH912" i="3"/>
  <c r="AK912" i="3"/>
  <c r="AN912" i="3"/>
  <c r="AR912" i="3"/>
  <c r="AS912" i="3"/>
  <c r="AT912" i="3"/>
  <c r="AU912" i="3"/>
  <c r="AV912" i="3"/>
  <c r="AF911" i="3"/>
  <c r="AI911" i="3"/>
  <c r="AL911" i="3"/>
  <c r="AP911" i="3"/>
  <c r="AG911" i="3"/>
  <c r="AJ911" i="3"/>
  <c r="AM911" i="3"/>
  <c r="AQ911" i="3"/>
  <c r="AH911" i="3"/>
  <c r="AK911" i="3"/>
  <c r="AN911" i="3"/>
  <c r="AR911" i="3"/>
  <c r="AS911" i="3"/>
  <c r="AT911" i="3"/>
  <c r="AU911" i="3"/>
  <c r="AV911" i="3"/>
  <c r="AF910" i="3"/>
  <c r="AI910" i="3"/>
  <c r="AL910" i="3"/>
  <c r="AP910" i="3"/>
  <c r="AG910" i="3"/>
  <c r="AJ910" i="3"/>
  <c r="AM910" i="3"/>
  <c r="AQ910" i="3"/>
  <c r="AH910" i="3"/>
  <c r="AK910" i="3"/>
  <c r="AN910" i="3"/>
  <c r="AR910" i="3"/>
  <c r="AS910" i="3"/>
  <c r="AT910" i="3"/>
  <c r="AU910" i="3"/>
  <c r="AV910" i="3"/>
  <c r="AF909" i="3"/>
  <c r="AI909" i="3"/>
  <c r="AL909" i="3"/>
  <c r="AP909" i="3"/>
  <c r="AG909" i="3"/>
  <c r="AJ909" i="3"/>
  <c r="AM909" i="3"/>
  <c r="AQ909" i="3"/>
  <c r="AH909" i="3"/>
  <c r="AK909" i="3"/>
  <c r="AN909" i="3"/>
  <c r="AR909" i="3"/>
  <c r="AS909" i="3"/>
  <c r="AT909" i="3"/>
  <c r="AU909" i="3"/>
  <c r="AV909" i="3"/>
  <c r="AF908" i="3"/>
  <c r="AI908" i="3"/>
  <c r="AL908" i="3"/>
  <c r="AP908" i="3"/>
  <c r="AG908" i="3"/>
  <c r="AJ908" i="3"/>
  <c r="AM908" i="3"/>
  <c r="AQ908" i="3"/>
  <c r="AH908" i="3"/>
  <c r="AK908" i="3"/>
  <c r="AN908" i="3"/>
  <c r="AR908" i="3"/>
  <c r="AS908" i="3"/>
  <c r="AT908" i="3"/>
  <c r="AU908" i="3"/>
  <c r="AV908" i="3"/>
  <c r="AF907" i="3"/>
  <c r="AI907" i="3"/>
  <c r="AL907" i="3"/>
  <c r="AP907" i="3"/>
  <c r="AG907" i="3"/>
  <c r="AJ907" i="3"/>
  <c r="AM907" i="3"/>
  <c r="AQ907" i="3"/>
  <c r="AH907" i="3"/>
  <c r="AK907" i="3"/>
  <c r="AN907" i="3"/>
  <c r="AR907" i="3"/>
  <c r="AS907" i="3"/>
  <c r="AT907" i="3"/>
  <c r="AU907" i="3"/>
  <c r="AV907" i="3"/>
  <c r="AF906" i="3"/>
  <c r="AI906" i="3"/>
  <c r="AL906" i="3"/>
  <c r="AP906" i="3"/>
  <c r="AG906" i="3"/>
  <c r="AJ906" i="3"/>
  <c r="AM906" i="3"/>
  <c r="AQ906" i="3"/>
  <c r="AH906" i="3"/>
  <c r="AK906" i="3"/>
  <c r="AN906" i="3"/>
  <c r="AR906" i="3"/>
  <c r="AS906" i="3"/>
  <c r="AT906" i="3"/>
  <c r="AU906" i="3"/>
  <c r="AV906" i="3"/>
  <c r="AF905" i="3"/>
  <c r="AI905" i="3"/>
  <c r="AL905" i="3"/>
  <c r="AP905" i="3"/>
  <c r="AG905" i="3"/>
  <c r="AJ905" i="3"/>
  <c r="AM905" i="3"/>
  <c r="AQ905" i="3"/>
  <c r="AH905" i="3"/>
  <c r="AK905" i="3"/>
  <c r="AN905" i="3"/>
  <c r="AR905" i="3"/>
  <c r="AS905" i="3"/>
  <c r="AT905" i="3"/>
  <c r="AU905" i="3"/>
  <c r="AV905" i="3"/>
  <c r="AF904" i="3"/>
  <c r="AI904" i="3"/>
  <c r="AL904" i="3"/>
  <c r="AP904" i="3"/>
  <c r="AG904" i="3"/>
  <c r="AJ904" i="3"/>
  <c r="AM904" i="3"/>
  <c r="AQ904" i="3"/>
  <c r="AH904" i="3"/>
  <c r="AK904" i="3"/>
  <c r="AN904" i="3"/>
  <c r="AR904" i="3"/>
  <c r="AS904" i="3"/>
  <c r="AT904" i="3"/>
  <c r="AU904" i="3"/>
  <c r="AV904" i="3"/>
  <c r="AF903" i="3"/>
  <c r="AI903" i="3"/>
  <c r="AL903" i="3"/>
  <c r="AP903" i="3"/>
  <c r="AG903" i="3"/>
  <c r="AJ903" i="3"/>
  <c r="AM903" i="3"/>
  <c r="AQ903" i="3"/>
  <c r="AH903" i="3"/>
  <c r="AK903" i="3"/>
  <c r="AN903" i="3"/>
  <c r="AR903" i="3"/>
  <c r="AS903" i="3"/>
  <c r="AT903" i="3"/>
  <c r="AU903" i="3"/>
  <c r="AV903" i="3"/>
  <c r="AF902" i="3"/>
  <c r="AI902" i="3"/>
  <c r="AL902" i="3"/>
  <c r="AP902" i="3"/>
  <c r="AG902" i="3"/>
  <c r="AJ902" i="3"/>
  <c r="AM902" i="3"/>
  <c r="AQ902" i="3"/>
  <c r="AH902" i="3"/>
  <c r="AK902" i="3"/>
  <c r="AN902" i="3"/>
  <c r="AR902" i="3"/>
  <c r="AS902" i="3"/>
  <c r="AT902" i="3"/>
  <c r="AU902" i="3"/>
  <c r="AV902" i="3"/>
  <c r="AF901" i="3"/>
  <c r="AI901" i="3"/>
  <c r="AL901" i="3"/>
  <c r="AP901" i="3"/>
  <c r="AG901" i="3"/>
  <c r="AJ901" i="3"/>
  <c r="AM901" i="3"/>
  <c r="AQ901" i="3"/>
  <c r="AH901" i="3"/>
  <c r="AK901" i="3"/>
  <c r="AN901" i="3"/>
  <c r="AR901" i="3"/>
  <c r="AS901" i="3"/>
  <c r="AT901" i="3"/>
  <c r="AU901" i="3"/>
  <c r="AV901" i="3"/>
  <c r="AF900" i="3"/>
  <c r="AI900" i="3"/>
  <c r="AL900" i="3"/>
  <c r="AP900" i="3"/>
  <c r="AG900" i="3"/>
  <c r="AJ900" i="3"/>
  <c r="AM900" i="3"/>
  <c r="AQ900" i="3"/>
  <c r="AH900" i="3"/>
  <c r="AK900" i="3"/>
  <c r="AN900" i="3"/>
  <c r="AR900" i="3"/>
  <c r="AS900" i="3"/>
  <c r="AT900" i="3"/>
  <c r="AU900" i="3"/>
  <c r="AV900" i="3"/>
  <c r="AF899" i="3"/>
  <c r="AI899" i="3"/>
  <c r="AL899" i="3"/>
  <c r="AP899" i="3"/>
  <c r="AG899" i="3"/>
  <c r="AJ899" i="3"/>
  <c r="AM899" i="3"/>
  <c r="AQ899" i="3"/>
  <c r="AH899" i="3"/>
  <c r="AK899" i="3"/>
  <c r="AN899" i="3"/>
  <c r="AR899" i="3"/>
  <c r="AS899" i="3"/>
  <c r="AT899" i="3"/>
  <c r="AU899" i="3"/>
  <c r="AV899" i="3"/>
  <c r="AF898" i="3"/>
  <c r="AI898" i="3"/>
  <c r="AL898" i="3"/>
  <c r="AP898" i="3"/>
  <c r="AG898" i="3"/>
  <c r="AJ898" i="3"/>
  <c r="AM898" i="3"/>
  <c r="AQ898" i="3"/>
  <c r="AH898" i="3"/>
  <c r="AK898" i="3"/>
  <c r="AN898" i="3"/>
  <c r="AR898" i="3"/>
  <c r="AS898" i="3"/>
  <c r="AT898" i="3"/>
  <c r="AU898" i="3"/>
  <c r="AV898" i="3"/>
  <c r="AF896" i="3"/>
  <c r="AI896" i="3"/>
  <c r="AL896" i="3"/>
  <c r="AP896" i="3"/>
  <c r="AG896" i="3"/>
  <c r="AJ896" i="3"/>
  <c r="AM896" i="3"/>
  <c r="AQ896" i="3"/>
  <c r="AH896" i="3"/>
  <c r="AK896" i="3"/>
  <c r="AN896" i="3"/>
  <c r="AR896" i="3"/>
  <c r="AS896" i="3"/>
  <c r="AT896" i="3"/>
  <c r="AU896" i="3"/>
  <c r="AV896" i="3"/>
  <c r="AF895" i="3"/>
  <c r="AI895" i="3"/>
  <c r="AL895" i="3"/>
  <c r="AP895" i="3"/>
  <c r="AG895" i="3"/>
  <c r="AJ895" i="3"/>
  <c r="AM895" i="3"/>
  <c r="AQ895" i="3"/>
  <c r="AH895" i="3"/>
  <c r="AK895" i="3"/>
  <c r="AN895" i="3"/>
  <c r="AR895" i="3"/>
  <c r="AS895" i="3"/>
  <c r="AT895" i="3"/>
  <c r="AU895" i="3"/>
  <c r="AV895" i="3"/>
  <c r="AF894" i="3"/>
  <c r="AI894" i="3"/>
  <c r="AL894" i="3"/>
  <c r="AP894" i="3"/>
  <c r="AG894" i="3"/>
  <c r="AJ894" i="3"/>
  <c r="AM894" i="3"/>
  <c r="AQ894" i="3"/>
  <c r="AH894" i="3"/>
  <c r="AK894" i="3"/>
  <c r="AN894" i="3"/>
  <c r="AR894" i="3"/>
  <c r="AS894" i="3"/>
  <c r="AT894" i="3"/>
  <c r="AU894" i="3"/>
  <c r="AV894" i="3"/>
  <c r="AF893" i="3"/>
  <c r="AI893" i="3"/>
  <c r="AL893" i="3"/>
  <c r="AP893" i="3"/>
  <c r="AG893" i="3"/>
  <c r="AJ893" i="3"/>
  <c r="AM893" i="3"/>
  <c r="AQ893" i="3"/>
  <c r="AH893" i="3"/>
  <c r="AK893" i="3"/>
  <c r="AN893" i="3"/>
  <c r="AR893" i="3"/>
  <c r="AS893" i="3"/>
  <c r="AT893" i="3"/>
  <c r="AU893" i="3"/>
  <c r="AV893" i="3"/>
  <c r="AF892" i="3"/>
  <c r="AI892" i="3"/>
  <c r="AL892" i="3"/>
  <c r="AP892" i="3"/>
  <c r="AG892" i="3"/>
  <c r="AJ892" i="3"/>
  <c r="AM892" i="3"/>
  <c r="AQ892" i="3"/>
  <c r="AH892" i="3"/>
  <c r="AK892" i="3"/>
  <c r="AN892" i="3"/>
  <c r="AR892" i="3"/>
  <c r="AS892" i="3"/>
  <c r="AT892" i="3"/>
  <c r="AU892" i="3"/>
  <c r="AV892" i="3"/>
  <c r="AF891" i="3"/>
  <c r="AI891" i="3"/>
  <c r="AL891" i="3"/>
  <c r="AP891" i="3"/>
  <c r="AG891" i="3"/>
  <c r="AJ891" i="3"/>
  <c r="AM891" i="3"/>
  <c r="AQ891" i="3"/>
  <c r="AH891" i="3"/>
  <c r="AK891" i="3"/>
  <c r="AN891" i="3"/>
  <c r="AR891" i="3"/>
  <c r="AS891" i="3"/>
  <c r="AT891" i="3"/>
  <c r="AU891" i="3"/>
  <c r="AV891" i="3"/>
  <c r="AF890" i="3"/>
  <c r="AI890" i="3"/>
  <c r="AL890" i="3"/>
  <c r="AP890" i="3"/>
  <c r="AG890" i="3"/>
  <c r="AJ890" i="3"/>
  <c r="AM890" i="3"/>
  <c r="AQ890" i="3"/>
  <c r="AH890" i="3"/>
  <c r="AK890" i="3"/>
  <c r="AN890" i="3"/>
  <c r="AR890" i="3"/>
  <c r="AS890" i="3"/>
  <c r="AT890" i="3"/>
  <c r="AU890" i="3"/>
  <c r="AV890" i="3"/>
  <c r="AF889" i="3"/>
  <c r="AI889" i="3"/>
  <c r="AL889" i="3"/>
  <c r="AP889" i="3"/>
  <c r="AG889" i="3"/>
  <c r="AJ889" i="3"/>
  <c r="AM889" i="3"/>
  <c r="AQ889" i="3"/>
  <c r="AH889" i="3"/>
  <c r="AK889" i="3"/>
  <c r="AN889" i="3"/>
  <c r="AR889" i="3"/>
  <c r="AS889" i="3"/>
  <c r="AT889" i="3"/>
  <c r="AU889" i="3"/>
  <c r="AV889" i="3"/>
  <c r="AF888" i="3"/>
  <c r="AI888" i="3"/>
  <c r="AL888" i="3"/>
  <c r="AP888" i="3"/>
  <c r="AG888" i="3"/>
  <c r="AJ888" i="3"/>
  <c r="AM888" i="3"/>
  <c r="AQ888" i="3"/>
  <c r="AH888" i="3"/>
  <c r="AK888" i="3"/>
  <c r="AN888" i="3"/>
  <c r="AR888" i="3"/>
  <c r="AS888" i="3"/>
  <c r="AT888" i="3"/>
  <c r="AU888" i="3"/>
  <c r="AV888" i="3"/>
  <c r="AF887" i="3"/>
  <c r="AI887" i="3"/>
  <c r="AL887" i="3"/>
  <c r="AP887" i="3"/>
  <c r="AG887" i="3"/>
  <c r="AJ887" i="3"/>
  <c r="AM887" i="3"/>
  <c r="AQ887" i="3"/>
  <c r="AH887" i="3"/>
  <c r="AK887" i="3"/>
  <c r="AN887" i="3"/>
  <c r="AR887" i="3"/>
  <c r="AS887" i="3"/>
  <c r="AT887" i="3"/>
  <c r="AU887" i="3"/>
  <c r="AV887" i="3"/>
  <c r="AF886" i="3"/>
  <c r="AI886" i="3"/>
  <c r="AL886" i="3"/>
  <c r="AP886" i="3"/>
  <c r="AG886" i="3"/>
  <c r="AJ886" i="3"/>
  <c r="AM886" i="3"/>
  <c r="AQ886" i="3"/>
  <c r="AH886" i="3"/>
  <c r="AK886" i="3"/>
  <c r="AN886" i="3"/>
  <c r="AR886" i="3"/>
  <c r="AS886" i="3"/>
  <c r="AT886" i="3"/>
  <c r="AU886" i="3"/>
  <c r="AV886" i="3"/>
  <c r="AF885" i="3"/>
  <c r="AI885" i="3"/>
  <c r="AL885" i="3"/>
  <c r="AP885" i="3"/>
  <c r="AG885" i="3"/>
  <c r="AJ885" i="3"/>
  <c r="AM885" i="3"/>
  <c r="AQ885" i="3"/>
  <c r="AH885" i="3"/>
  <c r="AK885" i="3"/>
  <c r="AN885" i="3"/>
  <c r="AR885" i="3"/>
  <c r="AS885" i="3"/>
  <c r="AT885" i="3"/>
  <c r="AU885" i="3"/>
  <c r="AV885" i="3"/>
  <c r="AF884" i="3"/>
  <c r="AI884" i="3"/>
  <c r="AL884" i="3"/>
  <c r="AP884" i="3"/>
  <c r="AG884" i="3"/>
  <c r="AJ884" i="3"/>
  <c r="AM884" i="3"/>
  <c r="AQ884" i="3"/>
  <c r="AH884" i="3"/>
  <c r="AK884" i="3"/>
  <c r="AN884" i="3"/>
  <c r="AR884" i="3"/>
  <c r="AS884" i="3"/>
  <c r="AT884" i="3"/>
  <c r="AU884" i="3"/>
  <c r="AV884" i="3"/>
  <c r="AF883" i="3"/>
  <c r="AI883" i="3"/>
  <c r="AL883" i="3"/>
  <c r="AP883" i="3"/>
  <c r="AG883" i="3"/>
  <c r="AJ883" i="3"/>
  <c r="AM883" i="3"/>
  <c r="AQ883" i="3"/>
  <c r="AH883" i="3"/>
  <c r="AK883" i="3"/>
  <c r="AN883" i="3"/>
  <c r="AR883" i="3"/>
  <c r="AS883" i="3"/>
  <c r="AT883" i="3"/>
  <c r="AU883" i="3"/>
  <c r="AV883" i="3"/>
  <c r="AF882" i="3"/>
  <c r="AI882" i="3"/>
  <c r="AL882" i="3"/>
  <c r="AP882" i="3"/>
  <c r="AG882" i="3"/>
  <c r="AJ882" i="3"/>
  <c r="AM882" i="3"/>
  <c r="AQ882" i="3"/>
  <c r="AH882" i="3"/>
  <c r="AK882" i="3"/>
  <c r="AN882" i="3"/>
  <c r="AR882" i="3"/>
  <c r="AS882" i="3"/>
  <c r="AT882" i="3"/>
  <c r="AU882" i="3"/>
  <c r="AV882" i="3"/>
  <c r="AF881" i="3"/>
  <c r="AI881" i="3"/>
  <c r="AL881" i="3"/>
  <c r="AP881" i="3"/>
  <c r="AG881" i="3"/>
  <c r="AJ881" i="3"/>
  <c r="AM881" i="3"/>
  <c r="AQ881" i="3"/>
  <c r="AH881" i="3"/>
  <c r="AK881" i="3"/>
  <c r="AN881" i="3"/>
  <c r="AR881" i="3"/>
  <c r="AS881" i="3"/>
  <c r="AT881" i="3"/>
  <c r="AU881" i="3"/>
  <c r="AV881" i="3"/>
  <c r="AF880" i="3"/>
  <c r="AI880" i="3"/>
  <c r="AL880" i="3"/>
  <c r="AP880" i="3"/>
  <c r="AG880" i="3"/>
  <c r="AJ880" i="3"/>
  <c r="AM880" i="3"/>
  <c r="AQ880" i="3"/>
  <c r="AH880" i="3"/>
  <c r="AK880" i="3"/>
  <c r="AN880" i="3"/>
  <c r="AR880" i="3"/>
  <c r="AS880" i="3"/>
  <c r="AT880" i="3"/>
  <c r="AU880" i="3"/>
  <c r="AV880" i="3"/>
  <c r="AF879" i="3"/>
  <c r="AI879" i="3"/>
  <c r="AL879" i="3"/>
  <c r="AP879" i="3"/>
  <c r="AG879" i="3"/>
  <c r="AJ879" i="3"/>
  <c r="AM879" i="3"/>
  <c r="AQ879" i="3"/>
  <c r="AH879" i="3"/>
  <c r="AK879" i="3"/>
  <c r="AN879" i="3"/>
  <c r="AR879" i="3"/>
  <c r="AS879" i="3"/>
  <c r="AT879" i="3"/>
  <c r="AU879" i="3"/>
  <c r="AV879" i="3"/>
  <c r="AF878" i="3"/>
  <c r="AI878" i="3"/>
  <c r="AL878" i="3"/>
  <c r="AP878" i="3"/>
  <c r="AG878" i="3"/>
  <c r="AJ878" i="3"/>
  <c r="AM878" i="3"/>
  <c r="AQ878" i="3"/>
  <c r="AH878" i="3"/>
  <c r="AK878" i="3"/>
  <c r="AN878" i="3"/>
  <c r="AR878" i="3"/>
  <c r="AS878" i="3"/>
  <c r="AT878" i="3"/>
  <c r="AU878" i="3"/>
  <c r="AV878" i="3"/>
  <c r="AF877" i="3"/>
  <c r="AI877" i="3"/>
  <c r="AL877" i="3"/>
  <c r="AP877" i="3"/>
  <c r="AG877" i="3"/>
  <c r="AJ877" i="3"/>
  <c r="AM877" i="3"/>
  <c r="AQ877" i="3"/>
  <c r="AH877" i="3"/>
  <c r="AK877" i="3"/>
  <c r="AN877" i="3"/>
  <c r="AR877" i="3"/>
  <c r="AS877" i="3"/>
  <c r="AT877" i="3"/>
  <c r="AU877" i="3"/>
  <c r="AV877" i="3"/>
  <c r="AF876" i="3"/>
  <c r="AI876" i="3"/>
  <c r="AL876" i="3"/>
  <c r="AP876" i="3"/>
  <c r="AG876" i="3"/>
  <c r="AJ876" i="3"/>
  <c r="AM876" i="3"/>
  <c r="AQ876" i="3"/>
  <c r="AH876" i="3"/>
  <c r="AK876" i="3"/>
  <c r="AN876" i="3"/>
  <c r="AR876" i="3"/>
  <c r="AS876" i="3"/>
  <c r="AT876" i="3"/>
  <c r="AU876" i="3"/>
  <c r="AV876" i="3"/>
  <c r="AF875" i="3"/>
  <c r="AI875" i="3"/>
  <c r="AL875" i="3"/>
  <c r="AP875" i="3"/>
  <c r="AG875" i="3"/>
  <c r="AJ875" i="3"/>
  <c r="AM875" i="3"/>
  <c r="AQ875" i="3"/>
  <c r="AH875" i="3"/>
  <c r="AK875" i="3"/>
  <c r="AN875" i="3"/>
  <c r="AR875" i="3"/>
  <c r="AS875" i="3"/>
  <c r="AT875" i="3"/>
  <c r="AU875" i="3"/>
  <c r="AV875" i="3"/>
  <c r="AF874" i="3"/>
  <c r="AI874" i="3"/>
  <c r="AL874" i="3"/>
  <c r="AP874" i="3"/>
  <c r="AG874" i="3"/>
  <c r="AJ874" i="3"/>
  <c r="AM874" i="3"/>
  <c r="AQ874" i="3"/>
  <c r="AH874" i="3"/>
  <c r="AK874" i="3"/>
  <c r="AN874" i="3"/>
  <c r="AR874" i="3"/>
  <c r="AS874" i="3"/>
  <c r="AT874" i="3"/>
  <c r="AU874" i="3"/>
  <c r="AV874" i="3"/>
  <c r="AF873" i="3"/>
  <c r="AI873" i="3"/>
  <c r="AL873" i="3"/>
  <c r="AP873" i="3"/>
  <c r="AG873" i="3"/>
  <c r="AJ873" i="3"/>
  <c r="AM873" i="3"/>
  <c r="AQ873" i="3"/>
  <c r="AH873" i="3"/>
  <c r="AK873" i="3"/>
  <c r="AN873" i="3"/>
  <c r="AR873" i="3"/>
  <c r="AS873" i="3"/>
  <c r="AT873" i="3"/>
  <c r="AU873" i="3"/>
  <c r="AV873" i="3"/>
  <c r="AF871" i="3"/>
  <c r="AI871" i="3"/>
  <c r="AL871" i="3"/>
  <c r="AP871" i="3"/>
  <c r="AG871" i="3"/>
  <c r="AJ871" i="3"/>
  <c r="AM871" i="3"/>
  <c r="AQ871" i="3"/>
  <c r="AH871" i="3"/>
  <c r="AK871" i="3"/>
  <c r="AN871" i="3"/>
  <c r="AR871" i="3"/>
  <c r="AS871" i="3"/>
  <c r="AT871" i="3"/>
  <c r="AU871" i="3"/>
  <c r="AV871" i="3"/>
  <c r="AF870" i="3"/>
  <c r="AI870" i="3"/>
  <c r="AL870" i="3"/>
  <c r="AP870" i="3"/>
  <c r="AG870" i="3"/>
  <c r="AJ870" i="3"/>
  <c r="AM870" i="3"/>
  <c r="AQ870" i="3"/>
  <c r="AH870" i="3"/>
  <c r="AK870" i="3"/>
  <c r="AN870" i="3"/>
  <c r="AR870" i="3"/>
  <c r="AS870" i="3"/>
  <c r="AT870" i="3"/>
  <c r="AU870" i="3"/>
  <c r="AV870" i="3"/>
  <c r="AF869" i="3"/>
  <c r="AI869" i="3"/>
  <c r="AL869" i="3"/>
  <c r="AP869" i="3"/>
  <c r="AG869" i="3"/>
  <c r="AJ869" i="3"/>
  <c r="AM869" i="3"/>
  <c r="AQ869" i="3"/>
  <c r="AH869" i="3"/>
  <c r="AK869" i="3"/>
  <c r="AN869" i="3"/>
  <c r="AR869" i="3"/>
  <c r="AS869" i="3"/>
  <c r="AT869" i="3"/>
  <c r="AU869" i="3"/>
  <c r="AV869" i="3"/>
  <c r="AF868" i="3"/>
  <c r="AI868" i="3"/>
  <c r="AL868" i="3"/>
  <c r="AP868" i="3"/>
  <c r="AG868" i="3"/>
  <c r="AJ868" i="3"/>
  <c r="AM868" i="3"/>
  <c r="AQ868" i="3"/>
  <c r="AH868" i="3"/>
  <c r="AK868" i="3"/>
  <c r="AN868" i="3"/>
  <c r="AR868" i="3"/>
  <c r="AS868" i="3"/>
  <c r="AT868" i="3"/>
  <c r="AU868" i="3"/>
  <c r="AV868" i="3"/>
  <c r="AF867" i="3"/>
  <c r="AI867" i="3"/>
  <c r="AL867" i="3"/>
  <c r="AP867" i="3"/>
  <c r="AG867" i="3"/>
  <c r="AJ867" i="3"/>
  <c r="AM867" i="3"/>
  <c r="AQ867" i="3"/>
  <c r="AH867" i="3"/>
  <c r="AK867" i="3"/>
  <c r="AN867" i="3"/>
  <c r="AR867" i="3"/>
  <c r="AS867" i="3"/>
  <c r="AT867" i="3"/>
  <c r="AU867" i="3"/>
  <c r="AV867" i="3"/>
  <c r="AF866" i="3"/>
  <c r="AI866" i="3"/>
  <c r="AL866" i="3"/>
  <c r="AP866" i="3"/>
  <c r="AG866" i="3"/>
  <c r="AJ866" i="3"/>
  <c r="AM866" i="3"/>
  <c r="AQ866" i="3"/>
  <c r="AH866" i="3"/>
  <c r="AK866" i="3"/>
  <c r="AN866" i="3"/>
  <c r="AR866" i="3"/>
  <c r="AS866" i="3"/>
  <c r="AT866" i="3"/>
  <c r="AU866" i="3"/>
  <c r="AV866" i="3"/>
  <c r="AF865" i="3"/>
  <c r="AI865" i="3"/>
  <c r="AL865" i="3"/>
  <c r="AP865" i="3"/>
  <c r="AG865" i="3"/>
  <c r="AJ865" i="3"/>
  <c r="AM865" i="3"/>
  <c r="AQ865" i="3"/>
  <c r="AH865" i="3"/>
  <c r="AK865" i="3"/>
  <c r="AN865" i="3"/>
  <c r="AR865" i="3"/>
  <c r="AS865" i="3"/>
  <c r="AT865" i="3"/>
  <c r="AU865" i="3"/>
  <c r="AV865" i="3"/>
  <c r="AF864" i="3"/>
  <c r="AI864" i="3"/>
  <c r="AL864" i="3"/>
  <c r="AP864" i="3"/>
  <c r="AG864" i="3"/>
  <c r="AJ864" i="3"/>
  <c r="AM864" i="3"/>
  <c r="AQ864" i="3"/>
  <c r="AH864" i="3"/>
  <c r="AK864" i="3"/>
  <c r="AN864" i="3"/>
  <c r="AR864" i="3"/>
  <c r="AS864" i="3"/>
  <c r="AT864" i="3"/>
  <c r="AU864" i="3"/>
  <c r="AV864" i="3"/>
  <c r="AF863" i="3"/>
  <c r="AI863" i="3"/>
  <c r="AL863" i="3"/>
  <c r="AP863" i="3"/>
  <c r="AG863" i="3"/>
  <c r="AJ863" i="3"/>
  <c r="AM863" i="3"/>
  <c r="AQ863" i="3"/>
  <c r="AH863" i="3"/>
  <c r="AK863" i="3"/>
  <c r="AN863" i="3"/>
  <c r="AR863" i="3"/>
  <c r="AS863" i="3"/>
  <c r="AT863" i="3"/>
  <c r="AU863" i="3"/>
  <c r="AV863" i="3"/>
  <c r="AF862" i="3"/>
  <c r="AI862" i="3"/>
  <c r="AL862" i="3"/>
  <c r="AP862" i="3"/>
  <c r="AG862" i="3"/>
  <c r="AJ862" i="3"/>
  <c r="AM862" i="3"/>
  <c r="AQ862" i="3"/>
  <c r="AH862" i="3"/>
  <c r="AK862" i="3"/>
  <c r="AN862" i="3"/>
  <c r="AR862" i="3"/>
  <c r="AS862" i="3"/>
  <c r="AT862" i="3"/>
  <c r="AU862" i="3"/>
  <c r="AV862" i="3"/>
  <c r="AF861" i="3"/>
  <c r="AI861" i="3"/>
  <c r="AL861" i="3"/>
  <c r="AP861" i="3"/>
  <c r="AG861" i="3"/>
  <c r="AJ861" i="3"/>
  <c r="AM861" i="3"/>
  <c r="AQ861" i="3"/>
  <c r="AH861" i="3"/>
  <c r="AK861" i="3"/>
  <c r="AN861" i="3"/>
  <c r="AR861" i="3"/>
  <c r="AS861" i="3"/>
  <c r="AT861" i="3"/>
  <c r="AU861" i="3"/>
  <c r="AV861" i="3"/>
  <c r="AF860" i="3"/>
  <c r="AI860" i="3"/>
  <c r="AL860" i="3"/>
  <c r="AP860" i="3"/>
  <c r="AG860" i="3"/>
  <c r="AJ860" i="3"/>
  <c r="AM860" i="3"/>
  <c r="AQ860" i="3"/>
  <c r="AH860" i="3"/>
  <c r="AK860" i="3"/>
  <c r="AN860" i="3"/>
  <c r="AR860" i="3"/>
  <c r="AS860" i="3"/>
  <c r="AT860" i="3"/>
  <c r="AU860" i="3"/>
  <c r="AV860" i="3"/>
  <c r="AF859" i="3"/>
  <c r="AI859" i="3"/>
  <c r="AL859" i="3"/>
  <c r="AP859" i="3"/>
  <c r="AG859" i="3"/>
  <c r="AJ859" i="3"/>
  <c r="AM859" i="3"/>
  <c r="AQ859" i="3"/>
  <c r="AH859" i="3"/>
  <c r="AK859" i="3"/>
  <c r="AN859" i="3"/>
  <c r="AR859" i="3"/>
  <c r="AS859" i="3"/>
  <c r="AT859" i="3"/>
  <c r="AU859" i="3"/>
  <c r="AV859" i="3"/>
  <c r="AF858" i="3"/>
  <c r="AI858" i="3"/>
  <c r="AL858" i="3"/>
  <c r="AP858" i="3"/>
  <c r="AG858" i="3"/>
  <c r="AJ858" i="3"/>
  <c r="AM858" i="3"/>
  <c r="AQ858" i="3"/>
  <c r="AH858" i="3"/>
  <c r="AK858" i="3"/>
  <c r="AN858" i="3"/>
  <c r="AR858" i="3"/>
  <c r="AS858" i="3"/>
  <c r="AT858" i="3"/>
  <c r="AU858" i="3"/>
  <c r="AV858" i="3"/>
  <c r="AF857" i="3"/>
  <c r="AI857" i="3"/>
  <c r="AL857" i="3"/>
  <c r="AP857" i="3"/>
  <c r="AG857" i="3"/>
  <c r="AJ857" i="3"/>
  <c r="AM857" i="3"/>
  <c r="AQ857" i="3"/>
  <c r="AH857" i="3"/>
  <c r="AK857" i="3"/>
  <c r="AN857" i="3"/>
  <c r="AR857" i="3"/>
  <c r="AS857" i="3"/>
  <c r="AT857" i="3"/>
  <c r="AU857" i="3"/>
  <c r="AV857" i="3"/>
  <c r="AF856" i="3"/>
  <c r="AI856" i="3"/>
  <c r="AL856" i="3"/>
  <c r="AP856" i="3"/>
  <c r="AG856" i="3"/>
  <c r="AJ856" i="3"/>
  <c r="AM856" i="3"/>
  <c r="AQ856" i="3"/>
  <c r="AH856" i="3"/>
  <c r="AK856" i="3"/>
  <c r="AN856" i="3"/>
  <c r="AR856" i="3"/>
  <c r="AS856" i="3"/>
  <c r="AT856" i="3"/>
  <c r="AU856" i="3"/>
  <c r="AV856" i="3"/>
  <c r="AF855" i="3"/>
  <c r="AI855" i="3"/>
  <c r="AL855" i="3"/>
  <c r="AP855" i="3"/>
  <c r="AG855" i="3"/>
  <c r="AJ855" i="3"/>
  <c r="AM855" i="3"/>
  <c r="AQ855" i="3"/>
  <c r="AH855" i="3"/>
  <c r="AK855" i="3"/>
  <c r="AN855" i="3"/>
  <c r="AR855" i="3"/>
  <c r="AS855" i="3"/>
  <c r="AT855" i="3"/>
  <c r="AU855" i="3"/>
  <c r="AV855" i="3"/>
  <c r="AF854" i="3"/>
  <c r="AI854" i="3"/>
  <c r="AL854" i="3"/>
  <c r="AP854" i="3"/>
  <c r="AG854" i="3"/>
  <c r="AJ854" i="3"/>
  <c r="AM854" i="3"/>
  <c r="AQ854" i="3"/>
  <c r="AH854" i="3"/>
  <c r="AK854" i="3"/>
  <c r="AN854" i="3"/>
  <c r="AR854" i="3"/>
  <c r="AS854" i="3"/>
  <c r="AT854" i="3"/>
  <c r="AU854" i="3"/>
  <c r="AV854" i="3"/>
  <c r="AF853" i="3"/>
  <c r="AI853" i="3"/>
  <c r="AL853" i="3"/>
  <c r="AP853" i="3"/>
  <c r="AG853" i="3"/>
  <c r="AJ853" i="3"/>
  <c r="AM853" i="3"/>
  <c r="AQ853" i="3"/>
  <c r="AH853" i="3"/>
  <c r="AK853" i="3"/>
  <c r="AN853" i="3"/>
  <c r="AR853" i="3"/>
  <c r="AS853" i="3"/>
  <c r="AT853" i="3"/>
  <c r="AU853" i="3"/>
  <c r="AV853" i="3"/>
  <c r="AF852" i="3"/>
  <c r="AI852" i="3"/>
  <c r="AL852" i="3"/>
  <c r="AP852" i="3"/>
  <c r="AG852" i="3"/>
  <c r="AJ852" i="3"/>
  <c r="AM852" i="3"/>
  <c r="AQ852" i="3"/>
  <c r="AH852" i="3"/>
  <c r="AK852" i="3"/>
  <c r="AN852" i="3"/>
  <c r="AR852" i="3"/>
  <c r="AS852" i="3"/>
  <c r="AT852" i="3"/>
  <c r="AU852" i="3"/>
  <c r="AV852" i="3"/>
  <c r="AF851" i="3"/>
  <c r="AI851" i="3"/>
  <c r="AL851" i="3"/>
  <c r="AP851" i="3"/>
  <c r="AG851" i="3"/>
  <c r="AJ851" i="3"/>
  <c r="AM851" i="3"/>
  <c r="AQ851" i="3"/>
  <c r="AH851" i="3"/>
  <c r="AK851" i="3"/>
  <c r="AN851" i="3"/>
  <c r="AR851" i="3"/>
  <c r="AS851" i="3"/>
  <c r="AT851" i="3"/>
  <c r="AU851" i="3"/>
  <c r="AV851" i="3"/>
  <c r="AF850" i="3"/>
  <c r="AI850" i="3"/>
  <c r="AL850" i="3"/>
  <c r="AP850" i="3"/>
  <c r="AG850" i="3"/>
  <c r="AJ850" i="3"/>
  <c r="AM850" i="3"/>
  <c r="AQ850" i="3"/>
  <c r="AH850" i="3"/>
  <c r="AK850" i="3"/>
  <c r="AN850" i="3"/>
  <c r="AR850" i="3"/>
  <c r="AS850" i="3"/>
  <c r="AT850" i="3"/>
  <c r="AU850" i="3"/>
  <c r="AV850" i="3"/>
  <c r="AF848" i="3"/>
  <c r="AI848" i="3"/>
  <c r="AL848" i="3"/>
  <c r="AP848" i="3"/>
  <c r="AG848" i="3"/>
  <c r="AJ848" i="3"/>
  <c r="AM848" i="3"/>
  <c r="AQ848" i="3"/>
  <c r="AH848" i="3"/>
  <c r="AK848" i="3"/>
  <c r="AN848" i="3"/>
  <c r="AR848" i="3"/>
  <c r="AS848" i="3"/>
  <c r="AT848" i="3"/>
  <c r="AU848" i="3"/>
  <c r="AV848" i="3"/>
  <c r="AF847" i="3"/>
  <c r="AI847" i="3"/>
  <c r="AL847" i="3"/>
  <c r="AP847" i="3"/>
  <c r="AG847" i="3"/>
  <c r="AJ847" i="3"/>
  <c r="AM847" i="3"/>
  <c r="AQ847" i="3"/>
  <c r="AH847" i="3"/>
  <c r="AK847" i="3"/>
  <c r="AN847" i="3"/>
  <c r="AR847" i="3"/>
  <c r="AS847" i="3"/>
  <c r="AT847" i="3"/>
  <c r="AU847" i="3"/>
  <c r="AV847" i="3"/>
  <c r="AF846" i="3"/>
  <c r="AI846" i="3"/>
  <c r="AL846" i="3"/>
  <c r="AP846" i="3"/>
  <c r="AG846" i="3"/>
  <c r="AJ846" i="3"/>
  <c r="AM846" i="3"/>
  <c r="AQ846" i="3"/>
  <c r="AH846" i="3"/>
  <c r="AK846" i="3"/>
  <c r="AN846" i="3"/>
  <c r="AR846" i="3"/>
  <c r="AS846" i="3"/>
  <c r="AT846" i="3"/>
  <c r="AU846" i="3"/>
  <c r="AV846" i="3"/>
  <c r="AF845" i="3"/>
  <c r="AI845" i="3"/>
  <c r="AL845" i="3"/>
  <c r="AP845" i="3"/>
  <c r="AG845" i="3"/>
  <c r="AJ845" i="3"/>
  <c r="AM845" i="3"/>
  <c r="AQ845" i="3"/>
  <c r="AH845" i="3"/>
  <c r="AK845" i="3"/>
  <c r="AN845" i="3"/>
  <c r="AR845" i="3"/>
  <c r="AS845" i="3"/>
  <c r="AT845" i="3"/>
  <c r="AU845" i="3"/>
  <c r="AV845" i="3"/>
  <c r="AF844" i="3"/>
  <c r="AI844" i="3"/>
  <c r="AL844" i="3"/>
  <c r="AP844" i="3"/>
  <c r="AG844" i="3"/>
  <c r="AJ844" i="3"/>
  <c r="AM844" i="3"/>
  <c r="AQ844" i="3"/>
  <c r="AH844" i="3"/>
  <c r="AK844" i="3"/>
  <c r="AN844" i="3"/>
  <c r="AR844" i="3"/>
  <c r="AS844" i="3"/>
  <c r="AT844" i="3"/>
  <c r="AU844" i="3"/>
  <c r="AV844" i="3"/>
  <c r="AF843" i="3"/>
  <c r="AI843" i="3"/>
  <c r="AL843" i="3"/>
  <c r="AP843" i="3"/>
  <c r="AG843" i="3"/>
  <c r="AJ843" i="3"/>
  <c r="AM843" i="3"/>
  <c r="AQ843" i="3"/>
  <c r="AH843" i="3"/>
  <c r="AK843" i="3"/>
  <c r="AN843" i="3"/>
  <c r="AR843" i="3"/>
  <c r="AS843" i="3"/>
  <c r="AT843" i="3"/>
  <c r="AU843" i="3"/>
  <c r="AV843" i="3"/>
  <c r="AF842" i="3"/>
  <c r="AI842" i="3"/>
  <c r="AL842" i="3"/>
  <c r="AP842" i="3"/>
  <c r="AG842" i="3"/>
  <c r="AJ842" i="3"/>
  <c r="AM842" i="3"/>
  <c r="AQ842" i="3"/>
  <c r="AH842" i="3"/>
  <c r="AK842" i="3"/>
  <c r="AN842" i="3"/>
  <c r="AR842" i="3"/>
  <c r="AS842" i="3"/>
  <c r="AT842" i="3"/>
  <c r="AU842" i="3"/>
  <c r="AV842" i="3"/>
  <c r="AF841" i="3"/>
  <c r="AI841" i="3"/>
  <c r="AL841" i="3"/>
  <c r="AP841" i="3"/>
  <c r="AG841" i="3"/>
  <c r="AJ841" i="3"/>
  <c r="AM841" i="3"/>
  <c r="AQ841" i="3"/>
  <c r="AH841" i="3"/>
  <c r="AK841" i="3"/>
  <c r="AN841" i="3"/>
  <c r="AR841" i="3"/>
  <c r="AS841" i="3"/>
  <c r="AT841" i="3"/>
  <c r="AU841" i="3"/>
  <c r="AV841" i="3"/>
  <c r="AF840" i="3"/>
  <c r="AI840" i="3"/>
  <c r="AL840" i="3"/>
  <c r="AP840" i="3"/>
  <c r="AG840" i="3"/>
  <c r="AJ840" i="3"/>
  <c r="AM840" i="3"/>
  <c r="AQ840" i="3"/>
  <c r="AH840" i="3"/>
  <c r="AK840" i="3"/>
  <c r="AN840" i="3"/>
  <c r="AR840" i="3"/>
  <c r="AS840" i="3"/>
  <c r="AT840" i="3"/>
  <c r="AU840" i="3"/>
  <c r="AV840" i="3"/>
  <c r="AF839" i="3"/>
  <c r="AI839" i="3"/>
  <c r="AL839" i="3"/>
  <c r="AP839" i="3"/>
  <c r="AG839" i="3"/>
  <c r="AJ839" i="3"/>
  <c r="AM839" i="3"/>
  <c r="AQ839" i="3"/>
  <c r="AH839" i="3"/>
  <c r="AK839" i="3"/>
  <c r="AN839" i="3"/>
  <c r="AR839" i="3"/>
  <c r="AS839" i="3"/>
  <c r="AT839" i="3"/>
  <c r="AU839" i="3"/>
  <c r="AV839" i="3"/>
  <c r="AF838" i="3"/>
  <c r="AI838" i="3"/>
  <c r="AL838" i="3"/>
  <c r="AP838" i="3"/>
  <c r="AG838" i="3"/>
  <c r="AJ838" i="3"/>
  <c r="AM838" i="3"/>
  <c r="AQ838" i="3"/>
  <c r="AH838" i="3"/>
  <c r="AK838" i="3"/>
  <c r="AN838" i="3"/>
  <c r="AR838" i="3"/>
  <c r="AS838" i="3"/>
  <c r="AT838" i="3"/>
  <c r="AU838" i="3"/>
  <c r="AV838" i="3"/>
  <c r="AF837" i="3"/>
  <c r="AI837" i="3"/>
  <c r="AL837" i="3"/>
  <c r="AP837" i="3"/>
  <c r="AG837" i="3"/>
  <c r="AJ837" i="3"/>
  <c r="AM837" i="3"/>
  <c r="AQ837" i="3"/>
  <c r="AH837" i="3"/>
  <c r="AK837" i="3"/>
  <c r="AN837" i="3"/>
  <c r="AR837" i="3"/>
  <c r="AS837" i="3"/>
  <c r="AT837" i="3"/>
  <c r="AU837" i="3"/>
  <c r="AV837" i="3"/>
  <c r="AF836" i="3"/>
  <c r="AI836" i="3"/>
  <c r="AL836" i="3"/>
  <c r="AP836" i="3"/>
  <c r="AG836" i="3"/>
  <c r="AJ836" i="3"/>
  <c r="AM836" i="3"/>
  <c r="AQ836" i="3"/>
  <c r="AH836" i="3"/>
  <c r="AK836" i="3"/>
  <c r="AN836" i="3"/>
  <c r="AR836" i="3"/>
  <c r="AS836" i="3"/>
  <c r="AT836" i="3"/>
  <c r="AU836" i="3"/>
  <c r="AV836" i="3"/>
  <c r="AF835" i="3"/>
  <c r="AI835" i="3"/>
  <c r="AL835" i="3"/>
  <c r="AP835" i="3"/>
  <c r="AG835" i="3"/>
  <c r="AJ835" i="3"/>
  <c r="AM835" i="3"/>
  <c r="AQ835" i="3"/>
  <c r="AH835" i="3"/>
  <c r="AK835" i="3"/>
  <c r="AN835" i="3"/>
  <c r="AR835" i="3"/>
  <c r="AS835" i="3"/>
  <c r="AT835" i="3"/>
  <c r="AU835" i="3"/>
  <c r="AV835" i="3"/>
  <c r="AF834" i="3"/>
  <c r="AI834" i="3"/>
  <c r="AL834" i="3"/>
  <c r="AP834" i="3"/>
  <c r="AG834" i="3"/>
  <c r="AJ834" i="3"/>
  <c r="AM834" i="3"/>
  <c r="AQ834" i="3"/>
  <c r="AH834" i="3"/>
  <c r="AK834" i="3"/>
  <c r="AN834" i="3"/>
  <c r="AR834" i="3"/>
  <c r="AS834" i="3"/>
  <c r="AT834" i="3"/>
  <c r="AU834" i="3"/>
  <c r="AV834" i="3"/>
  <c r="AF833" i="3"/>
  <c r="AI833" i="3"/>
  <c r="AL833" i="3"/>
  <c r="AP833" i="3"/>
  <c r="AG833" i="3"/>
  <c r="AJ833" i="3"/>
  <c r="AM833" i="3"/>
  <c r="AQ833" i="3"/>
  <c r="AH833" i="3"/>
  <c r="AK833" i="3"/>
  <c r="AN833" i="3"/>
  <c r="AR833" i="3"/>
  <c r="AS833" i="3"/>
  <c r="AT833" i="3"/>
  <c r="AU833" i="3"/>
  <c r="AV833" i="3"/>
  <c r="AF832" i="3"/>
  <c r="AI832" i="3"/>
  <c r="AL832" i="3"/>
  <c r="AP832" i="3"/>
  <c r="AG832" i="3"/>
  <c r="AJ832" i="3"/>
  <c r="AM832" i="3"/>
  <c r="AQ832" i="3"/>
  <c r="AH832" i="3"/>
  <c r="AK832" i="3"/>
  <c r="AN832" i="3"/>
  <c r="AR832" i="3"/>
  <c r="AS832" i="3"/>
  <c r="AT832" i="3"/>
  <c r="AU832" i="3"/>
  <c r="AV832" i="3"/>
  <c r="AF831" i="3"/>
  <c r="AI831" i="3"/>
  <c r="AL831" i="3"/>
  <c r="AP831" i="3"/>
  <c r="AG831" i="3"/>
  <c r="AJ831" i="3"/>
  <c r="AM831" i="3"/>
  <c r="AQ831" i="3"/>
  <c r="AH831" i="3"/>
  <c r="AK831" i="3"/>
  <c r="AN831" i="3"/>
  <c r="AR831" i="3"/>
  <c r="AS831" i="3"/>
  <c r="AT831" i="3"/>
  <c r="AU831" i="3"/>
  <c r="AV831" i="3"/>
  <c r="AF830" i="3"/>
  <c r="AI830" i="3"/>
  <c r="AL830" i="3"/>
  <c r="AP830" i="3"/>
  <c r="AG830" i="3"/>
  <c r="AJ830" i="3"/>
  <c r="AM830" i="3"/>
  <c r="AQ830" i="3"/>
  <c r="AH830" i="3"/>
  <c r="AK830" i="3"/>
  <c r="AN830" i="3"/>
  <c r="AR830" i="3"/>
  <c r="AS830" i="3"/>
  <c r="AT830" i="3"/>
  <c r="AU830" i="3"/>
  <c r="AV830" i="3"/>
  <c r="AF829" i="3"/>
  <c r="AI829" i="3"/>
  <c r="AL829" i="3"/>
  <c r="AP829" i="3"/>
  <c r="AG829" i="3"/>
  <c r="AJ829" i="3"/>
  <c r="AM829" i="3"/>
  <c r="AQ829" i="3"/>
  <c r="AH829" i="3"/>
  <c r="AK829" i="3"/>
  <c r="AN829" i="3"/>
  <c r="AR829" i="3"/>
  <c r="AS829" i="3"/>
  <c r="AT829" i="3"/>
  <c r="AU829" i="3"/>
  <c r="AV829" i="3"/>
  <c r="AF828" i="3"/>
  <c r="AI828" i="3"/>
  <c r="AL828" i="3"/>
  <c r="AP828" i="3"/>
  <c r="AG828" i="3"/>
  <c r="AJ828" i="3"/>
  <c r="AM828" i="3"/>
  <c r="AQ828" i="3"/>
  <c r="AH828" i="3"/>
  <c r="AK828" i="3"/>
  <c r="AN828" i="3"/>
  <c r="AR828" i="3"/>
  <c r="AS828" i="3"/>
  <c r="AT828" i="3"/>
  <c r="AU828" i="3"/>
  <c r="AV828" i="3"/>
  <c r="AF827" i="3"/>
  <c r="AI827" i="3"/>
  <c r="AL827" i="3"/>
  <c r="AP827" i="3"/>
  <c r="AG827" i="3"/>
  <c r="AJ827" i="3"/>
  <c r="AM827" i="3"/>
  <c r="AQ827" i="3"/>
  <c r="AH827" i="3"/>
  <c r="AK827" i="3"/>
  <c r="AN827" i="3"/>
  <c r="AR827" i="3"/>
  <c r="AS827" i="3"/>
  <c r="AT827" i="3"/>
  <c r="AU827" i="3"/>
  <c r="AV827" i="3"/>
  <c r="AF824" i="3"/>
  <c r="AI824" i="3"/>
  <c r="AL824" i="3"/>
  <c r="AP824" i="3"/>
  <c r="AG824" i="3"/>
  <c r="AJ824" i="3"/>
  <c r="AM824" i="3"/>
  <c r="AQ824" i="3"/>
  <c r="AH824" i="3"/>
  <c r="AK824" i="3"/>
  <c r="AN824" i="3"/>
  <c r="AR824" i="3"/>
  <c r="AS824" i="3"/>
  <c r="AT824" i="3"/>
  <c r="AU824" i="3"/>
  <c r="AV824" i="3"/>
  <c r="AF823" i="3"/>
  <c r="AI823" i="3"/>
  <c r="AL823" i="3"/>
  <c r="AP823" i="3"/>
  <c r="AG823" i="3"/>
  <c r="AJ823" i="3"/>
  <c r="AM823" i="3"/>
  <c r="AQ823" i="3"/>
  <c r="AH823" i="3"/>
  <c r="AK823" i="3"/>
  <c r="AN823" i="3"/>
  <c r="AR823" i="3"/>
  <c r="AS823" i="3"/>
  <c r="AT823" i="3"/>
  <c r="AU823" i="3"/>
  <c r="AV823" i="3"/>
  <c r="AF822" i="3"/>
  <c r="AI822" i="3"/>
  <c r="AL822" i="3"/>
  <c r="AP822" i="3"/>
  <c r="AG822" i="3"/>
  <c r="AJ822" i="3"/>
  <c r="AM822" i="3"/>
  <c r="AQ822" i="3"/>
  <c r="AH822" i="3"/>
  <c r="AK822" i="3"/>
  <c r="AN822" i="3"/>
  <c r="AR822" i="3"/>
  <c r="AS822" i="3"/>
  <c r="AT822" i="3"/>
  <c r="AU822" i="3"/>
  <c r="AV822" i="3"/>
  <c r="AF821" i="3"/>
  <c r="AI821" i="3"/>
  <c r="AL821" i="3"/>
  <c r="AP821" i="3"/>
  <c r="AG821" i="3"/>
  <c r="AJ821" i="3"/>
  <c r="AM821" i="3"/>
  <c r="AQ821" i="3"/>
  <c r="AH821" i="3"/>
  <c r="AK821" i="3"/>
  <c r="AN821" i="3"/>
  <c r="AR821" i="3"/>
  <c r="AS821" i="3"/>
  <c r="AT821" i="3"/>
  <c r="AU821" i="3"/>
  <c r="AV821" i="3"/>
  <c r="AF820" i="3"/>
  <c r="AI820" i="3"/>
  <c r="AL820" i="3"/>
  <c r="AP820" i="3"/>
  <c r="AG820" i="3"/>
  <c r="AJ820" i="3"/>
  <c r="AM820" i="3"/>
  <c r="AQ820" i="3"/>
  <c r="AH820" i="3"/>
  <c r="AK820" i="3"/>
  <c r="AN820" i="3"/>
  <c r="AR820" i="3"/>
  <c r="AS820" i="3"/>
  <c r="AT820" i="3"/>
  <c r="AU820" i="3"/>
  <c r="AV820" i="3"/>
  <c r="AF819" i="3"/>
  <c r="AI819" i="3"/>
  <c r="AL819" i="3"/>
  <c r="AP819" i="3"/>
  <c r="AG819" i="3"/>
  <c r="AJ819" i="3"/>
  <c r="AM819" i="3"/>
  <c r="AQ819" i="3"/>
  <c r="AH819" i="3"/>
  <c r="AK819" i="3"/>
  <c r="AN819" i="3"/>
  <c r="AR819" i="3"/>
  <c r="AS819" i="3"/>
  <c r="AT819" i="3"/>
  <c r="AU819" i="3"/>
  <c r="AV819" i="3"/>
  <c r="AF818" i="3"/>
  <c r="AI818" i="3"/>
  <c r="AL818" i="3"/>
  <c r="AP818" i="3"/>
  <c r="AG818" i="3"/>
  <c r="AJ818" i="3"/>
  <c r="AM818" i="3"/>
  <c r="AQ818" i="3"/>
  <c r="AH818" i="3"/>
  <c r="AK818" i="3"/>
  <c r="AN818" i="3"/>
  <c r="AR818" i="3"/>
  <c r="AS818" i="3"/>
  <c r="AT818" i="3"/>
  <c r="AU818" i="3"/>
  <c r="AV818" i="3"/>
  <c r="AF817" i="3"/>
  <c r="AI817" i="3"/>
  <c r="AL817" i="3"/>
  <c r="AP817" i="3"/>
  <c r="AG817" i="3"/>
  <c r="AJ817" i="3"/>
  <c r="AM817" i="3"/>
  <c r="AQ817" i="3"/>
  <c r="AH817" i="3"/>
  <c r="AK817" i="3"/>
  <c r="AN817" i="3"/>
  <c r="AR817" i="3"/>
  <c r="AS817" i="3"/>
  <c r="AT817" i="3"/>
  <c r="AU817" i="3"/>
  <c r="AV817" i="3"/>
  <c r="AF816" i="3"/>
  <c r="AI816" i="3"/>
  <c r="AL816" i="3"/>
  <c r="AP816" i="3"/>
  <c r="AG816" i="3"/>
  <c r="AJ816" i="3"/>
  <c r="AM816" i="3"/>
  <c r="AQ816" i="3"/>
  <c r="AH816" i="3"/>
  <c r="AK816" i="3"/>
  <c r="AN816" i="3"/>
  <c r="AR816" i="3"/>
  <c r="AS816" i="3"/>
  <c r="AT816" i="3"/>
  <c r="AU816" i="3"/>
  <c r="AV816" i="3"/>
  <c r="AF815" i="3"/>
  <c r="AI815" i="3"/>
  <c r="AL815" i="3"/>
  <c r="AP815" i="3"/>
  <c r="AG815" i="3"/>
  <c r="AJ815" i="3"/>
  <c r="AM815" i="3"/>
  <c r="AQ815" i="3"/>
  <c r="AH815" i="3"/>
  <c r="AK815" i="3"/>
  <c r="AN815" i="3"/>
  <c r="AR815" i="3"/>
  <c r="AS815" i="3"/>
  <c r="AT815" i="3"/>
  <c r="AU815" i="3"/>
  <c r="AV815" i="3"/>
  <c r="AF814" i="3"/>
  <c r="AI814" i="3"/>
  <c r="AL814" i="3"/>
  <c r="AP814" i="3"/>
  <c r="AG814" i="3"/>
  <c r="AJ814" i="3"/>
  <c r="AM814" i="3"/>
  <c r="AQ814" i="3"/>
  <c r="AH814" i="3"/>
  <c r="AK814" i="3"/>
  <c r="AN814" i="3"/>
  <c r="AR814" i="3"/>
  <c r="AS814" i="3"/>
  <c r="AT814" i="3"/>
  <c r="AU814" i="3"/>
  <c r="AV814" i="3"/>
  <c r="AF813" i="3"/>
  <c r="AI813" i="3"/>
  <c r="AL813" i="3"/>
  <c r="AP813" i="3"/>
  <c r="AG813" i="3"/>
  <c r="AJ813" i="3"/>
  <c r="AM813" i="3"/>
  <c r="AQ813" i="3"/>
  <c r="AH813" i="3"/>
  <c r="AK813" i="3"/>
  <c r="AN813" i="3"/>
  <c r="AR813" i="3"/>
  <c r="AS813" i="3"/>
  <c r="AT813" i="3"/>
  <c r="AU813" i="3"/>
  <c r="AV813" i="3"/>
  <c r="AF812" i="3"/>
  <c r="AI812" i="3"/>
  <c r="AL812" i="3"/>
  <c r="AP812" i="3"/>
  <c r="AG812" i="3"/>
  <c r="AJ812" i="3"/>
  <c r="AM812" i="3"/>
  <c r="AQ812" i="3"/>
  <c r="AH812" i="3"/>
  <c r="AK812" i="3"/>
  <c r="AN812" i="3"/>
  <c r="AR812" i="3"/>
  <c r="AS812" i="3"/>
  <c r="AT812" i="3"/>
  <c r="AU812" i="3"/>
  <c r="AV812" i="3"/>
  <c r="AF811" i="3"/>
  <c r="AI811" i="3"/>
  <c r="AL811" i="3"/>
  <c r="AP811" i="3"/>
  <c r="AG811" i="3"/>
  <c r="AJ811" i="3"/>
  <c r="AM811" i="3"/>
  <c r="AQ811" i="3"/>
  <c r="AH811" i="3"/>
  <c r="AK811" i="3"/>
  <c r="AN811" i="3"/>
  <c r="AR811" i="3"/>
  <c r="AS811" i="3"/>
  <c r="AT811" i="3"/>
  <c r="AU811" i="3"/>
  <c r="AV811" i="3"/>
  <c r="AF810" i="3"/>
  <c r="AI810" i="3"/>
  <c r="AL810" i="3"/>
  <c r="AP810" i="3"/>
  <c r="AG810" i="3"/>
  <c r="AJ810" i="3"/>
  <c r="AM810" i="3"/>
  <c r="AQ810" i="3"/>
  <c r="AH810" i="3"/>
  <c r="AK810" i="3"/>
  <c r="AN810" i="3"/>
  <c r="AR810" i="3"/>
  <c r="AS810" i="3"/>
  <c r="AT810" i="3"/>
  <c r="AU810" i="3"/>
  <c r="AV810" i="3"/>
  <c r="AF809" i="3"/>
  <c r="AI809" i="3"/>
  <c r="AL809" i="3"/>
  <c r="AP809" i="3"/>
  <c r="AG809" i="3"/>
  <c r="AJ809" i="3"/>
  <c r="AM809" i="3"/>
  <c r="AQ809" i="3"/>
  <c r="AH809" i="3"/>
  <c r="AK809" i="3"/>
  <c r="AN809" i="3"/>
  <c r="AR809" i="3"/>
  <c r="AS809" i="3"/>
  <c r="AT809" i="3"/>
  <c r="AU809" i="3"/>
  <c r="AV809" i="3"/>
  <c r="AF808" i="3"/>
  <c r="AI808" i="3"/>
  <c r="AL808" i="3"/>
  <c r="AP808" i="3"/>
  <c r="AG808" i="3"/>
  <c r="AJ808" i="3"/>
  <c r="AM808" i="3"/>
  <c r="AQ808" i="3"/>
  <c r="AH808" i="3"/>
  <c r="AK808" i="3"/>
  <c r="AN808" i="3"/>
  <c r="AR808" i="3"/>
  <c r="AS808" i="3"/>
  <c r="AT808" i="3"/>
  <c r="AU808" i="3"/>
  <c r="AV808" i="3"/>
  <c r="AF807" i="3"/>
  <c r="AI807" i="3"/>
  <c r="AL807" i="3"/>
  <c r="AP807" i="3"/>
  <c r="AG807" i="3"/>
  <c r="AJ807" i="3"/>
  <c r="AM807" i="3"/>
  <c r="AQ807" i="3"/>
  <c r="AH807" i="3"/>
  <c r="AK807" i="3"/>
  <c r="AN807" i="3"/>
  <c r="AR807" i="3"/>
  <c r="AS807" i="3"/>
  <c r="AT807" i="3"/>
  <c r="AU807" i="3"/>
  <c r="AV807" i="3"/>
  <c r="AF806" i="3"/>
  <c r="AI806" i="3"/>
  <c r="AL806" i="3"/>
  <c r="AP806" i="3"/>
  <c r="AG806" i="3"/>
  <c r="AJ806" i="3"/>
  <c r="AM806" i="3"/>
  <c r="AQ806" i="3"/>
  <c r="AH806" i="3"/>
  <c r="AK806" i="3"/>
  <c r="AN806" i="3"/>
  <c r="AR806" i="3"/>
  <c r="AS806" i="3"/>
  <c r="AT806" i="3"/>
  <c r="AU806" i="3"/>
  <c r="AV806" i="3"/>
  <c r="AF805" i="3"/>
  <c r="AI805" i="3"/>
  <c r="AL805" i="3"/>
  <c r="AP805" i="3"/>
  <c r="AG805" i="3"/>
  <c r="AJ805" i="3"/>
  <c r="AM805" i="3"/>
  <c r="AQ805" i="3"/>
  <c r="AH805" i="3"/>
  <c r="AK805" i="3"/>
  <c r="AN805" i="3"/>
  <c r="AR805" i="3"/>
  <c r="AS805" i="3"/>
  <c r="AT805" i="3"/>
  <c r="AU805" i="3"/>
  <c r="AV805" i="3"/>
  <c r="AF804" i="3"/>
  <c r="AI804" i="3"/>
  <c r="AL804" i="3"/>
  <c r="AP804" i="3"/>
  <c r="AG804" i="3"/>
  <c r="AJ804" i="3"/>
  <c r="AM804" i="3"/>
  <c r="AQ804" i="3"/>
  <c r="AH804" i="3"/>
  <c r="AK804" i="3"/>
  <c r="AN804" i="3"/>
  <c r="AR804" i="3"/>
  <c r="AS804" i="3"/>
  <c r="AT804" i="3"/>
  <c r="AU804" i="3"/>
  <c r="AV804" i="3"/>
  <c r="AF803" i="3"/>
  <c r="AI803" i="3"/>
  <c r="AL803" i="3"/>
  <c r="AP803" i="3"/>
  <c r="AG803" i="3"/>
  <c r="AJ803" i="3"/>
  <c r="AM803" i="3"/>
  <c r="AQ803" i="3"/>
  <c r="AH803" i="3"/>
  <c r="AK803" i="3"/>
  <c r="AN803" i="3"/>
  <c r="AR803" i="3"/>
  <c r="AS803" i="3"/>
  <c r="AT803" i="3"/>
  <c r="AU803" i="3"/>
  <c r="AV803" i="3"/>
  <c r="AF802" i="3"/>
  <c r="AI802" i="3"/>
  <c r="AL802" i="3"/>
  <c r="AP802" i="3"/>
  <c r="AG802" i="3"/>
  <c r="AJ802" i="3"/>
  <c r="AM802" i="3"/>
  <c r="AQ802" i="3"/>
  <c r="AH802" i="3"/>
  <c r="AK802" i="3"/>
  <c r="AN802" i="3"/>
  <c r="AR802" i="3"/>
  <c r="AS802" i="3"/>
  <c r="AT802" i="3"/>
  <c r="AU802" i="3"/>
  <c r="AV802" i="3"/>
  <c r="AF801" i="3"/>
  <c r="AI801" i="3"/>
  <c r="AL801" i="3"/>
  <c r="AP801" i="3"/>
  <c r="AG801" i="3"/>
  <c r="AJ801" i="3"/>
  <c r="AM801" i="3"/>
  <c r="AQ801" i="3"/>
  <c r="AH801" i="3"/>
  <c r="AK801" i="3"/>
  <c r="AN801" i="3"/>
  <c r="AR801" i="3"/>
  <c r="AS801" i="3"/>
  <c r="AT801" i="3"/>
  <c r="AU801" i="3"/>
  <c r="AV801" i="3"/>
  <c r="AF799" i="3"/>
  <c r="AI799" i="3"/>
  <c r="AL799" i="3"/>
  <c r="AP799" i="3"/>
  <c r="AG799" i="3"/>
  <c r="AJ799" i="3"/>
  <c r="AM799" i="3"/>
  <c r="AQ799" i="3"/>
  <c r="AH799" i="3"/>
  <c r="AK799" i="3"/>
  <c r="AN799" i="3"/>
  <c r="AR799" i="3"/>
  <c r="AS799" i="3"/>
  <c r="AT799" i="3"/>
  <c r="AU799" i="3"/>
  <c r="AV799" i="3"/>
  <c r="AF798" i="3"/>
  <c r="AI798" i="3"/>
  <c r="AL798" i="3"/>
  <c r="AP798" i="3"/>
  <c r="AG798" i="3"/>
  <c r="AJ798" i="3"/>
  <c r="AM798" i="3"/>
  <c r="AQ798" i="3"/>
  <c r="AH798" i="3"/>
  <c r="AK798" i="3"/>
  <c r="AN798" i="3"/>
  <c r="AR798" i="3"/>
  <c r="AS798" i="3"/>
  <c r="AT798" i="3"/>
  <c r="AU798" i="3"/>
  <c r="AV798" i="3"/>
  <c r="AF797" i="3"/>
  <c r="AI797" i="3"/>
  <c r="AL797" i="3"/>
  <c r="AP797" i="3"/>
  <c r="AG797" i="3"/>
  <c r="AJ797" i="3"/>
  <c r="AM797" i="3"/>
  <c r="AQ797" i="3"/>
  <c r="AH797" i="3"/>
  <c r="AK797" i="3"/>
  <c r="AN797" i="3"/>
  <c r="AR797" i="3"/>
  <c r="AS797" i="3"/>
  <c r="AT797" i="3"/>
  <c r="AU797" i="3"/>
  <c r="AV797" i="3"/>
  <c r="AF796" i="3"/>
  <c r="AI796" i="3"/>
  <c r="AL796" i="3"/>
  <c r="AP796" i="3"/>
  <c r="AG796" i="3"/>
  <c r="AJ796" i="3"/>
  <c r="AM796" i="3"/>
  <c r="AQ796" i="3"/>
  <c r="AH796" i="3"/>
  <c r="AK796" i="3"/>
  <c r="AN796" i="3"/>
  <c r="AR796" i="3"/>
  <c r="AS796" i="3"/>
  <c r="AT796" i="3"/>
  <c r="AU796" i="3"/>
  <c r="AV796" i="3"/>
  <c r="AF795" i="3"/>
  <c r="AI795" i="3"/>
  <c r="AL795" i="3"/>
  <c r="AP795" i="3"/>
  <c r="AG795" i="3"/>
  <c r="AJ795" i="3"/>
  <c r="AM795" i="3"/>
  <c r="AQ795" i="3"/>
  <c r="AH795" i="3"/>
  <c r="AK795" i="3"/>
  <c r="AN795" i="3"/>
  <c r="AR795" i="3"/>
  <c r="AS795" i="3"/>
  <c r="AT795" i="3"/>
  <c r="AU795" i="3"/>
  <c r="AV795" i="3"/>
  <c r="AF794" i="3"/>
  <c r="AI794" i="3"/>
  <c r="AL794" i="3"/>
  <c r="AP794" i="3"/>
  <c r="AG794" i="3"/>
  <c r="AJ794" i="3"/>
  <c r="AM794" i="3"/>
  <c r="AQ794" i="3"/>
  <c r="AH794" i="3"/>
  <c r="AK794" i="3"/>
  <c r="AN794" i="3"/>
  <c r="AR794" i="3"/>
  <c r="AS794" i="3"/>
  <c r="AT794" i="3"/>
  <c r="AU794" i="3"/>
  <c r="AV794" i="3"/>
  <c r="AF793" i="3"/>
  <c r="AI793" i="3"/>
  <c r="AL793" i="3"/>
  <c r="AP793" i="3"/>
  <c r="AG793" i="3"/>
  <c r="AJ793" i="3"/>
  <c r="AM793" i="3"/>
  <c r="AQ793" i="3"/>
  <c r="AH793" i="3"/>
  <c r="AK793" i="3"/>
  <c r="AN793" i="3"/>
  <c r="AR793" i="3"/>
  <c r="AS793" i="3"/>
  <c r="AT793" i="3"/>
  <c r="AU793" i="3"/>
  <c r="AV793" i="3"/>
  <c r="AF792" i="3"/>
  <c r="AI792" i="3"/>
  <c r="AL792" i="3"/>
  <c r="AP792" i="3"/>
  <c r="AG792" i="3"/>
  <c r="AJ792" i="3"/>
  <c r="AM792" i="3"/>
  <c r="AQ792" i="3"/>
  <c r="AH792" i="3"/>
  <c r="AK792" i="3"/>
  <c r="AN792" i="3"/>
  <c r="AR792" i="3"/>
  <c r="AS792" i="3"/>
  <c r="AT792" i="3"/>
  <c r="AU792" i="3"/>
  <c r="AV792" i="3"/>
  <c r="AF791" i="3"/>
  <c r="AI791" i="3"/>
  <c r="AL791" i="3"/>
  <c r="AP791" i="3"/>
  <c r="AG791" i="3"/>
  <c r="AJ791" i="3"/>
  <c r="AM791" i="3"/>
  <c r="AQ791" i="3"/>
  <c r="AH791" i="3"/>
  <c r="AK791" i="3"/>
  <c r="AN791" i="3"/>
  <c r="AR791" i="3"/>
  <c r="AS791" i="3"/>
  <c r="AT791" i="3"/>
  <c r="AU791" i="3"/>
  <c r="AV791" i="3"/>
  <c r="AF790" i="3"/>
  <c r="AI790" i="3"/>
  <c r="AL790" i="3"/>
  <c r="AP790" i="3"/>
  <c r="AG790" i="3"/>
  <c r="AJ790" i="3"/>
  <c r="AM790" i="3"/>
  <c r="AQ790" i="3"/>
  <c r="AH790" i="3"/>
  <c r="AK790" i="3"/>
  <c r="AN790" i="3"/>
  <c r="AR790" i="3"/>
  <c r="AS790" i="3"/>
  <c r="AT790" i="3"/>
  <c r="AU790" i="3"/>
  <c r="AV790" i="3"/>
  <c r="AF789" i="3"/>
  <c r="AI789" i="3"/>
  <c r="AL789" i="3"/>
  <c r="AP789" i="3"/>
  <c r="AG789" i="3"/>
  <c r="AJ789" i="3"/>
  <c r="AM789" i="3"/>
  <c r="AQ789" i="3"/>
  <c r="AH789" i="3"/>
  <c r="AK789" i="3"/>
  <c r="AN789" i="3"/>
  <c r="AR789" i="3"/>
  <c r="AS789" i="3"/>
  <c r="AT789" i="3"/>
  <c r="AU789" i="3"/>
  <c r="AV789" i="3"/>
  <c r="AF788" i="3"/>
  <c r="AI788" i="3"/>
  <c r="AL788" i="3"/>
  <c r="AP788" i="3"/>
  <c r="AG788" i="3"/>
  <c r="AJ788" i="3"/>
  <c r="AM788" i="3"/>
  <c r="AQ788" i="3"/>
  <c r="AH788" i="3"/>
  <c r="AK788" i="3"/>
  <c r="AN788" i="3"/>
  <c r="AR788" i="3"/>
  <c r="AS788" i="3"/>
  <c r="AT788" i="3"/>
  <c r="AU788" i="3"/>
  <c r="AV788" i="3"/>
  <c r="AF787" i="3"/>
  <c r="AI787" i="3"/>
  <c r="AL787" i="3"/>
  <c r="AP787" i="3"/>
  <c r="AG787" i="3"/>
  <c r="AJ787" i="3"/>
  <c r="AM787" i="3"/>
  <c r="AQ787" i="3"/>
  <c r="AH787" i="3"/>
  <c r="AK787" i="3"/>
  <c r="AN787" i="3"/>
  <c r="AR787" i="3"/>
  <c r="AS787" i="3"/>
  <c r="AT787" i="3"/>
  <c r="AU787" i="3"/>
  <c r="AV787" i="3"/>
  <c r="AF786" i="3"/>
  <c r="AI786" i="3"/>
  <c r="AL786" i="3"/>
  <c r="AP786" i="3"/>
  <c r="AG786" i="3"/>
  <c r="AJ786" i="3"/>
  <c r="AM786" i="3"/>
  <c r="AQ786" i="3"/>
  <c r="AH786" i="3"/>
  <c r="AK786" i="3"/>
  <c r="AN786" i="3"/>
  <c r="AR786" i="3"/>
  <c r="AS786" i="3"/>
  <c r="AT786" i="3"/>
  <c r="AU786" i="3"/>
  <c r="AV786" i="3"/>
  <c r="AF785" i="3"/>
  <c r="AI785" i="3"/>
  <c r="AL785" i="3"/>
  <c r="AP785" i="3"/>
  <c r="AG785" i="3"/>
  <c r="AJ785" i="3"/>
  <c r="AM785" i="3"/>
  <c r="AQ785" i="3"/>
  <c r="AH785" i="3"/>
  <c r="AK785" i="3"/>
  <c r="AN785" i="3"/>
  <c r="AR785" i="3"/>
  <c r="AS785" i="3"/>
  <c r="AT785" i="3"/>
  <c r="AU785" i="3"/>
  <c r="AV785" i="3"/>
  <c r="AF784" i="3"/>
  <c r="AI784" i="3"/>
  <c r="AL784" i="3"/>
  <c r="AP784" i="3"/>
  <c r="AG784" i="3"/>
  <c r="AJ784" i="3"/>
  <c r="AM784" i="3"/>
  <c r="AQ784" i="3"/>
  <c r="AH784" i="3"/>
  <c r="AK784" i="3"/>
  <c r="AN784" i="3"/>
  <c r="AR784" i="3"/>
  <c r="AS784" i="3"/>
  <c r="AT784" i="3"/>
  <c r="AU784" i="3"/>
  <c r="AV784" i="3"/>
  <c r="AF783" i="3"/>
  <c r="AI783" i="3"/>
  <c r="AL783" i="3"/>
  <c r="AP783" i="3"/>
  <c r="AG783" i="3"/>
  <c r="AJ783" i="3"/>
  <c r="AM783" i="3"/>
  <c r="AQ783" i="3"/>
  <c r="AH783" i="3"/>
  <c r="AK783" i="3"/>
  <c r="AN783" i="3"/>
  <c r="AR783" i="3"/>
  <c r="AS783" i="3"/>
  <c r="AT783" i="3"/>
  <c r="AU783" i="3"/>
  <c r="AV783" i="3"/>
  <c r="AF782" i="3"/>
  <c r="AI782" i="3"/>
  <c r="AL782" i="3"/>
  <c r="AP782" i="3"/>
  <c r="AG782" i="3"/>
  <c r="AJ782" i="3"/>
  <c r="AM782" i="3"/>
  <c r="AQ782" i="3"/>
  <c r="AH782" i="3"/>
  <c r="AK782" i="3"/>
  <c r="AN782" i="3"/>
  <c r="AR782" i="3"/>
  <c r="AS782" i="3"/>
  <c r="AT782" i="3"/>
  <c r="AU782" i="3"/>
  <c r="AV782" i="3"/>
  <c r="AF781" i="3"/>
  <c r="AI781" i="3"/>
  <c r="AL781" i="3"/>
  <c r="AP781" i="3"/>
  <c r="AG781" i="3"/>
  <c r="AJ781" i="3"/>
  <c r="AM781" i="3"/>
  <c r="AQ781" i="3"/>
  <c r="AH781" i="3"/>
  <c r="AK781" i="3"/>
  <c r="AN781" i="3"/>
  <c r="AR781" i="3"/>
  <c r="AS781" i="3"/>
  <c r="AT781" i="3"/>
  <c r="AU781" i="3"/>
  <c r="AV781" i="3"/>
  <c r="AF780" i="3"/>
  <c r="AI780" i="3"/>
  <c r="AL780" i="3"/>
  <c r="AP780" i="3"/>
  <c r="AG780" i="3"/>
  <c r="AJ780" i="3"/>
  <c r="AM780" i="3"/>
  <c r="AQ780" i="3"/>
  <c r="AH780" i="3"/>
  <c r="AK780" i="3"/>
  <c r="AN780" i="3"/>
  <c r="AR780" i="3"/>
  <c r="AS780" i="3"/>
  <c r="AT780" i="3"/>
  <c r="AU780" i="3"/>
  <c r="AV780" i="3"/>
  <c r="AF779" i="3"/>
  <c r="AI779" i="3"/>
  <c r="AL779" i="3"/>
  <c r="AP779" i="3"/>
  <c r="AG779" i="3"/>
  <c r="AJ779" i="3"/>
  <c r="AM779" i="3"/>
  <c r="AQ779" i="3"/>
  <c r="AH779" i="3"/>
  <c r="AK779" i="3"/>
  <c r="AN779" i="3"/>
  <c r="AR779" i="3"/>
  <c r="AS779" i="3"/>
  <c r="AT779" i="3"/>
  <c r="AU779" i="3"/>
  <c r="AV779" i="3"/>
  <c r="AF778" i="3"/>
  <c r="AI778" i="3"/>
  <c r="AL778" i="3"/>
  <c r="AP778" i="3"/>
  <c r="AG778" i="3"/>
  <c r="AJ778" i="3"/>
  <c r="AM778" i="3"/>
  <c r="AQ778" i="3"/>
  <c r="AH778" i="3"/>
  <c r="AK778" i="3"/>
  <c r="AN778" i="3"/>
  <c r="AR778" i="3"/>
  <c r="AS778" i="3"/>
  <c r="AT778" i="3"/>
  <c r="AU778" i="3"/>
  <c r="AV778" i="3"/>
  <c r="AF776" i="3"/>
  <c r="AI776" i="3"/>
  <c r="AL776" i="3"/>
  <c r="AP776" i="3"/>
  <c r="AG776" i="3"/>
  <c r="AJ776" i="3"/>
  <c r="AM776" i="3"/>
  <c r="AQ776" i="3"/>
  <c r="AH776" i="3"/>
  <c r="AK776" i="3"/>
  <c r="AN776" i="3"/>
  <c r="AR776" i="3"/>
  <c r="AS776" i="3"/>
  <c r="AT776" i="3"/>
  <c r="AU776" i="3"/>
  <c r="AV776" i="3"/>
  <c r="AF775" i="3"/>
  <c r="AI775" i="3"/>
  <c r="AL775" i="3"/>
  <c r="AP775" i="3"/>
  <c r="AG775" i="3"/>
  <c r="AJ775" i="3"/>
  <c r="AM775" i="3"/>
  <c r="AQ775" i="3"/>
  <c r="AH775" i="3"/>
  <c r="AK775" i="3"/>
  <c r="AN775" i="3"/>
  <c r="AR775" i="3"/>
  <c r="AS775" i="3"/>
  <c r="AT775" i="3"/>
  <c r="AU775" i="3"/>
  <c r="AV775" i="3"/>
  <c r="AF774" i="3"/>
  <c r="AI774" i="3"/>
  <c r="AL774" i="3"/>
  <c r="AP774" i="3"/>
  <c r="AG774" i="3"/>
  <c r="AJ774" i="3"/>
  <c r="AM774" i="3"/>
  <c r="AQ774" i="3"/>
  <c r="AH774" i="3"/>
  <c r="AK774" i="3"/>
  <c r="AN774" i="3"/>
  <c r="AR774" i="3"/>
  <c r="AS774" i="3"/>
  <c r="AT774" i="3"/>
  <c r="AU774" i="3"/>
  <c r="AV774" i="3"/>
  <c r="AF773" i="3"/>
  <c r="AI773" i="3"/>
  <c r="AL773" i="3"/>
  <c r="AP773" i="3"/>
  <c r="AG773" i="3"/>
  <c r="AJ773" i="3"/>
  <c r="AM773" i="3"/>
  <c r="AQ773" i="3"/>
  <c r="AH773" i="3"/>
  <c r="AK773" i="3"/>
  <c r="AN773" i="3"/>
  <c r="AR773" i="3"/>
  <c r="AS773" i="3"/>
  <c r="AT773" i="3"/>
  <c r="AU773" i="3"/>
  <c r="AV773" i="3"/>
  <c r="AF772" i="3"/>
  <c r="AI772" i="3"/>
  <c r="AL772" i="3"/>
  <c r="AP772" i="3"/>
  <c r="AG772" i="3"/>
  <c r="AJ772" i="3"/>
  <c r="AM772" i="3"/>
  <c r="AQ772" i="3"/>
  <c r="AH772" i="3"/>
  <c r="AK772" i="3"/>
  <c r="AN772" i="3"/>
  <c r="AR772" i="3"/>
  <c r="AS772" i="3"/>
  <c r="AT772" i="3"/>
  <c r="AU772" i="3"/>
  <c r="AV772" i="3"/>
  <c r="AF771" i="3"/>
  <c r="AI771" i="3"/>
  <c r="AL771" i="3"/>
  <c r="AP771" i="3"/>
  <c r="AG771" i="3"/>
  <c r="AJ771" i="3"/>
  <c r="AM771" i="3"/>
  <c r="AQ771" i="3"/>
  <c r="AH771" i="3"/>
  <c r="AK771" i="3"/>
  <c r="AN771" i="3"/>
  <c r="AR771" i="3"/>
  <c r="AS771" i="3"/>
  <c r="AT771" i="3"/>
  <c r="AU771" i="3"/>
  <c r="AV771" i="3"/>
  <c r="AF770" i="3"/>
  <c r="AI770" i="3"/>
  <c r="AL770" i="3"/>
  <c r="AP770" i="3"/>
  <c r="AG770" i="3"/>
  <c r="AJ770" i="3"/>
  <c r="AM770" i="3"/>
  <c r="AQ770" i="3"/>
  <c r="AH770" i="3"/>
  <c r="AK770" i="3"/>
  <c r="AN770" i="3"/>
  <c r="AR770" i="3"/>
  <c r="AS770" i="3"/>
  <c r="AT770" i="3"/>
  <c r="AU770" i="3"/>
  <c r="AV770" i="3"/>
  <c r="AF769" i="3"/>
  <c r="AI769" i="3"/>
  <c r="AL769" i="3"/>
  <c r="AP769" i="3"/>
  <c r="AG769" i="3"/>
  <c r="AJ769" i="3"/>
  <c r="AM769" i="3"/>
  <c r="AQ769" i="3"/>
  <c r="AH769" i="3"/>
  <c r="AK769" i="3"/>
  <c r="AN769" i="3"/>
  <c r="AR769" i="3"/>
  <c r="AS769" i="3"/>
  <c r="AT769" i="3"/>
  <c r="AU769" i="3"/>
  <c r="AV769" i="3"/>
  <c r="AF768" i="3"/>
  <c r="AI768" i="3"/>
  <c r="AL768" i="3"/>
  <c r="AP768" i="3"/>
  <c r="AG768" i="3"/>
  <c r="AJ768" i="3"/>
  <c r="AM768" i="3"/>
  <c r="AQ768" i="3"/>
  <c r="AH768" i="3"/>
  <c r="AK768" i="3"/>
  <c r="AN768" i="3"/>
  <c r="AR768" i="3"/>
  <c r="AS768" i="3"/>
  <c r="AT768" i="3"/>
  <c r="AU768" i="3"/>
  <c r="AV768" i="3"/>
  <c r="AF767" i="3"/>
  <c r="AI767" i="3"/>
  <c r="AL767" i="3"/>
  <c r="AP767" i="3"/>
  <c r="AG767" i="3"/>
  <c r="AJ767" i="3"/>
  <c r="AM767" i="3"/>
  <c r="AQ767" i="3"/>
  <c r="AH767" i="3"/>
  <c r="AK767" i="3"/>
  <c r="AN767" i="3"/>
  <c r="AR767" i="3"/>
  <c r="AS767" i="3"/>
  <c r="AT767" i="3"/>
  <c r="AU767" i="3"/>
  <c r="AV767" i="3"/>
  <c r="AF766" i="3"/>
  <c r="AI766" i="3"/>
  <c r="AL766" i="3"/>
  <c r="AP766" i="3"/>
  <c r="AG766" i="3"/>
  <c r="AJ766" i="3"/>
  <c r="AM766" i="3"/>
  <c r="AQ766" i="3"/>
  <c r="AH766" i="3"/>
  <c r="AK766" i="3"/>
  <c r="AN766" i="3"/>
  <c r="AR766" i="3"/>
  <c r="AS766" i="3"/>
  <c r="AT766" i="3"/>
  <c r="AU766" i="3"/>
  <c r="AV766" i="3"/>
  <c r="AF765" i="3"/>
  <c r="AI765" i="3"/>
  <c r="AL765" i="3"/>
  <c r="AP765" i="3"/>
  <c r="AG765" i="3"/>
  <c r="AJ765" i="3"/>
  <c r="AM765" i="3"/>
  <c r="AQ765" i="3"/>
  <c r="AH765" i="3"/>
  <c r="AK765" i="3"/>
  <c r="AN765" i="3"/>
  <c r="AR765" i="3"/>
  <c r="AS765" i="3"/>
  <c r="AT765" i="3"/>
  <c r="AU765" i="3"/>
  <c r="AV765" i="3"/>
  <c r="AF764" i="3"/>
  <c r="AI764" i="3"/>
  <c r="AL764" i="3"/>
  <c r="AP764" i="3"/>
  <c r="AG764" i="3"/>
  <c r="AJ764" i="3"/>
  <c r="AM764" i="3"/>
  <c r="AQ764" i="3"/>
  <c r="AH764" i="3"/>
  <c r="AK764" i="3"/>
  <c r="AN764" i="3"/>
  <c r="AR764" i="3"/>
  <c r="AS764" i="3"/>
  <c r="AT764" i="3"/>
  <c r="AU764" i="3"/>
  <c r="AV764" i="3"/>
  <c r="AF763" i="3"/>
  <c r="AI763" i="3"/>
  <c r="AL763" i="3"/>
  <c r="AP763" i="3"/>
  <c r="AG763" i="3"/>
  <c r="AJ763" i="3"/>
  <c r="AM763" i="3"/>
  <c r="AQ763" i="3"/>
  <c r="AH763" i="3"/>
  <c r="AK763" i="3"/>
  <c r="AN763" i="3"/>
  <c r="AR763" i="3"/>
  <c r="AS763" i="3"/>
  <c r="AT763" i="3"/>
  <c r="AU763" i="3"/>
  <c r="AV763" i="3"/>
  <c r="AF762" i="3"/>
  <c r="AI762" i="3"/>
  <c r="AL762" i="3"/>
  <c r="AP762" i="3"/>
  <c r="AG762" i="3"/>
  <c r="AJ762" i="3"/>
  <c r="AM762" i="3"/>
  <c r="AQ762" i="3"/>
  <c r="AH762" i="3"/>
  <c r="AK762" i="3"/>
  <c r="AN762" i="3"/>
  <c r="AR762" i="3"/>
  <c r="AS762" i="3"/>
  <c r="AT762" i="3"/>
  <c r="AU762" i="3"/>
  <c r="AV762" i="3"/>
  <c r="AF760" i="3"/>
  <c r="AI760" i="3"/>
  <c r="AL760" i="3"/>
  <c r="AP760" i="3"/>
  <c r="AG760" i="3"/>
  <c r="AJ760" i="3"/>
  <c r="AM760" i="3"/>
  <c r="AQ760" i="3"/>
  <c r="AH760" i="3"/>
  <c r="AK760" i="3"/>
  <c r="AN760" i="3"/>
  <c r="AR760" i="3"/>
  <c r="AS760" i="3"/>
  <c r="AT760" i="3"/>
  <c r="AU760" i="3"/>
  <c r="AV760" i="3"/>
  <c r="AF759" i="3"/>
  <c r="AI759" i="3"/>
  <c r="AL759" i="3"/>
  <c r="AP759" i="3"/>
  <c r="AG759" i="3"/>
  <c r="AJ759" i="3"/>
  <c r="AM759" i="3"/>
  <c r="AQ759" i="3"/>
  <c r="AH759" i="3"/>
  <c r="AK759" i="3"/>
  <c r="AN759" i="3"/>
  <c r="AR759" i="3"/>
  <c r="AS759" i="3"/>
  <c r="AT759" i="3"/>
  <c r="AU759" i="3"/>
  <c r="AV759" i="3"/>
  <c r="AF758" i="3"/>
  <c r="AI758" i="3"/>
  <c r="AL758" i="3"/>
  <c r="AP758" i="3"/>
  <c r="AG758" i="3"/>
  <c r="AJ758" i="3"/>
  <c r="AM758" i="3"/>
  <c r="AQ758" i="3"/>
  <c r="AH758" i="3"/>
  <c r="AK758" i="3"/>
  <c r="AN758" i="3"/>
  <c r="AR758" i="3"/>
  <c r="AS758" i="3"/>
  <c r="AT758" i="3"/>
  <c r="AU758" i="3"/>
  <c r="AV758" i="3"/>
  <c r="AF757" i="3"/>
  <c r="AI757" i="3"/>
  <c r="AL757" i="3"/>
  <c r="AP757" i="3"/>
  <c r="AG757" i="3"/>
  <c r="AJ757" i="3"/>
  <c r="AM757" i="3"/>
  <c r="AQ757" i="3"/>
  <c r="AH757" i="3"/>
  <c r="AK757" i="3"/>
  <c r="AN757" i="3"/>
  <c r="AR757" i="3"/>
  <c r="AS757" i="3"/>
  <c r="AT757" i="3"/>
  <c r="AU757" i="3"/>
  <c r="AV757" i="3"/>
  <c r="AF755" i="3"/>
  <c r="AI755" i="3"/>
  <c r="AL755" i="3"/>
  <c r="AP755" i="3"/>
  <c r="AG755" i="3"/>
  <c r="AJ755" i="3"/>
  <c r="AM755" i="3"/>
  <c r="AQ755" i="3"/>
  <c r="AH755" i="3"/>
  <c r="AK755" i="3"/>
  <c r="AN755" i="3"/>
  <c r="AR755" i="3"/>
  <c r="AS755" i="3"/>
  <c r="AT755" i="3"/>
  <c r="AU755" i="3"/>
  <c r="AV755" i="3"/>
  <c r="AF754" i="3"/>
  <c r="AI754" i="3"/>
  <c r="AL754" i="3"/>
  <c r="AP754" i="3"/>
  <c r="AG754" i="3"/>
  <c r="AJ754" i="3"/>
  <c r="AM754" i="3"/>
  <c r="AQ754" i="3"/>
  <c r="AH754" i="3"/>
  <c r="AK754" i="3"/>
  <c r="AN754" i="3"/>
  <c r="AR754" i="3"/>
  <c r="AS754" i="3"/>
  <c r="AT754" i="3"/>
  <c r="AU754" i="3"/>
  <c r="AV754" i="3"/>
  <c r="AF753" i="3"/>
  <c r="AI753" i="3"/>
  <c r="AL753" i="3"/>
  <c r="AP753" i="3"/>
  <c r="AG753" i="3"/>
  <c r="AJ753" i="3"/>
  <c r="AM753" i="3"/>
  <c r="AQ753" i="3"/>
  <c r="AH753" i="3"/>
  <c r="AK753" i="3"/>
  <c r="AN753" i="3"/>
  <c r="AR753" i="3"/>
  <c r="AS753" i="3"/>
  <c r="AT753" i="3"/>
  <c r="AU753" i="3"/>
  <c r="AV753" i="3"/>
  <c r="AF752" i="3"/>
  <c r="AI752" i="3"/>
  <c r="AL752" i="3"/>
  <c r="AP752" i="3"/>
  <c r="AG752" i="3"/>
  <c r="AJ752" i="3"/>
  <c r="AM752" i="3"/>
  <c r="AQ752" i="3"/>
  <c r="AH752" i="3"/>
  <c r="AK752" i="3"/>
  <c r="AN752" i="3"/>
  <c r="AR752" i="3"/>
  <c r="AS752" i="3"/>
  <c r="AT752" i="3"/>
  <c r="AU752" i="3"/>
  <c r="AV752" i="3"/>
  <c r="AF751" i="3"/>
  <c r="AI751" i="3"/>
  <c r="AL751" i="3"/>
  <c r="AP751" i="3"/>
  <c r="AG751" i="3"/>
  <c r="AJ751" i="3"/>
  <c r="AM751" i="3"/>
  <c r="AQ751" i="3"/>
  <c r="AH751" i="3"/>
  <c r="AK751" i="3"/>
  <c r="AN751" i="3"/>
  <c r="AR751" i="3"/>
  <c r="AS751" i="3"/>
  <c r="AT751" i="3"/>
  <c r="AU751" i="3"/>
  <c r="AV751" i="3"/>
  <c r="AF750" i="3"/>
  <c r="AI750" i="3"/>
  <c r="AL750" i="3"/>
  <c r="AP750" i="3"/>
  <c r="AG750" i="3"/>
  <c r="AJ750" i="3"/>
  <c r="AM750" i="3"/>
  <c r="AQ750" i="3"/>
  <c r="AH750" i="3"/>
  <c r="AK750" i="3"/>
  <c r="AN750" i="3"/>
  <c r="AR750" i="3"/>
  <c r="AS750" i="3"/>
  <c r="AT750" i="3"/>
  <c r="AU750" i="3"/>
  <c r="AV750" i="3"/>
  <c r="AF749" i="3"/>
  <c r="AI749" i="3"/>
  <c r="AL749" i="3"/>
  <c r="AP749" i="3"/>
  <c r="AG749" i="3"/>
  <c r="AJ749" i="3"/>
  <c r="AM749" i="3"/>
  <c r="AQ749" i="3"/>
  <c r="AH749" i="3"/>
  <c r="AK749" i="3"/>
  <c r="AN749" i="3"/>
  <c r="AR749" i="3"/>
  <c r="AS749" i="3"/>
  <c r="AT749" i="3"/>
  <c r="AU749" i="3"/>
  <c r="AV749" i="3"/>
  <c r="AF748" i="3"/>
  <c r="AI748" i="3"/>
  <c r="AL748" i="3"/>
  <c r="AP748" i="3"/>
  <c r="AG748" i="3"/>
  <c r="AJ748" i="3"/>
  <c r="AM748" i="3"/>
  <c r="AQ748" i="3"/>
  <c r="AH748" i="3"/>
  <c r="AK748" i="3"/>
  <c r="AN748" i="3"/>
  <c r="AR748" i="3"/>
  <c r="AS748" i="3"/>
  <c r="AT748" i="3"/>
  <c r="AU748" i="3"/>
  <c r="AV748" i="3"/>
  <c r="AF747" i="3"/>
  <c r="AI747" i="3"/>
  <c r="AL747" i="3"/>
  <c r="AP747" i="3"/>
  <c r="AG747" i="3"/>
  <c r="AJ747" i="3"/>
  <c r="AM747" i="3"/>
  <c r="AQ747" i="3"/>
  <c r="AH747" i="3"/>
  <c r="AK747" i="3"/>
  <c r="AN747" i="3"/>
  <c r="AR747" i="3"/>
  <c r="AS747" i="3"/>
  <c r="AT747" i="3"/>
  <c r="AU747" i="3"/>
  <c r="AV747" i="3"/>
  <c r="AF746" i="3"/>
  <c r="AI746" i="3"/>
  <c r="AL746" i="3"/>
  <c r="AP746" i="3"/>
  <c r="AG746" i="3"/>
  <c r="AJ746" i="3"/>
  <c r="AM746" i="3"/>
  <c r="AQ746" i="3"/>
  <c r="AH746" i="3"/>
  <c r="AK746" i="3"/>
  <c r="AN746" i="3"/>
  <c r="AR746" i="3"/>
  <c r="AS746" i="3"/>
  <c r="AT746" i="3"/>
  <c r="AU746" i="3"/>
  <c r="AV746" i="3"/>
  <c r="AF745" i="3"/>
  <c r="AI745" i="3"/>
  <c r="AL745" i="3"/>
  <c r="AP745" i="3"/>
  <c r="AG745" i="3"/>
  <c r="AJ745" i="3"/>
  <c r="AM745" i="3"/>
  <c r="AQ745" i="3"/>
  <c r="AH745" i="3"/>
  <c r="AK745" i="3"/>
  <c r="AN745" i="3"/>
  <c r="AR745" i="3"/>
  <c r="AS745" i="3"/>
  <c r="AT745" i="3"/>
  <c r="AU745" i="3"/>
  <c r="AV745" i="3"/>
  <c r="AF744" i="3"/>
  <c r="AI744" i="3"/>
  <c r="AL744" i="3"/>
  <c r="AP744" i="3"/>
  <c r="AG744" i="3"/>
  <c r="AJ744" i="3"/>
  <c r="AM744" i="3"/>
  <c r="AQ744" i="3"/>
  <c r="AH744" i="3"/>
  <c r="AK744" i="3"/>
  <c r="AN744" i="3"/>
  <c r="AR744" i="3"/>
  <c r="AS744" i="3"/>
  <c r="AT744" i="3"/>
  <c r="AU744" i="3"/>
  <c r="AV744" i="3"/>
  <c r="AF743" i="3"/>
  <c r="AI743" i="3"/>
  <c r="AL743" i="3"/>
  <c r="AP743" i="3"/>
  <c r="AG743" i="3"/>
  <c r="AJ743" i="3"/>
  <c r="AM743" i="3"/>
  <c r="AQ743" i="3"/>
  <c r="AH743" i="3"/>
  <c r="AK743" i="3"/>
  <c r="AN743" i="3"/>
  <c r="AR743" i="3"/>
  <c r="AS743" i="3"/>
  <c r="AT743" i="3"/>
  <c r="AU743" i="3"/>
  <c r="AV743" i="3"/>
  <c r="AF742" i="3"/>
  <c r="AI742" i="3"/>
  <c r="AL742" i="3"/>
  <c r="AP742" i="3"/>
  <c r="AG742" i="3"/>
  <c r="AJ742" i="3"/>
  <c r="AM742" i="3"/>
  <c r="AQ742" i="3"/>
  <c r="AH742" i="3"/>
  <c r="AK742" i="3"/>
  <c r="AN742" i="3"/>
  <c r="AR742" i="3"/>
  <c r="AS742" i="3"/>
  <c r="AT742" i="3"/>
  <c r="AU742" i="3"/>
  <c r="AV742" i="3"/>
  <c r="AF741" i="3"/>
  <c r="AI741" i="3"/>
  <c r="AL741" i="3"/>
  <c r="AP741" i="3"/>
  <c r="AG741" i="3"/>
  <c r="AJ741" i="3"/>
  <c r="AM741" i="3"/>
  <c r="AQ741" i="3"/>
  <c r="AH741" i="3"/>
  <c r="AK741" i="3"/>
  <c r="AN741" i="3"/>
  <c r="AR741" i="3"/>
  <c r="AS741" i="3"/>
  <c r="AT741" i="3"/>
  <c r="AU741" i="3"/>
  <c r="AV741" i="3"/>
  <c r="AF740" i="3"/>
  <c r="AI740" i="3"/>
  <c r="AL740" i="3"/>
  <c r="AP740" i="3"/>
  <c r="AG740" i="3"/>
  <c r="AJ740" i="3"/>
  <c r="AM740" i="3"/>
  <c r="AQ740" i="3"/>
  <c r="AH740" i="3"/>
  <c r="AK740" i="3"/>
  <c r="AN740" i="3"/>
  <c r="AR740" i="3"/>
  <c r="AS740" i="3"/>
  <c r="AT740" i="3"/>
  <c r="AU740" i="3"/>
  <c r="AV740" i="3"/>
  <c r="AF739" i="3"/>
  <c r="AI739" i="3"/>
  <c r="AL739" i="3"/>
  <c r="AP739" i="3"/>
  <c r="AG739" i="3"/>
  <c r="AJ739" i="3"/>
  <c r="AM739" i="3"/>
  <c r="AQ739" i="3"/>
  <c r="AH739" i="3"/>
  <c r="AK739" i="3"/>
  <c r="AN739" i="3"/>
  <c r="AR739" i="3"/>
  <c r="AS739" i="3"/>
  <c r="AT739" i="3"/>
  <c r="AU739" i="3"/>
  <c r="AV739" i="3"/>
  <c r="AF738" i="3"/>
  <c r="AI738" i="3"/>
  <c r="AL738" i="3"/>
  <c r="AP738" i="3"/>
  <c r="AG738" i="3"/>
  <c r="AJ738" i="3"/>
  <c r="AM738" i="3"/>
  <c r="AQ738" i="3"/>
  <c r="AH738" i="3"/>
  <c r="AK738" i="3"/>
  <c r="AN738" i="3"/>
  <c r="AR738" i="3"/>
  <c r="AS738" i="3"/>
  <c r="AT738" i="3"/>
  <c r="AU738" i="3"/>
  <c r="AV738" i="3"/>
  <c r="AF737" i="3"/>
  <c r="AI737" i="3"/>
  <c r="AL737" i="3"/>
  <c r="AP737" i="3"/>
  <c r="AG737" i="3"/>
  <c r="AJ737" i="3"/>
  <c r="AM737" i="3"/>
  <c r="AQ737" i="3"/>
  <c r="AH737" i="3"/>
  <c r="AK737" i="3"/>
  <c r="AN737" i="3"/>
  <c r="AR737" i="3"/>
  <c r="AS737" i="3"/>
  <c r="AT737" i="3"/>
  <c r="AU737" i="3"/>
  <c r="AV737" i="3"/>
  <c r="AF736" i="3"/>
  <c r="AI736" i="3"/>
  <c r="AL736" i="3"/>
  <c r="AP736" i="3"/>
  <c r="AG736" i="3"/>
  <c r="AJ736" i="3"/>
  <c r="AM736" i="3"/>
  <c r="AQ736" i="3"/>
  <c r="AH736" i="3"/>
  <c r="AK736" i="3"/>
  <c r="AN736" i="3"/>
  <c r="AR736" i="3"/>
  <c r="AS736" i="3"/>
  <c r="AT736" i="3"/>
  <c r="AU736" i="3"/>
  <c r="AV736" i="3"/>
  <c r="Z681" i="3"/>
  <c r="AZ681" i="3"/>
  <c r="Z682" i="3"/>
  <c r="AZ682" i="3"/>
  <c r="Z683" i="3"/>
  <c r="AZ683" i="3"/>
  <c r="Z661" i="3"/>
  <c r="AZ661" i="3"/>
  <c r="BB661" i="3"/>
  <c r="AF661" i="3"/>
  <c r="AI661" i="3"/>
  <c r="AL661" i="3"/>
  <c r="AP661" i="3"/>
  <c r="AG661" i="3"/>
  <c r="AJ661" i="3"/>
  <c r="AM661" i="3"/>
  <c r="AQ661" i="3"/>
  <c r="AH661" i="3"/>
  <c r="AK661" i="3"/>
  <c r="AN661" i="3"/>
  <c r="AR661" i="3"/>
  <c r="AS661" i="3"/>
  <c r="AF662" i="3"/>
  <c r="AI662" i="3"/>
  <c r="AL662" i="3"/>
  <c r="AP662" i="3"/>
  <c r="AG662" i="3"/>
  <c r="AJ662" i="3"/>
  <c r="AM662" i="3"/>
  <c r="AQ662" i="3"/>
  <c r="AH662" i="3"/>
  <c r="AK662" i="3"/>
  <c r="AN662" i="3"/>
  <c r="AR662" i="3"/>
  <c r="AS662" i="3"/>
  <c r="AF663" i="3"/>
  <c r="AI663" i="3"/>
  <c r="AL663" i="3"/>
  <c r="AP663" i="3"/>
  <c r="AG663" i="3"/>
  <c r="AJ663" i="3"/>
  <c r="AM663" i="3"/>
  <c r="AQ663" i="3"/>
  <c r="AH663" i="3"/>
  <c r="AK663" i="3"/>
  <c r="AN663" i="3"/>
  <c r="AR663" i="3"/>
  <c r="AS663" i="3"/>
  <c r="BD661" i="3"/>
  <c r="AD681" i="3"/>
  <c r="BA681" i="3"/>
  <c r="AD682" i="3"/>
  <c r="BA682" i="3"/>
  <c r="AD683" i="3"/>
  <c r="BA683" i="3"/>
  <c r="AD661" i="3"/>
  <c r="BA661" i="3"/>
  <c r="BC661" i="3"/>
  <c r="AU661" i="3"/>
  <c r="AU662" i="3"/>
  <c r="AU663" i="3"/>
  <c r="BE661" i="3"/>
  <c r="BF661" i="3"/>
  <c r="Z678" i="3"/>
  <c r="AZ678" i="3"/>
  <c r="Z679" i="3"/>
  <c r="AZ679" i="3"/>
  <c r="Z680" i="3"/>
  <c r="AZ680" i="3"/>
  <c r="Z658" i="3"/>
  <c r="AZ658" i="3"/>
  <c r="BB658" i="3"/>
  <c r="AF658" i="3"/>
  <c r="AI658" i="3"/>
  <c r="AL658" i="3"/>
  <c r="AP658" i="3"/>
  <c r="AG658" i="3"/>
  <c r="AJ658" i="3"/>
  <c r="AM658" i="3"/>
  <c r="AQ658" i="3"/>
  <c r="AH658" i="3"/>
  <c r="AK658" i="3"/>
  <c r="AN658" i="3"/>
  <c r="AR658" i="3"/>
  <c r="AS658" i="3"/>
  <c r="AF659" i="3"/>
  <c r="AI659" i="3"/>
  <c r="AL659" i="3"/>
  <c r="AP659" i="3"/>
  <c r="AG659" i="3"/>
  <c r="AJ659" i="3"/>
  <c r="AM659" i="3"/>
  <c r="AQ659" i="3"/>
  <c r="AH659" i="3"/>
  <c r="AK659" i="3"/>
  <c r="AN659" i="3"/>
  <c r="AR659" i="3"/>
  <c r="AS659" i="3"/>
  <c r="AF660" i="3"/>
  <c r="AI660" i="3"/>
  <c r="AL660" i="3"/>
  <c r="AP660" i="3"/>
  <c r="AG660" i="3"/>
  <c r="AJ660" i="3"/>
  <c r="AM660" i="3"/>
  <c r="AQ660" i="3"/>
  <c r="AH660" i="3"/>
  <c r="AK660" i="3"/>
  <c r="AN660" i="3"/>
  <c r="AR660" i="3"/>
  <c r="AS660" i="3"/>
  <c r="BD658" i="3"/>
  <c r="AD678" i="3"/>
  <c r="BA678" i="3"/>
  <c r="AD679" i="3"/>
  <c r="BA679" i="3"/>
  <c r="AD680" i="3"/>
  <c r="BA680" i="3"/>
  <c r="AD658" i="3"/>
  <c r="BA658" i="3"/>
  <c r="BC658" i="3"/>
  <c r="AU658" i="3"/>
  <c r="AU659" i="3"/>
  <c r="AU660" i="3"/>
  <c r="BE658" i="3"/>
  <c r="BF658" i="3"/>
  <c r="Z675" i="3"/>
  <c r="AZ675" i="3"/>
  <c r="Z676" i="3"/>
  <c r="AZ676" i="3"/>
  <c r="Z677" i="3"/>
  <c r="AZ677" i="3"/>
  <c r="Z655" i="3"/>
  <c r="AZ655" i="3"/>
  <c r="BB655" i="3"/>
  <c r="AF655" i="3"/>
  <c r="AI655" i="3"/>
  <c r="AL655" i="3"/>
  <c r="AP655" i="3"/>
  <c r="AG655" i="3"/>
  <c r="AJ655" i="3"/>
  <c r="AM655" i="3"/>
  <c r="AQ655" i="3"/>
  <c r="AH655" i="3"/>
  <c r="AK655" i="3"/>
  <c r="AN655" i="3"/>
  <c r="AR655" i="3"/>
  <c r="AS655" i="3"/>
  <c r="AF656" i="3"/>
  <c r="AI656" i="3"/>
  <c r="AL656" i="3"/>
  <c r="AP656" i="3"/>
  <c r="AG656" i="3"/>
  <c r="AJ656" i="3"/>
  <c r="AM656" i="3"/>
  <c r="AQ656" i="3"/>
  <c r="AH656" i="3"/>
  <c r="AK656" i="3"/>
  <c r="AN656" i="3"/>
  <c r="AR656" i="3"/>
  <c r="AS656" i="3"/>
  <c r="AF657" i="3"/>
  <c r="AI657" i="3"/>
  <c r="AL657" i="3"/>
  <c r="AP657" i="3"/>
  <c r="AG657" i="3"/>
  <c r="AJ657" i="3"/>
  <c r="AM657" i="3"/>
  <c r="AQ657" i="3"/>
  <c r="AH657" i="3"/>
  <c r="AK657" i="3"/>
  <c r="AN657" i="3"/>
  <c r="AR657" i="3"/>
  <c r="AS657" i="3"/>
  <c r="BD655" i="3"/>
  <c r="AD675" i="3"/>
  <c r="BA675" i="3"/>
  <c r="AD676" i="3"/>
  <c r="BA676" i="3"/>
  <c r="AD677" i="3"/>
  <c r="BA677" i="3"/>
  <c r="AD655" i="3"/>
  <c r="BA655" i="3"/>
  <c r="BC655" i="3"/>
  <c r="AU655" i="3"/>
  <c r="AU656" i="3"/>
  <c r="AU657" i="3"/>
  <c r="BE655" i="3"/>
  <c r="BF655" i="3"/>
  <c r="Z672" i="3"/>
  <c r="AZ672" i="3"/>
  <c r="Z673" i="3"/>
  <c r="AZ673" i="3"/>
  <c r="Z674" i="3"/>
  <c r="AZ674" i="3"/>
  <c r="Z652" i="3"/>
  <c r="AZ652" i="3"/>
  <c r="BB652" i="3"/>
  <c r="AF652" i="3"/>
  <c r="AI652" i="3"/>
  <c r="AL652" i="3"/>
  <c r="AP652" i="3"/>
  <c r="AG652" i="3"/>
  <c r="AJ652" i="3"/>
  <c r="AM652" i="3"/>
  <c r="AQ652" i="3"/>
  <c r="AH652" i="3"/>
  <c r="AK652" i="3"/>
  <c r="AN652" i="3"/>
  <c r="AR652" i="3"/>
  <c r="AS652" i="3"/>
  <c r="AF653" i="3"/>
  <c r="AI653" i="3"/>
  <c r="AL653" i="3"/>
  <c r="AP653" i="3"/>
  <c r="AG653" i="3"/>
  <c r="AJ653" i="3"/>
  <c r="AM653" i="3"/>
  <c r="AQ653" i="3"/>
  <c r="AH653" i="3"/>
  <c r="AK653" i="3"/>
  <c r="AN653" i="3"/>
  <c r="AR653" i="3"/>
  <c r="AS653" i="3"/>
  <c r="AF654" i="3"/>
  <c r="AI654" i="3"/>
  <c r="AL654" i="3"/>
  <c r="AP654" i="3"/>
  <c r="AG654" i="3"/>
  <c r="AJ654" i="3"/>
  <c r="AM654" i="3"/>
  <c r="AQ654" i="3"/>
  <c r="AH654" i="3"/>
  <c r="AK654" i="3"/>
  <c r="AN654" i="3"/>
  <c r="AR654" i="3"/>
  <c r="AS654" i="3"/>
  <c r="BD652" i="3"/>
  <c r="AD672" i="3"/>
  <c r="BA672" i="3"/>
  <c r="AD673" i="3"/>
  <c r="BA673" i="3"/>
  <c r="AD674" i="3"/>
  <c r="BA674" i="3"/>
  <c r="AD652" i="3"/>
  <c r="BA652" i="3"/>
  <c r="BC652" i="3"/>
  <c r="AU652" i="3"/>
  <c r="AU653" i="3"/>
  <c r="AU654" i="3"/>
  <c r="BE652" i="3"/>
  <c r="BF652" i="3"/>
  <c r="Z669" i="3"/>
  <c r="AZ669" i="3"/>
  <c r="Z670" i="3"/>
  <c r="AZ670" i="3"/>
  <c r="Z671" i="3"/>
  <c r="AZ671" i="3"/>
  <c r="Z649" i="3"/>
  <c r="AZ649" i="3"/>
  <c r="BB649" i="3"/>
  <c r="AF649" i="3"/>
  <c r="AI649" i="3"/>
  <c r="AL649" i="3"/>
  <c r="AP649" i="3"/>
  <c r="AG649" i="3"/>
  <c r="AJ649" i="3"/>
  <c r="AM649" i="3"/>
  <c r="AQ649" i="3"/>
  <c r="AH649" i="3"/>
  <c r="AK649" i="3"/>
  <c r="AN649" i="3"/>
  <c r="AR649" i="3"/>
  <c r="AS649" i="3"/>
  <c r="AF650" i="3"/>
  <c r="AI650" i="3"/>
  <c r="AL650" i="3"/>
  <c r="AP650" i="3"/>
  <c r="AG650" i="3"/>
  <c r="AJ650" i="3"/>
  <c r="AM650" i="3"/>
  <c r="AQ650" i="3"/>
  <c r="AH650" i="3"/>
  <c r="AK650" i="3"/>
  <c r="AN650" i="3"/>
  <c r="AR650" i="3"/>
  <c r="AS650" i="3"/>
  <c r="AF651" i="3"/>
  <c r="AI651" i="3"/>
  <c r="AL651" i="3"/>
  <c r="AP651" i="3"/>
  <c r="AG651" i="3"/>
  <c r="AJ651" i="3"/>
  <c r="AM651" i="3"/>
  <c r="AQ651" i="3"/>
  <c r="AH651" i="3"/>
  <c r="AK651" i="3"/>
  <c r="AN651" i="3"/>
  <c r="AR651" i="3"/>
  <c r="AS651" i="3"/>
  <c r="BD649" i="3"/>
  <c r="AD669" i="3"/>
  <c r="BA669" i="3"/>
  <c r="AD670" i="3"/>
  <c r="BA670" i="3"/>
  <c r="AD671" i="3"/>
  <c r="BA671" i="3"/>
  <c r="AD649" i="3"/>
  <c r="BA649" i="3"/>
  <c r="BC649" i="3"/>
  <c r="AU649" i="3"/>
  <c r="AU650" i="3"/>
  <c r="AU651" i="3"/>
  <c r="BE649" i="3"/>
  <c r="BF649" i="3"/>
  <c r="Z666" i="3"/>
  <c r="AZ666" i="3"/>
  <c r="Z667" i="3"/>
  <c r="AZ667" i="3"/>
  <c r="Z668" i="3"/>
  <c r="AZ668" i="3"/>
  <c r="Z646" i="3"/>
  <c r="AZ646" i="3"/>
  <c r="BB646" i="3"/>
  <c r="AF646" i="3"/>
  <c r="AI646" i="3"/>
  <c r="AL646" i="3"/>
  <c r="AP646" i="3"/>
  <c r="AG646" i="3"/>
  <c r="AJ646" i="3"/>
  <c r="AM646" i="3"/>
  <c r="AQ646" i="3"/>
  <c r="AH646" i="3"/>
  <c r="AK646" i="3"/>
  <c r="AN646" i="3"/>
  <c r="AR646" i="3"/>
  <c r="AS646" i="3"/>
  <c r="AF647" i="3"/>
  <c r="AI647" i="3"/>
  <c r="AL647" i="3"/>
  <c r="AP647" i="3"/>
  <c r="AG647" i="3"/>
  <c r="AJ647" i="3"/>
  <c r="AM647" i="3"/>
  <c r="AQ647" i="3"/>
  <c r="AH647" i="3"/>
  <c r="AK647" i="3"/>
  <c r="AN647" i="3"/>
  <c r="AR647" i="3"/>
  <c r="AS647" i="3"/>
  <c r="AF648" i="3"/>
  <c r="AI648" i="3"/>
  <c r="AL648" i="3"/>
  <c r="AP648" i="3"/>
  <c r="AG648" i="3"/>
  <c r="AJ648" i="3"/>
  <c r="AM648" i="3"/>
  <c r="AQ648" i="3"/>
  <c r="AH648" i="3"/>
  <c r="AK648" i="3"/>
  <c r="AN648" i="3"/>
  <c r="AR648" i="3"/>
  <c r="AS648" i="3"/>
  <c r="BD646" i="3"/>
  <c r="AD666" i="3"/>
  <c r="BA666" i="3"/>
  <c r="AD667" i="3"/>
  <c r="BA667" i="3"/>
  <c r="AD668" i="3"/>
  <c r="BA668" i="3"/>
  <c r="AD646" i="3"/>
  <c r="BA646" i="3"/>
  <c r="BC646" i="3"/>
  <c r="AU646" i="3"/>
  <c r="AU647" i="3"/>
  <c r="AU648" i="3"/>
  <c r="BE646" i="3"/>
  <c r="BF646" i="3"/>
  <c r="Z642" i="3"/>
  <c r="AZ642" i="3"/>
  <c r="Z643" i="3"/>
  <c r="AZ643" i="3"/>
  <c r="Z644" i="3"/>
  <c r="AZ644" i="3"/>
  <c r="Z622" i="3"/>
  <c r="AZ622" i="3"/>
  <c r="BB622" i="3"/>
  <c r="AF622" i="3"/>
  <c r="AI622" i="3"/>
  <c r="AL622" i="3"/>
  <c r="AP622" i="3"/>
  <c r="AG622" i="3"/>
  <c r="AJ622" i="3"/>
  <c r="AM622" i="3"/>
  <c r="AQ622" i="3"/>
  <c r="AH622" i="3"/>
  <c r="AK622" i="3"/>
  <c r="AN622" i="3"/>
  <c r="AR622" i="3"/>
  <c r="AS622" i="3"/>
  <c r="AF623" i="3"/>
  <c r="AI623" i="3"/>
  <c r="AL623" i="3"/>
  <c r="AP623" i="3"/>
  <c r="AG623" i="3"/>
  <c r="AJ623" i="3"/>
  <c r="AM623" i="3"/>
  <c r="AQ623" i="3"/>
  <c r="AH623" i="3"/>
  <c r="AK623" i="3"/>
  <c r="AN623" i="3"/>
  <c r="AR623" i="3"/>
  <c r="AS623" i="3"/>
  <c r="AF624" i="3"/>
  <c r="AI624" i="3"/>
  <c r="AL624" i="3"/>
  <c r="AP624" i="3"/>
  <c r="AG624" i="3"/>
  <c r="AJ624" i="3"/>
  <c r="AM624" i="3"/>
  <c r="AQ624" i="3"/>
  <c r="AH624" i="3"/>
  <c r="AK624" i="3"/>
  <c r="AN624" i="3"/>
  <c r="AR624" i="3"/>
  <c r="AS624" i="3"/>
  <c r="BD622" i="3"/>
  <c r="AD642" i="3"/>
  <c r="BA642" i="3"/>
  <c r="AD643" i="3"/>
  <c r="BA643" i="3"/>
  <c r="AD644" i="3"/>
  <c r="BA644" i="3"/>
  <c r="AD622" i="3"/>
  <c r="BA622" i="3"/>
  <c r="BC622" i="3"/>
  <c r="AU622" i="3"/>
  <c r="AU623" i="3"/>
  <c r="AU624" i="3"/>
  <c r="BE622" i="3"/>
  <c r="BF622" i="3"/>
  <c r="Z639" i="3"/>
  <c r="AZ639" i="3"/>
  <c r="Z640" i="3"/>
  <c r="AZ640" i="3"/>
  <c r="Z641" i="3"/>
  <c r="AZ641" i="3"/>
  <c r="Z619" i="3"/>
  <c r="AZ619" i="3"/>
  <c r="BB619" i="3"/>
  <c r="AF619" i="3"/>
  <c r="AI619" i="3"/>
  <c r="AL619" i="3"/>
  <c r="AP619" i="3"/>
  <c r="AG619" i="3"/>
  <c r="AJ619" i="3"/>
  <c r="AM619" i="3"/>
  <c r="AQ619" i="3"/>
  <c r="AH619" i="3"/>
  <c r="AK619" i="3"/>
  <c r="AN619" i="3"/>
  <c r="AR619" i="3"/>
  <c r="AS619" i="3"/>
  <c r="AF620" i="3"/>
  <c r="AI620" i="3"/>
  <c r="AL620" i="3"/>
  <c r="AP620" i="3"/>
  <c r="AG620" i="3"/>
  <c r="AJ620" i="3"/>
  <c r="AM620" i="3"/>
  <c r="AQ620" i="3"/>
  <c r="AH620" i="3"/>
  <c r="AK620" i="3"/>
  <c r="AN620" i="3"/>
  <c r="AR620" i="3"/>
  <c r="AS620" i="3"/>
  <c r="AF621" i="3"/>
  <c r="AI621" i="3"/>
  <c r="AL621" i="3"/>
  <c r="AP621" i="3"/>
  <c r="AG621" i="3"/>
  <c r="AJ621" i="3"/>
  <c r="AM621" i="3"/>
  <c r="AQ621" i="3"/>
  <c r="AH621" i="3"/>
  <c r="AK621" i="3"/>
  <c r="AN621" i="3"/>
  <c r="AR621" i="3"/>
  <c r="AS621" i="3"/>
  <c r="BD619" i="3"/>
  <c r="AD639" i="3"/>
  <c r="BA639" i="3"/>
  <c r="AD640" i="3"/>
  <c r="BA640" i="3"/>
  <c r="AD641" i="3"/>
  <c r="BA641" i="3"/>
  <c r="AD619" i="3"/>
  <c r="BA619" i="3"/>
  <c r="BC619" i="3"/>
  <c r="AU619" i="3"/>
  <c r="AU620" i="3"/>
  <c r="AU621" i="3"/>
  <c r="BE619" i="3"/>
  <c r="BF619" i="3"/>
  <c r="Z636" i="3"/>
  <c r="AZ636" i="3"/>
  <c r="Z637" i="3"/>
  <c r="AZ637" i="3"/>
  <c r="Z638" i="3"/>
  <c r="AZ638" i="3"/>
  <c r="Z616" i="3"/>
  <c r="AZ616" i="3"/>
  <c r="BB616" i="3"/>
  <c r="AF616" i="3"/>
  <c r="AI616" i="3"/>
  <c r="AL616" i="3"/>
  <c r="AP616" i="3"/>
  <c r="AG616" i="3"/>
  <c r="AJ616" i="3"/>
  <c r="AM616" i="3"/>
  <c r="AQ616" i="3"/>
  <c r="AH616" i="3"/>
  <c r="AK616" i="3"/>
  <c r="AN616" i="3"/>
  <c r="AR616" i="3"/>
  <c r="AS616" i="3"/>
  <c r="AF617" i="3"/>
  <c r="AI617" i="3"/>
  <c r="AL617" i="3"/>
  <c r="AP617" i="3"/>
  <c r="AG617" i="3"/>
  <c r="AJ617" i="3"/>
  <c r="AM617" i="3"/>
  <c r="AQ617" i="3"/>
  <c r="AH617" i="3"/>
  <c r="AK617" i="3"/>
  <c r="AN617" i="3"/>
  <c r="AR617" i="3"/>
  <c r="AS617" i="3"/>
  <c r="AF618" i="3"/>
  <c r="AI618" i="3"/>
  <c r="AL618" i="3"/>
  <c r="AP618" i="3"/>
  <c r="AG618" i="3"/>
  <c r="AJ618" i="3"/>
  <c r="AM618" i="3"/>
  <c r="AQ618" i="3"/>
  <c r="AH618" i="3"/>
  <c r="AK618" i="3"/>
  <c r="AN618" i="3"/>
  <c r="AR618" i="3"/>
  <c r="AS618" i="3"/>
  <c r="BD616" i="3"/>
  <c r="AD636" i="3"/>
  <c r="BA636" i="3"/>
  <c r="AD637" i="3"/>
  <c r="BA637" i="3"/>
  <c r="AD638" i="3"/>
  <c r="BA638" i="3"/>
  <c r="AD616" i="3"/>
  <c r="BA616" i="3"/>
  <c r="BC616" i="3"/>
  <c r="AU616" i="3"/>
  <c r="AU617" i="3"/>
  <c r="AU618" i="3"/>
  <c r="BE616" i="3"/>
  <c r="BF616" i="3"/>
  <c r="Z633" i="3"/>
  <c r="AZ633" i="3"/>
  <c r="Z634" i="3"/>
  <c r="AZ634" i="3"/>
  <c r="Z635" i="3"/>
  <c r="AZ635" i="3"/>
  <c r="Z613" i="3"/>
  <c r="AZ613" i="3"/>
  <c r="BB613" i="3"/>
  <c r="AF613" i="3"/>
  <c r="AI613" i="3"/>
  <c r="AL613" i="3"/>
  <c r="AP613" i="3"/>
  <c r="AG613" i="3"/>
  <c r="AJ613" i="3"/>
  <c r="AM613" i="3"/>
  <c r="AQ613" i="3"/>
  <c r="AH613" i="3"/>
  <c r="AK613" i="3"/>
  <c r="AN613" i="3"/>
  <c r="AR613" i="3"/>
  <c r="AS613" i="3"/>
  <c r="AF614" i="3"/>
  <c r="AI614" i="3"/>
  <c r="AL614" i="3"/>
  <c r="AP614" i="3"/>
  <c r="AG614" i="3"/>
  <c r="AJ614" i="3"/>
  <c r="AM614" i="3"/>
  <c r="AQ614" i="3"/>
  <c r="AH614" i="3"/>
  <c r="AK614" i="3"/>
  <c r="AN614" i="3"/>
  <c r="AR614" i="3"/>
  <c r="AS614" i="3"/>
  <c r="AF615" i="3"/>
  <c r="AI615" i="3"/>
  <c r="AL615" i="3"/>
  <c r="AP615" i="3"/>
  <c r="AG615" i="3"/>
  <c r="AJ615" i="3"/>
  <c r="AM615" i="3"/>
  <c r="AQ615" i="3"/>
  <c r="AH615" i="3"/>
  <c r="AK615" i="3"/>
  <c r="AN615" i="3"/>
  <c r="AR615" i="3"/>
  <c r="AS615" i="3"/>
  <c r="BD613" i="3"/>
  <c r="AD633" i="3"/>
  <c r="BA633" i="3"/>
  <c r="AD634" i="3"/>
  <c r="BA634" i="3"/>
  <c r="AD635" i="3"/>
  <c r="BA635" i="3"/>
  <c r="AD613" i="3"/>
  <c r="BA613" i="3"/>
  <c r="BC613" i="3"/>
  <c r="AU613" i="3"/>
  <c r="AU614" i="3"/>
  <c r="AU615" i="3"/>
  <c r="BE613" i="3"/>
  <c r="BF613" i="3"/>
  <c r="Z630" i="3"/>
  <c r="AZ630" i="3"/>
  <c r="Z631" i="3"/>
  <c r="AZ631" i="3"/>
  <c r="Z632" i="3"/>
  <c r="AZ632" i="3"/>
  <c r="Z610" i="3"/>
  <c r="AZ610" i="3"/>
  <c r="BB610" i="3"/>
  <c r="AF610" i="3"/>
  <c r="AI610" i="3"/>
  <c r="AL610" i="3"/>
  <c r="AP610" i="3"/>
  <c r="AG610" i="3"/>
  <c r="AJ610" i="3"/>
  <c r="AM610" i="3"/>
  <c r="AQ610" i="3"/>
  <c r="AH610" i="3"/>
  <c r="AK610" i="3"/>
  <c r="AN610" i="3"/>
  <c r="AR610" i="3"/>
  <c r="AS610" i="3"/>
  <c r="AF611" i="3"/>
  <c r="AI611" i="3"/>
  <c r="AL611" i="3"/>
  <c r="AP611" i="3"/>
  <c r="AG611" i="3"/>
  <c r="AJ611" i="3"/>
  <c r="AM611" i="3"/>
  <c r="AQ611" i="3"/>
  <c r="AH611" i="3"/>
  <c r="AK611" i="3"/>
  <c r="AN611" i="3"/>
  <c r="AR611" i="3"/>
  <c r="AS611" i="3"/>
  <c r="AF612" i="3"/>
  <c r="AI612" i="3"/>
  <c r="AL612" i="3"/>
  <c r="AP612" i="3"/>
  <c r="AG612" i="3"/>
  <c r="AJ612" i="3"/>
  <c r="AM612" i="3"/>
  <c r="AQ612" i="3"/>
  <c r="AH612" i="3"/>
  <c r="AK612" i="3"/>
  <c r="AN612" i="3"/>
  <c r="AR612" i="3"/>
  <c r="AS612" i="3"/>
  <c r="BD610" i="3"/>
  <c r="AD630" i="3"/>
  <c r="BA630" i="3"/>
  <c r="AD631" i="3"/>
  <c r="BA631" i="3"/>
  <c r="AD632" i="3"/>
  <c r="BA632" i="3"/>
  <c r="AD610" i="3"/>
  <c r="BA610" i="3"/>
  <c r="BC610" i="3"/>
  <c r="AU610" i="3"/>
  <c r="AU611" i="3"/>
  <c r="AU612" i="3"/>
  <c r="BE610" i="3"/>
  <c r="BF610" i="3"/>
  <c r="Z627" i="3"/>
  <c r="AZ627" i="3"/>
  <c r="Z628" i="3"/>
  <c r="AZ628" i="3"/>
  <c r="Z629" i="3"/>
  <c r="AZ629" i="3"/>
  <c r="Z607" i="3"/>
  <c r="AZ607" i="3"/>
  <c r="BB607" i="3"/>
  <c r="AF607" i="3"/>
  <c r="AI607" i="3"/>
  <c r="AL607" i="3"/>
  <c r="AP607" i="3"/>
  <c r="AG607" i="3"/>
  <c r="AJ607" i="3"/>
  <c r="AM607" i="3"/>
  <c r="AQ607" i="3"/>
  <c r="AH607" i="3"/>
  <c r="AK607" i="3"/>
  <c r="AN607" i="3"/>
  <c r="AR607" i="3"/>
  <c r="AS607" i="3"/>
  <c r="AF608" i="3"/>
  <c r="AI608" i="3"/>
  <c r="AL608" i="3"/>
  <c r="AP608" i="3"/>
  <c r="AG608" i="3"/>
  <c r="AJ608" i="3"/>
  <c r="AM608" i="3"/>
  <c r="AQ608" i="3"/>
  <c r="AH608" i="3"/>
  <c r="AK608" i="3"/>
  <c r="AN608" i="3"/>
  <c r="AR608" i="3"/>
  <c r="AS608" i="3"/>
  <c r="AF609" i="3"/>
  <c r="AI609" i="3"/>
  <c r="AL609" i="3"/>
  <c r="AP609" i="3"/>
  <c r="AG609" i="3"/>
  <c r="AJ609" i="3"/>
  <c r="AM609" i="3"/>
  <c r="AQ609" i="3"/>
  <c r="AH609" i="3"/>
  <c r="AK609" i="3"/>
  <c r="AN609" i="3"/>
  <c r="AR609" i="3"/>
  <c r="AS609" i="3"/>
  <c r="BD607" i="3"/>
  <c r="AD627" i="3"/>
  <c r="BA627" i="3"/>
  <c r="AD628" i="3"/>
  <c r="BA628" i="3"/>
  <c r="AD629" i="3"/>
  <c r="BA629" i="3"/>
  <c r="AD607" i="3"/>
  <c r="BA607" i="3"/>
  <c r="BC607" i="3"/>
  <c r="AU607" i="3"/>
  <c r="AU608" i="3"/>
  <c r="AU609" i="3"/>
  <c r="BE607" i="3"/>
  <c r="BF607" i="3"/>
  <c r="AF583" i="3"/>
  <c r="AI583" i="3"/>
  <c r="AL583" i="3"/>
  <c r="AP583" i="3"/>
  <c r="AG583" i="3"/>
  <c r="AJ583" i="3"/>
  <c r="AM583" i="3"/>
  <c r="AQ583" i="3"/>
  <c r="AH583" i="3"/>
  <c r="AK583" i="3"/>
  <c r="AN583" i="3"/>
  <c r="AR583" i="3"/>
  <c r="AS583" i="3"/>
  <c r="AF584" i="3"/>
  <c r="AI584" i="3"/>
  <c r="AL584" i="3"/>
  <c r="AP584" i="3"/>
  <c r="AG584" i="3"/>
  <c r="AJ584" i="3"/>
  <c r="AM584" i="3"/>
  <c r="AQ584" i="3"/>
  <c r="AH584" i="3"/>
  <c r="AK584" i="3"/>
  <c r="AN584" i="3"/>
  <c r="AR584" i="3"/>
  <c r="AS584" i="3"/>
  <c r="AF585" i="3"/>
  <c r="AI585" i="3"/>
  <c r="AL585" i="3"/>
  <c r="AP585" i="3"/>
  <c r="AG585" i="3"/>
  <c r="AJ585" i="3"/>
  <c r="AM585" i="3"/>
  <c r="AQ585" i="3"/>
  <c r="AH585" i="3"/>
  <c r="AK585" i="3"/>
  <c r="AN585" i="3"/>
  <c r="AR585" i="3"/>
  <c r="AS585" i="3"/>
  <c r="BD583" i="3"/>
  <c r="AU583" i="3"/>
  <c r="AU584" i="3"/>
  <c r="AU585" i="3"/>
  <c r="BE583" i="3"/>
  <c r="BF583" i="3"/>
  <c r="AF580" i="3"/>
  <c r="AI580" i="3"/>
  <c r="AL580" i="3"/>
  <c r="AP580" i="3"/>
  <c r="AG580" i="3"/>
  <c r="AJ580" i="3"/>
  <c r="AM580" i="3"/>
  <c r="AQ580" i="3"/>
  <c r="AH580" i="3"/>
  <c r="AK580" i="3"/>
  <c r="AN580" i="3"/>
  <c r="AR580" i="3"/>
  <c r="AS580" i="3"/>
  <c r="AF581" i="3"/>
  <c r="AI581" i="3"/>
  <c r="AL581" i="3"/>
  <c r="AP581" i="3"/>
  <c r="AG581" i="3"/>
  <c r="AJ581" i="3"/>
  <c r="AM581" i="3"/>
  <c r="AQ581" i="3"/>
  <c r="AH581" i="3"/>
  <c r="AK581" i="3"/>
  <c r="AN581" i="3"/>
  <c r="AR581" i="3"/>
  <c r="AS581" i="3"/>
  <c r="AF582" i="3"/>
  <c r="AI582" i="3"/>
  <c r="AL582" i="3"/>
  <c r="AP582" i="3"/>
  <c r="AG582" i="3"/>
  <c r="AJ582" i="3"/>
  <c r="AM582" i="3"/>
  <c r="AQ582" i="3"/>
  <c r="AH582" i="3"/>
  <c r="AK582" i="3"/>
  <c r="AN582" i="3"/>
  <c r="AR582" i="3"/>
  <c r="AS582" i="3"/>
  <c r="BD580" i="3"/>
  <c r="AU580" i="3"/>
  <c r="AU581" i="3"/>
  <c r="AU582" i="3"/>
  <c r="BE580" i="3"/>
  <c r="BF580" i="3"/>
  <c r="AF577" i="3"/>
  <c r="AI577" i="3"/>
  <c r="AL577" i="3"/>
  <c r="AP577" i="3"/>
  <c r="AG577" i="3"/>
  <c r="AJ577" i="3"/>
  <c r="AM577" i="3"/>
  <c r="AQ577" i="3"/>
  <c r="AH577" i="3"/>
  <c r="AK577" i="3"/>
  <c r="AN577" i="3"/>
  <c r="AR577" i="3"/>
  <c r="AS577" i="3"/>
  <c r="AF578" i="3"/>
  <c r="AI578" i="3"/>
  <c r="AL578" i="3"/>
  <c r="AP578" i="3"/>
  <c r="AG578" i="3"/>
  <c r="AJ578" i="3"/>
  <c r="AM578" i="3"/>
  <c r="AQ578" i="3"/>
  <c r="AH578" i="3"/>
  <c r="AK578" i="3"/>
  <c r="AN578" i="3"/>
  <c r="AR578" i="3"/>
  <c r="AS578" i="3"/>
  <c r="AF579" i="3"/>
  <c r="AI579" i="3"/>
  <c r="AL579" i="3"/>
  <c r="AP579" i="3"/>
  <c r="AG579" i="3"/>
  <c r="AJ579" i="3"/>
  <c r="AM579" i="3"/>
  <c r="AQ579" i="3"/>
  <c r="AH579" i="3"/>
  <c r="AK579" i="3"/>
  <c r="AN579" i="3"/>
  <c r="AR579" i="3"/>
  <c r="AS579" i="3"/>
  <c r="BD577" i="3"/>
  <c r="AU577" i="3"/>
  <c r="AU578" i="3"/>
  <c r="AU579" i="3"/>
  <c r="BE577" i="3"/>
  <c r="BF577" i="3"/>
  <c r="AF574" i="3"/>
  <c r="AI574" i="3"/>
  <c r="AL574" i="3"/>
  <c r="AP574" i="3"/>
  <c r="AG574" i="3"/>
  <c r="AJ574" i="3"/>
  <c r="AM574" i="3"/>
  <c r="AQ574" i="3"/>
  <c r="AH574" i="3"/>
  <c r="AK574" i="3"/>
  <c r="AN574" i="3"/>
  <c r="AR574" i="3"/>
  <c r="AS574" i="3"/>
  <c r="AF575" i="3"/>
  <c r="AI575" i="3"/>
  <c r="AL575" i="3"/>
  <c r="AP575" i="3"/>
  <c r="AG575" i="3"/>
  <c r="AJ575" i="3"/>
  <c r="AM575" i="3"/>
  <c r="AQ575" i="3"/>
  <c r="AH575" i="3"/>
  <c r="AK575" i="3"/>
  <c r="AN575" i="3"/>
  <c r="AR575" i="3"/>
  <c r="AS575" i="3"/>
  <c r="AF576" i="3"/>
  <c r="AI576" i="3"/>
  <c r="AL576" i="3"/>
  <c r="AP576" i="3"/>
  <c r="AG576" i="3"/>
  <c r="AJ576" i="3"/>
  <c r="AM576" i="3"/>
  <c r="AQ576" i="3"/>
  <c r="AH576" i="3"/>
  <c r="AK576" i="3"/>
  <c r="AN576" i="3"/>
  <c r="AR576" i="3"/>
  <c r="AS576" i="3"/>
  <c r="BD574" i="3"/>
  <c r="AU574" i="3"/>
  <c r="AU575" i="3"/>
  <c r="AU576" i="3"/>
  <c r="BE574" i="3"/>
  <c r="BF574" i="3"/>
  <c r="AF571" i="3"/>
  <c r="AI571" i="3"/>
  <c r="AL571" i="3"/>
  <c r="AP571" i="3"/>
  <c r="AG571" i="3"/>
  <c r="AJ571" i="3"/>
  <c r="AM571" i="3"/>
  <c r="AQ571" i="3"/>
  <c r="AH571" i="3"/>
  <c r="AK571" i="3"/>
  <c r="AN571" i="3"/>
  <c r="AR571" i="3"/>
  <c r="AS571" i="3"/>
  <c r="AF572" i="3"/>
  <c r="AI572" i="3"/>
  <c r="AL572" i="3"/>
  <c r="AP572" i="3"/>
  <c r="AG572" i="3"/>
  <c r="AJ572" i="3"/>
  <c r="AM572" i="3"/>
  <c r="AQ572" i="3"/>
  <c r="AH572" i="3"/>
  <c r="AK572" i="3"/>
  <c r="AN572" i="3"/>
  <c r="AR572" i="3"/>
  <c r="AS572" i="3"/>
  <c r="AF573" i="3"/>
  <c r="AI573" i="3"/>
  <c r="AL573" i="3"/>
  <c r="AP573" i="3"/>
  <c r="AG573" i="3"/>
  <c r="AJ573" i="3"/>
  <c r="AM573" i="3"/>
  <c r="AQ573" i="3"/>
  <c r="AH573" i="3"/>
  <c r="AK573" i="3"/>
  <c r="AN573" i="3"/>
  <c r="AR573" i="3"/>
  <c r="AS573" i="3"/>
  <c r="BD571" i="3"/>
  <c r="AU571" i="3"/>
  <c r="AU572" i="3"/>
  <c r="AU573" i="3"/>
  <c r="BE571" i="3"/>
  <c r="BF571" i="3"/>
  <c r="AF568" i="3"/>
  <c r="AI568" i="3"/>
  <c r="AL568" i="3"/>
  <c r="AP568" i="3"/>
  <c r="AG568" i="3"/>
  <c r="AJ568" i="3"/>
  <c r="AM568" i="3"/>
  <c r="AQ568" i="3"/>
  <c r="AH568" i="3"/>
  <c r="AK568" i="3"/>
  <c r="AN568" i="3"/>
  <c r="AR568" i="3"/>
  <c r="AS568" i="3"/>
  <c r="AF569" i="3"/>
  <c r="AI569" i="3"/>
  <c r="AL569" i="3"/>
  <c r="AP569" i="3"/>
  <c r="AG569" i="3"/>
  <c r="AJ569" i="3"/>
  <c r="AM569" i="3"/>
  <c r="AQ569" i="3"/>
  <c r="AH569" i="3"/>
  <c r="AK569" i="3"/>
  <c r="AN569" i="3"/>
  <c r="AR569" i="3"/>
  <c r="AS569" i="3"/>
  <c r="AF570" i="3"/>
  <c r="AI570" i="3"/>
  <c r="AL570" i="3"/>
  <c r="AP570" i="3"/>
  <c r="AG570" i="3"/>
  <c r="AJ570" i="3"/>
  <c r="AM570" i="3"/>
  <c r="AQ570" i="3"/>
  <c r="AH570" i="3"/>
  <c r="AK570" i="3"/>
  <c r="AN570" i="3"/>
  <c r="AR570" i="3"/>
  <c r="AS570" i="3"/>
  <c r="BD568" i="3"/>
  <c r="AU568" i="3"/>
  <c r="AU569" i="3"/>
  <c r="AU570" i="3"/>
  <c r="BE568" i="3"/>
  <c r="BF568" i="3"/>
  <c r="Z564" i="3"/>
  <c r="AZ564" i="3"/>
  <c r="Z565" i="3"/>
  <c r="AZ565" i="3"/>
  <c r="Z566" i="3"/>
  <c r="AZ566" i="3"/>
  <c r="Z544" i="3"/>
  <c r="AZ544" i="3"/>
  <c r="BB544" i="3"/>
  <c r="AF544" i="3"/>
  <c r="AI544" i="3"/>
  <c r="AL544" i="3"/>
  <c r="AP544" i="3"/>
  <c r="AG544" i="3"/>
  <c r="AJ544" i="3"/>
  <c r="AM544" i="3"/>
  <c r="AQ544" i="3"/>
  <c r="AH544" i="3"/>
  <c r="AK544" i="3"/>
  <c r="AN544" i="3"/>
  <c r="AR544" i="3"/>
  <c r="AS544" i="3"/>
  <c r="AF545" i="3"/>
  <c r="AI545" i="3"/>
  <c r="AL545" i="3"/>
  <c r="AP545" i="3"/>
  <c r="AG545" i="3"/>
  <c r="AJ545" i="3"/>
  <c r="AM545" i="3"/>
  <c r="AQ545" i="3"/>
  <c r="AH545" i="3"/>
  <c r="AK545" i="3"/>
  <c r="AN545" i="3"/>
  <c r="AR545" i="3"/>
  <c r="AS545" i="3"/>
  <c r="AF546" i="3"/>
  <c r="AI546" i="3"/>
  <c r="AL546" i="3"/>
  <c r="AP546" i="3"/>
  <c r="AG546" i="3"/>
  <c r="AJ546" i="3"/>
  <c r="AM546" i="3"/>
  <c r="AQ546" i="3"/>
  <c r="AH546" i="3"/>
  <c r="AK546" i="3"/>
  <c r="AN546" i="3"/>
  <c r="AR546" i="3"/>
  <c r="AS546" i="3"/>
  <c r="BD544" i="3"/>
  <c r="AD564" i="3"/>
  <c r="BA564" i="3"/>
  <c r="AD565" i="3"/>
  <c r="BA565" i="3"/>
  <c r="AD566" i="3"/>
  <c r="BA566" i="3"/>
  <c r="AD544" i="3"/>
  <c r="BA544" i="3"/>
  <c r="BC544" i="3"/>
  <c r="AU544" i="3"/>
  <c r="AU545" i="3"/>
  <c r="AU546" i="3"/>
  <c r="BE544" i="3"/>
  <c r="BF544" i="3"/>
  <c r="Z561" i="3"/>
  <c r="AZ561" i="3"/>
  <c r="Z562" i="3"/>
  <c r="AZ562" i="3"/>
  <c r="Z563" i="3"/>
  <c r="AZ563" i="3"/>
  <c r="Z541" i="3"/>
  <c r="AZ541" i="3"/>
  <c r="BB541" i="3"/>
  <c r="AF541" i="3"/>
  <c r="AI541" i="3"/>
  <c r="AL541" i="3"/>
  <c r="AP541" i="3"/>
  <c r="AG541" i="3"/>
  <c r="AJ541" i="3"/>
  <c r="AM541" i="3"/>
  <c r="AQ541" i="3"/>
  <c r="AH541" i="3"/>
  <c r="AK541" i="3"/>
  <c r="AN541" i="3"/>
  <c r="AR541" i="3"/>
  <c r="AS541" i="3"/>
  <c r="AF542" i="3"/>
  <c r="AI542" i="3"/>
  <c r="AL542" i="3"/>
  <c r="AP542" i="3"/>
  <c r="AG542" i="3"/>
  <c r="AJ542" i="3"/>
  <c r="AM542" i="3"/>
  <c r="AQ542" i="3"/>
  <c r="AH542" i="3"/>
  <c r="AK542" i="3"/>
  <c r="AN542" i="3"/>
  <c r="AR542" i="3"/>
  <c r="AS542" i="3"/>
  <c r="AF543" i="3"/>
  <c r="AI543" i="3"/>
  <c r="AL543" i="3"/>
  <c r="AP543" i="3"/>
  <c r="AG543" i="3"/>
  <c r="AJ543" i="3"/>
  <c r="AM543" i="3"/>
  <c r="AQ543" i="3"/>
  <c r="AH543" i="3"/>
  <c r="AK543" i="3"/>
  <c r="AN543" i="3"/>
  <c r="AR543" i="3"/>
  <c r="AS543" i="3"/>
  <c r="BD541" i="3"/>
  <c r="AD561" i="3"/>
  <c r="BA561" i="3"/>
  <c r="AD562" i="3"/>
  <c r="BA562" i="3"/>
  <c r="AD563" i="3"/>
  <c r="BA563" i="3"/>
  <c r="AD541" i="3"/>
  <c r="BA541" i="3"/>
  <c r="BC541" i="3"/>
  <c r="AU541" i="3"/>
  <c r="AU542" i="3"/>
  <c r="AU543" i="3"/>
  <c r="BE541" i="3"/>
  <c r="BF541" i="3"/>
  <c r="Z558" i="3"/>
  <c r="AZ558" i="3"/>
  <c r="Z559" i="3"/>
  <c r="AZ559" i="3"/>
  <c r="Z560" i="3"/>
  <c r="AZ560" i="3"/>
  <c r="Z538" i="3"/>
  <c r="AZ538" i="3"/>
  <c r="BB538" i="3"/>
  <c r="AF538" i="3"/>
  <c r="AI538" i="3"/>
  <c r="AL538" i="3"/>
  <c r="AP538" i="3"/>
  <c r="AG538" i="3"/>
  <c r="AJ538" i="3"/>
  <c r="AM538" i="3"/>
  <c r="AQ538" i="3"/>
  <c r="AH538" i="3"/>
  <c r="AK538" i="3"/>
  <c r="AN538" i="3"/>
  <c r="AR538" i="3"/>
  <c r="AS538" i="3"/>
  <c r="AF539" i="3"/>
  <c r="AI539" i="3"/>
  <c r="AL539" i="3"/>
  <c r="AP539" i="3"/>
  <c r="AG539" i="3"/>
  <c r="AJ539" i="3"/>
  <c r="AM539" i="3"/>
  <c r="AQ539" i="3"/>
  <c r="AH539" i="3"/>
  <c r="AK539" i="3"/>
  <c r="AN539" i="3"/>
  <c r="AR539" i="3"/>
  <c r="AS539" i="3"/>
  <c r="AF540" i="3"/>
  <c r="AI540" i="3"/>
  <c r="AL540" i="3"/>
  <c r="AP540" i="3"/>
  <c r="AG540" i="3"/>
  <c r="AJ540" i="3"/>
  <c r="AM540" i="3"/>
  <c r="AQ540" i="3"/>
  <c r="AH540" i="3"/>
  <c r="AK540" i="3"/>
  <c r="AN540" i="3"/>
  <c r="AR540" i="3"/>
  <c r="AS540" i="3"/>
  <c r="BD538" i="3"/>
  <c r="AD558" i="3"/>
  <c r="BA558" i="3"/>
  <c r="AD559" i="3"/>
  <c r="BA559" i="3"/>
  <c r="AD560" i="3"/>
  <c r="BA560" i="3"/>
  <c r="AD538" i="3"/>
  <c r="BA538" i="3"/>
  <c r="BC538" i="3"/>
  <c r="AU538" i="3"/>
  <c r="AU539" i="3"/>
  <c r="AU540" i="3"/>
  <c r="BE538" i="3"/>
  <c r="BF538" i="3"/>
  <c r="Z555" i="3"/>
  <c r="AZ555" i="3"/>
  <c r="Z556" i="3"/>
  <c r="AZ556" i="3"/>
  <c r="Z557" i="3"/>
  <c r="AZ557" i="3"/>
  <c r="Z535" i="3"/>
  <c r="AZ535" i="3"/>
  <c r="BB535" i="3"/>
  <c r="AF535" i="3"/>
  <c r="AI535" i="3"/>
  <c r="AL535" i="3"/>
  <c r="AP535" i="3"/>
  <c r="AG535" i="3"/>
  <c r="AJ535" i="3"/>
  <c r="AM535" i="3"/>
  <c r="AQ535" i="3"/>
  <c r="AH535" i="3"/>
  <c r="AK535" i="3"/>
  <c r="AN535" i="3"/>
  <c r="AR535" i="3"/>
  <c r="AS535" i="3"/>
  <c r="AF536" i="3"/>
  <c r="AI536" i="3"/>
  <c r="AL536" i="3"/>
  <c r="AP536" i="3"/>
  <c r="AG536" i="3"/>
  <c r="AJ536" i="3"/>
  <c r="AM536" i="3"/>
  <c r="AQ536" i="3"/>
  <c r="AH536" i="3"/>
  <c r="AK536" i="3"/>
  <c r="AN536" i="3"/>
  <c r="AR536" i="3"/>
  <c r="AS536" i="3"/>
  <c r="AF537" i="3"/>
  <c r="AI537" i="3"/>
  <c r="AL537" i="3"/>
  <c r="AP537" i="3"/>
  <c r="AG537" i="3"/>
  <c r="AJ537" i="3"/>
  <c r="AM537" i="3"/>
  <c r="AQ537" i="3"/>
  <c r="AH537" i="3"/>
  <c r="AK537" i="3"/>
  <c r="AN537" i="3"/>
  <c r="AR537" i="3"/>
  <c r="AS537" i="3"/>
  <c r="BD535" i="3"/>
  <c r="AD555" i="3"/>
  <c r="BA555" i="3"/>
  <c r="AD556" i="3"/>
  <c r="BA556" i="3"/>
  <c r="AD557" i="3"/>
  <c r="BA557" i="3"/>
  <c r="AD535" i="3"/>
  <c r="BA535" i="3"/>
  <c r="BC535" i="3"/>
  <c r="AU535" i="3"/>
  <c r="AU536" i="3"/>
  <c r="AU537" i="3"/>
  <c r="BE535" i="3"/>
  <c r="BF535" i="3"/>
  <c r="Z552" i="3"/>
  <c r="AZ552" i="3"/>
  <c r="Z553" i="3"/>
  <c r="AZ553" i="3"/>
  <c r="Z554" i="3"/>
  <c r="AZ554" i="3"/>
  <c r="Z532" i="3"/>
  <c r="AZ532" i="3"/>
  <c r="BB532" i="3"/>
  <c r="AF532" i="3"/>
  <c r="AI532" i="3"/>
  <c r="AL532" i="3"/>
  <c r="AP532" i="3"/>
  <c r="AG532" i="3"/>
  <c r="AJ532" i="3"/>
  <c r="AM532" i="3"/>
  <c r="AQ532" i="3"/>
  <c r="AH532" i="3"/>
  <c r="AK532" i="3"/>
  <c r="AN532" i="3"/>
  <c r="AR532" i="3"/>
  <c r="AS532" i="3"/>
  <c r="AF533" i="3"/>
  <c r="AI533" i="3"/>
  <c r="AL533" i="3"/>
  <c r="AP533" i="3"/>
  <c r="AG533" i="3"/>
  <c r="AJ533" i="3"/>
  <c r="AM533" i="3"/>
  <c r="AQ533" i="3"/>
  <c r="AH533" i="3"/>
  <c r="AK533" i="3"/>
  <c r="AN533" i="3"/>
  <c r="AR533" i="3"/>
  <c r="AS533" i="3"/>
  <c r="AF534" i="3"/>
  <c r="AI534" i="3"/>
  <c r="AL534" i="3"/>
  <c r="AP534" i="3"/>
  <c r="AG534" i="3"/>
  <c r="AJ534" i="3"/>
  <c r="AM534" i="3"/>
  <c r="AQ534" i="3"/>
  <c r="AH534" i="3"/>
  <c r="AK534" i="3"/>
  <c r="AN534" i="3"/>
  <c r="AR534" i="3"/>
  <c r="AS534" i="3"/>
  <c r="BD532" i="3"/>
  <c r="AD552" i="3"/>
  <c r="BA552" i="3"/>
  <c r="AD553" i="3"/>
  <c r="BA553" i="3"/>
  <c r="AD554" i="3"/>
  <c r="BA554" i="3"/>
  <c r="AD532" i="3"/>
  <c r="BA532" i="3"/>
  <c r="BC532" i="3"/>
  <c r="AU532" i="3"/>
  <c r="AU533" i="3"/>
  <c r="AU534" i="3"/>
  <c r="BE532" i="3"/>
  <c r="BF532" i="3"/>
  <c r="Z549" i="3"/>
  <c r="AZ549" i="3"/>
  <c r="Z550" i="3"/>
  <c r="AZ550" i="3"/>
  <c r="Z551" i="3"/>
  <c r="AZ551" i="3"/>
  <c r="Z529" i="3"/>
  <c r="AZ529" i="3"/>
  <c r="BB529" i="3"/>
  <c r="AF529" i="3"/>
  <c r="AI529" i="3"/>
  <c r="AL529" i="3"/>
  <c r="AP529" i="3"/>
  <c r="AG529" i="3"/>
  <c r="AJ529" i="3"/>
  <c r="AM529" i="3"/>
  <c r="AQ529" i="3"/>
  <c r="AH529" i="3"/>
  <c r="AK529" i="3"/>
  <c r="AN529" i="3"/>
  <c r="AR529" i="3"/>
  <c r="AS529" i="3"/>
  <c r="AF530" i="3"/>
  <c r="AI530" i="3"/>
  <c r="AL530" i="3"/>
  <c r="AP530" i="3"/>
  <c r="AG530" i="3"/>
  <c r="AJ530" i="3"/>
  <c r="AM530" i="3"/>
  <c r="AQ530" i="3"/>
  <c r="AH530" i="3"/>
  <c r="AK530" i="3"/>
  <c r="AN530" i="3"/>
  <c r="AR530" i="3"/>
  <c r="AS530" i="3"/>
  <c r="AF531" i="3"/>
  <c r="AI531" i="3"/>
  <c r="AL531" i="3"/>
  <c r="AP531" i="3"/>
  <c r="AG531" i="3"/>
  <c r="AJ531" i="3"/>
  <c r="AM531" i="3"/>
  <c r="AQ531" i="3"/>
  <c r="AH531" i="3"/>
  <c r="AK531" i="3"/>
  <c r="AN531" i="3"/>
  <c r="AR531" i="3"/>
  <c r="AS531" i="3"/>
  <c r="BD529" i="3"/>
  <c r="AD549" i="3"/>
  <c r="BA549" i="3"/>
  <c r="AD550" i="3"/>
  <c r="BA550" i="3"/>
  <c r="AD551" i="3"/>
  <c r="BA551" i="3"/>
  <c r="AD529" i="3"/>
  <c r="BA529" i="3"/>
  <c r="BC529" i="3"/>
  <c r="AU529" i="3"/>
  <c r="AU530" i="3"/>
  <c r="AU531" i="3"/>
  <c r="BE529" i="3"/>
  <c r="BF529" i="3"/>
  <c r="Z525" i="3"/>
  <c r="AZ525" i="3"/>
  <c r="Z526" i="3"/>
  <c r="AZ526" i="3"/>
  <c r="Z527" i="3"/>
  <c r="AZ527" i="3"/>
  <c r="Z505" i="3"/>
  <c r="AZ505" i="3"/>
  <c r="BB505" i="3"/>
  <c r="AF505" i="3"/>
  <c r="AI505" i="3"/>
  <c r="AL505" i="3"/>
  <c r="AP505" i="3"/>
  <c r="AG505" i="3"/>
  <c r="AJ505" i="3"/>
  <c r="AM505" i="3"/>
  <c r="AQ505" i="3"/>
  <c r="AH505" i="3"/>
  <c r="AK505" i="3"/>
  <c r="AN505" i="3"/>
  <c r="AR505" i="3"/>
  <c r="AS505" i="3"/>
  <c r="AF506" i="3"/>
  <c r="AI506" i="3"/>
  <c r="AL506" i="3"/>
  <c r="AP506" i="3"/>
  <c r="AG506" i="3"/>
  <c r="AJ506" i="3"/>
  <c r="AM506" i="3"/>
  <c r="AQ506" i="3"/>
  <c r="AH506" i="3"/>
  <c r="AK506" i="3"/>
  <c r="AN506" i="3"/>
  <c r="AR506" i="3"/>
  <c r="AS506" i="3"/>
  <c r="AF507" i="3"/>
  <c r="AI507" i="3"/>
  <c r="AL507" i="3"/>
  <c r="AP507" i="3"/>
  <c r="AG507" i="3"/>
  <c r="AJ507" i="3"/>
  <c r="AM507" i="3"/>
  <c r="AQ507" i="3"/>
  <c r="AH507" i="3"/>
  <c r="AK507" i="3"/>
  <c r="AN507" i="3"/>
  <c r="AR507" i="3"/>
  <c r="AS507" i="3"/>
  <c r="BD505" i="3"/>
  <c r="AD525" i="3"/>
  <c r="BA525" i="3"/>
  <c r="AD526" i="3"/>
  <c r="BA526" i="3"/>
  <c r="AD527" i="3"/>
  <c r="BA527" i="3"/>
  <c r="AD505" i="3"/>
  <c r="BA505" i="3"/>
  <c r="BC505" i="3"/>
  <c r="AU505" i="3"/>
  <c r="AU506" i="3"/>
  <c r="AU507" i="3"/>
  <c r="BE505" i="3"/>
  <c r="BF505" i="3"/>
  <c r="Z522" i="3"/>
  <c r="AZ522" i="3"/>
  <c r="Z523" i="3"/>
  <c r="AZ523" i="3"/>
  <c r="Z524" i="3"/>
  <c r="AZ524" i="3"/>
  <c r="Z502" i="3"/>
  <c r="AZ502" i="3"/>
  <c r="BB502" i="3"/>
  <c r="AF502" i="3"/>
  <c r="AI502" i="3"/>
  <c r="AL502" i="3"/>
  <c r="AP502" i="3"/>
  <c r="AG502" i="3"/>
  <c r="AJ502" i="3"/>
  <c r="AM502" i="3"/>
  <c r="AQ502" i="3"/>
  <c r="AH502" i="3"/>
  <c r="AK502" i="3"/>
  <c r="AN502" i="3"/>
  <c r="AR502" i="3"/>
  <c r="AS502" i="3"/>
  <c r="AF503" i="3"/>
  <c r="AI503" i="3"/>
  <c r="AL503" i="3"/>
  <c r="AP503" i="3"/>
  <c r="AG503" i="3"/>
  <c r="AJ503" i="3"/>
  <c r="AM503" i="3"/>
  <c r="AQ503" i="3"/>
  <c r="AH503" i="3"/>
  <c r="AK503" i="3"/>
  <c r="AN503" i="3"/>
  <c r="AR503" i="3"/>
  <c r="AS503" i="3"/>
  <c r="AF504" i="3"/>
  <c r="AI504" i="3"/>
  <c r="AL504" i="3"/>
  <c r="AP504" i="3"/>
  <c r="AG504" i="3"/>
  <c r="AJ504" i="3"/>
  <c r="AM504" i="3"/>
  <c r="AQ504" i="3"/>
  <c r="AH504" i="3"/>
  <c r="AK504" i="3"/>
  <c r="AN504" i="3"/>
  <c r="AR504" i="3"/>
  <c r="AS504" i="3"/>
  <c r="BD502" i="3"/>
  <c r="AD522" i="3"/>
  <c r="BA522" i="3"/>
  <c r="AD523" i="3"/>
  <c r="BA523" i="3"/>
  <c r="AD524" i="3"/>
  <c r="BA524" i="3"/>
  <c r="AD502" i="3"/>
  <c r="BA502" i="3"/>
  <c r="BC502" i="3"/>
  <c r="AU502" i="3"/>
  <c r="AU503" i="3"/>
  <c r="AU504" i="3"/>
  <c r="BE502" i="3"/>
  <c r="BF502" i="3"/>
  <c r="Z519" i="3"/>
  <c r="AZ519" i="3"/>
  <c r="Z520" i="3"/>
  <c r="AZ520" i="3"/>
  <c r="Z521" i="3"/>
  <c r="AZ521" i="3"/>
  <c r="Z499" i="3"/>
  <c r="AZ499" i="3"/>
  <c r="BB499" i="3"/>
  <c r="AF499" i="3"/>
  <c r="AI499" i="3"/>
  <c r="AL499" i="3"/>
  <c r="AP499" i="3"/>
  <c r="AG499" i="3"/>
  <c r="AJ499" i="3"/>
  <c r="AM499" i="3"/>
  <c r="AQ499" i="3"/>
  <c r="AH499" i="3"/>
  <c r="AK499" i="3"/>
  <c r="AN499" i="3"/>
  <c r="AR499" i="3"/>
  <c r="AS499" i="3"/>
  <c r="AF500" i="3"/>
  <c r="AI500" i="3"/>
  <c r="AL500" i="3"/>
  <c r="AP500" i="3"/>
  <c r="AG500" i="3"/>
  <c r="AJ500" i="3"/>
  <c r="AM500" i="3"/>
  <c r="AQ500" i="3"/>
  <c r="AH500" i="3"/>
  <c r="AK500" i="3"/>
  <c r="AN500" i="3"/>
  <c r="AR500" i="3"/>
  <c r="AS500" i="3"/>
  <c r="AF501" i="3"/>
  <c r="AI501" i="3"/>
  <c r="AL501" i="3"/>
  <c r="AP501" i="3"/>
  <c r="AG501" i="3"/>
  <c r="AJ501" i="3"/>
  <c r="AM501" i="3"/>
  <c r="AQ501" i="3"/>
  <c r="AH501" i="3"/>
  <c r="AK501" i="3"/>
  <c r="AN501" i="3"/>
  <c r="AR501" i="3"/>
  <c r="AS501" i="3"/>
  <c r="BD499" i="3"/>
  <c r="AD519" i="3"/>
  <c r="BA519" i="3"/>
  <c r="AD520" i="3"/>
  <c r="BA520" i="3"/>
  <c r="AD521" i="3"/>
  <c r="BA521" i="3"/>
  <c r="AD499" i="3"/>
  <c r="BA499" i="3"/>
  <c r="BC499" i="3"/>
  <c r="AU499" i="3"/>
  <c r="AU500" i="3"/>
  <c r="AU501" i="3"/>
  <c r="BE499" i="3"/>
  <c r="BF499" i="3"/>
  <c r="Z516" i="3"/>
  <c r="AZ516" i="3"/>
  <c r="Z517" i="3"/>
  <c r="AZ517" i="3"/>
  <c r="Z518" i="3"/>
  <c r="AZ518" i="3"/>
  <c r="Z496" i="3"/>
  <c r="AZ496" i="3"/>
  <c r="BB496" i="3"/>
  <c r="AF496" i="3"/>
  <c r="AI496" i="3"/>
  <c r="AL496" i="3"/>
  <c r="AP496" i="3"/>
  <c r="AG496" i="3"/>
  <c r="AJ496" i="3"/>
  <c r="AM496" i="3"/>
  <c r="AQ496" i="3"/>
  <c r="AH496" i="3"/>
  <c r="AK496" i="3"/>
  <c r="AN496" i="3"/>
  <c r="AR496" i="3"/>
  <c r="AS496" i="3"/>
  <c r="AF497" i="3"/>
  <c r="AI497" i="3"/>
  <c r="AL497" i="3"/>
  <c r="AP497" i="3"/>
  <c r="AG497" i="3"/>
  <c r="AJ497" i="3"/>
  <c r="AM497" i="3"/>
  <c r="AQ497" i="3"/>
  <c r="AH497" i="3"/>
  <c r="AK497" i="3"/>
  <c r="AN497" i="3"/>
  <c r="AR497" i="3"/>
  <c r="AS497" i="3"/>
  <c r="AF498" i="3"/>
  <c r="AI498" i="3"/>
  <c r="AL498" i="3"/>
  <c r="AP498" i="3"/>
  <c r="AG498" i="3"/>
  <c r="AJ498" i="3"/>
  <c r="AM498" i="3"/>
  <c r="AQ498" i="3"/>
  <c r="AH498" i="3"/>
  <c r="AK498" i="3"/>
  <c r="AN498" i="3"/>
  <c r="AR498" i="3"/>
  <c r="AS498" i="3"/>
  <c r="BD496" i="3"/>
  <c r="AD516" i="3"/>
  <c r="BA516" i="3"/>
  <c r="AD517" i="3"/>
  <c r="BA517" i="3"/>
  <c r="AD518" i="3"/>
  <c r="BA518" i="3"/>
  <c r="AD496" i="3"/>
  <c r="BA496" i="3"/>
  <c r="BC496" i="3"/>
  <c r="AU496" i="3"/>
  <c r="AU497" i="3"/>
  <c r="AU498" i="3"/>
  <c r="BE496" i="3"/>
  <c r="BF496" i="3"/>
  <c r="Z513" i="3"/>
  <c r="AZ513" i="3"/>
  <c r="Z514" i="3"/>
  <c r="AZ514" i="3"/>
  <c r="Z515" i="3"/>
  <c r="AZ515" i="3"/>
  <c r="Z493" i="3"/>
  <c r="AZ493" i="3"/>
  <c r="BB493" i="3"/>
  <c r="AF493" i="3"/>
  <c r="AI493" i="3"/>
  <c r="AL493" i="3"/>
  <c r="AP493" i="3"/>
  <c r="AG493" i="3"/>
  <c r="AJ493" i="3"/>
  <c r="AM493" i="3"/>
  <c r="AQ493" i="3"/>
  <c r="AH493" i="3"/>
  <c r="AK493" i="3"/>
  <c r="AN493" i="3"/>
  <c r="AR493" i="3"/>
  <c r="AS493" i="3"/>
  <c r="AF494" i="3"/>
  <c r="AI494" i="3"/>
  <c r="AL494" i="3"/>
  <c r="AP494" i="3"/>
  <c r="AG494" i="3"/>
  <c r="AJ494" i="3"/>
  <c r="AM494" i="3"/>
  <c r="AQ494" i="3"/>
  <c r="AH494" i="3"/>
  <c r="AK494" i="3"/>
  <c r="AN494" i="3"/>
  <c r="AR494" i="3"/>
  <c r="AS494" i="3"/>
  <c r="AF495" i="3"/>
  <c r="AI495" i="3"/>
  <c r="AL495" i="3"/>
  <c r="AP495" i="3"/>
  <c r="AG495" i="3"/>
  <c r="AJ495" i="3"/>
  <c r="AM495" i="3"/>
  <c r="AQ495" i="3"/>
  <c r="AH495" i="3"/>
  <c r="AK495" i="3"/>
  <c r="AN495" i="3"/>
  <c r="AR495" i="3"/>
  <c r="AS495" i="3"/>
  <c r="BD493" i="3"/>
  <c r="AD513" i="3"/>
  <c r="BA513" i="3"/>
  <c r="AD514" i="3"/>
  <c r="BA514" i="3"/>
  <c r="AD515" i="3"/>
  <c r="BA515" i="3"/>
  <c r="AD493" i="3"/>
  <c r="BA493" i="3"/>
  <c r="BC493" i="3"/>
  <c r="AU493" i="3"/>
  <c r="AU494" i="3"/>
  <c r="AU495" i="3"/>
  <c r="BE493" i="3"/>
  <c r="BF493" i="3"/>
  <c r="Z510" i="3"/>
  <c r="AZ510" i="3"/>
  <c r="Z511" i="3"/>
  <c r="AZ511" i="3"/>
  <c r="Z512" i="3"/>
  <c r="AZ512" i="3"/>
  <c r="Z490" i="3"/>
  <c r="AZ490" i="3"/>
  <c r="BB490" i="3"/>
  <c r="AF490" i="3"/>
  <c r="AI490" i="3"/>
  <c r="AL490" i="3"/>
  <c r="AP490" i="3"/>
  <c r="AG490" i="3"/>
  <c r="AJ490" i="3"/>
  <c r="AM490" i="3"/>
  <c r="AQ490" i="3"/>
  <c r="AH490" i="3"/>
  <c r="AK490" i="3"/>
  <c r="AN490" i="3"/>
  <c r="AR490" i="3"/>
  <c r="AS490" i="3"/>
  <c r="AF491" i="3"/>
  <c r="AI491" i="3"/>
  <c r="AL491" i="3"/>
  <c r="AP491" i="3"/>
  <c r="AG491" i="3"/>
  <c r="AJ491" i="3"/>
  <c r="AM491" i="3"/>
  <c r="AQ491" i="3"/>
  <c r="AH491" i="3"/>
  <c r="AK491" i="3"/>
  <c r="AN491" i="3"/>
  <c r="AR491" i="3"/>
  <c r="AS491" i="3"/>
  <c r="AF492" i="3"/>
  <c r="AI492" i="3"/>
  <c r="AL492" i="3"/>
  <c r="AP492" i="3"/>
  <c r="AG492" i="3"/>
  <c r="AJ492" i="3"/>
  <c r="AM492" i="3"/>
  <c r="AQ492" i="3"/>
  <c r="AH492" i="3"/>
  <c r="AK492" i="3"/>
  <c r="AN492" i="3"/>
  <c r="AR492" i="3"/>
  <c r="AS492" i="3"/>
  <c r="BD490" i="3"/>
  <c r="AD510" i="3"/>
  <c r="BA510" i="3"/>
  <c r="AD511" i="3"/>
  <c r="BA511" i="3"/>
  <c r="AD512" i="3"/>
  <c r="BA512" i="3"/>
  <c r="AD490" i="3"/>
  <c r="BA490" i="3"/>
  <c r="BC490" i="3"/>
  <c r="AU490" i="3"/>
  <c r="AU491" i="3"/>
  <c r="AU492" i="3"/>
  <c r="BE490" i="3"/>
  <c r="BF490" i="3"/>
  <c r="AF466" i="3"/>
  <c r="AI466" i="3"/>
  <c r="AL466" i="3"/>
  <c r="AP466" i="3"/>
  <c r="AG466" i="3"/>
  <c r="AJ466" i="3"/>
  <c r="AM466" i="3"/>
  <c r="AQ466" i="3"/>
  <c r="AH466" i="3"/>
  <c r="AK466" i="3"/>
  <c r="AN466" i="3"/>
  <c r="AR466" i="3"/>
  <c r="AS466" i="3"/>
  <c r="AF467" i="3"/>
  <c r="AI467" i="3"/>
  <c r="AL467" i="3"/>
  <c r="AP467" i="3"/>
  <c r="AG467" i="3"/>
  <c r="AJ467" i="3"/>
  <c r="AM467" i="3"/>
  <c r="AQ467" i="3"/>
  <c r="AH467" i="3"/>
  <c r="AK467" i="3"/>
  <c r="AN467" i="3"/>
  <c r="AR467" i="3"/>
  <c r="AS467" i="3"/>
  <c r="AF468" i="3"/>
  <c r="AI468" i="3"/>
  <c r="AL468" i="3"/>
  <c r="AP468" i="3"/>
  <c r="AG468" i="3"/>
  <c r="AJ468" i="3"/>
  <c r="AM468" i="3"/>
  <c r="AQ468" i="3"/>
  <c r="AH468" i="3"/>
  <c r="AK468" i="3"/>
  <c r="AN468" i="3"/>
  <c r="AR468" i="3"/>
  <c r="AS468" i="3"/>
  <c r="BD466" i="3"/>
  <c r="AU466" i="3"/>
  <c r="AU467" i="3"/>
  <c r="AU468" i="3"/>
  <c r="BE466" i="3"/>
  <c r="BF466" i="3"/>
  <c r="AF463" i="3"/>
  <c r="AI463" i="3"/>
  <c r="AL463" i="3"/>
  <c r="AP463" i="3"/>
  <c r="AG463" i="3"/>
  <c r="AJ463" i="3"/>
  <c r="AM463" i="3"/>
  <c r="AQ463" i="3"/>
  <c r="AH463" i="3"/>
  <c r="AK463" i="3"/>
  <c r="AN463" i="3"/>
  <c r="AR463" i="3"/>
  <c r="AS463" i="3"/>
  <c r="AF464" i="3"/>
  <c r="AI464" i="3"/>
  <c r="AL464" i="3"/>
  <c r="AP464" i="3"/>
  <c r="AG464" i="3"/>
  <c r="AJ464" i="3"/>
  <c r="AM464" i="3"/>
  <c r="AQ464" i="3"/>
  <c r="AH464" i="3"/>
  <c r="AK464" i="3"/>
  <c r="AN464" i="3"/>
  <c r="AR464" i="3"/>
  <c r="AS464" i="3"/>
  <c r="AF465" i="3"/>
  <c r="AI465" i="3"/>
  <c r="AL465" i="3"/>
  <c r="AP465" i="3"/>
  <c r="AG465" i="3"/>
  <c r="AJ465" i="3"/>
  <c r="AM465" i="3"/>
  <c r="AQ465" i="3"/>
  <c r="AH465" i="3"/>
  <c r="AK465" i="3"/>
  <c r="AN465" i="3"/>
  <c r="AR465" i="3"/>
  <c r="AS465" i="3"/>
  <c r="BD463" i="3"/>
  <c r="AU463" i="3"/>
  <c r="AU464" i="3"/>
  <c r="AU465" i="3"/>
  <c r="BE463" i="3"/>
  <c r="BF463" i="3"/>
  <c r="AF460" i="3"/>
  <c r="AI460" i="3"/>
  <c r="AL460" i="3"/>
  <c r="AP460" i="3"/>
  <c r="AG460" i="3"/>
  <c r="AJ460" i="3"/>
  <c r="AM460" i="3"/>
  <c r="AQ460" i="3"/>
  <c r="AH460" i="3"/>
  <c r="AK460" i="3"/>
  <c r="AN460" i="3"/>
  <c r="AR460" i="3"/>
  <c r="AS460" i="3"/>
  <c r="AF461" i="3"/>
  <c r="AI461" i="3"/>
  <c r="AL461" i="3"/>
  <c r="AP461" i="3"/>
  <c r="AG461" i="3"/>
  <c r="AJ461" i="3"/>
  <c r="AM461" i="3"/>
  <c r="AQ461" i="3"/>
  <c r="AH461" i="3"/>
  <c r="AK461" i="3"/>
  <c r="AN461" i="3"/>
  <c r="AR461" i="3"/>
  <c r="AS461" i="3"/>
  <c r="AF462" i="3"/>
  <c r="AI462" i="3"/>
  <c r="AL462" i="3"/>
  <c r="AP462" i="3"/>
  <c r="AG462" i="3"/>
  <c r="AJ462" i="3"/>
  <c r="AM462" i="3"/>
  <c r="AQ462" i="3"/>
  <c r="AH462" i="3"/>
  <c r="AK462" i="3"/>
  <c r="AN462" i="3"/>
  <c r="AR462" i="3"/>
  <c r="AS462" i="3"/>
  <c r="BD460" i="3"/>
  <c r="AU460" i="3"/>
  <c r="AU461" i="3"/>
  <c r="AU462" i="3"/>
  <c r="BE460" i="3"/>
  <c r="BF460" i="3"/>
  <c r="AF457" i="3"/>
  <c r="AI457" i="3"/>
  <c r="AL457" i="3"/>
  <c r="AP457" i="3"/>
  <c r="AG457" i="3"/>
  <c r="AJ457" i="3"/>
  <c r="AM457" i="3"/>
  <c r="AQ457" i="3"/>
  <c r="AH457" i="3"/>
  <c r="AK457" i="3"/>
  <c r="AN457" i="3"/>
  <c r="AR457" i="3"/>
  <c r="AS457" i="3"/>
  <c r="AF458" i="3"/>
  <c r="AI458" i="3"/>
  <c r="AL458" i="3"/>
  <c r="AP458" i="3"/>
  <c r="AG458" i="3"/>
  <c r="AJ458" i="3"/>
  <c r="AM458" i="3"/>
  <c r="AQ458" i="3"/>
  <c r="AH458" i="3"/>
  <c r="AK458" i="3"/>
  <c r="AN458" i="3"/>
  <c r="AR458" i="3"/>
  <c r="AS458" i="3"/>
  <c r="AF459" i="3"/>
  <c r="AI459" i="3"/>
  <c r="AL459" i="3"/>
  <c r="AP459" i="3"/>
  <c r="AG459" i="3"/>
  <c r="AJ459" i="3"/>
  <c r="AM459" i="3"/>
  <c r="AQ459" i="3"/>
  <c r="AH459" i="3"/>
  <c r="AK459" i="3"/>
  <c r="AN459" i="3"/>
  <c r="AR459" i="3"/>
  <c r="AS459" i="3"/>
  <c r="BD457" i="3"/>
  <c r="AU457" i="3"/>
  <c r="AU458" i="3"/>
  <c r="AU459" i="3"/>
  <c r="BE457" i="3"/>
  <c r="BF457" i="3"/>
  <c r="AF454" i="3"/>
  <c r="AI454" i="3"/>
  <c r="AL454" i="3"/>
  <c r="AP454" i="3"/>
  <c r="AG454" i="3"/>
  <c r="AJ454" i="3"/>
  <c r="AM454" i="3"/>
  <c r="AQ454" i="3"/>
  <c r="AH454" i="3"/>
  <c r="AK454" i="3"/>
  <c r="AN454" i="3"/>
  <c r="AR454" i="3"/>
  <c r="AS454" i="3"/>
  <c r="AF455" i="3"/>
  <c r="AI455" i="3"/>
  <c r="AL455" i="3"/>
  <c r="AP455" i="3"/>
  <c r="AG455" i="3"/>
  <c r="AJ455" i="3"/>
  <c r="AM455" i="3"/>
  <c r="AQ455" i="3"/>
  <c r="AH455" i="3"/>
  <c r="AK455" i="3"/>
  <c r="AN455" i="3"/>
  <c r="AR455" i="3"/>
  <c r="AS455" i="3"/>
  <c r="AF456" i="3"/>
  <c r="AI456" i="3"/>
  <c r="AL456" i="3"/>
  <c r="AP456" i="3"/>
  <c r="AG456" i="3"/>
  <c r="AJ456" i="3"/>
  <c r="AM456" i="3"/>
  <c r="AQ456" i="3"/>
  <c r="AH456" i="3"/>
  <c r="AK456" i="3"/>
  <c r="AN456" i="3"/>
  <c r="AR456" i="3"/>
  <c r="AS456" i="3"/>
  <c r="BD454" i="3"/>
  <c r="AU454" i="3"/>
  <c r="AU455" i="3"/>
  <c r="AU456" i="3"/>
  <c r="BE454" i="3"/>
  <c r="BF454" i="3"/>
  <c r="AF451" i="3"/>
  <c r="AI451" i="3"/>
  <c r="AL451" i="3"/>
  <c r="AP451" i="3"/>
  <c r="AG451" i="3"/>
  <c r="AJ451" i="3"/>
  <c r="AM451" i="3"/>
  <c r="AQ451" i="3"/>
  <c r="AH451" i="3"/>
  <c r="AK451" i="3"/>
  <c r="AN451" i="3"/>
  <c r="AR451" i="3"/>
  <c r="AS451" i="3"/>
  <c r="AF452" i="3"/>
  <c r="AI452" i="3"/>
  <c r="AL452" i="3"/>
  <c r="AP452" i="3"/>
  <c r="AG452" i="3"/>
  <c r="AJ452" i="3"/>
  <c r="AM452" i="3"/>
  <c r="AQ452" i="3"/>
  <c r="AH452" i="3"/>
  <c r="AK452" i="3"/>
  <c r="AN452" i="3"/>
  <c r="AR452" i="3"/>
  <c r="AS452" i="3"/>
  <c r="AF453" i="3"/>
  <c r="AI453" i="3"/>
  <c r="AL453" i="3"/>
  <c r="AP453" i="3"/>
  <c r="AG453" i="3"/>
  <c r="AJ453" i="3"/>
  <c r="AM453" i="3"/>
  <c r="AQ453" i="3"/>
  <c r="AH453" i="3"/>
  <c r="AK453" i="3"/>
  <c r="AN453" i="3"/>
  <c r="AR453" i="3"/>
  <c r="AS453" i="3"/>
  <c r="BD451" i="3"/>
  <c r="AU451" i="3"/>
  <c r="AU452" i="3"/>
  <c r="AU453" i="3"/>
  <c r="BE451" i="3"/>
  <c r="BF451" i="3"/>
  <c r="AF427" i="3"/>
  <c r="AI427" i="3"/>
  <c r="AL427" i="3"/>
  <c r="AP427" i="3"/>
  <c r="AG427" i="3"/>
  <c r="AJ427" i="3"/>
  <c r="AM427" i="3"/>
  <c r="AQ427" i="3"/>
  <c r="AH427" i="3"/>
  <c r="AK427" i="3"/>
  <c r="AN427" i="3"/>
  <c r="AR427" i="3"/>
  <c r="AS427" i="3"/>
  <c r="AF428" i="3"/>
  <c r="AI428" i="3"/>
  <c r="AL428" i="3"/>
  <c r="AP428" i="3"/>
  <c r="AG428" i="3"/>
  <c r="AJ428" i="3"/>
  <c r="AM428" i="3"/>
  <c r="AQ428" i="3"/>
  <c r="AH428" i="3"/>
  <c r="AK428" i="3"/>
  <c r="AN428" i="3"/>
  <c r="AR428" i="3"/>
  <c r="AS428" i="3"/>
  <c r="AF429" i="3"/>
  <c r="AI429" i="3"/>
  <c r="AL429" i="3"/>
  <c r="AP429" i="3"/>
  <c r="AG429" i="3"/>
  <c r="AJ429" i="3"/>
  <c r="AM429" i="3"/>
  <c r="AQ429" i="3"/>
  <c r="AH429" i="3"/>
  <c r="AK429" i="3"/>
  <c r="AN429" i="3"/>
  <c r="AR429" i="3"/>
  <c r="AS429" i="3"/>
  <c r="BD427" i="3"/>
  <c r="AU427" i="3"/>
  <c r="AU428" i="3"/>
  <c r="AU429" i="3"/>
  <c r="BE427" i="3"/>
  <c r="BF427" i="3"/>
  <c r="AF424" i="3"/>
  <c r="AI424" i="3"/>
  <c r="AL424" i="3"/>
  <c r="AP424" i="3"/>
  <c r="AG424" i="3"/>
  <c r="AJ424" i="3"/>
  <c r="AM424" i="3"/>
  <c r="AQ424" i="3"/>
  <c r="AH424" i="3"/>
  <c r="AK424" i="3"/>
  <c r="AN424" i="3"/>
  <c r="AR424" i="3"/>
  <c r="AS424" i="3"/>
  <c r="AF425" i="3"/>
  <c r="AI425" i="3"/>
  <c r="AL425" i="3"/>
  <c r="AP425" i="3"/>
  <c r="AG425" i="3"/>
  <c r="AJ425" i="3"/>
  <c r="AM425" i="3"/>
  <c r="AQ425" i="3"/>
  <c r="AH425" i="3"/>
  <c r="AK425" i="3"/>
  <c r="AN425" i="3"/>
  <c r="AR425" i="3"/>
  <c r="AS425" i="3"/>
  <c r="AF426" i="3"/>
  <c r="AI426" i="3"/>
  <c r="AL426" i="3"/>
  <c r="AP426" i="3"/>
  <c r="AG426" i="3"/>
  <c r="AJ426" i="3"/>
  <c r="AM426" i="3"/>
  <c r="AQ426" i="3"/>
  <c r="AH426" i="3"/>
  <c r="AK426" i="3"/>
  <c r="AN426" i="3"/>
  <c r="AR426" i="3"/>
  <c r="AS426" i="3"/>
  <c r="BD424" i="3"/>
  <c r="AU424" i="3"/>
  <c r="AU425" i="3"/>
  <c r="AU426" i="3"/>
  <c r="BE424" i="3"/>
  <c r="BF424" i="3"/>
  <c r="AF421" i="3"/>
  <c r="AI421" i="3"/>
  <c r="AL421" i="3"/>
  <c r="AP421" i="3"/>
  <c r="AG421" i="3"/>
  <c r="AJ421" i="3"/>
  <c r="AM421" i="3"/>
  <c r="AQ421" i="3"/>
  <c r="AH421" i="3"/>
  <c r="AK421" i="3"/>
  <c r="AN421" i="3"/>
  <c r="AR421" i="3"/>
  <c r="AS421" i="3"/>
  <c r="AF422" i="3"/>
  <c r="AI422" i="3"/>
  <c r="AL422" i="3"/>
  <c r="AP422" i="3"/>
  <c r="AG422" i="3"/>
  <c r="AJ422" i="3"/>
  <c r="AM422" i="3"/>
  <c r="AQ422" i="3"/>
  <c r="AH422" i="3"/>
  <c r="AK422" i="3"/>
  <c r="AN422" i="3"/>
  <c r="AR422" i="3"/>
  <c r="AS422" i="3"/>
  <c r="AF423" i="3"/>
  <c r="AI423" i="3"/>
  <c r="AL423" i="3"/>
  <c r="AP423" i="3"/>
  <c r="AG423" i="3"/>
  <c r="AJ423" i="3"/>
  <c r="AM423" i="3"/>
  <c r="AQ423" i="3"/>
  <c r="AH423" i="3"/>
  <c r="AK423" i="3"/>
  <c r="AN423" i="3"/>
  <c r="AR423" i="3"/>
  <c r="AS423" i="3"/>
  <c r="BD421" i="3"/>
  <c r="AU421" i="3"/>
  <c r="AU422" i="3"/>
  <c r="AU423" i="3"/>
  <c r="BE421" i="3"/>
  <c r="BF421" i="3"/>
  <c r="AF418" i="3"/>
  <c r="AI418" i="3"/>
  <c r="AL418" i="3"/>
  <c r="AP418" i="3"/>
  <c r="AG418" i="3"/>
  <c r="AJ418" i="3"/>
  <c r="AM418" i="3"/>
  <c r="AQ418" i="3"/>
  <c r="AH418" i="3"/>
  <c r="AK418" i="3"/>
  <c r="AN418" i="3"/>
  <c r="AR418" i="3"/>
  <c r="AS418" i="3"/>
  <c r="AF419" i="3"/>
  <c r="AI419" i="3"/>
  <c r="AL419" i="3"/>
  <c r="AP419" i="3"/>
  <c r="AG419" i="3"/>
  <c r="AJ419" i="3"/>
  <c r="AM419" i="3"/>
  <c r="AQ419" i="3"/>
  <c r="AH419" i="3"/>
  <c r="AK419" i="3"/>
  <c r="AN419" i="3"/>
  <c r="AR419" i="3"/>
  <c r="AS419" i="3"/>
  <c r="AF420" i="3"/>
  <c r="AI420" i="3"/>
  <c r="AL420" i="3"/>
  <c r="AP420" i="3"/>
  <c r="AG420" i="3"/>
  <c r="AJ420" i="3"/>
  <c r="AM420" i="3"/>
  <c r="AQ420" i="3"/>
  <c r="AH420" i="3"/>
  <c r="AK420" i="3"/>
  <c r="AN420" i="3"/>
  <c r="AR420" i="3"/>
  <c r="AS420" i="3"/>
  <c r="BD418" i="3"/>
  <c r="AU418" i="3"/>
  <c r="AU419" i="3"/>
  <c r="AU420" i="3"/>
  <c r="BE418" i="3"/>
  <c r="BF418" i="3"/>
  <c r="AF415" i="3"/>
  <c r="AI415" i="3"/>
  <c r="AL415" i="3"/>
  <c r="AP415" i="3"/>
  <c r="AG415" i="3"/>
  <c r="AJ415" i="3"/>
  <c r="AM415" i="3"/>
  <c r="AQ415" i="3"/>
  <c r="AH415" i="3"/>
  <c r="AK415" i="3"/>
  <c r="AN415" i="3"/>
  <c r="AR415" i="3"/>
  <c r="AS415" i="3"/>
  <c r="AF416" i="3"/>
  <c r="AI416" i="3"/>
  <c r="AL416" i="3"/>
  <c r="AP416" i="3"/>
  <c r="AG416" i="3"/>
  <c r="AJ416" i="3"/>
  <c r="AM416" i="3"/>
  <c r="AQ416" i="3"/>
  <c r="AH416" i="3"/>
  <c r="AK416" i="3"/>
  <c r="AN416" i="3"/>
  <c r="AR416" i="3"/>
  <c r="AS416" i="3"/>
  <c r="AF417" i="3"/>
  <c r="AI417" i="3"/>
  <c r="AL417" i="3"/>
  <c r="AP417" i="3"/>
  <c r="AG417" i="3"/>
  <c r="AJ417" i="3"/>
  <c r="AM417" i="3"/>
  <c r="AQ417" i="3"/>
  <c r="AH417" i="3"/>
  <c r="AK417" i="3"/>
  <c r="AN417" i="3"/>
  <c r="AR417" i="3"/>
  <c r="AS417" i="3"/>
  <c r="BD415" i="3"/>
  <c r="AU415" i="3"/>
  <c r="AU416" i="3"/>
  <c r="AU417" i="3"/>
  <c r="BE415" i="3"/>
  <c r="BF415" i="3"/>
  <c r="AF412" i="3"/>
  <c r="AI412" i="3"/>
  <c r="AL412" i="3"/>
  <c r="AP412" i="3"/>
  <c r="AG412" i="3"/>
  <c r="AJ412" i="3"/>
  <c r="AM412" i="3"/>
  <c r="AQ412" i="3"/>
  <c r="AH412" i="3"/>
  <c r="AK412" i="3"/>
  <c r="AN412" i="3"/>
  <c r="AR412" i="3"/>
  <c r="AS412" i="3"/>
  <c r="AF413" i="3"/>
  <c r="AI413" i="3"/>
  <c r="AL413" i="3"/>
  <c r="AP413" i="3"/>
  <c r="AG413" i="3"/>
  <c r="AJ413" i="3"/>
  <c r="AM413" i="3"/>
  <c r="AQ413" i="3"/>
  <c r="AH413" i="3"/>
  <c r="AK413" i="3"/>
  <c r="AN413" i="3"/>
  <c r="AR413" i="3"/>
  <c r="AS413" i="3"/>
  <c r="AF414" i="3"/>
  <c r="AI414" i="3"/>
  <c r="AL414" i="3"/>
  <c r="AP414" i="3"/>
  <c r="AG414" i="3"/>
  <c r="AJ414" i="3"/>
  <c r="AM414" i="3"/>
  <c r="AQ414" i="3"/>
  <c r="AH414" i="3"/>
  <c r="AK414" i="3"/>
  <c r="AN414" i="3"/>
  <c r="AR414" i="3"/>
  <c r="AS414" i="3"/>
  <c r="BD412" i="3"/>
  <c r="AU412" i="3"/>
  <c r="AU413" i="3"/>
  <c r="AU414" i="3"/>
  <c r="BE412" i="3"/>
  <c r="BF412" i="3"/>
  <c r="AF388" i="3"/>
  <c r="AI388" i="3"/>
  <c r="AL388" i="3"/>
  <c r="AP388" i="3"/>
  <c r="AG388" i="3"/>
  <c r="AJ388" i="3"/>
  <c r="AM388" i="3"/>
  <c r="AQ388" i="3"/>
  <c r="AH388" i="3"/>
  <c r="AK388" i="3"/>
  <c r="AN388" i="3"/>
  <c r="AR388" i="3"/>
  <c r="AS388" i="3"/>
  <c r="AF389" i="3"/>
  <c r="AI389" i="3"/>
  <c r="AL389" i="3"/>
  <c r="AP389" i="3"/>
  <c r="AG389" i="3"/>
  <c r="AJ389" i="3"/>
  <c r="AM389" i="3"/>
  <c r="AQ389" i="3"/>
  <c r="AH389" i="3"/>
  <c r="AK389" i="3"/>
  <c r="AN389" i="3"/>
  <c r="AR389" i="3"/>
  <c r="AS389" i="3"/>
  <c r="AF390" i="3"/>
  <c r="AI390" i="3"/>
  <c r="AL390" i="3"/>
  <c r="AP390" i="3"/>
  <c r="AG390" i="3"/>
  <c r="AJ390" i="3"/>
  <c r="AM390" i="3"/>
  <c r="AQ390" i="3"/>
  <c r="AH390" i="3"/>
  <c r="AK390" i="3"/>
  <c r="AN390" i="3"/>
  <c r="AR390" i="3"/>
  <c r="AS390" i="3"/>
  <c r="BD388" i="3"/>
  <c r="AU388" i="3"/>
  <c r="AU389" i="3"/>
  <c r="AU390" i="3"/>
  <c r="BE388" i="3"/>
  <c r="BF388" i="3"/>
  <c r="AF385" i="3"/>
  <c r="AI385" i="3"/>
  <c r="AL385" i="3"/>
  <c r="AP385" i="3"/>
  <c r="AG385" i="3"/>
  <c r="AJ385" i="3"/>
  <c r="AM385" i="3"/>
  <c r="AQ385" i="3"/>
  <c r="AH385" i="3"/>
  <c r="AK385" i="3"/>
  <c r="AN385" i="3"/>
  <c r="AR385" i="3"/>
  <c r="AS385" i="3"/>
  <c r="AF386" i="3"/>
  <c r="AI386" i="3"/>
  <c r="AL386" i="3"/>
  <c r="AP386" i="3"/>
  <c r="AG386" i="3"/>
  <c r="AJ386" i="3"/>
  <c r="AM386" i="3"/>
  <c r="AQ386" i="3"/>
  <c r="AH386" i="3"/>
  <c r="AK386" i="3"/>
  <c r="AN386" i="3"/>
  <c r="AR386" i="3"/>
  <c r="AS386" i="3"/>
  <c r="AF387" i="3"/>
  <c r="AI387" i="3"/>
  <c r="AL387" i="3"/>
  <c r="AP387" i="3"/>
  <c r="AG387" i="3"/>
  <c r="AJ387" i="3"/>
  <c r="AM387" i="3"/>
  <c r="AQ387" i="3"/>
  <c r="AH387" i="3"/>
  <c r="AK387" i="3"/>
  <c r="AN387" i="3"/>
  <c r="AR387" i="3"/>
  <c r="AS387" i="3"/>
  <c r="BD385" i="3"/>
  <c r="AU385" i="3"/>
  <c r="AU386" i="3"/>
  <c r="AU387" i="3"/>
  <c r="BE385" i="3"/>
  <c r="BF385" i="3"/>
  <c r="AF382" i="3"/>
  <c r="AI382" i="3"/>
  <c r="AL382" i="3"/>
  <c r="AP382" i="3"/>
  <c r="AG382" i="3"/>
  <c r="AJ382" i="3"/>
  <c r="AM382" i="3"/>
  <c r="AQ382" i="3"/>
  <c r="AH382" i="3"/>
  <c r="AK382" i="3"/>
  <c r="AN382" i="3"/>
  <c r="AR382" i="3"/>
  <c r="AS382" i="3"/>
  <c r="AF383" i="3"/>
  <c r="AI383" i="3"/>
  <c r="AL383" i="3"/>
  <c r="AP383" i="3"/>
  <c r="AG383" i="3"/>
  <c r="AJ383" i="3"/>
  <c r="AM383" i="3"/>
  <c r="AQ383" i="3"/>
  <c r="AH383" i="3"/>
  <c r="AK383" i="3"/>
  <c r="AN383" i="3"/>
  <c r="AR383" i="3"/>
  <c r="AS383" i="3"/>
  <c r="AF384" i="3"/>
  <c r="AI384" i="3"/>
  <c r="AL384" i="3"/>
  <c r="AP384" i="3"/>
  <c r="AG384" i="3"/>
  <c r="AJ384" i="3"/>
  <c r="AM384" i="3"/>
  <c r="AQ384" i="3"/>
  <c r="AH384" i="3"/>
  <c r="AK384" i="3"/>
  <c r="AN384" i="3"/>
  <c r="AR384" i="3"/>
  <c r="AS384" i="3"/>
  <c r="BD382" i="3"/>
  <c r="AU382" i="3"/>
  <c r="AU383" i="3"/>
  <c r="AU384" i="3"/>
  <c r="BE382" i="3"/>
  <c r="BF382" i="3"/>
  <c r="AF379" i="3"/>
  <c r="AI379" i="3"/>
  <c r="AL379" i="3"/>
  <c r="AP379" i="3"/>
  <c r="AG379" i="3"/>
  <c r="AJ379" i="3"/>
  <c r="AM379" i="3"/>
  <c r="AQ379" i="3"/>
  <c r="AH379" i="3"/>
  <c r="AK379" i="3"/>
  <c r="AN379" i="3"/>
  <c r="AR379" i="3"/>
  <c r="AS379" i="3"/>
  <c r="AF380" i="3"/>
  <c r="AI380" i="3"/>
  <c r="AL380" i="3"/>
  <c r="AP380" i="3"/>
  <c r="AG380" i="3"/>
  <c r="AJ380" i="3"/>
  <c r="AM380" i="3"/>
  <c r="AQ380" i="3"/>
  <c r="AH380" i="3"/>
  <c r="AK380" i="3"/>
  <c r="AN380" i="3"/>
  <c r="AR380" i="3"/>
  <c r="AS380" i="3"/>
  <c r="AF381" i="3"/>
  <c r="AI381" i="3"/>
  <c r="AL381" i="3"/>
  <c r="AP381" i="3"/>
  <c r="AG381" i="3"/>
  <c r="AJ381" i="3"/>
  <c r="AM381" i="3"/>
  <c r="AQ381" i="3"/>
  <c r="AH381" i="3"/>
  <c r="AK381" i="3"/>
  <c r="AN381" i="3"/>
  <c r="AR381" i="3"/>
  <c r="AS381" i="3"/>
  <c r="BD379" i="3"/>
  <c r="AU379" i="3"/>
  <c r="AU380" i="3"/>
  <c r="AU381" i="3"/>
  <c r="BE379" i="3"/>
  <c r="BF379" i="3"/>
  <c r="AF376" i="3"/>
  <c r="AI376" i="3"/>
  <c r="AL376" i="3"/>
  <c r="AP376" i="3"/>
  <c r="AG376" i="3"/>
  <c r="AJ376" i="3"/>
  <c r="AM376" i="3"/>
  <c r="AQ376" i="3"/>
  <c r="AH376" i="3"/>
  <c r="AK376" i="3"/>
  <c r="AN376" i="3"/>
  <c r="AR376" i="3"/>
  <c r="AS376" i="3"/>
  <c r="AF377" i="3"/>
  <c r="AI377" i="3"/>
  <c r="AL377" i="3"/>
  <c r="AP377" i="3"/>
  <c r="AG377" i="3"/>
  <c r="AJ377" i="3"/>
  <c r="AM377" i="3"/>
  <c r="AQ377" i="3"/>
  <c r="AH377" i="3"/>
  <c r="AK377" i="3"/>
  <c r="AN377" i="3"/>
  <c r="AR377" i="3"/>
  <c r="AS377" i="3"/>
  <c r="AF378" i="3"/>
  <c r="AI378" i="3"/>
  <c r="AL378" i="3"/>
  <c r="AP378" i="3"/>
  <c r="AG378" i="3"/>
  <c r="AJ378" i="3"/>
  <c r="AM378" i="3"/>
  <c r="AQ378" i="3"/>
  <c r="AH378" i="3"/>
  <c r="AK378" i="3"/>
  <c r="AN378" i="3"/>
  <c r="AR378" i="3"/>
  <c r="AS378" i="3"/>
  <c r="BD376" i="3"/>
  <c r="AU376" i="3"/>
  <c r="AU377" i="3"/>
  <c r="AU378" i="3"/>
  <c r="BE376" i="3"/>
  <c r="BF376" i="3"/>
  <c r="AF373" i="3"/>
  <c r="AI373" i="3"/>
  <c r="AL373" i="3"/>
  <c r="AP373" i="3"/>
  <c r="AG373" i="3"/>
  <c r="AJ373" i="3"/>
  <c r="AM373" i="3"/>
  <c r="AQ373" i="3"/>
  <c r="AH373" i="3"/>
  <c r="AK373" i="3"/>
  <c r="AN373" i="3"/>
  <c r="AR373" i="3"/>
  <c r="AS373" i="3"/>
  <c r="AF374" i="3"/>
  <c r="AI374" i="3"/>
  <c r="AL374" i="3"/>
  <c r="AP374" i="3"/>
  <c r="AG374" i="3"/>
  <c r="AJ374" i="3"/>
  <c r="AM374" i="3"/>
  <c r="AQ374" i="3"/>
  <c r="AH374" i="3"/>
  <c r="AK374" i="3"/>
  <c r="AN374" i="3"/>
  <c r="AR374" i="3"/>
  <c r="AS374" i="3"/>
  <c r="AF375" i="3"/>
  <c r="AI375" i="3"/>
  <c r="AL375" i="3"/>
  <c r="AP375" i="3"/>
  <c r="AG375" i="3"/>
  <c r="AJ375" i="3"/>
  <c r="AM375" i="3"/>
  <c r="AQ375" i="3"/>
  <c r="AH375" i="3"/>
  <c r="AK375" i="3"/>
  <c r="AN375" i="3"/>
  <c r="AR375" i="3"/>
  <c r="AS375" i="3"/>
  <c r="BD373" i="3"/>
  <c r="AU373" i="3"/>
  <c r="AU374" i="3"/>
  <c r="AU375" i="3"/>
  <c r="BE373" i="3"/>
  <c r="BF373" i="3"/>
  <c r="AF349" i="3"/>
  <c r="AI349" i="3"/>
  <c r="AL349" i="3"/>
  <c r="AP349" i="3"/>
  <c r="AG349" i="3"/>
  <c r="AJ349" i="3"/>
  <c r="AM349" i="3"/>
  <c r="AQ349" i="3"/>
  <c r="AH349" i="3"/>
  <c r="AK349" i="3"/>
  <c r="AN349" i="3"/>
  <c r="AR349" i="3"/>
  <c r="AS349" i="3"/>
  <c r="AF350" i="3"/>
  <c r="AI350" i="3"/>
  <c r="AL350" i="3"/>
  <c r="AP350" i="3"/>
  <c r="AG350" i="3"/>
  <c r="AJ350" i="3"/>
  <c r="AM350" i="3"/>
  <c r="AQ350" i="3"/>
  <c r="AH350" i="3"/>
  <c r="AK350" i="3"/>
  <c r="AN350" i="3"/>
  <c r="AR350" i="3"/>
  <c r="AS350" i="3"/>
  <c r="AF351" i="3"/>
  <c r="AI351" i="3"/>
  <c r="AL351" i="3"/>
  <c r="AP351" i="3"/>
  <c r="AG351" i="3"/>
  <c r="AJ351" i="3"/>
  <c r="AM351" i="3"/>
  <c r="AQ351" i="3"/>
  <c r="AH351" i="3"/>
  <c r="AK351" i="3"/>
  <c r="AN351" i="3"/>
  <c r="AR351" i="3"/>
  <c r="AS351" i="3"/>
  <c r="BD349" i="3"/>
  <c r="AU349" i="3"/>
  <c r="AU350" i="3"/>
  <c r="AU351" i="3"/>
  <c r="BE349" i="3"/>
  <c r="BF349" i="3"/>
  <c r="AF346" i="3"/>
  <c r="AI346" i="3"/>
  <c r="AL346" i="3"/>
  <c r="AP346" i="3"/>
  <c r="AG346" i="3"/>
  <c r="AJ346" i="3"/>
  <c r="AM346" i="3"/>
  <c r="AQ346" i="3"/>
  <c r="AH346" i="3"/>
  <c r="AK346" i="3"/>
  <c r="AN346" i="3"/>
  <c r="AR346" i="3"/>
  <c r="AS346" i="3"/>
  <c r="AF347" i="3"/>
  <c r="AI347" i="3"/>
  <c r="AL347" i="3"/>
  <c r="AP347" i="3"/>
  <c r="AG347" i="3"/>
  <c r="AJ347" i="3"/>
  <c r="AM347" i="3"/>
  <c r="AQ347" i="3"/>
  <c r="AH347" i="3"/>
  <c r="AK347" i="3"/>
  <c r="AN347" i="3"/>
  <c r="AR347" i="3"/>
  <c r="AS347" i="3"/>
  <c r="AF348" i="3"/>
  <c r="AI348" i="3"/>
  <c r="AL348" i="3"/>
  <c r="AP348" i="3"/>
  <c r="AG348" i="3"/>
  <c r="AJ348" i="3"/>
  <c r="AM348" i="3"/>
  <c r="AQ348" i="3"/>
  <c r="AH348" i="3"/>
  <c r="AK348" i="3"/>
  <c r="AN348" i="3"/>
  <c r="AR348" i="3"/>
  <c r="AS348" i="3"/>
  <c r="BD346" i="3"/>
  <c r="AU346" i="3"/>
  <c r="AU347" i="3"/>
  <c r="AU348" i="3"/>
  <c r="BE346" i="3"/>
  <c r="BF346" i="3"/>
  <c r="AF343" i="3"/>
  <c r="AI343" i="3"/>
  <c r="AL343" i="3"/>
  <c r="AP343" i="3"/>
  <c r="AG343" i="3"/>
  <c r="AJ343" i="3"/>
  <c r="AM343" i="3"/>
  <c r="AQ343" i="3"/>
  <c r="AH343" i="3"/>
  <c r="AK343" i="3"/>
  <c r="AN343" i="3"/>
  <c r="AR343" i="3"/>
  <c r="AS343" i="3"/>
  <c r="AF344" i="3"/>
  <c r="AI344" i="3"/>
  <c r="AL344" i="3"/>
  <c r="AP344" i="3"/>
  <c r="AG344" i="3"/>
  <c r="AJ344" i="3"/>
  <c r="AM344" i="3"/>
  <c r="AQ344" i="3"/>
  <c r="AH344" i="3"/>
  <c r="AK344" i="3"/>
  <c r="AN344" i="3"/>
  <c r="AR344" i="3"/>
  <c r="AS344" i="3"/>
  <c r="AF345" i="3"/>
  <c r="AI345" i="3"/>
  <c r="AL345" i="3"/>
  <c r="AP345" i="3"/>
  <c r="AG345" i="3"/>
  <c r="AJ345" i="3"/>
  <c r="AM345" i="3"/>
  <c r="AQ345" i="3"/>
  <c r="AH345" i="3"/>
  <c r="AK345" i="3"/>
  <c r="AN345" i="3"/>
  <c r="AR345" i="3"/>
  <c r="AS345" i="3"/>
  <c r="BD343" i="3"/>
  <c r="AU343" i="3"/>
  <c r="AU344" i="3"/>
  <c r="AU345" i="3"/>
  <c r="BE343" i="3"/>
  <c r="BF343" i="3"/>
  <c r="AF340" i="3"/>
  <c r="AI340" i="3"/>
  <c r="AL340" i="3"/>
  <c r="AP340" i="3"/>
  <c r="AG340" i="3"/>
  <c r="AJ340" i="3"/>
  <c r="AM340" i="3"/>
  <c r="AQ340" i="3"/>
  <c r="AH340" i="3"/>
  <c r="AK340" i="3"/>
  <c r="AN340" i="3"/>
  <c r="AR340" i="3"/>
  <c r="AS340" i="3"/>
  <c r="AF341" i="3"/>
  <c r="AI341" i="3"/>
  <c r="AL341" i="3"/>
  <c r="AP341" i="3"/>
  <c r="AG341" i="3"/>
  <c r="AJ341" i="3"/>
  <c r="AM341" i="3"/>
  <c r="AQ341" i="3"/>
  <c r="AH341" i="3"/>
  <c r="AK341" i="3"/>
  <c r="AN341" i="3"/>
  <c r="AR341" i="3"/>
  <c r="AS341" i="3"/>
  <c r="AF342" i="3"/>
  <c r="AI342" i="3"/>
  <c r="AL342" i="3"/>
  <c r="AP342" i="3"/>
  <c r="AG342" i="3"/>
  <c r="AJ342" i="3"/>
  <c r="AM342" i="3"/>
  <c r="AQ342" i="3"/>
  <c r="AH342" i="3"/>
  <c r="AK342" i="3"/>
  <c r="AN342" i="3"/>
  <c r="AR342" i="3"/>
  <c r="AS342" i="3"/>
  <c r="BD340" i="3"/>
  <c r="AU340" i="3"/>
  <c r="AU341" i="3"/>
  <c r="AU342" i="3"/>
  <c r="BE340" i="3"/>
  <c r="BF340" i="3"/>
  <c r="AF337" i="3"/>
  <c r="AI337" i="3"/>
  <c r="AL337" i="3"/>
  <c r="AP337" i="3"/>
  <c r="AG337" i="3"/>
  <c r="AJ337" i="3"/>
  <c r="AM337" i="3"/>
  <c r="AQ337" i="3"/>
  <c r="AH337" i="3"/>
  <c r="AK337" i="3"/>
  <c r="AN337" i="3"/>
  <c r="AR337" i="3"/>
  <c r="AS337" i="3"/>
  <c r="AF338" i="3"/>
  <c r="AI338" i="3"/>
  <c r="AL338" i="3"/>
  <c r="AP338" i="3"/>
  <c r="AG338" i="3"/>
  <c r="AJ338" i="3"/>
  <c r="AM338" i="3"/>
  <c r="AQ338" i="3"/>
  <c r="AH338" i="3"/>
  <c r="AK338" i="3"/>
  <c r="AN338" i="3"/>
  <c r="AR338" i="3"/>
  <c r="AS338" i="3"/>
  <c r="AF339" i="3"/>
  <c r="AI339" i="3"/>
  <c r="AL339" i="3"/>
  <c r="AP339" i="3"/>
  <c r="AG339" i="3"/>
  <c r="AJ339" i="3"/>
  <c r="AM339" i="3"/>
  <c r="AQ339" i="3"/>
  <c r="AH339" i="3"/>
  <c r="AK339" i="3"/>
  <c r="AN339" i="3"/>
  <c r="AR339" i="3"/>
  <c r="AS339" i="3"/>
  <c r="BD337" i="3"/>
  <c r="AU337" i="3"/>
  <c r="AU338" i="3"/>
  <c r="AU339" i="3"/>
  <c r="BE337" i="3"/>
  <c r="BF337" i="3"/>
  <c r="AF334" i="3"/>
  <c r="AI334" i="3"/>
  <c r="AL334" i="3"/>
  <c r="AP334" i="3"/>
  <c r="AG334" i="3"/>
  <c r="AJ334" i="3"/>
  <c r="AM334" i="3"/>
  <c r="AQ334" i="3"/>
  <c r="AH334" i="3"/>
  <c r="AK334" i="3"/>
  <c r="AN334" i="3"/>
  <c r="AR334" i="3"/>
  <c r="AS334" i="3"/>
  <c r="AF335" i="3"/>
  <c r="AI335" i="3"/>
  <c r="AL335" i="3"/>
  <c r="AP335" i="3"/>
  <c r="AG335" i="3"/>
  <c r="AJ335" i="3"/>
  <c r="AM335" i="3"/>
  <c r="AQ335" i="3"/>
  <c r="AH335" i="3"/>
  <c r="AK335" i="3"/>
  <c r="AN335" i="3"/>
  <c r="AR335" i="3"/>
  <c r="AS335" i="3"/>
  <c r="AF336" i="3"/>
  <c r="AI336" i="3"/>
  <c r="AL336" i="3"/>
  <c r="AP336" i="3"/>
  <c r="AG336" i="3"/>
  <c r="AJ336" i="3"/>
  <c r="AM336" i="3"/>
  <c r="AQ336" i="3"/>
  <c r="AH336" i="3"/>
  <c r="AK336" i="3"/>
  <c r="AN336" i="3"/>
  <c r="AR336" i="3"/>
  <c r="AS336" i="3"/>
  <c r="BD334" i="3"/>
  <c r="AU334" i="3"/>
  <c r="AU335" i="3"/>
  <c r="AU336" i="3"/>
  <c r="BE334" i="3"/>
  <c r="BF334" i="3"/>
  <c r="AF310" i="3"/>
  <c r="AI310" i="3"/>
  <c r="AL310" i="3"/>
  <c r="AP310" i="3"/>
  <c r="AG310" i="3"/>
  <c r="AJ310" i="3"/>
  <c r="AM310" i="3"/>
  <c r="AQ310" i="3"/>
  <c r="AH310" i="3"/>
  <c r="AK310" i="3"/>
  <c r="AN310" i="3"/>
  <c r="AR310" i="3"/>
  <c r="AS310" i="3"/>
  <c r="AF311" i="3"/>
  <c r="AI311" i="3"/>
  <c r="AL311" i="3"/>
  <c r="AP311" i="3"/>
  <c r="AG311" i="3"/>
  <c r="AJ311" i="3"/>
  <c r="AM311" i="3"/>
  <c r="AQ311" i="3"/>
  <c r="AH311" i="3"/>
  <c r="AK311" i="3"/>
  <c r="AN311" i="3"/>
  <c r="AR311" i="3"/>
  <c r="AS311" i="3"/>
  <c r="AF312" i="3"/>
  <c r="AI312" i="3"/>
  <c r="AL312" i="3"/>
  <c r="AP312" i="3"/>
  <c r="AG312" i="3"/>
  <c r="AJ312" i="3"/>
  <c r="AM312" i="3"/>
  <c r="AQ312" i="3"/>
  <c r="AH312" i="3"/>
  <c r="AK312" i="3"/>
  <c r="AN312" i="3"/>
  <c r="AR312" i="3"/>
  <c r="AS312" i="3"/>
  <c r="BD310" i="3"/>
  <c r="AU310" i="3"/>
  <c r="AU311" i="3"/>
  <c r="AU312" i="3"/>
  <c r="BE310" i="3"/>
  <c r="BF310" i="3"/>
  <c r="AF307" i="3"/>
  <c r="AI307" i="3"/>
  <c r="AL307" i="3"/>
  <c r="AP307" i="3"/>
  <c r="AG307" i="3"/>
  <c r="AJ307" i="3"/>
  <c r="AM307" i="3"/>
  <c r="AQ307" i="3"/>
  <c r="AH307" i="3"/>
  <c r="AK307" i="3"/>
  <c r="AN307" i="3"/>
  <c r="AR307" i="3"/>
  <c r="AS307" i="3"/>
  <c r="AF308" i="3"/>
  <c r="AI308" i="3"/>
  <c r="AL308" i="3"/>
  <c r="AP308" i="3"/>
  <c r="AG308" i="3"/>
  <c r="AJ308" i="3"/>
  <c r="AM308" i="3"/>
  <c r="AQ308" i="3"/>
  <c r="AH308" i="3"/>
  <c r="AK308" i="3"/>
  <c r="AN308" i="3"/>
  <c r="AR308" i="3"/>
  <c r="AS308" i="3"/>
  <c r="AF309" i="3"/>
  <c r="AI309" i="3"/>
  <c r="AL309" i="3"/>
  <c r="AP309" i="3"/>
  <c r="AG309" i="3"/>
  <c r="AJ309" i="3"/>
  <c r="AM309" i="3"/>
  <c r="AQ309" i="3"/>
  <c r="AH309" i="3"/>
  <c r="AK309" i="3"/>
  <c r="AN309" i="3"/>
  <c r="AR309" i="3"/>
  <c r="AS309" i="3"/>
  <c r="BD307" i="3"/>
  <c r="AU307" i="3"/>
  <c r="AU308" i="3"/>
  <c r="AU309" i="3"/>
  <c r="BE307" i="3"/>
  <c r="BF307" i="3"/>
  <c r="AF304" i="3"/>
  <c r="AI304" i="3"/>
  <c r="AL304" i="3"/>
  <c r="AP304" i="3"/>
  <c r="AG304" i="3"/>
  <c r="AJ304" i="3"/>
  <c r="AM304" i="3"/>
  <c r="AQ304" i="3"/>
  <c r="AH304" i="3"/>
  <c r="AK304" i="3"/>
  <c r="AN304" i="3"/>
  <c r="AR304" i="3"/>
  <c r="AS304" i="3"/>
  <c r="AF305" i="3"/>
  <c r="AI305" i="3"/>
  <c r="AL305" i="3"/>
  <c r="AP305" i="3"/>
  <c r="AG305" i="3"/>
  <c r="AJ305" i="3"/>
  <c r="AM305" i="3"/>
  <c r="AQ305" i="3"/>
  <c r="AH305" i="3"/>
  <c r="AK305" i="3"/>
  <c r="AN305" i="3"/>
  <c r="AR305" i="3"/>
  <c r="AS305" i="3"/>
  <c r="AF306" i="3"/>
  <c r="AI306" i="3"/>
  <c r="AL306" i="3"/>
  <c r="AP306" i="3"/>
  <c r="AG306" i="3"/>
  <c r="AJ306" i="3"/>
  <c r="AM306" i="3"/>
  <c r="AQ306" i="3"/>
  <c r="AH306" i="3"/>
  <c r="AK306" i="3"/>
  <c r="AN306" i="3"/>
  <c r="AR306" i="3"/>
  <c r="AS306" i="3"/>
  <c r="BD304" i="3"/>
  <c r="AU304" i="3"/>
  <c r="AU305" i="3"/>
  <c r="AU306" i="3"/>
  <c r="BE304" i="3"/>
  <c r="BF304" i="3"/>
  <c r="AF301" i="3"/>
  <c r="AI301" i="3"/>
  <c r="AL301" i="3"/>
  <c r="AP301" i="3"/>
  <c r="AG301" i="3"/>
  <c r="AJ301" i="3"/>
  <c r="AM301" i="3"/>
  <c r="AQ301" i="3"/>
  <c r="AH301" i="3"/>
  <c r="AK301" i="3"/>
  <c r="AN301" i="3"/>
  <c r="AR301" i="3"/>
  <c r="AS301" i="3"/>
  <c r="AF302" i="3"/>
  <c r="AI302" i="3"/>
  <c r="AL302" i="3"/>
  <c r="AP302" i="3"/>
  <c r="AG302" i="3"/>
  <c r="AJ302" i="3"/>
  <c r="AM302" i="3"/>
  <c r="AQ302" i="3"/>
  <c r="AH302" i="3"/>
  <c r="AK302" i="3"/>
  <c r="AN302" i="3"/>
  <c r="AR302" i="3"/>
  <c r="AS302" i="3"/>
  <c r="AF303" i="3"/>
  <c r="AI303" i="3"/>
  <c r="AL303" i="3"/>
  <c r="AP303" i="3"/>
  <c r="AG303" i="3"/>
  <c r="AJ303" i="3"/>
  <c r="AM303" i="3"/>
  <c r="AQ303" i="3"/>
  <c r="AH303" i="3"/>
  <c r="AK303" i="3"/>
  <c r="AN303" i="3"/>
  <c r="AR303" i="3"/>
  <c r="AS303" i="3"/>
  <c r="BD301" i="3"/>
  <c r="AU301" i="3"/>
  <c r="AU302" i="3"/>
  <c r="AU303" i="3"/>
  <c r="BE301" i="3"/>
  <c r="BF301" i="3"/>
  <c r="AF298" i="3"/>
  <c r="AI298" i="3"/>
  <c r="AL298" i="3"/>
  <c r="AP298" i="3"/>
  <c r="AG298" i="3"/>
  <c r="AJ298" i="3"/>
  <c r="AM298" i="3"/>
  <c r="AQ298" i="3"/>
  <c r="AH298" i="3"/>
  <c r="AK298" i="3"/>
  <c r="AN298" i="3"/>
  <c r="AR298" i="3"/>
  <c r="AS298" i="3"/>
  <c r="AF299" i="3"/>
  <c r="AI299" i="3"/>
  <c r="AL299" i="3"/>
  <c r="AP299" i="3"/>
  <c r="AG299" i="3"/>
  <c r="AJ299" i="3"/>
  <c r="AM299" i="3"/>
  <c r="AQ299" i="3"/>
  <c r="AH299" i="3"/>
  <c r="AK299" i="3"/>
  <c r="AN299" i="3"/>
  <c r="AR299" i="3"/>
  <c r="AS299" i="3"/>
  <c r="AF300" i="3"/>
  <c r="AI300" i="3"/>
  <c r="AL300" i="3"/>
  <c r="AP300" i="3"/>
  <c r="AG300" i="3"/>
  <c r="AJ300" i="3"/>
  <c r="AM300" i="3"/>
  <c r="AQ300" i="3"/>
  <c r="AH300" i="3"/>
  <c r="AK300" i="3"/>
  <c r="AN300" i="3"/>
  <c r="AR300" i="3"/>
  <c r="AS300" i="3"/>
  <c r="BD298" i="3"/>
  <c r="AU298" i="3"/>
  <c r="AU299" i="3"/>
  <c r="AU300" i="3"/>
  <c r="BE298" i="3"/>
  <c r="BF298" i="3"/>
  <c r="AF295" i="3"/>
  <c r="AI295" i="3"/>
  <c r="AL295" i="3"/>
  <c r="AP295" i="3"/>
  <c r="AG295" i="3"/>
  <c r="AJ295" i="3"/>
  <c r="AM295" i="3"/>
  <c r="AQ295" i="3"/>
  <c r="AH295" i="3"/>
  <c r="AK295" i="3"/>
  <c r="AN295" i="3"/>
  <c r="AR295" i="3"/>
  <c r="AS295" i="3"/>
  <c r="AF296" i="3"/>
  <c r="AI296" i="3"/>
  <c r="AL296" i="3"/>
  <c r="AP296" i="3"/>
  <c r="AG296" i="3"/>
  <c r="AJ296" i="3"/>
  <c r="AM296" i="3"/>
  <c r="AQ296" i="3"/>
  <c r="AH296" i="3"/>
  <c r="AK296" i="3"/>
  <c r="AN296" i="3"/>
  <c r="AR296" i="3"/>
  <c r="AS296" i="3"/>
  <c r="AF297" i="3"/>
  <c r="AI297" i="3"/>
  <c r="AL297" i="3"/>
  <c r="AP297" i="3"/>
  <c r="AG297" i="3"/>
  <c r="AJ297" i="3"/>
  <c r="AM297" i="3"/>
  <c r="AQ297" i="3"/>
  <c r="AH297" i="3"/>
  <c r="AK297" i="3"/>
  <c r="AN297" i="3"/>
  <c r="AR297" i="3"/>
  <c r="AS297" i="3"/>
  <c r="BD295" i="3"/>
  <c r="AU295" i="3"/>
  <c r="AU296" i="3"/>
  <c r="AU297" i="3"/>
  <c r="BE295" i="3"/>
  <c r="BF295" i="3"/>
  <c r="AF250" i="3"/>
  <c r="AI250" i="3"/>
  <c r="AL250" i="3"/>
  <c r="AP250" i="3"/>
  <c r="AG250" i="3"/>
  <c r="AJ250" i="3"/>
  <c r="AM250" i="3"/>
  <c r="AQ250" i="3"/>
  <c r="AH250" i="3"/>
  <c r="AK250" i="3"/>
  <c r="AN250" i="3"/>
  <c r="AR250" i="3"/>
  <c r="AS250" i="3"/>
  <c r="AF251" i="3"/>
  <c r="AI251" i="3"/>
  <c r="AL251" i="3"/>
  <c r="AP251" i="3"/>
  <c r="AG251" i="3"/>
  <c r="AJ251" i="3"/>
  <c r="AM251" i="3"/>
  <c r="AQ251" i="3"/>
  <c r="AH251" i="3"/>
  <c r="AK251" i="3"/>
  <c r="AN251" i="3"/>
  <c r="AR251" i="3"/>
  <c r="AS251" i="3"/>
  <c r="AF252" i="3"/>
  <c r="AI252" i="3"/>
  <c r="AL252" i="3"/>
  <c r="AP252" i="3"/>
  <c r="AG252" i="3"/>
  <c r="AJ252" i="3"/>
  <c r="AM252" i="3"/>
  <c r="AQ252" i="3"/>
  <c r="AH252" i="3"/>
  <c r="AK252" i="3"/>
  <c r="AN252" i="3"/>
  <c r="AR252" i="3"/>
  <c r="AS252" i="3"/>
  <c r="BD250" i="3"/>
  <c r="AU250" i="3"/>
  <c r="AU251" i="3"/>
  <c r="AU252" i="3"/>
  <c r="BE250" i="3"/>
  <c r="BF250" i="3"/>
  <c r="AF247" i="3"/>
  <c r="AI247" i="3"/>
  <c r="AL247" i="3"/>
  <c r="AP247" i="3"/>
  <c r="AG247" i="3"/>
  <c r="AJ247" i="3"/>
  <c r="AM247" i="3"/>
  <c r="AQ247" i="3"/>
  <c r="AH247" i="3"/>
  <c r="AK247" i="3"/>
  <c r="AN247" i="3"/>
  <c r="AR247" i="3"/>
  <c r="AS247" i="3"/>
  <c r="AF248" i="3"/>
  <c r="AI248" i="3"/>
  <c r="AL248" i="3"/>
  <c r="AP248" i="3"/>
  <c r="AG248" i="3"/>
  <c r="AJ248" i="3"/>
  <c r="AM248" i="3"/>
  <c r="AQ248" i="3"/>
  <c r="AH248" i="3"/>
  <c r="AK248" i="3"/>
  <c r="AN248" i="3"/>
  <c r="AR248" i="3"/>
  <c r="AS248" i="3"/>
  <c r="AF249" i="3"/>
  <c r="AI249" i="3"/>
  <c r="AL249" i="3"/>
  <c r="AP249" i="3"/>
  <c r="AG249" i="3"/>
  <c r="AJ249" i="3"/>
  <c r="AM249" i="3"/>
  <c r="AQ249" i="3"/>
  <c r="AH249" i="3"/>
  <c r="AK249" i="3"/>
  <c r="AN249" i="3"/>
  <c r="AR249" i="3"/>
  <c r="AS249" i="3"/>
  <c r="BD247" i="3"/>
  <c r="AU247" i="3"/>
  <c r="AU248" i="3"/>
  <c r="AU249" i="3"/>
  <c r="BE247" i="3"/>
  <c r="BF247" i="3"/>
  <c r="AF244" i="3"/>
  <c r="AI244" i="3"/>
  <c r="AL244" i="3"/>
  <c r="AP244" i="3"/>
  <c r="AG244" i="3"/>
  <c r="AJ244" i="3"/>
  <c r="AM244" i="3"/>
  <c r="AQ244" i="3"/>
  <c r="AH244" i="3"/>
  <c r="AK244" i="3"/>
  <c r="AN244" i="3"/>
  <c r="AR244" i="3"/>
  <c r="AS244" i="3"/>
  <c r="AF245" i="3"/>
  <c r="AI245" i="3"/>
  <c r="AL245" i="3"/>
  <c r="AP245" i="3"/>
  <c r="AG245" i="3"/>
  <c r="AJ245" i="3"/>
  <c r="AM245" i="3"/>
  <c r="AQ245" i="3"/>
  <c r="AH245" i="3"/>
  <c r="AK245" i="3"/>
  <c r="AN245" i="3"/>
  <c r="AR245" i="3"/>
  <c r="AS245" i="3"/>
  <c r="AF246" i="3"/>
  <c r="AI246" i="3"/>
  <c r="AL246" i="3"/>
  <c r="AP246" i="3"/>
  <c r="AG246" i="3"/>
  <c r="AJ246" i="3"/>
  <c r="AM246" i="3"/>
  <c r="AQ246" i="3"/>
  <c r="AH246" i="3"/>
  <c r="AK246" i="3"/>
  <c r="AN246" i="3"/>
  <c r="AR246" i="3"/>
  <c r="AS246" i="3"/>
  <c r="BD244" i="3"/>
  <c r="AU244" i="3"/>
  <c r="AU245" i="3"/>
  <c r="AU246" i="3"/>
  <c r="BE244" i="3"/>
  <c r="BF244" i="3"/>
  <c r="AF241" i="3"/>
  <c r="AI241" i="3"/>
  <c r="AL241" i="3"/>
  <c r="AP241" i="3"/>
  <c r="AG241" i="3"/>
  <c r="AJ241" i="3"/>
  <c r="AM241" i="3"/>
  <c r="AQ241" i="3"/>
  <c r="AH241" i="3"/>
  <c r="AK241" i="3"/>
  <c r="AN241" i="3"/>
  <c r="AR241" i="3"/>
  <c r="AS241" i="3"/>
  <c r="AF242" i="3"/>
  <c r="AI242" i="3"/>
  <c r="AL242" i="3"/>
  <c r="AP242" i="3"/>
  <c r="AG242" i="3"/>
  <c r="AJ242" i="3"/>
  <c r="AM242" i="3"/>
  <c r="AQ242" i="3"/>
  <c r="AH242" i="3"/>
  <c r="AK242" i="3"/>
  <c r="AN242" i="3"/>
  <c r="AR242" i="3"/>
  <c r="AS242" i="3"/>
  <c r="AF243" i="3"/>
  <c r="AI243" i="3"/>
  <c r="AL243" i="3"/>
  <c r="AP243" i="3"/>
  <c r="AG243" i="3"/>
  <c r="AJ243" i="3"/>
  <c r="AM243" i="3"/>
  <c r="AQ243" i="3"/>
  <c r="AH243" i="3"/>
  <c r="AK243" i="3"/>
  <c r="AN243" i="3"/>
  <c r="AR243" i="3"/>
  <c r="AS243" i="3"/>
  <c r="BD241" i="3"/>
  <c r="AU241" i="3"/>
  <c r="AU242" i="3"/>
  <c r="AU243" i="3"/>
  <c r="BE241" i="3"/>
  <c r="BF241" i="3"/>
  <c r="AF238" i="3"/>
  <c r="AI238" i="3"/>
  <c r="AL238" i="3"/>
  <c r="AP238" i="3"/>
  <c r="AG238" i="3"/>
  <c r="AJ238" i="3"/>
  <c r="AM238" i="3"/>
  <c r="AQ238" i="3"/>
  <c r="AH238" i="3"/>
  <c r="AK238" i="3"/>
  <c r="AN238" i="3"/>
  <c r="AR238" i="3"/>
  <c r="AS238" i="3"/>
  <c r="AF239" i="3"/>
  <c r="AI239" i="3"/>
  <c r="AL239" i="3"/>
  <c r="AP239" i="3"/>
  <c r="AG239" i="3"/>
  <c r="AJ239" i="3"/>
  <c r="AM239" i="3"/>
  <c r="AQ239" i="3"/>
  <c r="AH239" i="3"/>
  <c r="AK239" i="3"/>
  <c r="AN239" i="3"/>
  <c r="AR239" i="3"/>
  <c r="AS239" i="3"/>
  <c r="AF240" i="3"/>
  <c r="AI240" i="3"/>
  <c r="AL240" i="3"/>
  <c r="AP240" i="3"/>
  <c r="AG240" i="3"/>
  <c r="AJ240" i="3"/>
  <c r="AM240" i="3"/>
  <c r="AQ240" i="3"/>
  <c r="AH240" i="3"/>
  <c r="AK240" i="3"/>
  <c r="AN240" i="3"/>
  <c r="AR240" i="3"/>
  <c r="AS240" i="3"/>
  <c r="BD238" i="3"/>
  <c r="AU238" i="3"/>
  <c r="AU239" i="3"/>
  <c r="AU240" i="3"/>
  <c r="BE238" i="3"/>
  <c r="BF238" i="3"/>
  <c r="AF235" i="3"/>
  <c r="AI235" i="3"/>
  <c r="AL235" i="3"/>
  <c r="AP235" i="3"/>
  <c r="AG235" i="3"/>
  <c r="AJ235" i="3"/>
  <c r="AM235" i="3"/>
  <c r="AQ235" i="3"/>
  <c r="AH235" i="3"/>
  <c r="AK235" i="3"/>
  <c r="AN235" i="3"/>
  <c r="AR235" i="3"/>
  <c r="AS235" i="3"/>
  <c r="AF236" i="3"/>
  <c r="AI236" i="3"/>
  <c r="AL236" i="3"/>
  <c r="AP236" i="3"/>
  <c r="AG236" i="3"/>
  <c r="AJ236" i="3"/>
  <c r="AM236" i="3"/>
  <c r="AQ236" i="3"/>
  <c r="AH236" i="3"/>
  <c r="AK236" i="3"/>
  <c r="AN236" i="3"/>
  <c r="AR236" i="3"/>
  <c r="AS236" i="3"/>
  <c r="AF237" i="3"/>
  <c r="AI237" i="3"/>
  <c r="AL237" i="3"/>
  <c r="AP237" i="3"/>
  <c r="AG237" i="3"/>
  <c r="AJ237" i="3"/>
  <c r="AM237" i="3"/>
  <c r="AQ237" i="3"/>
  <c r="AH237" i="3"/>
  <c r="AK237" i="3"/>
  <c r="AN237" i="3"/>
  <c r="AR237" i="3"/>
  <c r="AS237" i="3"/>
  <c r="BD235" i="3"/>
  <c r="AU235" i="3"/>
  <c r="AU236" i="3"/>
  <c r="AU237" i="3"/>
  <c r="BE235" i="3"/>
  <c r="BF235" i="3"/>
  <c r="AF220" i="3"/>
  <c r="AI220" i="3"/>
  <c r="AL220" i="3"/>
  <c r="AP220" i="3"/>
  <c r="AG220" i="3"/>
  <c r="AJ220" i="3"/>
  <c r="AM220" i="3"/>
  <c r="AQ220" i="3"/>
  <c r="AH220" i="3"/>
  <c r="AK220" i="3"/>
  <c r="AN220" i="3"/>
  <c r="AR220" i="3"/>
  <c r="AS220" i="3"/>
  <c r="AF221" i="3"/>
  <c r="AI221" i="3"/>
  <c r="AL221" i="3"/>
  <c r="AP221" i="3"/>
  <c r="AG221" i="3"/>
  <c r="AJ221" i="3"/>
  <c r="AM221" i="3"/>
  <c r="AQ221" i="3"/>
  <c r="AH221" i="3"/>
  <c r="AK221" i="3"/>
  <c r="AN221" i="3"/>
  <c r="AR221" i="3"/>
  <c r="AS221" i="3"/>
  <c r="AF222" i="3"/>
  <c r="AI222" i="3"/>
  <c r="AL222" i="3"/>
  <c r="AP222" i="3"/>
  <c r="AG222" i="3"/>
  <c r="AJ222" i="3"/>
  <c r="AM222" i="3"/>
  <c r="AQ222" i="3"/>
  <c r="AH222" i="3"/>
  <c r="AK222" i="3"/>
  <c r="AN222" i="3"/>
  <c r="AR222" i="3"/>
  <c r="AS222" i="3"/>
  <c r="BD220" i="3"/>
  <c r="AU220" i="3"/>
  <c r="AU221" i="3"/>
  <c r="AU222" i="3"/>
  <c r="BE220" i="3"/>
  <c r="BF220" i="3"/>
  <c r="AF217" i="3"/>
  <c r="AI217" i="3"/>
  <c r="AL217" i="3"/>
  <c r="AP217" i="3"/>
  <c r="AG217" i="3"/>
  <c r="AJ217" i="3"/>
  <c r="AM217" i="3"/>
  <c r="AQ217" i="3"/>
  <c r="AH217" i="3"/>
  <c r="AK217" i="3"/>
  <c r="AN217" i="3"/>
  <c r="AR217" i="3"/>
  <c r="AS217" i="3"/>
  <c r="AF218" i="3"/>
  <c r="AI218" i="3"/>
  <c r="AL218" i="3"/>
  <c r="AP218" i="3"/>
  <c r="AG218" i="3"/>
  <c r="AJ218" i="3"/>
  <c r="AM218" i="3"/>
  <c r="AQ218" i="3"/>
  <c r="AH218" i="3"/>
  <c r="AK218" i="3"/>
  <c r="AN218" i="3"/>
  <c r="AR218" i="3"/>
  <c r="AS218" i="3"/>
  <c r="AF219" i="3"/>
  <c r="AI219" i="3"/>
  <c r="AL219" i="3"/>
  <c r="AP219" i="3"/>
  <c r="AG219" i="3"/>
  <c r="AJ219" i="3"/>
  <c r="AM219" i="3"/>
  <c r="AQ219" i="3"/>
  <c r="AH219" i="3"/>
  <c r="AK219" i="3"/>
  <c r="AN219" i="3"/>
  <c r="AR219" i="3"/>
  <c r="AS219" i="3"/>
  <c r="BD217" i="3"/>
  <c r="AU217" i="3"/>
  <c r="AU218" i="3"/>
  <c r="AU219" i="3"/>
  <c r="BE217" i="3"/>
  <c r="BF217" i="3"/>
  <c r="AF214" i="3"/>
  <c r="AI214" i="3"/>
  <c r="AL214" i="3"/>
  <c r="AP214" i="3"/>
  <c r="AG214" i="3"/>
  <c r="AJ214" i="3"/>
  <c r="AM214" i="3"/>
  <c r="AQ214" i="3"/>
  <c r="AH214" i="3"/>
  <c r="AK214" i="3"/>
  <c r="AN214" i="3"/>
  <c r="AR214" i="3"/>
  <c r="AS214" i="3"/>
  <c r="AF215" i="3"/>
  <c r="AI215" i="3"/>
  <c r="AL215" i="3"/>
  <c r="AP215" i="3"/>
  <c r="AG215" i="3"/>
  <c r="AJ215" i="3"/>
  <c r="AM215" i="3"/>
  <c r="AQ215" i="3"/>
  <c r="AH215" i="3"/>
  <c r="AK215" i="3"/>
  <c r="AN215" i="3"/>
  <c r="AR215" i="3"/>
  <c r="AS215" i="3"/>
  <c r="AF216" i="3"/>
  <c r="AI216" i="3"/>
  <c r="AL216" i="3"/>
  <c r="AP216" i="3"/>
  <c r="AG216" i="3"/>
  <c r="AJ216" i="3"/>
  <c r="AM216" i="3"/>
  <c r="AQ216" i="3"/>
  <c r="AH216" i="3"/>
  <c r="AK216" i="3"/>
  <c r="AN216" i="3"/>
  <c r="AR216" i="3"/>
  <c r="AS216" i="3"/>
  <c r="BD214" i="3"/>
  <c r="AU214" i="3"/>
  <c r="AU215" i="3"/>
  <c r="AU216" i="3"/>
  <c r="BE214" i="3"/>
  <c r="BF214" i="3"/>
  <c r="Z201" i="3"/>
  <c r="AZ201" i="3"/>
  <c r="Z202" i="3"/>
  <c r="AZ202" i="3"/>
  <c r="Z203" i="3"/>
  <c r="AZ203" i="3"/>
  <c r="Z181" i="3"/>
  <c r="AZ181" i="3"/>
  <c r="BB181" i="3"/>
  <c r="AF181" i="3"/>
  <c r="AI181" i="3"/>
  <c r="AL181" i="3"/>
  <c r="AP181" i="3"/>
  <c r="AG181" i="3"/>
  <c r="AJ181" i="3"/>
  <c r="AM181" i="3"/>
  <c r="AQ181" i="3"/>
  <c r="AH181" i="3"/>
  <c r="AK181" i="3"/>
  <c r="AN181" i="3"/>
  <c r="AR181" i="3"/>
  <c r="AS181" i="3"/>
  <c r="AF182" i="3"/>
  <c r="AI182" i="3"/>
  <c r="AL182" i="3"/>
  <c r="AP182" i="3"/>
  <c r="AG182" i="3"/>
  <c r="AJ182" i="3"/>
  <c r="AM182" i="3"/>
  <c r="AQ182" i="3"/>
  <c r="AH182" i="3"/>
  <c r="AK182" i="3"/>
  <c r="AN182" i="3"/>
  <c r="AR182" i="3"/>
  <c r="AS182" i="3"/>
  <c r="AF183" i="3"/>
  <c r="AI183" i="3"/>
  <c r="AL183" i="3"/>
  <c r="AP183" i="3"/>
  <c r="AG183" i="3"/>
  <c r="AJ183" i="3"/>
  <c r="AM183" i="3"/>
  <c r="AQ183" i="3"/>
  <c r="AH183" i="3"/>
  <c r="AK183" i="3"/>
  <c r="AN183" i="3"/>
  <c r="AR183" i="3"/>
  <c r="AS183" i="3"/>
  <c r="BD181" i="3"/>
  <c r="AD201" i="3"/>
  <c r="BA201" i="3"/>
  <c r="AD202" i="3"/>
  <c r="BA202" i="3"/>
  <c r="AD203" i="3"/>
  <c r="BA203" i="3"/>
  <c r="AD181" i="3"/>
  <c r="BA181" i="3"/>
  <c r="BC181" i="3"/>
  <c r="AU181" i="3"/>
  <c r="AU182" i="3"/>
  <c r="AU183" i="3"/>
  <c r="BE181" i="3"/>
  <c r="BF181" i="3"/>
  <c r="Z198" i="3"/>
  <c r="AZ198" i="3"/>
  <c r="Z199" i="3"/>
  <c r="AZ199" i="3"/>
  <c r="Z200" i="3"/>
  <c r="AZ200" i="3"/>
  <c r="Z178" i="3"/>
  <c r="AZ178" i="3"/>
  <c r="BB178" i="3"/>
  <c r="AF178" i="3"/>
  <c r="AI178" i="3"/>
  <c r="AL178" i="3"/>
  <c r="AP178" i="3"/>
  <c r="AG178" i="3"/>
  <c r="AJ178" i="3"/>
  <c r="AM178" i="3"/>
  <c r="AQ178" i="3"/>
  <c r="AH178" i="3"/>
  <c r="AK178" i="3"/>
  <c r="AN178" i="3"/>
  <c r="AR178" i="3"/>
  <c r="AS178" i="3"/>
  <c r="AF179" i="3"/>
  <c r="AI179" i="3"/>
  <c r="AL179" i="3"/>
  <c r="AP179" i="3"/>
  <c r="AG179" i="3"/>
  <c r="AJ179" i="3"/>
  <c r="AM179" i="3"/>
  <c r="AQ179" i="3"/>
  <c r="AH179" i="3"/>
  <c r="AK179" i="3"/>
  <c r="AN179" i="3"/>
  <c r="AR179" i="3"/>
  <c r="AS179" i="3"/>
  <c r="AF180" i="3"/>
  <c r="AI180" i="3"/>
  <c r="AL180" i="3"/>
  <c r="AP180" i="3"/>
  <c r="AG180" i="3"/>
  <c r="AJ180" i="3"/>
  <c r="AM180" i="3"/>
  <c r="AQ180" i="3"/>
  <c r="AH180" i="3"/>
  <c r="AK180" i="3"/>
  <c r="AN180" i="3"/>
  <c r="AR180" i="3"/>
  <c r="AS180" i="3"/>
  <c r="BD178" i="3"/>
  <c r="AD198" i="3"/>
  <c r="BA198" i="3"/>
  <c r="AD199" i="3"/>
  <c r="BA199" i="3"/>
  <c r="AD200" i="3"/>
  <c r="BA200" i="3"/>
  <c r="AD178" i="3"/>
  <c r="BA178" i="3"/>
  <c r="BC178" i="3"/>
  <c r="AU178" i="3"/>
  <c r="AU179" i="3"/>
  <c r="AU180" i="3"/>
  <c r="BE178" i="3"/>
  <c r="BF178" i="3"/>
  <c r="Z195" i="3"/>
  <c r="AZ195" i="3"/>
  <c r="Z196" i="3"/>
  <c r="AZ196" i="3"/>
  <c r="Z197" i="3"/>
  <c r="AZ197" i="3"/>
  <c r="Z175" i="3"/>
  <c r="AZ175" i="3"/>
  <c r="BB175" i="3"/>
  <c r="AF175" i="3"/>
  <c r="AI175" i="3"/>
  <c r="AL175" i="3"/>
  <c r="AP175" i="3"/>
  <c r="AG175" i="3"/>
  <c r="AJ175" i="3"/>
  <c r="AM175" i="3"/>
  <c r="AQ175" i="3"/>
  <c r="AH175" i="3"/>
  <c r="AK175" i="3"/>
  <c r="AN175" i="3"/>
  <c r="AR175" i="3"/>
  <c r="AS175" i="3"/>
  <c r="AF176" i="3"/>
  <c r="AI176" i="3"/>
  <c r="AL176" i="3"/>
  <c r="AP176" i="3"/>
  <c r="AG176" i="3"/>
  <c r="AJ176" i="3"/>
  <c r="AM176" i="3"/>
  <c r="AQ176" i="3"/>
  <c r="AH176" i="3"/>
  <c r="AK176" i="3"/>
  <c r="AN176" i="3"/>
  <c r="AR176" i="3"/>
  <c r="AS176" i="3"/>
  <c r="AF177" i="3"/>
  <c r="AI177" i="3"/>
  <c r="AL177" i="3"/>
  <c r="AP177" i="3"/>
  <c r="AG177" i="3"/>
  <c r="AJ177" i="3"/>
  <c r="AM177" i="3"/>
  <c r="AQ177" i="3"/>
  <c r="AH177" i="3"/>
  <c r="AK177" i="3"/>
  <c r="AN177" i="3"/>
  <c r="AR177" i="3"/>
  <c r="AS177" i="3"/>
  <c r="BD175" i="3"/>
  <c r="AD195" i="3"/>
  <c r="BA195" i="3"/>
  <c r="AD196" i="3"/>
  <c r="BA196" i="3"/>
  <c r="AD197" i="3"/>
  <c r="BA197" i="3"/>
  <c r="AD175" i="3"/>
  <c r="BA175" i="3"/>
  <c r="BC175" i="3"/>
  <c r="AU175" i="3"/>
  <c r="AU176" i="3"/>
  <c r="AU177" i="3"/>
  <c r="BE175" i="3"/>
  <c r="BF175" i="3"/>
  <c r="Z192" i="3"/>
  <c r="AZ192" i="3"/>
  <c r="Z193" i="3"/>
  <c r="AZ193" i="3"/>
  <c r="Z194" i="3"/>
  <c r="AZ194" i="3"/>
  <c r="Z172" i="3"/>
  <c r="AZ172" i="3"/>
  <c r="BB172" i="3"/>
  <c r="AF172" i="3"/>
  <c r="AI172" i="3"/>
  <c r="AL172" i="3"/>
  <c r="AP172" i="3"/>
  <c r="AG172" i="3"/>
  <c r="AJ172" i="3"/>
  <c r="AM172" i="3"/>
  <c r="AQ172" i="3"/>
  <c r="AH172" i="3"/>
  <c r="AK172" i="3"/>
  <c r="AN172" i="3"/>
  <c r="AR172" i="3"/>
  <c r="AS172" i="3"/>
  <c r="AF173" i="3"/>
  <c r="AI173" i="3"/>
  <c r="AL173" i="3"/>
  <c r="AP173" i="3"/>
  <c r="AG173" i="3"/>
  <c r="AJ173" i="3"/>
  <c r="AM173" i="3"/>
  <c r="AQ173" i="3"/>
  <c r="AH173" i="3"/>
  <c r="AK173" i="3"/>
  <c r="AN173" i="3"/>
  <c r="AR173" i="3"/>
  <c r="AS173" i="3"/>
  <c r="AF174" i="3"/>
  <c r="AI174" i="3"/>
  <c r="AL174" i="3"/>
  <c r="AP174" i="3"/>
  <c r="AG174" i="3"/>
  <c r="AJ174" i="3"/>
  <c r="AM174" i="3"/>
  <c r="AQ174" i="3"/>
  <c r="AH174" i="3"/>
  <c r="AK174" i="3"/>
  <c r="AN174" i="3"/>
  <c r="AR174" i="3"/>
  <c r="AS174" i="3"/>
  <c r="BD172" i="3"/>
  <c r="AD192" i="3"/>
  <c r="BA192" i="3"/>
  <c r="AD193" i="3"/>
  <c r="BA193" i="3"/>
  <c r="AD194" i="3"/>
  <c r="BA194" i="3"/>
  <c r="AD172" i="3"/>
  <c r="BA172" i="3"/>
  <c r="BC172" i="3"/>
  <c r="AU172" i="3"/>
  <c r="AU173" i="3"/>
  <c r="AU174" i="3"/>
  <c r="BE172" i="3"/>
  <c r="BF172" i="3"/>
  <c r="Z189" i="3"/>
  <c r="AZ189" i="3"/>
  <c r="Z190" i="3"/>
  <c r="AZ190" i="3"/>
  <c r="Z191" i="3"/>
  <c r="AZ191" i="3"/>
  <c r="Z169" i="3"/>
  <c r="AZ169" i="3"/>
  <c r="BB169" i="3"/>
  <c r="AF169" i="3"/>
  <c r="AI169" i="3"/>
  <c r="AL169" i="3"/>
  <c r="AP169" i="3"/>
  <c r="AG169" i="3"/>
  <c r="AJ169" i="3"/>
  <c r="AM169" i="3"/>
  <c r="AQ169" i="3"/>
  <c r="AH169" i="3"/>
  <c r="AK169" i="3"/>
  <c r="AN169" i="3"/>
  <c r="AR169" i="3"/>
  <c r="AS169" i="3"/>
  <c r="AF170" i="3"/>
  <c r="AI170" i="3"/>
  <c r="AL170" i="3"/>
  <c r="AP170" i="3"/>
  <c r="AG170" i="3"/>
  <c r="AJ170" i="3"/>
  <c r="AM170" i="3"/>
  <c r="AQ170" i="3"/>
  <c r="AH170" i="3"/>
  <c r="AK170" i="3"/>
  <c r="AN170" i="3"/>
  <c r="AR170" i="3"/>
  <c r="AS170" i="3"/>
  <c r="AF171" i="3"/>
  <c r="AI171" i="3"/>
  <c r="AL171" i="3"/>
  <c r="AP171" i="3"/>
  <c r="AG171" i="3"/>
  <c r="AJ171" i="3"/>
  <c r="AM171" i="3"/>
  <c r="AQ171" i="3"/>
  <c r="AH171" i="3"/>
  <c r="AK171" i="3"/>
  <c r="AN171" i="3"/>
  <c r="AR171" i="3"/>
  <c r="AS171" i="3"/>
  <c r="BD169" i="3"/>
  <c r="AD189" i="3"/>
  <c r="BA189" i="3"/>
  <c r="AD190" i="3"/>
  <c r="BA190" i="3"/>
  <c r="AD191" i="3"/>
  <c r="BA191" i="3"/>
  <c r="AD169" i="3"/>
  <c r="BA169" i="3"/>
  <c r="BC169" i="3"/>
  <c r="AU169" i="3"/>
  <c r="AU170" i="3"/>
  <c r="AU171" i="3"/>
  <c r="BE169" i="3"/>
  <c r="BF169" i="3"/>
  <c r="Z186" i="3"/>
  <c r="AZ186" i="3"/>
  <c r="Z187" i="3"/>
  <c r="AZ187" i="3"/>
  <c r="Z188" i="3"/>
  <c r="AZ188" i="3"/>
  <c r="Z166" i="3"/>
  <c r="AZ166" i="3"/>
  <c r="BB166" i="3"/>
  <c r="AF166" i="3"/>
  <c r="AI166" i="3"/>
  <c r="AL166" i="3"/>
  <c r="AP166" i="3"/>
  <c r="AG166" i="3"/>
  <c r="AJ166" i="3"/>
  <c r="AM166" i="3"/>
  <c r="AQ166" i="3"/>
  <c r="AH166" i="3"/>
  <c r="AK166" i="3"/>
  <c r="AN166" i="3"/>
  <c r="AR166" i="3"/>
  <c r="AS166" i="3"/>
  <c r="AF167" i="3"/>
  <c r="AI167" i="3"/>
  <c r="AL167" i="3"/>
  <c r="AP167" i="3"/>
  <c r="AG167" i="3"/>
  <c r="AJ167" i="3"/>
  <c r="AM167" i="3"/>
  <c r="AQ167" i="3"/>
  <c r="AH167" i="3"/>
  <c r="AK167" i="3"/>
  <c r="AN167" i="3"/>
  <c r="AR167" i="3"/>
  <c r="AS167" i="3"/>
  <c r="AF168" i="3"/>
  <c r="AI168" i="3"/>
  <c r="AL168" i="3"/>
  <c r="AP168" i="3"/>
  <c r="AG168" i="3"/>
  <c r="AJ168" i="3"/>
  <c r="AM168" i="3"/>
  <c r="AQ168" i="3"/>
  <c r="AH168" i="3"/>
  <c r="AK168" i="3"/>
  <c r="AN168" i="3"/>
  <c r="AR168" i="3"/>
  <c r="AS168" i="3"/>
  <c r="BD166" i="3"/>
  <c r="AD186" i="3"/>
  <c r="BA186" i="3"/>
  <c r="AD187" i="3"/>
  <c r="BA187" i="3"/>
  <c r="AD188" i="3"/>
  <c r="BA188" i="3"/>
  <c r="AD166" i="3"/>
  <c r="BA166" i="3"/>
  <c r="BC166" i="3"/>
  <c r="AU166" i="3"/>
  <c r="AU167" i="3"/>
  <c r="AU168" i="3"/>
  <c r="BE166" i="3"/>
  <c r="BF166" i="3"/>
  <c r="Z162" i="3"/>
  <c r="AZ162" i="3"/>
  <c r="Z163" i="3"/>
  <c r="AZ163" i="3"/>
  <c r="Z164" i="3"/>
  <c r="AZ164" i="3"/>
  <c r="Z142" i="3"/>
  <c r="AZ142" i="3"/>
  <c r="BB142" i="3"/>
  <c r="AF142" i="3"/>
  <c r="AI142" i="3"/>
  <c r="AL142" i="3"/>
  <c r="AP142" i="3"/>
  <c r="AG142" i="3"/>
  <c r="AJ142" i="3"/>
  <c r="AM142" i="3"/>
  <c r="AQ142" i="3"/>
  <c r="AH142" i="3"/>
  <c r="AK142" i="3"/>
  <c r="AN142" i="3"/>
  <c r="AR142" i="3"/>
  <c r="AS142" i="3"/>
  <c r="AF143" i="3"/>
  <c r="AI143" i="3"/>
  <c r="AL143" i="3"/>
  <c r="AP143" i="3"/>
  <c r="AG143" i="3"/>
  <c r="AJ143" i="3"/>
  <c r="AM143" i="3"/>
  <c r="AQ143" i="3"/>
  <c r="AH143" i="3"/>
  <c r="AK143" i="3"/>
  <c r="AN143" i="3"/>
  <c r="AR143" i="3"/>
  <c r="AS143" i="3"/>
  <c r="AF144" i="3"/>
  <c r="AI144" i="3"/>
  <c r="AL144" i="3"/>
  <c r="AP144" i="3"/>
  <c r="AG144" i="3"/>
  <c r="AJ144" i="3"/>
  <c r="AM144" i="3"/>
  <c r="AQ144" i="3"/>
  <c r="AH144" i="3"/>
  <c r="AK144" i="3"/>
  <c r="AN144" i="3"/>
  <c r="AR144" i="3"/>
  <c r="AS144" i="3"/>
  <c r="BD142" i="3"/>
  <c r="AD162" i="3"/>
  <c r="BA162" i="3"/>
  <c r="AD163" i="3"/>
  <c r="BA163" i="3"/>
  <c r="AD164" i="3"/>
  <c r="BA164" i="3"/>
  <c r="AD142" i="3"/>
  <c r="BA142" i="3"/>
  <c r="BC142" i="3"/>
  <c r="AU142" i="3"/>
  <c r="AU143" i="3"/>
  <c r="AU144" i="3"/>
  <c r="BE142" i="3"/>
  <c r="BF142" i="3"/>
  <c r="Z159" i="3"/>
  <c r="AZ159" i="3"/>
  <c r="Z160" i="3"/>
  <c r="AZ160" i="3"/>
  <c r="Z161" i="3"/>
  <c r="AZ161" i="3"/>
  <c r="Z139" i="3"/>
  <c r="AZ139" i="3"/>
  <c r="BB139" i="3"/>
  <c r="AF139" i="3"/>
  <c r="AI139" i="3"/>
  <c r="AL139" i="3"/>
  <c r="AP139" i="3"/>
  <c r="AG139" i="3"/>
  <c r="AJ139" i="3"/>
  <c r="AM139" i="3"/>
  <c r="AQ139" i="3"/>
  <c r="AH139" i="3"/>
  <c r="AK139" i="3"/>
  <c r="AN139" i="3"/>
  <c r="AR139" i="3"/>
  <c r="AS139" i="3"/>
  <c r="AF140" i="3"/>
  <c r="AI140" i="3"/>
  <c r="AL140" i="3"/>
  <c r="AP140" i="3"/>
  <c r="AG140" i="3"/>
  <c r="AJ140" i="3"/>
  <c r="AM140" i="3"/>
  <c r="AQ140" i="3"/>
  <c r="AH140" i="3"/>
  <c r="AK140" i="3"/>
  <c r="AN140" i="3"/>
  <c r="AR140" i="3"/>
  <c r="AS140" i="3"/>
  <c r="AF141" i="3"/>
  <c r="AI141" i="3"/>
  <c r="AL141" i="3"/>
  <c r="AP141" i="3"/>
  <c r="AG141" i="3"/>
  <c r="AJ141" i="3"/>
  <c r="AM141" i="3"/>
  <c r="AQ141" i="3"/>
  <c r="AH141" i="3"/>
  <c r="AK141" i="3"/>
  <c r="AN141" i="3"/>
  <c r="AR141" i="3"/>
  <c r="AS141" i="3"/>
  <c r="BD139" i="3"/>
  <c r="AD159" i="3"/>
  <c r="BA159" i="3"/>
  <c r="AD160" i="3"/>
  <c r="BA160" i="3"/>
  <c r="AD161" i="3"/>
  <c r="BA161" i="3"/>
  <c r="AD139" i="3"/>
  <c r="BA139" i="3"/>
  <c r="BC139" i="3"/>
  <c r="AU139" i="3"/>
  <c r="AU140" i="3"/>
  <c r="AU141" i="3"/>
  <c r="BE139" i="3"/>
  <c r="BF139" i="3"/>
  <c r="Z156" i="3"/>
  <c r="AZ156" i="3"/>
  <c r="Z157" i="3"/>
  <c r="AZ157" i="3"/>
  <c r="Z158" i="3"/>
  <c r="AZ158" i="3"/>
  <c r="Z136" i="3"/>
  <c r="AZ136" i="3"/>
  <c r="BB136" i="3"/>
  <c r="AF136" i="3"/>
  <c r="AI136" i="3"/>
  <c r="AL136" i="3"/>
  <c r="AP136" i="3"/>
  <c r="AG136" i="3"/>
  <c r="AJ136" i="3"/>
  <c r="AM136" i="3"/>
  <c r="AQ136" i="3"/>
  <c r="AH136" i="3"/>
  <c r="AK136" i="3"/>
  <c r="AN136" i="3"/>
  <c r="AR136" i="3"/>
  <c r="AS136" i="3"/>
  <c r="AF137" i="3"/>
  <c r="AI137" i="3"/>
  <c r="AL137" i="3"/>
  <c r="AP137" i="3"/>
  <c r="AG137" i="3"/>
  <c r="AJ137" i="3"/>
  <c r="AM137" i="3"/>
  <c r="AQ137" i="3"/>
  <c r="AH137" i="3"/>
  <c r="AK137" i="3"/>
  <c r="AN137" i="3"/>
  <c r="AR137" i="3"/>
  <c r="AS137" i="3"/>
  <c r="AF138" i="3"/>
  <c r="AI138" i="3"/>
  <c r="AL138" i="3"/>
  <c r="AP138" i="3"/>
  <c r="AG138" i="3"/>
  <c r="AJ138" i="3"/>
  <c r="AM138" i="3"/>
  <c r="AQ138" i="3"/>
  <c r="AH138" i="3"/>
  <c r="AK138" i="3"/>
  <c r="AN138" i="3"/>
  <c r="AR138" i="3"/>
  <c r="AS138" i="3"/>
  <c r="BD136" i="3"/>
  <c r="AD156" i="3"/>
  <c r="BA156" i="3"/>
  <c r="AD157" i="3"/>
  <c r="BA157" i="3"/>
  <c r="AD158" i="3"/>
  <c r="BA158" i="3"/>
  <c r="AD136" i="3"/>
  <c r="BA136" i="3"/>
  <c r="BC136" i="3"/>
  <c r="AU136" i="3"/>
  <c r="AU137" i="3"/>
  <c r="AU138" i="3"/>
  <c r="BE136" i="3"/>
  <c r="BF136" i="3"/>
  <c r="Z153" i="3"/>
  <c r="AZ153" i="3"/>
  <c r="Z154" i="3"/>
  <c r="AZ154" i="3"/>
  <c r="Z155" i="3"/>
  <c r="AZ155" i="3"/>
  <c r="Z133" i="3"/>
  <c r="AZ133" i="3"/>
  <c r="BB133" i="3"/>
  <c r="AF133" i="3"/>
  <c r="AI133" i="3"/>
  <c r="AL133" i="3"/>
  <c r="AP133" i="3"/>
  <c r="AG133" i="3"/>
  <c r="AJ133" i="3"/>
  <c r="AM133" i="3"/>
  <c r="AQ133" i="3"/>
  <c r="AH133" i="3"/>
  <c r="AK133" i="3"/>
  <c r="AN133" i="3"/>
  <c r="AR133" i="3"/>
  <c r="AS133" i="3"/>
  <c r="AF134" i="3"/>
  <c r="AI134" i="3"/>
  <c r="AL134" i="3"/>
  <c r="AP134" i="3"/>
  <c r="AG134" i="3"/>
  <c r="AJ134" i="3"/>
  <c r="AM134" i="3"/>
  <c r="AQ134" i="3"/>
  <c r="AH134" i="3"/>
  <c r="AK134" i="3"/>
  <c r="AN134" i="3"/>
  <c r="AR134" i="3"/>
  <c r="AS134" i="3"/>
  <c r="AF135" i="3"/>
  <c r="AI135" i="3"/>
  <c r="AL135" i="3"/>
  <c r="AP135" i="3"/>
  <c r="AG135" i="3"/>
  <c r="AJ135" i="3"/>
  <c r="AM135" i="3"/>
  <c r="AQ135" i="3"/>
  <c r="AH135" i="3"/>
  <c r="AK135" i="3"/>
  <c r="AN135" i="3"/>
  <c r="AR135" i="3"/>
  <c r="AS135" i="3"/>
  <c r="BD133" i="3"/>
  <c r="AD153" i="3"/>
  <c r="BA153" i="3"/>
  <c r="AD154" i="3"/>
  <c r="BA154" i="3"/>
  <c r="AD155" i="3"/>
  <c r="BA155" i="3"/>
  <c r="AD133" i="3"/>
  <c r="BA133" i="3"/>
  <c r="BC133" i="3"/>
  <c r="AU133" i="3"/>
  <c r="AU134" i="3"/>
  <c r="AU135" i="3"/>
  <c r="BE133" i="3"/>
  <c r="BF133" i="3"/>
  <c r="Z150" i="3"/>
  <c r="AZ150" i="3"/>
  <c r="Z151" i="3"/>
  <c r="AZ151" i="3"/>
  <c r="Z152" i="3"/>
  <c r="AZ152" i="3"/>
  <c r="Z130" i="3"/>
  <c r="AZ130" i="3"/>
  <c r="BB130" i="3"/>
  <c r="AF130" i="3"/>
  <c r="AI130" i="3"/>
  <c r="AL130" i="3"/>
  <c r="AP130" i="3"/>
  <c r="AG130" i="3"/>
  <c r="AJ130" i="3"/>
  <c r="AM130" i="3"/>
  <c r="AQ130" i="3"/>
  <c r="AH130" i="3"/>
  <c r="AK130" i="3"/>
  <c r="AN130" i="3"/>
  <c r="AR130" i="3"/>
  <c r="AS130" i="3"/>
  <c r="AF131" i="3"/>
  <c r="AI131" i="3"/>
  <c r="AL131" i="3"/>
  <c r="AP131" i="3"/>
  <c r="AG131" i="3"/>
  <c r="AJ131" i="3"/>
  <c r="AM131" i="3"/>
  <c r="AQ131" i="3"/>
  <c r="AH131" i="3"/>
  <c r="AK131" i="3"/>
  <c r="AN131" i="3"/>
  <c r="AR131" i="3"/>
  <c r="AS131" i="3"/>
  <c r="AF132" i="3"/>
  <c r="AI132" i="3"/>
  <c r="AL132" i="3"/>
  <c r="AP132" i="3"/>
  <c r="AG132" i="3"/>
  <c r="AJ132" i="3"/>
  <c r="AM132" i="3"/>
  <c r="AQ132" i="3"/>
  <c r="AH132" i="3"/>
  <c r="AK132" i="3"/>
  <c r="AN132" i="3"/>
  <c r="AR132" i="3"/>
  <c r="AS132" i="3"/>
  <c r="BD130" i="3"/>
  <c r="AD150" i="3"/>
  <c r="BA150" i="3"/>
  <c r="AD151" i="3"/>
  <c r="BA151" i="3"/>
  <c r="AD152" i="3"/>
  <c r="BA152" i="3"/>
  <c r="AD130" i="3"/>
  <c r="BA130" i="3"/>
  <c r="BC130" i="3"/>
  <c r="AU130" i="3"/>
  <c r="AU131" i="3"/>
  <c r="AU132" i="3"/>
  <c r="BE130" i="3"/>
  <c r="BF130" i="3"/>
  <c r="AD147" i="3"/>
  <c r="BA147" i="3"/>
  <c r="AD148" i="3"/>
  <c r="BA148" i="3"/>
  <c r="AD149" i="3"/>
  <c r="BA149" i="3"/>
  <c r="AD127" i="3"/>
  <c r="BA127" i="3"/>
  <c r="BC127" i="3"/>
  <c r="Z147" i="3"/>
  <c r="AZ147" i="3"/>
  <c r="Z148" i="3"/>
  <c r="AZ148" i="3"/>
  <c r="Z149" i="3"/>
  <c r="AZ149" i="3"/>
  <c r="Z127" i="3"/>
  <c r="AZ127" i="3"/>
  <c r="BB127" i="3"/>
  <c r="AF127" i="3"/>
  <c r="AI127" i="3"/>
  <c r="AL127" i="3"/>
  <c r="AP127" i="3"/>
  <c r="AG127" i="3"/>
  <c r="AJ127" i="3"/>
  <c r="AM127" i="3"/>
  <c r="AQ127" i="3"/>
  <c r="AH127" i="3"/>
  <c r="AK127" i="3"/>
  <c r="AN127" i="3"/>
  <c r="AR127" i="3"/>
  <c r="AS127" i="3"/>
  <c r="AF128" i="3"/>
  <c r="AI128" i="3"/>
  <c r="AL128" i="3"/>
  <c r="AP128" i="3"/>
  <c r="AG128" i="3"/>
  <c r="AJ128" i="3"/>
  <c r="AM128" i="3"/>
  <c r="AQ128" i="3"/>
  <c r="AH128" i="3"/>
  <c r="AK128" i="3"/>
  <c r="AN128" i="3"/>
  <c r="AR128" i="3"/>
  <c r="AS128" i="3"/>
  <c r="AF129" i="3"/>
  <c r="AI129" i="3"/>
  <c r="AL129" i="3"/>
  <c r="AP129" i="3"/>
  <c r="AG129" i="3"/>
  <c r="AJ129" i="3"/>
  <c r="AM129" i="3"/>
  <c r="AQ129" i="3"/>
  <c r="AH129" i="3"/>
  <c r="AK129" i="3"/>
  <c r="AN129" i="3"/>
  <c r="AR129" i="3"/>
  <c r="AS129" i="3"/>
  <c r="BD127" i="3"/>
  <c r="AU127" i="3"/>
  <c r="AU128" i="3"/>
  <c r="AU129" i="3"/>
  <c r="BE127" i="3"/>
  <c r="BF127" i="3"/>
  <c r="AF103" i="3"/>
  <c r="AI103" i="3"/>
  <c r="AL103" i="3"/>
  <c r="AP103" i="3"/>
  <c r="AG103" i="3"/>
  <c r="AJ103" i="3"/>
  <c r="AM103" i="3"/>
  <c r="AQ103" i="3"/>
  <c r="AH103" i="3"/>
  <c r="AK103" i="3"/>
  <c r="AN103" i="3"/>
  <c r="AR103" i="3"/>
  <c r="AS103" i="3"/>
  <c r="AF104" i="3"/>
  <c r="AI104" i="3"/>
  <c r="AL104" i="3"/>
  <c r="AP104" i="3"/>
  <c r="AG104" i="3"/>
  <c r="AJ104" i="3"/>
  <c r="AM104" i="3"/>
  <c r="AQ104" i="3"/>
  <c r="AH104" i="3"/>
  <c r="AK104" i="3"/>
  <c r="AN104" i="3"/>
  <c r="AR104" i="3"/>
  <c r="AS104" i="3"/>
  <c r="AF105" i="3"/>
  <c r="AI105" i="3"/>
  <c r="AL105" i="3"/>
  <c r="AP105" i="3"/>
  <c r="AG105" i="3"/>
  <c r="AJ105" i="3"/>
  <c r="AM105" i="3"/>
  <c r="AQ105" i="3"/>
  <c r="AH105" i="3"/>
  <c r="AK105" i="3"/>
  <c r="AN105" i="3"/>
  <c r="AR105" i="3"/>
  <c r="AS105" i="3"/>
  <c r="BD103" i="3"/>
  <c r="AU103" i="3"/>
  <c r="AU104" i="3"/>
  <c r="AU105" i="3"/>
  <c r="BE103" i="3"/>
  <c r="BF103" i="3"/>
  <c r="AF100" i="3"/>
  <c r="AI100" i="3"/>
  <c r="AL100" i="3"/>
  <c r="AP100" i="3"/>
  <c r="AG100" i="3"/>
  <c r="AJ100" i="3"/>
  <c r="AM100" i="3"/>
  <c r="AQ100" i="3"/>
  <c r="AH100" i="3"/>
  <c r="AK100" i="3"/>
  <c r="AN100" i="3"/>
  <c r="AR100" i="3"/>
  <c r="AS100" i="3"/>
  <c r="AF101" i="3"/>
  <c r="AI101" i="3"/>
  <c r="AL101" i="3"/>
  <c r="AP101" i="3"/>
  <c r="AG101" i="3"/>
  <c r="AJ101" i="3"/>
  <c r="AM101" i="3"/>
  <c r="AQ101" i="3"/>
  <c r="AH101" i="3"/>
  <c r="AK101" i="3"/>
  <c r="AN101" i="3"/>
  <c r="AR101" i="3"/>
  <c r="AS101" i="3"/>
  <c r="AF102" i="3"/>
  <c r="AI102" i="3"/>
  <c r="AL102" i="3"/>
  <c r="AP102" i="3"/>
  <c r="AG102" i="3"/>
  <c r="AJ102" i="3"/>
  <c r="AM102" i="3"/>
  <c r="AQ102" i="3"/>
  <c r="AH102" i="3"/>
  <c r="AK102" i="3"/>
  <c r="AN102" i="3"/>
  <c r="AR102" i="3"/>
  <c r="AS102" i="3"/>
  <c r="BD100" i="3"/>
  <c r="AU100" i="3"/>
  <c r="AU101" i="3"/>
  <c r="AU102" i="3"/>
  <c r="BE100" i="3"/>
  <c r="BF100" i="3"/>
  <c r="AF97" i="3"/>
  <c r="AI97" i="3"/>
  <c r="AL97" i="3"/>
  <c r="AP97" i="3"/>
  <c r="AG97" i="3"/>
  <c r="AJ97" i="3"/>
  <c r="AM97" i="3"/>
  <c r="AQ97" i="3"/>
  <c r="AH97" i="3"/>
  <c r="AK97" i="3"/>
  <c r="AN97" i="3"/>
  <c r="AR97" i="3"/>
  <c r="AS97" i="3"/>
  <c r="AF98" i="3"/>
  <c r="AI98" i="3"/>
  <c r="AL98" i="3"/>
  <c r="AP98" i="3"/>
  <c r="AG98" i="3"/>
  <c r="AJ98" i="3"/>
  <c r="AM98" i="3"/>
  <c r="AQ98" i="3"/>
  <c r="AH98" i="3"/>
  <c r="AK98" i="3"/>
  <c r="AN98" i="3"/>
  <c r="AR98" i="3"/>
  <c r="AS98" i="3"/>
  <c r="AF99" i="3"/>
  <c r="AI99" i="3"/>
  <c r="AL99" i="3"/>
  <c r="AP99" i="3"/>
  <c r="AG99" i="3"/>
  <c r="AJ99" i="3"/>
  <c r="AM99" i="3"/>
  <c r="AQ99" i="3"/>
  <c r="AH99" i="3"/>
  <c r="AK99" i="3"/>
  <c r="AN99" i="3"/>
  <c r="AR99" i="3"/>
  <c r="AS99" i="3"/>
  <c r="BD97" i="3"/>
  <c r="AU97" i="3"/>
  <c r="AU98" i="3"/>
  <c r="AU99" i="3"/>
  <c r="BE97" i="3"/>
  <c r="BF97" i="3"/>
  <c r="AF94" i="3"/>
  <c r="AI94" i="3"/>
  <c r="AL94" i="3"/>
  <c r="AP94" i="3"/>
  <c r="AG94" i="3"/>
  <c r="AJ94" i="3"/>
  <c r="AM94" i="3"/>
  <c r="AQ94" i="3"/>
  <c r="AH94" i="3"/>
  <c r="AK94" i="3"/>
  <c r="AN94" i="3"/>
  <c r="AR94" i="3"/>
  <c r="AS94" i="3"/>
  <c r="AF95" i="3"/>
  <c r="AI95" i="3"/>
  <c r="AL95" i="3"/>
  <c r="AP95" i="3"/>
  <c r="AG95" i="3"/>
  <c r="AJ95" i="3"/>
  <c r="AM95" i="3"/>
  <c r="AQ95" i="3"/>
  <c r="AH95" i="3"/>
  <c r="AK95" i="3"/>
  <c r="AN95" i="3"/>
  <c r="AR95" i="3"/>
  <c r="AS95" i="3"/>
  <c r="AF96" i="3"/>
  <c r="AI96" i="3"/>
  <c r="AL96" i="3"/>
  <c r="AP96" i="3"/>
  <c r="AG96" i="3"/>
  <c r="AJ96" i="3"/>
  <c r="AM96" i="3"/>
  <c r="AQ96" i="3"/>
  <c r="AH96" i="3"/>
  <c r="AK96" i="3"/>
  <c r="AN96" i="3"/>
  <c r="AR96" i="3"/>
  <c r="AS96" i="3"/>
  <c r="BD94" i="3"/>
  <c r="AU94" i="3"/>
  <c r="AU95" i="3"/>
  <c r="AU96" i="3"/>
  <c r="BE94" i="3"/>
  <c r="BF94" i="3"/>
  <c r="AF91" i="3"/>
  <c r="AI91" i="3"/>
  <c r="AL91" i="3"/>
  <c r="AP91" i="3"/>
  <c r="AG91" i="3"/>
  <c r="AJ91" i="3"/>
  <c r="AM91" i="3"/>
  <c r="AQ91" i="3"/>
  <c r="AH91" i="3"/>
  <c r="AK91" i="3"/>
  <c r="AN91" i="3"/>
  <c r="AR91" i="3"/>
  <c r="AS91" i="3"/>
  <c r="AF92" i="3"/>
  <c r="AI92" i="3"/>
  <c r="AL92" i="3"/>
  <c r="AP92" i="3"/>
  <c r="AG92" i="3"/>
  <c r="AJ92" i="3"/>
  <c r="AM92" i="3"/>
  <c r="AQ92" i="3"/>
  <c r="AH92" i="3"/>
  <c r="AK92" i="3"/>
  <c r="AN92" i="3"/>
  <c r="AR92" i="3"/>
  <c r="AS92" i="3"/>
  <c r="AF93" i="3"/>
  <c r="AI93" i="3"/>
  <c r="AL93" i="3"/>
  <c r="AP93" i="3"/>
  <c r="AG93" i="3"/>
  <c r="AJ93" i="3"/>
  <c r="AM93" i="3"/>
  <c r="AQ93" i="3"/>
  <c r="AH93" i="3"/>
  <c r="AK93" i="3"/>
  <c r="AN93" i="3"/>
  <c r="AR93" i="3"/>
  <c r="AS93" i="3"/>
  <c r="BD91" i="3"/>
  <c r="AU91" i="3"/>
  <c r="AU92" i="3"/>
  <c r="AU93" i="3"/>
  <c r="BE91" i="3"/>
  <c r="BF91" i="3"/>
  <c r="AH88" i="3"/>
  <c r="AK88" i="3"/>
  <c r="AN88" i="3"/>
  <c r="AR88" i="3"/>
  <c r="AF88" i="3"/>
  <c r="AI88" i="3"/>
  <c r="AL88" i="3"/>
  <c r="AP88" i="3"/>
  <c r="AG88" i="3"/>
  <c r="AJ88" i="3"/>
  <c r="AM88" i="3"/>
  <c r="AQ88" i="3"/>
  <c r="AU88" i="3"/>
  <c r="AH89" i="3"/>
  <c r="AK89" i="3"/>
  <c r="AN89" i="3"/>
  <c r="AR89" i="3"/>
  <c r="AF89" i="3"/>
  <c r="AI89" i="3"/>
  <c r="AL89" i="3"/>
  <c r="AP89" i="3"/>
  <c r="AG89" i="3"/>
  <c r="AJ89" i="3"/>
  <c r="AM89" i="3"/>
  <c r="AQ89" i="3"/>
  <c r="AU89" i="3"/>
  <c r="AH90" i="3"/>
  <c r="AK90" i="3"/>
  <c r="AN90" i="3"/>
  <c r="AR90" i="3"/>
  <c r="AF90" i="3"/>
  <c r="AI90" i="3"/>
  <c r="AL90" i="3"/>
  <c r="AP90" i="3"/>
  <c r="AG90" i="3"/>
  <c r="AJ90" i="3"/>
  <c r="AM90" i="3"/>
  <c r="AQ90" i="3"/>
  <c r="AU90" i="3"/>
  <c r="BE88" i="3"/>
  <c r="AS88" i="3"/>
  <c r="AS89" i="3"/>
  <c r="AS90" i="3"/>
  <c r="BD88" i="3"/>
  <c r="BF88" i="3"/>
  <c r="AF64" i="3"/>
  <c r="AI64" i="3"/>
  <c r="AL64" i="3"/>
  <c r="AP64" i="3"/>
  <c r="AG64" i="3"/>
  <c r="AJ64" i="3"/>
  <c r="AM64" i="3"/>
  <c r="AQ64" i="3"/>
  <c r="AH64" i="3"/>
  <c r="AK64" i="3"/>
  <c r="AN64" i="3"/>
  <c r="AR64" i="3"/>
  <c r="AS64" i="3"/>
  <c r="AF65" i="3"/>
  <c r="AI65" i="3"/>
  <c r="AL65" i="3"/>
  <c r="AP65" i="3"/>
  <c r="AG65" i="3"/>
  <c r="AJ65" i="3"/>
  <c r="AM65" i="3"/>
  <c r="AQ65" i="3"/>
  <c r="AH65" i="3"/>
  <c r="AK65" i="3"/>
  <c r="AN65" i="3"/>
  <c r="AR65" i="3"/>
  <c r="AS65" i="3"/>
  <c r="AF66" i="3"/>
  <c r="AI66" i="3"/>
  <c r="AL66" i="3"/>
  <c r="AP66" i="3"/>
  <c r="AG66" i="3"/>
  <c r="AJ66" i="3"/>
  <c r="AM66" i="3"/>
  <c r="AQ66" i="3"/>
  <c r="AH66" i="3"/>
  <c r="AK66" i="3"/>
  <c r="AN66" i="3"/>
  <c r="AR66" i="3"/>
  <c r="AS66" i="3"/>
  <c r="BD64" i="3"/>
  <c r="AU64" i="3"/>
  <c r="AU65" i="3"/>
  <c r="AU66" i="3"/>
  <c r="BE64" i="3"/>
  <c r="BF64" i="3"/>
  <c r="AF61" i="3"/>
  <c r="AI61" i="3"/>
  <c r="AL61" i="3"/>
  <c r="AP61" i="3"/>
  <c r="AG61" i="3"/>
  <c r="AJ61" i="3"/>
  <c r="AM61" i="3"/>
  <c r="AQ61" i="3"/>
  <c r="AH61" i="3"/>
  <c r="AK61" i="3"/>
  <c r="AN61" i="3"/>
  <c r="AR61" i="3"/>
  <c r="AS61" i="3"/>
  <c r="AF62" i="3"/>
  <c r="AI62" i="3"/>
  <c r="AL62" i="3"/>
  <c r="AP62" i="3"/>
  <c r="AG62" i="3"/>
  <c r="AJ62" i="3"/>
  <c r="AM62" i="3"/>
  <c r="AQ62" i="3"/>
  <c r="AH62" i="3"/>
  <c r="AK62" i="3"/>
  <c r="AN62" i="3"/>
  <c r="AR62" i="3"/>
  <c r="AS62" i="3"/>
  <c r="AF63" i="3"/>
  <c r="AI63" i="3"/>
  <c r="AL63" i="3"/>
  <c r="AP63" i="3"/>
  <c r="AG63" i="3"/>
  <c r="AJ63" i="3"/>
  <c r="AM63" i="3"/>
  <c r="AQ63" i="3"/>
  <c r="AH63" i="3"/>
  <c r="AK63" i="3"/>
  <c r="AN63" i="3"/>
  <c r="AR63" i="3"/>
  <c r="AS63" i="3"/>
  <c r="BD61" i="3"/>
  <c r="AU61" i="3"/>
  <c r="AU62" i="3"/>
  <c r="AU63" i="3"/>
  <c r="BE61" i="3"/>
  <c r="BF61" i="3"/>
  <c r="AF58" i="3"/>
  <c r="AI58" i="3"/>
  <c r="AL58" i="3"/>
  <c r="AP58" i="3"/>
  <c r="AG58" i="3"/>
  <c r="AJ58" i="3"/>
  <c r="AM58" i="3"/>
  <c r="AQ58" i="3"/>
  <c r="AH58" i="3"/>
  <c r="AK58" i="3"/>
  <c r="AN58" i="3"/>
  <c r="AR58" i="3"/>
  <c r="AS58" i="3"/>
  <c r="AF59" i="3"/>
  <c r="AI59" i="3"/>
  <c r="AL59" i="3"/>
  <c r="AP59" i="3"/>
  <c r="AG59" i="3"/>
  <c r="AJ59" i="3"/>
  <c r="AM59" i="3"/>
  <c r="AQ59" i="3"/>
  <c r="AH59" i="3"/>
  <c r="AK59" i="3"/>
  <c r="AN59" i="3"/>
  <c r="AR59" i="3"/>
  <c r="AS59" i="3"/>
  <c r="AF60" i="3"/>
  <c r="AI60" i="3"/>
  <c r="AL60" i="3"/>
  <c r="AP60" i="3"/>
  <c r="AG60" i="3"/>
  <c r="AJ60" i="3"/>
  <c r="AM60" i="3"/>
  <c r="AQ60" i="3"/>
  <c r="AH60" i="3"/>
  <c r="AK60" i="3"/>
  <c r="AN60" i="3"/>
  <c r="AR60" i="3"/>
  <c r="AS60" i="3"/>
  <c r="BD58" i="3"/>
  <c r="AU58" i="3"/>
  <c r="AU59" i="3"/>
  <c r="AU60" i="3"/>
  <c r="BE58" i="3"/>
  <c r="BF58" i="3"/>
  <c r="AF55" i="3"/>
  <c r="AI55" i="3"/>
  <c r="AL55" i="3"/>
  <c r="AP55" i="3"/>
  <c r="AG55" i="3"/>
  <c r="AJ55" i="3"/>
  <c r="AM55" i="3"/>
  <c r="AQ55" i="3"/>
  <c r="AH55" i="3"/>
  <c r="AK55" i="3"/>
  <c r="AN55" i="3"/>
  <c r="AR55" i="3"/>
  <c r="AS55" i="3"/>
  <c r="AF56" i="3"/>
  <c r="AI56" i="3"/>
  <c r="AL56" i="3"/>
  <c r="AP56" i="3"/>
  <c r="AG56" i="3"/>
  <c r="AJ56" i="3"/>
  <c r="AM56" i="3"/>
  <c r="AQ56" i="3"/>
  <c r="AH56" i="3"/>
  <c r="AK56" i="3"/>
  <c r="AN56" i="3"/>
  <c r="AR56" i="3"/>
  <c r="AS56" i="3"/>
  <c r="AF57" i="3"/>
  <c r="AI57" i="3"/>
  <c r="AL57" i="3"/>
  <c r="AP57" i="3"/>
  <c r="AG57" i="3"/>
  <c r="AJ57" i="3"/>
  <c r="AM57" i="3"/>
  <c r="AQ57" i="3"/>
  <c r="AH57" i="3"/>
  <c r="AK57" i="3"/>
  <c r="AN57" i="3"/>
  <c r="AR57" i="3"/>
  <c r="AS57" i="3"/>
  <c r="BD55" i="3"/>
  <c r="AU55" i="3"/>
  <c r="AU56" i="3"/>
  <c r="AU57" i="3"/>
  <c r="BE55" i="3"/>
  <c r="BF55" i="3"/>
  <c r="AF52" i="3"/>
  <c r="AI52" i="3"/>
  <c r="AL52" i="3"/>
  <c r="AP52" i="3"/>
  <c r="AG52" i="3"/>
  <c r="AJ52" i="3"/>
  <c r="AM52" i="3"/>
  <c r="AQ52" i="3"/>
  <c r="AH52" i="3"/>
  <c r="AK52" i="3"/>
  <c r="AN52" i="3"/>
  <c r="AR52" i="3"/>
  <c r="AS52" i="3"/>
  <c r="AF53" i="3"/>
  <c r="AI53" i="3"/>
  <c r="AL53" i="3"/>
  <c r="AP53" i="3"/>
  <c r="AG53" i="3"/>
  <c r="AJ53" i="3"/>
  <c r="AM53" i="3"/>
  <c r="AQ53" i="3"/>
  <c r="AH53" i="3"/>
  <c r="AK53" i="3"/>
  <c r="AN53" i="3"/>
  <c r="AR53" i="3"/>
  <c r="AS53" i="3"/>
  <c r="AF54" i="3"/>
  <c r="AI54" i="3"/>
  <c r="AL54" i="3"/>
  <c r="AP54" i="3"/>
  <c r="AG54" i="3"/>
  <c r="AJ54" i="3"/>
  <c r="AM54" i="3"/>
  <c r="AQ54" i="3"/>
  <c r="AH54" i="3"/>
  <c r="AK54" i="3"/>
  <c r="AN54" i="3"/>
  <c r="AR54" i="3"/>
  <c r="AS54" i="3"/>
  <c r="BD52" i="3"/>
  <c r="AU52" i="3"/>
  <c r="AU53" i="3"/>
  <c r="AU54" i="3"/>
  <c r="BE52" i="3"/>
  <c r="BF52" i="3"/>
  <c r="AD45" i="3"/>
  <c r="BA45" i="3"/>
  <c r="AD46" i="3"/>
  <c r="BA46" i="3"/>
  <c r="AD47" i="3"/>
  <c r="BA47" i="3"/>
  <c r="AD25" i="3"/>
  <c r="BA25" i="3"/>
  <c r="BC25" i="3"/>
  <c r="Z45" i="3"/>
  <c r="AZ45" i="3"/>
  <c r="Z46" i="3"/>
  <c r="AZ46" i="3"/>
  <c r="Z47" i="3"/>
  <c r="AZ47" i="3"/>
  <c r="Z25" i="3"/>
  <c r="AZ25" i="3"/>
  <c r="BB25" i="3"/>
  <c r="AF25" i="3"/>
  <c r="AI25" i="3"/>
  <c r="AL25" i="3"/>
  <c r="AP25" i="3"/>
  <c r="AG25" i="3"/>
  <c r="AJ25" i="3"/>
  <c r="AM25" i="3"/>
  <c r="AQ25" i="3"/>
  <c r="AH25" i="3"/>
  <c r="AK25" i="3"/>
  <c r="AN25" i="3"/>
  <c r="AR25" i="3"/>
  <c r="AS25" i="3"/>
  <c r="AF26" i="3"/>
  <c r="AI26" i="3"/>
  <c r="AL26" i="3"/>
  <c r="AP26" i="3"/>
  <c r="AG26" i="3"/>
  <c r="AJ26" i="3"/>
  <c r="AM26" i="3"/>
  <c r="AQ26" i="3"/>
  <c r="AH26" i="3"/>
  <c r="AK26" i="3"/>
  <c r="AN26" i="3"/>
  <c r="AR26" i="3"/>
  <c r="AS26" i="3"/>
  <c r="AF27" i="3"/>
  <c r="AI27" i="3"/>
  <c r="AL27" i="3"/>
  <c r="AP27" i="3"/>
  <c r="AG27" i="3"/>
  <c r="AJ27" i="3"/>
  <c r="AM27" i="3"/>
  <c r="AQ27" i="3"/>
  <c r="AH27" i="3"/>
  <c r="AK27" i="3"/>
  <c r="AN27" i="3"/>
  <c r="AR27" i="3"/>
  <c r="AS27" i="3"/>
  <c r="BD25" i="3"/>
  <c r="AU25" i="3"/>
  <c r="AU26" i="3"/>
  <c r="AU27" i="3"/>
  <c r="BE25" i="3"/>
  <c r="BF25" i="3"/>
  <c r="Z42" i="3"/>
  <c r="AZ42" i="3"/>
  <c r="Z43" i="3"/>
  <c r="AZ43" i="3"/>
  <c r="Z44" i="3"/>
  <c r="AZ44" i="3"/>
  <c r="Z22" i="3"/>
  <c r="AZ22" i="3"/>
  <c r="BB22" i="3"/>
  <c r="AF22" i="3"/>
  <c r="AI22" i="3"/>
  <c r="AL22" i="3"/>
  <c r="AP22" i="3"/>
  <c r="AG22" i="3"/>
  <c r="AJ22" i="3"/>
  <c r="AM22" i="3"/>
  <c r="AQ22" i="3"/>
  <c r="AH22" i="3"/>
  <c r="AK22" i="3"/>
  <c r="AN22" i="3"/>
  <c r="AR22" i="3"/>
  <c r="AS22" i="3"/>
  <c r="AF23" i="3"/>
  <c r="AI23" i="3"/>
  <c r="AL23" i="3"/>
  <c r="AP23" i="3"/>
  <c r="AG23" i="3"/>
  <c r="AJ23" i="3"/>
  <c r="AM23" i="3"/>
  <c r="AQ23" i="3"/>
  <c r="AH23" i="3"/>
  <c r="AK23" i="3"/>
  <c r="AN23" i="3"/>
  <c r="AR23" i="3"/>
  <c r="AS23" i="3"/>
  <c r="AF24" i="3"/>
  <c r="AI24" i="3"/>
  <c r="AL24" i="3"/>
  <c r="AP24" i="3"/>
  <c r="AG24" i="3"/>
  <c r="AJ24" i="3"/>
  <c r="AM24" i="3"/>
  <c r="AQ24" i="3"/>
  <c r="AH24" i="3"/>
  <c r="AK24" i="3"/>
  <c r="AN24" i="3"/>
  <c r="AR24" i="3"/>
  <c r="AS24" i="3"/>
  <c r="BD22" i="3"/>
  <c r="AD42" i="3"/>
  <c r="BA42" i="3"/>
  <c r="AD43" i="3"/>
  <c r="BA43" i="3"/>
  <c r="AD44" i="3"/>
  <c r="BA44" i="3"/>
  <c r="AD22" i="3"/>
  <c r="BA22" i="3"/>
  <c r="BC22" i="3"/>
  <c r="AU22" i="3"/>
  <c r="AU23" i="3"/>
  <c r="AU24" i="3"/>
  <c r="BE22" i="3"/>
  <c r="BF22" i="3"/>
  <c r="AD665" i="3"/>
  <c r="BA665" i="3"/>
  <c r="Z665" i="3"/>
  <c r="AZ665" i="3"/>
  <c r="AD664" i="3"/>
  <c r="BA664" i="3"/>
  <c r="Z664" i="3"/>
  <c r="AZ664" i="3"/>
  <c r="AD663" i="3"/>
  <c r="BA663" i="3"/>
  <c r="Z663" i="3"/>
  <c r="AZ663" i="3"/>
  <c r="AD662" i="3"/>
  <c r="BA662" i="3"/>
  <c r="Z662" i="3"/>
  <c r="AZ662" i="3"/>
  <c r="AD660" i="3"/>
  <c r="BA660" i="3"/>
  <c r="Z660" i="3"/>
  <c r="AZ660" i="3"/>
  <c r="AD659" i="3"/>
  <c r="BA659" i="3"/>
  <c r="Z659" i="3"/>
  <c r="AZ659" i="3"/>
  <c r="AD657" i="3"/>
  <c r="BA657" i="3"/>
  <c r="Z657" i="3"/>
  <c r="AZ657" i="3"/>
  <c r="AD656" i="3"/>
  <c r="BA656" i="3"/>
  <c r="Z656" i="3"/>
  <c r="AZ656" i="3"/>
  <c r="AD654" i="3"/>
  <c r="BA654" i="3"/>
  <c r="Z654" i="3"/>
  <c r="AZ654" i="3"/>
  <c r="AD653" i="3"/>
  <c r="BA653" i="3"/>
  <c r="Z653" i="3"/>
  <c r="AZ653" i="3"/>
  <c r="AD651" i="3"/>
  <c r="BA651" i="3"/>
  <c r="Z651" i="3"/>
  <c r="AZ651" i="3"/>
  <c r="AD650" i="3"/>
  <c r="BA650" i="3"/>
  <c r="Z650" i="3"/>
  <c r="AZ650" i="3"/>
  <c r="AD648" i="3"/>
  <c r="BA648" i="3"/>
  <c r="Z648" i="3"/>
  <c r="AZ648" i="3"/>
  <c r="AD647" i="3"/>
  <c r="BA647" i="3"/>
  <c r="Z647" i="3"/>
  <c r="AZ647" i="3"/>
  <c r="AD626" i="3"/>
  <c r="BA626" i="3"/>
  <c r="Z626" i="3"/>
  <c r="AZ626" i="3"/>
  <c r="AD625" i="3"/>
  <c r="BA625" i="3"/>
  <c r="Z625" i="3"/>
  <c r="AZ625" i="3"/>
  <c r="AD624" i="3"/>
  <c r="BA624" i="3"/>
  <c r="Z624" i="3"/>
  <c r="AZ624" i="3"/>
  <c r="AD623" i="3"/>
  <c r="BA623" i="3"/>
  <c r="Z623" i="3"/>
  <c r="AZ623" i="3"/>
  <c r="AD621" i="3"/>
  <c r="BA621" i="3"/>
  <c r="Z621" i="3"/>
  <c r="AZ621" i="3"/>
  <c r="AD620" i="3"/>
  <c r="BA620" i="3"/>
  <c r="Z620" i="3"/>
  <c r="AZ620" i="3"/>
  <c r="AD618" i="3"/>
  <c r="BA618" i="3"/>
  <c r="Z618" i="3"/>
  <c r="AZ618" i="3"/>
  <c r="AD617" i="3"/>
  <c r="BA617" i="3"/>
  <c r="Z617" i="3"/>
  <c r="AZ617" i="3"/>
  <c r="AD615" i="3"/>
  <c r="BA615" i="3"/>
  <c r="Z615" i="3"/>
  <c r="AZ615" i="3"/>
  <c r="AD614" i="3"/>
  <c r="BA614" i="3"/>
  <c r="Z614" i="3"/>
  <c r="AZ614" i="3"/>
  <c r="AD612" i="3"/>
  <c r="BA612" i="3"/>
  <c r="Z612" i="3"/>
  <c r="AZ612" i="3"/>
  <c r="AD611" i="3"/>
  <c r="BA611" i="3"/>
  <c r="Z611" i="3"/>
  <c r="AZ611" i="3"/>
  <c r="AD609" i="3"/>
  <c r="BA609" i="3"/>
  <c r="Z609" i="3"/>
  <c r="AZ609" i="3"/>
  <c r="AD608" i="3"/>
  <c r="BA608" i="3"/>
  <c r="Z608" i="3"/>
  <c r="AZ608" i="3"/>
  <c r="AD587" i="3"/>
  <c r="BA587" i="3"/>
  <c r="Z587" i="3"/>
  <c r="AZ587" i="3"/>
  <c r="AD586" i="3"/>
  <c r="BA586" i="3"/>
  <c r="Z586" i="3"/>
  <c r="AZ586" i="3"/>
  <c r="AD585" i="3"/>
  <c r="BA585" i="3"/>
  <c r="Z585" i="3"/>
  <c r="AZ585" i="3"/>
  <c r="AD584" i="3"/>
  <c r="BA584" i="3"/>
  <c r="Z584" i="3"/>
  <c r="AZ584" i="3"/>
  <c r="AD582" i="3"/>
  <c r="BA582" i="3"/>
  <c r="Z582" i="3"/>
  <c r="AZ582" i="3"/>
  <c r="AD581" i="3"/>
  <c r="BA581" i="3"/>
  <c r="Z581" i="3"/>
  <c r="AZ581" i="3"/>
  <c r="AD579" i="3"/>
  <c r="BA579" i="3"/>
  <c r="Z579" i="3"/>
  <c r="AZ579" i="3"/>
  <c r="AD578" i="3"/>
  <c r="BA578" i="3"/>
  <c r="Z578" i="3"/>
  <c r="AZ578" i="3"/>
  <c r="AD576" i="3"/>
  <c r="BA576" i="3"/>
  <c r="Z576" i="3"/>
  <c r="AZ576" i="3"/>
  <c r="AD575" i="3"/>
  <c r="BA575" i="3"/>
  <c r="Z575" i="3"/>
  <c r="AZ575" i="3"/>
  <c r="AD573" i="3"/>
  <c r="BA573" i="3"/>
  <c r="Z573" i="3"/>
  <c r="AZ573" i="3"/>
  <c r="AD572" i="3"/>
  <c r="BA572" i="3"/>
  <c r="Z572" i="3"/>
  <c r="AZ572" i="3"/>
  <c r="AD570" i="3"/>
  <c r="BA570" i="3"/>
  <c r="Z570" i="3"/>
  <c r="AZ570" i="3"/>
  <c r="AD569" i="3"/>
  <c r="BA569" i="3"/>
  <c r="Z569" i="3"/>
  <c r="AZ569" i="3"/>
  <c r="AD548" i="3"/>
  <c r="BA548" i="3"/>
  <c r="Z548" i="3"/>
  <c r="AZ548" i="3"/>
  <c r="AD547" i="3"/>
  <c r="BA547" i="3"/>
  <c r="Z547" i="3"/>
  <c r="AZ547" i="3"/>
  <c r="AD546" i="3"/>
  <c r="BA546" i="3"/>
  <c r="Z546" i="3"/>
  <c r="AZ546" i="3"/>
  <c r="AD545" i="3"/>
  <c r="BA545" i="3"/>
  <c r="Z545" i="3"/>
  <c r="AZ545" i="3"/>
  <c r="AD543" i="3"/>
  <c r="BA543" i="3"/>
  <c r="Z543" i="3"/>
  <c r="AZ543" i="3"/>
  <c r="AD542" i="3"/>
  <c r="BA542" i="3"/>
  <c r="Z542" i="3"/>
  <c r="AZ542" i="3"/>
  <c r="AD540" i="3"/>
  <c r="BA540" i="3"/>
  <c r="Z540" i="3"/>
  <c r="AZ540" i="3"/>
  <c r="AD539" i="3"/>
  <c r="BA539" i="3"/>
  <c r="Z539" i="3"/>
  <c r="AZ539" i="3"/>
  <c r="AD537" i="3"/>
  <c r="BA537" i="3"/>
  <c r="Z537" i="3"/>
  <c r="AZ537" i="3"/>
  <c r="AD536" i="3"/>
  <c r="BA536" i="3"/>
  <c r="Z536" i="3"/>
  <c r="AZ536" i="3"/>
  <c r="AD534" i="3"/>
  <c r="BA534" i="3"/>
  <c r="Z534" i="3"/>
  <c r="AZ534" i="3"/>
  <c r="AD533" i="3"/>
  <c r="BA533" i="3"/>
  <c r="Z533" i="3"/>
  <c r="AZ533" i="3"/>
  <c r="AD531" i="3"/>
  <c r="BA531" i="3"/>
  <c r="Z531" i="3"/>
  <c r="AZ531" i="3"/>
  <c r="AD530" i="3"/>
  <c r="BA530" i="3"/>
  <c r="Z530" i="3"/>
  <c r="AZ530" i="3"/>
  <c r="AD509" i="3"/>
  <c r="BA509" i="3"/>
  <c r="Z509" i="3"/>
  <c r="AZ509" i="3"/>
  <c r="AD508" i="3"/>
  <c r="BA508" i="3"/>
  <c r="Z508" i="3"/>
  <c r="AZ508" i="3"/>
  <c r="AD507" i="3"/>
  <c r="BA507" i="3"/>
  <c r="Z507" i="3"/>
  <c r="AZ507" i="3"/>
  <c r="AD506" i="3"/>
  <c r="BA506" i="3"/>
  <c r="Z506" i="3"/>
  <c r="AZ506" i="3"/>
  <c r="AD504" i="3"/>
  <c r="BA504" i="3"/>
  <c r="Z504" i="3"/>
  <c r="AZ504" i="3"/>
  <c r="AD503" i="3"/>
  <c r="BA503" i="3"/>
  <c r="Z503" i="3"/>
  <c r="AZ503" i="3"/>
  <c r="AD501" i="3"/>
  <c r="BA501" i="3"/>
  <c r="Z501" i="3"/>
  <c r="AZ501" i="3"/>
  <c r="AD500" i="3"/>
  <c r="BA500" i="3"/>
  <c r="Z500" i="3"/>
  <c r="AZ500" i="3"/>
  <c r="AD498" i="3"/>
  <c r="BA498" i="3"/>
  <c r="Z498" i="3"/>
  <c r="AZ498" i="3"/>
  <c r="AD497" i="3"/>
  <c r="BA497" i="3"/>
  <c r="Z497" i="3"/>
  <c r="AZ497" i="3"/>
  <c r="AD495" i="3"/>
  <c r="BA495" i="3"/>
  <c r="Z495" i="3"/>
  <c r="AZ495" i="3"/>
  <c r="AD494" i="3"/>
  <c r="BA494" i="3"/>
  <c r="Z494" i="3"/>
  <c r="AZ494" i="3"/>
  <c r="AD492" i="3"/>
  <c r="BA492" i="3"/>
  <c r="Z492" i="3"/>
  <c r="AZ492" i="3"/>
  <c r="AD491" i="3"/>
  <c r="BA491" i="3"/>
  <c r="Z491" i="3"/>
  <c r="AZ491" i="3"/>
  <c r="AD470" i="3"/>
  <c r="BA470" i="3"/>
  <c r="Z470" i="3"/>
  <c r="AZ470" i="3"/>
  <c r="AD469" i="3"/>
  <c r="BA469" i="3"/>
  <c r="Z469" i="3"/>
  <c r="AZ469" i="3"/>
  <c r="AD468" i="3"/>
  <c r="BA468" i="3"/>
  <c r="Z468" i="3"/>
  <c r="AZ468" i="3"/>
  <c r="AD467" i="3"/>
  <c r="BA467" i="3"/>
  <c r="Z467" i="3"/>
  <c r="AZ467" i="3"/>
  <c r="AD465" i="3"/>
  <c r="BA465" i="3"/>
  <c r="Z465" i="3"/>
  <c r="AZ465" i="3"/>
  <c r="AD464" i="3"/>
  <c r="BA464" i="3"/>
  <c r="Z464" i="3"/>
  <c r="AZ464" i="3"/>
  <c r="AD462" i="3"/>
  <c r="BA462" i="3"/>
  <c r="Z462" i="3"/>
  <c r="AZ462" i="3"/>
  <c r="AD461" i="3"/>
  <c r="BA461" i="3"/>
  <c r="Z461" i="3"/>
  <c r="AZ461" i="3"/>
  <c r="AD459" i="3"/>
  <c r="BA459" i="3"/>
  <c r="Z459" i="3"/>
  <c r="AZ459" i="3"/>
  <c r="AD458" i="3"/>
  <c r="BA458" i="3"/>
  <c r="Z458" i="3"/>
  <c r="AZ458" i="3"/>
  <c r="AD456" i="3"/>
  <c r="BA456" i="3"/>
  <c r="Z456" i="3"/>
  <c r="AZ456" i="3"/>
  <c r="AD455" i="3"/>
  <c r="BA455" i="3"/>
  <c r="Z455" i="3"/>
  <c r="AZ455" i="3"/>
  <c r="AD453" i="3"/>
  <c r="BA453" i="3"/>
  <c r="Z453" i="3"/>
  <c r="AZ453" i="3"/>
  <c r="AD452" i="3"/>
  <c r="BA452" i="3"/>
  <c r="Z452" i="3"/>
  <c r="AZ452" i="3"/>
  <c r="AD431" i="3"/>
  <c r="BA431" i="3"/>
  <c r="Z431" i="3"/>
  <c r="AZ431" i="3"/>
  <c r="AD430" i="3"/>
  <c r="BA430" i="3"/>
  <c r="Z430" i="3"/>
  <c r="AZ430" i="3"/>
  <c r="AD429" i="3"/>
  <c r="BA429" i="3"/>
  <c r="Z429" i="3"/>
  <c r="AZ429" i="3"/>
  <c r="AD428" i="3"/>
  <c r="BA428" i="3"/>
  <c r="Z428" i="3"/>
  <c r="AZ428" i="3"/>
  <c r="AD426" i="3"/>
  <c r="BA426" i="3"/>
  <c r="Z426" i="3"/>
  <c r="AZ426" i="3"/>
  <c r="AD425" i="3"/>
  <c r="BA425" i="3"/>
  <c r="Z425" i="3"/>
  <c r="AZ425" i="3"/>
  <c r="AD423" i="3"/>
  <c r="BA423" i="3"/>
  <c r="Z423" i="3"/>
  <c r="AZ423" i="3"/>
  <c r="AD422" i="3"/>
  <c r="BA422" i="3"/>
  <c r="Z422" i="3"/>
  <c r="AZ422" i="3"/>
  <c r="AD420" i="3"/>
  <c r="BA420" i="3"/>
  <c r="Z420" i="3"/>
  <c r="AZ420" i="3"/>
  <c r="AD419" i="3"/>
  <c r="BA419" i="3"/>
  <c r="Z419" i="3"/>
  <c r="AZ419" i="3"/>
  <c r="AD417" i="3"/>
  <c r="BA417" i="3"/>
  <c r="Z417" i="3"/>
  <c r="AZ417" i="3"/>
  <c r="AD416" i="3"/>
  <c r="BA416" i="3"/>
  <c r="Z416" i="3"/>
  <c r="AZ416" i="3"/>
  <c r="AD414" i="3"/>
  <c r="BA414" i="3"/>
  <c r="Z414" i="3"/>
  <c r="AZ414" i="3"/>
  <c r="AD413" i="3"/>
  <c r="BA413" i="3"/>
  <c r="Z413" i="3"/>
  <c r="AZ413" i="3"/>
  <c r="AD392" i="3"/>
  <c r="BA392" i="3"/>
  <c r="Z392" i="3"/>
  <c r="AZ392" i="3"/>
  <c r="AD391" i="3"/>
  <c r="BA391" i="3"/>
  <c r="Z391" i="3"/>
  <c r="AZ391" i="3"/>
  <c r="AD390" i="3"/>
  <c r="BA390" i="3"/>
  <c r="Z390" i="3"/>
  <c r="AZ390" i="3"/>
  <c r="AD389" i="3"/>
  <c r="BA389" i="3"/>
  <c r="Z389" i="3"/>
  <c r="AZ389" i="3"/>
  <c r="AD387" i="3"/>
  <c r="BA387" i="3"/>
  <c r="Z387" i="3"/>
  <c r="AZ387" i="3"/>
  <c r="AD386" i="3"/>
  <c r="BA386" i="3"/>
  <c r="Z386" i="3"/>
  <c r="AZ386" i="3"/>
  <c r="AD384" i="3"/>
  <c r="BA384" i="3"/>
  <c r="Z384" i="3"/>
  <c r="AZ384" i="3"/>
  <c r="AD383" i="3"/>
  <c r="BA383" i="3"/>
  <c r="Z383" i="3"/>
  <c r="AZ383" i="3"/>
  <c r="AD381" i="3"/>
  <c r="BA381" i="3"/>
  <c r="Z381" i="3"/>
  <c r="AZ381" i="3"/>
  <c r="AD380" i="3"/>
  <c r="BA380" i="3"/>
  <c r="Z380" i="3"/>
  <c r="AZ380" i="3"/>
  <c r="AD378" i="3"/>
  <c r="BA378" i="3"/>
  <c r="Z378" i="3"/>
  <c r="AZ378" i="3"/>
  <c r="AD377" i="3"/>
  <c r="BA377" i="3"/>
  <c r="Z377" i="3"/>
  <c r="AZ377" i="3"/>
  <c r="AD375" i="3"/>
  <c r="BA375" i="3"/>
  <c r="Z375" i="3"/>
  <c r="AZ375" i="3"/>
  <c r="AD374" i="3"/>
  <c r="BA374" i="3"/>
  <c r="Z374" i="3"/>
  <c r="AZ374" i="3"/>
  <c r="AD353" i="3"/>
  <c r="BA353" i="3"/>
  <c r="Z353" i="3"/>
  <c r="AZ353" i="3"/>
  <c r="AD352" i="3"/>
  <c r="BA352" i="3"/>
  <c r="Z352" i="3"/>
  <c r="AZ352" i="3"/>
  <c r="AD351" i="3"/>
  <c r="BA351" i="3"/>
  <c r="Z351" i="3"/>
  <c r="AZ351" i="3"/>
  <c r="AD350" i="3"/>
  <c r="BA350" i="3"/>
  <c r="Z350" i="3"/>
  <c r="AZ350" i="3"/>
  <c r="AD348" i="3"/>
  <c r="BA348" i="3"/>
  <c r="Z348" i="3"/>
  <c r="AZ348" i="3"/>
  <c r="AD347" i="3"/>
  <c r="BA347" i="3"/>
  <c r="Z347" i="3"/>
  <c r="AZ347" i="3"/>
  <c r="AD345" i="3"/>
  <c r="BA345" i="3"/>
  <c r="Z345" i="3"/>
  <c r="AZ345" i="3"/>
  <c r="AD344" i="3"/>
  <c r="BA344" i="3"/>
  <c r="Z344" i="3"/>
  <c r="AZ344" i="3"/>
  <c r="AD342" i="3"/>
  <c r="BA342" i="3"/>
  <c r="Z342" i="3"/>
  <c r="AZ342" i="3"/>
  <c r="AD341" i="3"/>
  <c r="BA341" i="3"/>
  <c r="Z341" i="3"/>
  <c r="AZ341" i="3"/>
  <c r="AD339" i="3"/>
  <c r="BA339" i="3"/>
  <c r="Z339" i="3"/>
  <c r="AZ339" i="3"/>
  <c r="AD338" i="3"/>
  <c r="BA338" i="3"/>
  <c r="Z338" i="3"/>
  <c r="AZ338" i="3"/>
  <c r="AD336" i="3"/>
  <c r="BA336" i="3"/>
  <c r="Z336" i="3"/>
  <c r="AZ336" i="3"/>
  <c r="AD335" i="3"/>
  <c r="BA335" i="3"/>
  <c r="Z335" i="3"/>
  <c r="AZ335" i="3"/>
  <c r="AD314" i="3"/>
  <c r="BA314" i="3"/>
  <c r="Z314" i="3"/>
  <c r="AZ314" i="3"/>
  <c r="AD313" i="3"/>
  <c r="BA313" i="3"/>
  <c r="Z313" i="3"/>
  <c r="AZ313" i="3"/>
  <c r="AD312" i="3"/>
  <c r="BA312" i="3"/>
  <c r="Z312" i="3"/>
  <c r="AZ312" i="3"/>
  <c r="AD311" i="3"/>
  <c r="BA311" i="3"/>
  <c r="Z311" i="3"/>
  <c r="AZ311" i="3"/>
  <c r="AD309" i="3"/>
  <c r="BA309" i="3"/>
  <c r="Z309" i="3"/>
  <c r="AZ309" i="3"/>
  <c r="AD308" i="3"/>
  <c r="BA308" i="3"/>
  <c r="Z308" i="3"/>
  <c r="AZ308" i="3"/>
  <c r="AD306" i="3"/>
  <c r="BA306" i="3"/>
  <c r="Z306" i="3"/>
  <c r="AZ306" i="3"/>
  <c r="AD305" i="3"/>
  <c r="BA305" i="3"/>
  <c r="Z305" i="3"/>
  <c r="AZ305" i="3"/>
  <c r="AD303" i="3"/>
  <c r="BA303" i="3"/>
  <c r="Z303" i="3"/>
  <c r="AZ303" i="3"/>
  <c r="AD302" i="3"/>
  <c r="BA302" i="3"/>
  <c r="Z302" i="3"/>
  <c r="AZ302" i="3"/>
  <c r="AD300" i="3"/>
  <c r="BA300" i="3"/>
  <c r="Z300" i="3"/>
  <c r="AZ300" i="3"/>
  <c r="AD299" i="3"/>
  <c r="BA299" i="3"/>
  <c r="Z299" i="3"/>
  <c r="AZ299" i="3"/>
  <c r="AD297" i="3"/>
  <c r="BA297" i="3"/>
  <c r="Z297" i="3"/>
  <c r="AZ297" i="3"/>
  <c r="AD296" i="3"/>
  <c r="BA296" i="3"/>
  <c r="Z296" i="3"/>
  <c r="AZ296" i="3"/>
  <c r="AD293" i="3"/>
  <c r="BA293" i="3"/>
  <c r="Z293" i="3"/>
  <c r="AZ293" i="3"/>
  <c r="AD292" i="3"/>
  <c r="BA292" i="3"/>
  <c r="Z292" i="3"/>
  <c r="AZ292" i="3"/>
  <c r="AD291" i="3"/>
  <c r="BA291" i="3"/>
  <c r="Z291" i="3"/>
  <c r="AZ291" i="3"/>
  <c r="AD290" i="3"/>
  <c r="BA290" i="3"/>
  <c r="Z290" i="3"/>
  <c r="AZ290" i="3"/>
  <c r="AD289" i="3"/>
  <c r="BA289" i="3"/>
  <c r="Z289" i="3"/>
  <c r="AZ289" i="3"/>
  <c r="AD288" i="3"/>
  <c r="BA288" i="3"/>
  <c r="Z288" i="3"/>
  <c r="AZ288" i="3"/>
  <c r="AD287" i="3"/>
  <c r="BA287" i="3"/>
  <c r="Z287" i="3"/>
  <c r="AZ287" i="3"/>
  <c r="AD286" i="3"/>
  <c r="BA286" i="3"/>
  <c r="Z286" i="3"/>
  <c r="AZ286" i="3"/>
  <c r="AD285" i="3"/>
  <c r="BA285" i="3"/>
  <c r="Z285" i="3"/>
  <c r="AZ285" i="3"/>
  <c r="AD284" i="3"/>
  <c r="BA284" i="3"/>
  <c r="Z284" i="3"/>
  <c r="AZ284" i="3"/>
  <c r="AD283" i="3"/>
  <c r="BA283" i="3"/>
  <c r="Z283" i="3"/>
  <c r="AZ283" i="3"/>
  <c r="AD282" i="3"/>
  <c r="BA282" i="3"/>
  <c r="Z282" i="3"/>
  <c r="AZ282" i="3"/>
  <c r="AD281" i="3"/>
  <c r="BA281" i="3"/>
  <c r="Z281" i="3"/>
  <c r="AZ281" i="3"/>
  <c r="AD280" i="3"/>
  <c r="BA280" i="3"/>
  <c r="Z280" i="3"/>
  <c r="AZ280" i="3"/>
  <c r="AD279" i="3"/>
  <c r="BA279" i="3"/>
  <c r="Z279" i="3"/>
  <c r="AZ279" i="3"/>
  <c r="AD278" i="3"/>
  <c r="BA278" i="3"/>
  <c r="Z278" i="3"/>
  <c r="AZ278" i="3"/>
  <c r="AD277" i="3"/>
  <c r="BA277" i="3"/>
  <c r="Z277" i="3"/>
  <c r="AZ277" i="3"/>
  <c r="AD276" i="3"/>
  <c r="BA276" i="3"/>
  <c r="Z276" i="3"/>
  <c r="AZ276" i="3"/>
  <c r="AD275" i="3"/>
  <c r="BA275" i="3"/>
  <c r="Z275" i="3"/>
  <c r="AZ275" i="3"/>
  <c r="AD274" i="3"/>
  <c r="BA274" i="3"/>
  <c r="Z274" i="3"/>
  <c r="AZ274" i="3"/>
  <c r="AD254" i="3"/>
  <c r="BA254" i="3"/>
  <c r="Z254" i="3"/>
  <c r="AZ254" i="3"/>
  <c r="AD253" i="3"/>
  <c r="BA253" i="3"/>
  <c r="Z253" i="3"/>
  <c r="AZ253" i="3"/>
  <c r="AD252" i="3"/>
  <c r="BA252" i="3"/>
  <c r="Z252" i="3"/>
  <c r="AZ252" i="3"/>
  <c r="AD251" i="3"/>
  <c r="BA251" i="3"/>
  <c r="Z251" i="3"/>
  <c r="AZ251" i="3"/>
  <c r="AD249" i="3"/>
  <c r="BA249" i="3"/>
  <c r="Z249" i="3"/>
  <c r="AZ249" i="3"/>
  <c r="AD248" i="3"/>
  <c r="BA248" i="3"/>
  <c r="Z248" i="3"/>
  <c r="AZ248" i="3"/>
  <c r="AD246" i="3"/>
  <c r="BA246" i="3"/>
  <c r="Z246" i="3"/>
  <c r="AZ246" i="3"/>
  <c r="AD245" i="3"/>
  <c r="BA245" i="3"/>
  <c r="Z245" i="3"/>
  <c r="AZ245" i="3"/>
  <c r="AD243" i="3"/>
  <c r="BA243" i="3"/>
  <c r="Z243" i="3"/>
  <c r="AZ243" i="3"/>
  <c r="AD242" i="3"/>
  <c r="BA242" i="3"/>
  <c r="Z242" i="3"/>
  <c r="AZ242" i="3"/>
  <c r="AD240" i="3"/>
  <c r="BA240" i="3"/>
  <c r="Z240" i="3"/>
  <c r="AZ240" i="3"/>
  <c r="AD239" i="3"/>
  <c r="BA239" i="3"/>
  <c r="Z239" i="3"/>
  <c r="AZ239" i="3"/>
  <c r="AD237" i="3"/>
  <c r="BA237" i="3"/>
  <c r="Z237" i="3"/>
  <c r="AZ237" i="3"/>
  <c r="AD236" i="3"/>
  <c r="BA236" i="3"/>
  <c r="Z236" i="3"/>
  <c r="AZ236" i="3"/>
  <c r="AD224" i="3"/>
  <c r="BA224" i="3"/>
  <c r="Z224" i="3"/>
  <c r="AZ224" i="3"/>
  <c r="AD223" i="3"/>
  <c r="BA223" i="3"/>
  <c r="Z223" i="3"/>
  <c r="AZ223" i="3"/>
  <c r="AD222" i="3"/>
  <c r="BA222" i="3"/>
  <c r="Z222" i="3"/>
  <c r="AZ222" i="3"/>
  <c r="AD221" i="3"/>
  <c r="BA221" i="3"/>
  <c r="Z221" i="3"/>
  <c r="AZ221" i="3"/>
  <c r="AD219" i="3"/>
  <c r="BA219" i="3"/>
  <c r="Z219" i="3"/>
  <c r="AZ219" i="3"/>
  <c r="AD218" i="3"/>
  <c r="BA218" i="3"/>
  <c r="Z218" i="3"/>
  <c r="AZ218" i="3"/>
  <c r="AD216" i="3"/>
  <c r="BA216" i="3"/>
  <c r="Z216" i="3"/>
  <c r="AZ216" i="3"/>
  <c r="AD215" i="3"/>
  <c r="BA215" i="3"/>
  <c r="Z215" i="3"/>
  <c r="AZ215" i="3"/>
  <c r="AD213" i="3"/>
  <c r="BA213" i="3"/>
  <c r="Z213" i="3"/>
  <c r="AZ213" i="3"/>
  <c r="AD212" i="3"/>
  <c r="BA212" i="3"/>
  <c r="Z212" i="3"/>
  <c r="AZ212" i="3"/>
  <c r="AD211" i="3"/>
  <c r="BA211" i="3"/>
  <c r="Z211" i="3"/>
  <c r="AZ211" i="3"/>
  <c r="AD210" i="3"/>
  <c r="BA210" i="3"/>
  <c r="Z210" i="3"/>
  <c r="AZ210" i="3"/>
  <c r="AD209" i="3"/>
  <c r="BA209" i="3"/>
  <c r="Z209" i="3"/>
  <c r="AZ209" i="3"/>
  <c r="AD208" i="3"/>
  <c r="BA208" i="3"/>
  <c r="Z208" i="3"/>
  <c r="AZ208" i="3"/>
  <c r="AD207" i="3"/>
  <c r="BA207" i="3"/>
  <c r="Z207" i="3"/>
  <c r="AZ207" i="3"/>
  <c r="AD206" i="3"/>
  <c r="BA206" i="3"/>
  <c r="Z206" i="3"/>
  <c r="AZ206" i="3"/>
  <c r="AD205" i="3"/>
  <c r="BA205" i="3"/>
  <c r="Z205" i="3"/>
  <c r="AZ205" i="3"/>
  <c r="AD185" i="3"/>
  <c r="BA185" i="3"/>
  <c r="Z185" i="3"/>
  <c r="AZ185" i="3"/>
  <c r="AD184" i="3"/>
  <c r="BA184" i="3"/>
  <c r="Z184" i="3"/>
  <c r="AZ184" i="3"/>
  <c r="AD183" i="3"/>
  <c r="BA183" i="3"/>
  <c r="Z183" i="3"/>
  <c r="AZ183" i="3"/>
  <c r="AD182" i="3"/>
  <c r="BA182" i="3"/>
  <c r="Z182" i="3"/>
  <c r="AZ182" i="3"/>
  <c r="AD180" i="3"/>
  <c r="BA180" i="3"/>
  <c r="Z180" i="3"/>
  <c r="AZ180" i="3"/>
  <c r="AD179" i="3"/>
  <c r="BA179" i="3"/>
  <c r="Z179" i="3"/>
  <c r="AZ179" i="3"/>
  <c r="AD177" i="3"/>
  <c r="BA177" i="3"/>
  <c r="Z177" i="3"/>
  <c r="AZ177" i="3"/>
  <c r="AD176" i="3"/>
  <c r="BA176" i="3"/>
  <c r="Z176" i="3"/>
  <c r="AZ176" i="3"/>
  <c r="AD174" i="3"/>
  <c r="BA174" i="3"/>
  <c r="Z174" i="3"/>
  <c r="AZ174" i="3"/>
  <c r="AD173" i="3"/>
  <c r="BA173" i="3"/>
  <c r="Z173" i="3"/>
  <c r="AZ173" i="3"/>
  <c r="AD171" i="3"/>
  <c r="BA171" i="3"/>
  <c r="Z171" i="3"/>
  <c r="AZ171" i="3"/>
  <c r="AD170" i="3"/>
  <c r="BA170" i="3"/>
  <c r="Z170" i="3"/>
  <c r="AZ170" i="3"/>
  <c r="AD168" i="3"/>
  <c r="BA168" i="3"/>
  <c r="Z168" i="3"/>
  <c r="AZ168" i="3"/>
  <c r="AD167" i="3"/>
  <c r="BA167" i="3"/>
  <c r="Z167" i="3"/>
  <c r="AZ167" i="3"/>
  <c r="AD146" i="3"/>
  <c r="BA146" i="3"/>
  <c r="Z146" i="3"/>
  <c r="AZ146" i="3"/>
  <c r="AD145" i="3"/>
  <c r="BA145" i="3"/>
  <c r="Z145" i="3"/>
  <c r="AZ145" i="3"/>
  <c r="AD144" i="3"/>
  <c r="BA144" i="3"/>
  <c r="Z144" i="3"/>
  <c r="AZ144" i="3"/>
  <c r="AD143" i="3"/>
  <c r="BA143" i="3"/>
  <c r="Z143" i="3"/>
  <c r="AZ143" i="3"/>
  <c r="AD141" i="3"/>
  <c r="BA141" i="3"/>
  <c r="Z141" i="3"/>
  <c r="AZ141" i="3"/>
  <c r="AD140" i="3"/>
  <c r="BA140" i="3"/>
  <c r="Z140" i="3"/>
  <c r="AZ140" i="3"/>
  <c r="AD138" i="3"/>
  <c r="BA138" i="3"/>
  <c r="Z138" i="3"/>
  <c r="AZ138" i="3"/>
  <c r="AD137" i="3"/>
  <c r="BA137" i="3"/>
  <c r="Z137" i="3"/>
  <c r="AZ137" i="3"/>
  <c r="AD135" i="3"/>
  <c r="BA135" i="3"/>
  <c r="Z135" i="3"/>
  <c r="AZ135" i="3"/>
  <c r="AD134" i="3"/>
  <c r="BA134" i="3"/>
  <c r="Z134" i="3"/>
  <c r="AZ134" i="3"/>
  <c r="AD132" i="3"/>
  <c r="BA132" i="3"/>
  <c r="Z132" i="3"/>
  <c r="AZ132" i="3"/>
  <c r="AD131" i="3"/>
  <c r="BA131" i="3"/>
  <c r="Z131" i="3"/>
  <c r="AZ131" i="3"/>
  <c r="AD129" i="3"/>
  <c r="BA129" i="3"/>
  <c r="Z129" i="3"/>
  <c r="AZ129" i="3"/>
  <c r="AD128" i="3"/>
  <c r="BA128" i="3"/>
  <c r="Z128" i="3"/>
  <c r="AZ128" i="3"/>
  <c r="AD107" i="3"/>
  <c r="BA107" i="3"/>
  <c r="Z107" i="3"/>
  <c r="AZ107" i="3"/>
  <c r="AD106" i="3"/>
  <c r="BA106" i="3"/>
  <c r="Z106" i="3"/>
  <c r="AZ106" i="3"/>
  <c r="AD105" i="3"/>
  <c r="BA105" i="3"/>
  <c r="Z105" i="3"/>
  <c r="AZ105" i="3"/>
  <c r="AD104" i="3"/>
  <c r="BA104" i="3"/>
  <c r="Z104" i="3"/>
  <c r="AZ104" i="3"/>
  <c r="AD102" i="3"/>
  <c r="BA102" i="3"/>
  <c r="Z102" i="3"/>
  <c r="AZ102" i="3"/>
  <c r="AD101" i="3"/>
  <c r="BA101" i="3"/>
  <c r="Z101" i="3"/>
  <c r="AZ101" i="3"/>
  <c r="AD99" i="3"/>
  <c r="BA99" i="3"/>
  <c r="Z99" i="3"/>
  <c r="AZ99" i="3"/>
  <c r="AD98" i="3"/>
  <c r="BA98" i="3"/>
  <c r="Z98" i="3"/>
  <c r="AZ98" i="3"/>
  <c r="AD96" i="3"/>
  <c r="BA96" i="3"/>
  <c r="Z96" i="3"/>
  <c r="AZ96" i="3"/>
  <c r="AD95" i="3"/>
  <c r="BA95" i="3"/>
  <c r="Z95" i="3"/>
  <c r="AZ95" i="3"/>
  <c r="AD93" i="3"/>
  <c r="BA93" i="3"/>
  <c r="Z93" i="3"/>
  <c r="AZ93" i="3"/>
  <c r="AD92" i="3"/>
  <c r="BA92" i="3"/>
  <c r="Z92" i="3"/>
  <c r="AZ92" i="3"/>
  <c r="AD90" i="3"/>
  <c r="BA90" i="3"/>
  <c r="Z90" i="3"/>
  <c r="AZ90" i="3"/>
  <c r="AD89" i="3"/>
  <c r="BA89" i="3"/>
  <c r="Z89" i="3"/>
  <c r="AZ89" i="3"/>
  <c r="AD68" i="3"/>
  <c r="BA68" i="3"/>
  <c r="Z68" i="3"/>
  <c r="AZ68" i="3"/>
  <c r="AD67" i="3"/>
  <c r="BA67" i="3"/>
  <c r="Z67" i="3"/>
  <c r="AZ67" i="3"/>
  <c r="AD66" i="3"/>
  <c r="BA66" i="3"/>
  <c r="Z66" i="3"/>
  <c r="AZ66" i="3"/>
  <c r="AD65" i="3"/>
  <c r="BA65" i="3"/>
  <c r="Z65" i="3"/>
  <c r="AZ65" i="3"/>
  <c r="AD63" i="3"/>
  <c r="BA63" i="3"/>
  <c r="Z63" i="3"/>
  <c r="AZ63" i="3"/>
  <c r="AD62" i="3"/>
  <c r="BA62" i="3"/>
  <c r="Z62" i="3"/>
  <c r="AZ62" i="3"/>
  <c r="AD60" i="3"/>
  <c r="BA60" i="3"/>
  <c r="Z60" i="3"/>
  <c r="AZ60" i="3"/>
  <c r="AD59" i="3"/>
  <c r="BA59" i="3"/>
  <c r="Z59" i="3"/>
  <c r="AZ59" i="3"/>
  <c r="AD57" i="3"/>
  <c r="BA57" i="3"/>
  <c r="Z57" i="3"/>
  <c r="AZ57" i="3"/>
  <c r="AD56" i="3"/>
  <c r="BA56" i="3"/>
  <c r="Z56" i="3"/>
  <c r="AZ56" i="3"/>
  <c r="AD54" i="3"/>
  <c r="BA54" i="3"/>
  <c r="Z54" i="3"/>
  <c r="AZ54" i="3"/>
  <c r="AD53" i="3"/>
  <c r="BA53" i="3"/>
  <c r="Z53" i="3"/>
  <c r="AZ53" i="3"/>
  <c r="AD51" i="3"/>
  <c r="BA51" i="3"/>
  <c r="Z51" i="3"/>
  <c r="AZ51" i="3"/>
  <c r="AD50" i="3"/>
  <c r="BA50" i="3"/>
  <c r="Z50" i="3"/>
  <c r="AZ50" i="3"/>
  <c r="AD41" i="3"/>
  <c r="BA41" i="3"/>
  <c r="Z41" i="3"/>
  <c r="AZ41" i="3"/>
  <c r="AD40" i="3"/>
  <c r="BA40" i="3"/>
  <c r="Z40" i="3"/>
  <c r="AZ40" i="3"/>
  <c r="AD39" i="3"/>
  <c r="BA39" i="3"/>
  <c r="Z39" i="3"/>
  <c r="AZ39" i="3"/>
  <c r="AD38" i="3"/>
  <c r="BA38" i="3"/>
  <c r="Z38" i="3"/>
  <c r="AZ38" i="3"/>
  <c r="AD37" i="3"/>
  <c r="BA37" i="3"/>
  <c r="Z37" i="3"/>
  <c r="AZ37" i="3"/>
  <c r="AD36" i="3"/>
  <c r="BA36" i="3"/>
  <c r="Z36" i="3"/>
  <c r="AZ36" i="3"/>
  <c r="AD35" i="3"/>
  <c r="BA35" i="3"/>
  <c r="Z35" i="3"/>
  <c r="AZ35" i="3"/>
  <c r="AD34" i="3"/>
  <c r="BA34" i="3"/>
  <c r="Z34" i="3"/>
  <c r="AZ34" i="3"/>
  <c r="AD33" i="3"/>
  <c r="BA33" i="3"/>
  <c r="Z33" i="3"/>
  <c r="AZ33" i="3"/>
  <c r="AD32" i="3"/>
  <c r="BA32" i="3"/>
  <c r="Z32" i="3"/>
  <c r="AZ32" i="3"/>
  <c r="AD31" i="3"/>
  <c r="BA31" i="3"/>
  <c r="Z31" i="3"/>
  <c r="AZ31" i="3"/>
  <c r="AD30" i="3"/>
  <c r="BA30" i="3"/>
  <c r="Z30" i="3"/>
  <c r="AZ30" i="3"/>
  <c r="AD29" i="3"/>
  <c r="BA29" i="3"/>
  <c r="Z29" i="3"/>
  <c r="AZ29" i="3"/>
  <c r="AD28" i="3"/>
  <c r="BA28" i="3"/>
  <c r="Z28" i="3"/>
  <c r="AZ28" i="3"/>
  <c r="AD27" i="3"/>
  <c r="BA27" i="3"/>
  <c r="Z27" i="3"/>
  <c r="AZ27" i="3"/>
  <c r="AD26" i="3"/>
  <c r="BA26" i="3"/>
  <c r="Z26" i="3"/>
  <c r="AZ26" i="3"/>
  <c r="AD24" i="3"/>
  <c r="BA24" i="3"/>
  <c r="Z24" i="3"/>
  <c r="AZ24" i="3"/>
  <c r="AD23" i="3"/>
  <c r="BA23" i="3"/>
  <c r="Z23" i="3"/>
  <c r="AZ23" i="3"/>
  <c r="AT22" i="3"/>
  <c r="AF728" i="3"/>
  <c r="AI728" i="3"/>
  <c r="AL728" i="3"/>
  <c r="AP728" i="3"/>
  <c r="AF727" i="3"/>
  <c r="AI727" i="3"/>
  <c r="AL727" i="3"/>
  <c r="AP727" i="3"/>
  <c r="AF726" i="3"/>
  <c r="AI726" i="3"/>
  <c r="AL726" i="3"/>
  <c r="AP726" i="3"/>
  <c r="AF725" i="3"/>
  <c r="AI725" i="3"/>
  <c r="AL725" i="3"/>
  <c r="AP725" i="3"/>
  <c r="AF724" i="3"/>
  <c r="AI724" i="3"/>
  <c r="AL724" i="3"/>
  <c r="AP724" i="3"/>
  <c r="AF723" i="3"/>
  <c r="AI723" i="3"/>
  <c r="AL723" i="3"/>
  <c r="AP723" i="3"/>
  <c r="AF722" i="3"/>
  <c r="AI722" i="3"/>
  <c r="AL722" i="3"/>
  <c r="AP722" i="3"/>
  <c r="AF721" i="3"/>
  <c r="AI721" i="3"/>
  <c r="AL721" i="3"/>
  <c r="AP721" i="3"/>
  <c r="AF701" i="3"/>
  <c r="AI701" i="3"/>
  <c r="AL701" i="3"/>
  <c r="AP701" i="3"/>
  <c r="AF700" i="3"/>
  <c r="AI700" i="3"/>
  <c r="AL700" i="3"/>
  <c r="AP700" i="3"/>
  <c r="AF699" i="3"/>
  <c r="AI699" i="3"/>
  <c r="AL699" i="3"/>
  <c r="AP699" i="3"/>
  <c r="AF698" i="3"/>
  <c r="AI698" i="3"/>
  <c r="AL698" i="3"/>
  <c r="AP698" i="3"/>
  <c r="AF697" i="3"/>
  <c r="AI697" i="3"/>
  <c r="AL697" i="3"/>
  <c r="AP697" i="3"/>
  <c r="AF696" i="3"/>
  <c r="AI696" i="3"/>
  <c r="AL696" i="3"/>
  <c r="AP696" i="3"/>
  <c r="AF695" i="3"/>
  <c r="AI695" i="3"/>
  <c r="AL695" i="3"/>
  <c r="AP695" i="3"/>
  <c r="AF694" i="3"/>
  <c r="AI694" i="3"/>
  <c r="AL694" i="3"/>
  <c r="AP694" i="3"/>
  <c r="AF683" i="3"/>
  <c r="AI683" i="3"/>
  <c r="AL683" i="3"/>
  <c r="AP683" i="3"/>
  <c r="AF682" i="3"/>
  <c r="AI682" i="3"/>
  <c r="AL682" i="3"/>
  <c r="AP682" i="3"/>
  <c r="AF681" i="3"/>
  <c r="AI681" i="3"/>
  <c r="AL681" i="3"/>
  <c r="AP681" i="3"/>
  <c r="AF680" i="3"/>
  <c r="AI680" i="3"/>
  <c r="AL680" i="3"/>
  <c r="AP680" i="3"/>
  <c r="AF679" i="3"/>
  <c r="AI679" i="3"/>
  <c r="AL679" i="3"/>
  <c r="AP679" i="3"/>
  <c r="AF678" i="3"/>
  <c r="AI678" i="3"/>
  <c r="AL678" i="3"/>
  <c r="AP678" i="3"/>
  <c r="AF677" i="3"/>
  <c r="AI677" i="3"/>
  <c r="AL677" i="3"/>
  <c r="AP677" i="3"/>
  <c r="AF676" i="3"/>
  <c r="AI676" i="3"/>
  <c r="AL676" i="3"/>
  <c r="AP676" i="3"/>
  <c r="AF675" i="3"/>
  <c r="AI675" i="3"/>
  <c r="AL675" i="3"/>
  <c r="AP675" i="3"/>
  <c r="AF674" i="3"/>
  <c r="AI674" i="3"/>
  <c r="AL674" i="3"/>
  <c r="AP674" i="3"/>
  <c r="AF673" i="3"/>
  <c r="AI673" i="3"/>
  <c r="AL673" i="3"/>
  <c r="AP673" i="3"/>
  <c r="AF672" i="3"/>
  <c r="AI672" i="3"/>
  <c r="AL672" i="3"/>
  <c r="AP672" i="3"/>
  <c r="AF671" i="3"/>
  <c r="AI671" i="3"/>
  <c r="AL671" i="3"/>
  <c r="AP671" i="3"/>
  <c r="AF670" i="3"/>
  <c r="AI670" i="3"/>
  <c r="AL670" i="3"/>
  <c r="AP670" i="3"/>
  <c r="AF669" i="3"/>
  <c r="AI669" i="3"/>
  <c r="AL669" i="3"/>
  <c r="AP669" i="3"/>
  <c r="AF668" i="3"/>
  <c r="AI668" i="3"/>
  <c r="AL668" i="3"/>
  <c r="AP668" i="3"/>
  <c r="AF667" i="3"/>
  <c r="AI667" i="3"/>
  <c r="AL667" i="3"/>
  <c r="AP667" i="3"/>
  <c r="AF666" i="3"/>
  <c r="AI666" i="3"/>
  <c r="AL666" i="3"/>
  <c r="AP666" i="3"/>
  <c r="AF665" i="3"/>
  <c r="AI665" i="3"/>
  <c r="AL665" i="3"/>
  <c r="AP665" i="3"/>
  <c r="AF664" i="3"/>
  <c r="AI664" i="3"/>
  <c r="AL664" i="3"/>
  <c r="AP664" i="3"/>
  <c r="AF644" i="3"/>
  <c r="AI644" i="3"/>
  <c r="AL644" i="3"/>
  <c r="AP644" i="3"/>
  <c r="AF643" i="3"/>
  <c r="AI643" i="3"/>
  <c r="AL643" i="3"/>
  <c r="AP643" i="3"/>
  <c r="AF642" i="3"/>
  <c r="AI642" i="3"/>
  <c r="AL642" i="3"/>
  <c r="AP642" i="3"/>
  <c r="AF641" i="3"/>
  <c r="AI641" i="3"/>
  <c r="AL641" i="3"/>
  <c r="AP641" i="3"/>
  <c r="AF640" i="3"/>
  <c r="AI640" i="3"/>
  <c r="AL640" i="3"/>
  <c r="AP640" i="3"/>
  <c r="AF639" i="3"/>
  <c r="AI639" i="3"/>
  <c r="AL639" i="3"/>
  <c r="AP639" i="3"/>
  <c r="AF638" i="3"/>
  <c r="AI638" i="3"/>
  <c r="AL638" i="3"/>
  <c r="AP638" i="3"/>
  <c r="AF637" i="3"/>
  <c r="AI637" i="3"/>
  <c r="AL637" i="3"/>
  <c r="AP637" i="3"/>
  <c r="AF636" i="3"/>
  <c r="AI636" i="3"/>
  <c r="AL636" i="3"/>
  <c r="AP636" i="3"/>
  <c r="AF635" i="3"/>
  <c r="AI635" i="3"/>
  <c r="AL635" i="3"/>
  <c r="AP635" i="3"/>
  <c r="AF634" i="3"/>
  <c r="AI634" i="3"/>
  <c r="AL634" i="3"/>
  <c r="AP634" i="3"/>
  <c r="AF633" i="3"/>
  <c r="AI633" i="3"/>
  <c r="AL633" i="3"/>
  <c r="AP633" i="3"/>
  <c r="AF632" i="3"/>
  <c r="AI632" i="3"/>
  <c r="AL632" i="3"/>
  <c r="AP632" i="3"/>
  <c r="AF631" i="3"/>
  <c r="AI631" i="3"/>
  <c r="AL631" i="3"/>
  <c r="AP631" i="3"/>
  <c r="AF630" i="3"/>
  <c r="AI630" i="3"/>
  <c r="AL630" i="3"/>
  <c r="AP630" i="3"/>
  <c r="AF629" i="3"/>
  <c r="AI629" i="3"/>
  <c r="AL629" i="3"/>
  <c r="AP629" i="3"/>
  <c r="AF628" i="3"/>
  <c r="AI628" i="3"/>
  <c r="AL628" i="3"/>
  <c r="AP628" i="3"/>
  <c r="AF627" i="3"/>
  <c r="AI627" i="3"/>
  <c r="AL627" i="3"/>
  <c r="AP627" i="3"/>
  <c r="AF626" i="3"/>
  <c r="AI626" i="3"/>
  <c r="AL626" i="3"/>
  <c r="AP626" i="3"/>
  <c r="AF625" i="3"/>
  <c r="AI625" i="3"/>
  <c r="AL625" i="3"/>
  <c r="AP625" i="3"/>
  <c r="AF605" i="3"/>
  <c r="AI605" i="3"/>
  <c r="AL605" i="3"/>
  <c r="AP605" i="3"/>
  <c r="AF604" i="3"/>
  <c r="AI604" i="3"/>
  <c r="AL604" i="3"/>
  <c r="AP604" i="3"/>
  <c r="AF603" i="3"/>
  <c r="AI603" i="3"/>
  <c r="AL603" i="3"/>
  <c r="AP603" i="3"/>
  <c r="AF602" i="3"/>
  <c r="AI602" i="3"/>
  <c r="AL602" i="3"/>
  <c r="AP602" i="3"/>
  <c r="AF601" i="3"/>
  <c r="AI601" i="3"/>
  <c r="AL601" i="3"/>
  <c r="AP601" i="3"/>
  <c r="AF600" i="3"/>
  <c r="AI600" i="3"/>
  <c r="AL600" i="3"/>
  <c r="AP600" i="3"/>
  <c r="AF599" i="3"/>
  <c r="AI599" i="3"/>
  <c r="AL599" i="3"/>
  <c r="AP599" i="3"/>
  <c r="AF598" i="3"/>
  <c r="AI598" i="3"/>
  <c r="AL598" i="3"/>
  <c r="AP598" i="3"/>
  <c r="AF597" i="3"/>
  <c r="AI597" i="3"/>
  <c r="AL597" i="3"/>
  <c r="AP597" i="3"/>
  <c r="AF596" i="3"/>
  <c r="AI596" i="3"/>
  <c r="AL596" i="3"/>
  <c r="AP596" i="3"/>
  <c r="AF595" i="3"/>
  <c r="AI595" i="3"/>
  <c r="AL595" i="3"/>
  <c r="AP595" i="3"/>
  <c r="AF594" i="3"/>
  <c r="AI594" i="3"/>
  <c r="AL594" i="3"/>
  <c r="AP594" i="3"/>
  <c r="AF593" i="3"/>
  <c r="AI593" i="3"/>
  <c r="AL593" i="3"/>
  <c r="AP593" i="3"/>
  <c r="AF592" i="3"/>
  <c r="AI592" i="3"/>
  <c r="AL592" i="3"/>
  <c r="AP592" i="3"/>
  <c r="AF591" i="3"/>
  <c r="AI591" i="3"/>
  <c r="AL591" i="3"/>
  <c r="AP591" i="3"/>
  <c r="AF590" i="3"/>
  <c r="AI590" i="3"/>
  <c r="AL590" i="3"/>
  <c r="AP590" i="3"/>
  <c r="AF589" i="3"/>
  <c r="AI589" i="3"/>
  <c r="AL589" i="3"/>
  <c r="AP589" i="3"/>
  <c r="AF588" i="3"/>
  <c r="AI588" i="3"/>
  <c r="AL588" i="3"/>
  <c r="AP588" i="3"/>
  <c r="AF587" i="3"/>
  <c r="AI587" i="3"/>
  <c r="AL587" i="3"/>
  <c r="AP587" i="3"/>
  <c r="AF586" i="3"/>
  <c r="AI586" i="3"/>
  <c r="AL586" i="3"/>
  <c r="AP586" i="3"/>
  <c r="AF332" i="3"/>
  <c r="AI332" i="3"/>
  <c r="AL332" i="3"/>
  <c r="AP332" i="3"/>
  <c r="AF331" i="3"/>
  <c r="AI331" i="3"/>
  <c r="AL331" i="3"/>
  <c r="AP331" i="3"/>
  <c r="AF330" i="3"/>
  <c r="AI330" i="3"/>
  <c r="AL330" i="3"/>
  <c r="AP330" i="3"/>
  <c r="AF329" i="3"/>
  <c r="AI329" i="3"/>
  <c r="AL329" i="3"/>
  <c r="AP329" i="3"/>
  <c r="AF328" i="3"/>
  <c r="AI328" i="3"/>
  <c r="AL328" i="3"/>
  <c r="AP328" i="3"/>
  <c r="AF327" i="3"/>
  <c r="AI327" i="3"/>
  <c r="AL327" i="3"/>
  <c r="AP327" i="3"/>
  <c r="AF326" i="3"/>
  <c r="AI326" i="3"/>
  <c r="AL326" i="3"/>
  <c r="AP326" i="3"/>
  <c r="AF325" i="3"/>
  <c r="AI325" i="3"/>
  <c r="AL325" i="3"/>
  <c r="AP325" i="3"/>
  <c r="AF324" i="3"/>
  <c r="AI324" i="3"/>
  <c r="AL324" i="3"/>
  <c r="AP324" i="3"/>
  <c r="AF323" i="3"/>
  <c r="AI323" i="3"/>
  <c r="AL323" i="3"/>
  <c r="AP323" i="3"/>
  <c r="AF322" i="3"/>
  <c r="AI322" i="3"/>
  <c r="AL322" i="3"/>
  <c r="AP322" i="3"/>
  <c r="AF321" i="3"/>
  <c r="AI321" i="3"/>
  <c r="AL321" i="3"/>
  <c r="AP321" i="3"/>
  <c r="AF320" i="3"/>
  <c r="AI320" i="3"/>
  <c r="AL320" i="3"/>
  <c r="AP320" i="3"/>
  <c r="AF319" i="3"/>
  <c r="AI319" i="3"/>
  <c r="AL319" i="3"/>
  <c r="AP319" i="3"/>
  <c r="AF318" i="3"/>
  <c r="AI318" i="3"/>
  <c r="AL318" i="3"/>
  <c r="AP318" i="3"/>
  <c r="AF317" i="3"/>
  <c r="AI317" i="3"/>
  <c r="AL317" i="3"/>
  <c r="AP317" i="3"/>
  <c r="AF316" i="3"/>
  <c r="AI316" i="3"/>
  <c r="AL316" i="3"/>
  <c r="AP316" i="3"/>
  <c r="AF315" i="3"/>
  <c r="AI315" i="3"/>
  <c r="AL315" i="3"/>
  <c r="AP315" i="3"/>
  <c r="AF314" i="3"/>
  <c r="AI314" i="3"/>
  <c r="AL314" i="3"/>
  <c r="AP314" i="3"/>
  <c r="AF313" i="3"/>
  <c r="AI313" i="3"/>
  <c r="AL313" i="3"/>
  <c r="AP313" i="3"/>
  <c r="AF293" i="3"/>
  <c r="AI293" i="3"/>
  <c r="AL293" i="3"/>
  <c r="AP293" i="3"/>
  <c r="AF292" i="3"/>
  <c r="AI292" i="3"/>
  <c r="AL292" i="3"/>
  <c r="AP292" i="3"/>
  <c r="AF291" i="3"/>
  <c r="AI291" i="3"/>
  <c r="AL291" i="3"/>
  <c r="AP291" i="3"/>
  <c r="AF290" i="3"/>
  <c r="AI290" i="3"/>
  <c r="AL290" i="3"/>
  <c r="AP290" i="3"/>
  <c r="AF289" i="3"/>
  <c r="AI289" i="3"/>
  <c r="AL289" i="3"/>
  <c r="AP289" i="3"/>
  <c r="AF288" i="3"/>
  <c r="AI288" i="3"/>
  <c r="AL288" i="3"/>
  <c r="AP288" i="3"/>
  <c r="AF287" i="3"/>
  <c r="AI287" i="3"/>
  <c r="AL287" i="3"/>
  <c r="AP287" i="3"/>
  <c r="AF286" i="3"/>
  <c r="AI286" i="3"/>
  <c r="AL286" i="3"/>
  <c r="AP286" i="3"/>
  <c r="AF285" i="3"/>
  <c r="AI285" i="3"/>
  <c r="AL285" i="3"/>
  <c r="AP285" i="3"/>
  <c r="AF284" i="3"/>
  <c r="AI284" i="3"/>
  <c r="AL284" i="3"/>
  <c r="AP284" i="3"/>
  <c r="AF283" i="3"/>
  <c r="AI283" i="3"/>
  <c r="AL283" i="3"/>
  <c r="AP283" i="3"/>
  <c r="AF282" i="3"/>
  <c r="AI282" i="3"/>
  <c r="AL282" i="3"/>
  <c r="AP282" i="3"/>
  <c r="AF281" i="3"/>
  <c r="AI281" i="3"/>
  <c r="AL281" i="3"/>
  <c r="AP281" i="3"/>
  <c r="AF280" i="3"/>
  <c r="AI280" i="3"/>
  <c r="AL280" i="3"/>
  <c r="AP280" i="3"/>
  <c r="AF279" i="3"/>
  <c r="AI279" i="3"/>
  <c r="AL279" i="3"/>
  <c r="AP279" i="3"/>
  <c r="AF278" i="3"/>
  <c r="AI278" i="3"/>
  <c r="AL278" i="3"/>
  <c r="AP278" i="3"/>
  <c r="AF277" i="3"/>
  <c r="AI277" i="3"/>
  <c r="AL277" i="3"/>
  <c r="AP277" i="3"/>
  <c r="AF276" i="3"/>
  <c r="AI276" i="3"/>
  <c r="AL276" i="3"/>
  <c r="AP276" i="3"/>
  <c r="AF275" i="3"/>
  <c r="AI275" i="3"/>
  <c r="AL275" i="3"/>
  <c r="AP275" i="3"/>
  <c r="AF274" i="3"/>
  <c r="AI274" i="3"/>
  <c r="AL274" i="3"/>
  <c r="AP274" i="3"/>
  <c r="AF272" i="3"/>
  <c r="AI272" i="3"/>
  <c r="AL272" i="3"/>
  <c r="AP272" i="3"/>
  <c r="AF271" i="3"/>
  <c r="AI271" i="3"/>
  <c r="AL271" i="3"/>
  <c r="AP271" i="3"/>
  <c r="AF270" i="3"/>
  <c r="AI270" i="3"/>
  <c r="AL270" i="3"/>
  <c r="AP270" i="3"/>
  <c r="AF269" i="3"/>
  <c r="AI269" i="3"/>
  <c r="AL269" i="3"/>
  <c r="AP269" i="3"/>
  <c r="AF268" i="3"/>
  <c r="AI268" i="3"/>
  <c r="AL268" i="3"/>
  <c r="AP268" i="3"/>
  <c r="AF267" i="3"/>
  <c r="AI267" i="3"/>
  <c r="AL267" i="3"/>
  <c r="AP267" i="3"/>
  <c r="AF266" i="3"/>
  <c r="AI266" i="3"/>
  <c r="AL266" i="3"/>
  <c r="AP266" i="3"/>
  <c r="AF265" i="3"/>
  <c r="AI265" i="3"/>
  <c r="AL265" i="3"/>
  <c r="AP265" i="3"/>
  <c r="AF264" i="3"/>
  <c r="AI264" i="3"/>
  <c r="AL264" i="3"/>
  <c r="AP264" i="3"/>
  <c r="AF263" i="3"/>
  <c r="AI263" i="3"/>
  <c r="AL263" i="3"/>
  <c r="AP263" i="3"/>
  <c r="AF262" i="3"/>
  <c r="AI262" i="3"/>
  <c r="AL262" i="3"/>
  <c r="AP262" i="3"/>
  <c r="AF261" i="3"/>
  <c r="AI261" i="3"/>
  <c r="AL261" i="3"/>
  <c r="AP261" i="3"/>
  <c r="AF260" i="3"/>
  <c r="AI260" i="3"/>
  <c r="AL260" i="3"/>
  <c r="AP260" i="3"/>
  <c r="AF259" i="3"/>
  <c r="AI259" i="3"/>
  <c r="AL259" i="3"/>
  <c r="AP259" i="3"/>
  <c r="AF258" i="3"/>
  <c r="AI258" i="3"/>
  <c r="AL258" i="3"/>
  <c r="AP258" i="3"/>
  <c r="AF257" i="3"/>
  <c r="AI257" i="3"/>
  <c r="AL257" i="3"/>
  <c r="AP257" i="3"/>
  <c r="AF256" i="3"/>
  <c r="AI256" i="3"/>
  <c r="AL256" i="3"/>
  <c r="AP256" i="3"/>
  <c r="AF255" i="3"/>
  <c r="AI255" i="3"/>
  <c r="AL255" i="3"/>
  <c r="AP255" i="3"/>
  <c r="AF254" i="3"/>
  <c r="AI254" i="3"/>
  <c r="AL254" i="3"/>
  <c r="AP254" i="3"/>
  <c r="AF253" i="3"/>
  <c r="AI253" i="3"/>
  <c r="AL253" i="3"/>
  <c r="AP253" i="3"/>
  <c r="AF233" i="3"/>
  <c r="AI233" i="3"/>
  <c r="AL233" i="3"/>
  <c r="AP233" i="3"/>
  <c r="AF232" i="3"/>
  <c r="AI232" i="3"/>
  <c r="AL232" i="3"/>
  <c r="AP232" i="3"/>
  <c r="AF231" i="3"/>
  <c r="AI231" i="3"/>
  <c r="AL231" i="3"/>
  <c r="AP231" i="3"/>
  <c r="AF230" i="3"/>
  <c r="AI230" i="3"/>
  <c r="AL230" i="3"/>
  <c r="AP230" i="3"/>
  <c r="AF229" i="3"/>
  <c r="AI229" i="3"/>
  <c r="AL229" i="3"/>
  <c r="AP229" i="3"/>
  <c r="AF228" i="3"/>
  <c r="AI228" i="3"/>
  <c r="AL228" i="3"/>
  <c r="AP228" i="3"/>
  <c r="AF227" i="3"/>
  <c r="AI227" i="3"/>
  <c r="AL227" i="3"/>
  <c r="AP227" i="3"/>
  <c r="AF226" i="3"/>
  <c r="AI226" i="3"/>
  <c r="AL226" i="3"/>
  <c r="AP226" i="3"/>
  <c r="AF225" i="3"/>
  <c r="AI225" i="3"/>
  <c r="AL225" i="3"/>
  <c r="AP225" i="3"/>
  <c r="AF224" i="3"/>
  <c r="AI224" i="3"/>
  <c r="AL224" i="3"/>
  <c r="AP224" i="3"/>
  <c r="AF223" i="3"/>
  <c r="AI223" i="3"/>
  <c r="AL223" i="3"/>
  <c r="AP223" i="3"/>
  <c r="AF203" i="3"/>
  <c r="AI203" i="3"/>
  <c r="AL203" i="3"/>
  <c r="AP203" i="3"/>
  <c r="AF202" i="3"/>
  <c r="AI202" i="3"/>
  <c r="AL202" i="3"/>
  <c r="AP202" i="3"/>
  <c r="AF201" i="3"/>
  <c r="AI201" i="3"/>
  <c r="AL201" i="3"/>
  <c r="AP201" i="3"/>
  <c r="AF200" i="3"/>
  <c r="AI200" i="3"/>
  <c r="AL200" i="3"/>
  <c r="AP200" i="3"/>
  <c r="AF199" i="3"/>
  <c r="AI199" i="3"/>
  <c r="AL199" i="3"/>
  <c r="AP199" i="3"/>
  <c r="AF198" i="3"/>
  <c r="AI198" i="3"/>
  <c r="AL198" i="3"/>
  <c r="AP198" i="3"/>
  <c r="AF197" i="3"/>
  <c r="AI197" i="3"/>
  <c r="AL197" i="3"/>
  <c r="AP197" i="3"/>
  <c r="AF196" i="3"/>
  <c r="AI196" i="3"/>
  <c r="AL196" i="3"/>
  <c r="AP196" i="3"/>
  <c r="AF195" i="3"/>
  <c r="AI195" i="3"/>
  <c r="AL195" i="3"/>
  <c r="AP195" i="3"/>
  <c r="AF185" i="3"/>
  <c r="AI185" i="3"/>
  <c r="AL185" i="3"/>
  <c r="AP185" i="3"/>
  <c r="AF184" i="3"/>
  <c r="AI184" i="3"/>
  <c r="AL184" i="3"/>
  <c r="AP184" i="3"/>
  <c r="AF164" i="3"/>
  <c r="AI164" i="3"/>
  <c r="AL164" i="3"/>
  <c r="AP164" i="3"/>
  <c r="AF163" i="3"/>
  <c r="AI163" i="3"/>
  <c r="AL163" i="3"/>
  <c r="AP163" i="3"/>
  <c r="AF162" i="3"/>
  <c r="AI162" i="3"/>
  <c r="AL162" i="3"/>
  <c r="AP162" i="3"/>
  <c r="AF161" i="3"/>
  <c r="AI161" i="3"/>
  <c r="AL161" i="3"/>
  <c r="AP161" i="3"/>
  <c r="AF160" i="3"/>
  <c r="AI160" i="3"/>
  <c r="AL160" i="3"/>
  <c r="AP160" i="3"/>
  <c r="AF159" i="3"/>
  <c r="AI159" i="3"/>
  <c r="AL159" i="3"/>
  <c r="AP159" i="3"/>
  <c r="AF158" i="3"/>
  <c r="AI158" i="3"/>
  <c r="AL158" i="3"/>
  <c r="AP158" i="3"/>
  <c r="AF157" i="3"/>
  <c r="AI157" i="3"/>
  <c r="AL157" i="3"/>
  <c r="AP157" i="3"/>
  <c r="AF156" i="3"/>
  <c r="AI156" i="3"/>
  <c r="AL156" i="3"/>
  <c r="AP156" i="3"/>
  <c r="AF146" i="3"/>
  <c r="AI146" i="3"/>
  <c r="AL146" i="3"/>
  <c r="AP146" i="3"/>
  <c r="AF145" i="3"/>
  <c r="AI145" i="3"/>
  <c r="AL145" i="3"/>
  <c r="AP145" i="3"/>
  <c r="AF125" i="3"/>
  <c r="AI125" i="3"/>
  <c r="AL125" i="3"/>
  <c r="AP125" i="3"/>
  <c r="AF124" i="3"/>
  <c r="AI124" i="3"/>
  <c r="AL124" i="3"/>
  <c r="AP124" i="3"/>
  <c r="AF123" i="3"/>
  <c r="AI123" i="3"/>
  <c r="AL123" i="3"/>
  <c r="AP123" i="3"/>
  <c r="AF122" i="3"/>
  <c r="AI122" i="3"/>
  <c r="AL122" i="3"/>
  <c r="AP122" i="3"/>
  <c r="AF121" i="3"/>
  <c r="AI121" i="3"/>
  <c r="AL121" i="3"/>
  <c r="AP121" i="3"/>
  <c r="AF120" i="3"/>
  <c r="AI120" i="3"/>
  <c r="AL120" i="3"/>
  <c r="AP120" i="3"/>
  <c r="AF119" i="3"/>
  <c r="AI119" i="3"/>
  <c r="AL119" i="3"/>
  <c r="AP119" i="3"/>
  <c r="AF118" i="3"/>
  <c r="AI118" i="3"/>
  <c r="AL118" i="3"/>
  <c r="AP118" i="3"/>
  <c r="AF117" i="3"/>
  <c r="AI117" i="3"/>
  <c r="AL117" i="3"/>
  <c r="AP117" i="3"/>
  <c r="AF116" i="3"/>
  <c r="AI116" i="3"/>
  <c r="AL116" i="3"/>
  <c r="AP116" i="3"/>
  <c r="AF115" i="3"/>
  <c r="AI115" i="3"/>
  <c r="AL115" i="3"/>
  <c r="AP115" i="3"/>
  <c r="AF114" i="3"/>
  <c r="AI114" i="3"/>
  <c r="AL114" i="3"/>
  <c r="AP114" i="3"/>
  <c r="AF107" i="3"/>
  <c r="AI107" i="3"/>
  <c r="AL107" i="3"/>
  <c r="AP107" i="3"/>
  <c r="AF106" i="3"/>
  <c r="AI106" i="3"/>
  <c r="AL106" i="3"/>
  <c r="AP106" i="3"/>
  <c r="AG728" i="3"/>
  <c r="AJ728" i="3"/>
  <c r="AM728" i="3"/>
  <c r="AQ728" i="3"/>
  <c r="AH728" i="3"/>
  <c r="AK728" i="3"/>
  <c r="AN728" i="3"/>
  <c r="AR728" i="3"/>
  <c r="AS728" i="3"/>
  <c r="AT728" i="3"/>
  <c r="AU728" i="3"/>
  <c r="AV728" i="3"/>
  <c r="AG727" i="3"/>
  <c r="AJ727" i="3"/>
  <c r="AM727" i="3"/>
  <c r="AQ727" i="3"/>
  <c r="AH727" i="3"/>
  <c r="AK727" i="3"/>
  <c r="AN727" i="3"/>
  <c r="AR727" i="3"/>
  <c r="AS727" i="3"/>
  <c r="AT727" i="3"/>
  <c r="AU727" i="3"/>
  <c r="AV727" i="3"/>
  <c r="AG726" i="3"/>
  <c r="AJ726" i="3"/>
  <c r="AM726" i="3"/>
  <c r="AQ726" i="3"/>
  <c r="AH726" i="3"/>
  <c r="AK726" i="3"/>
  <c r="AN726" i="3"/>
  <c r="AR726" i="3"/>
  <c r="AS726" i="3"/>
  <c r="AT726" i="3"/>
  <c r="AU726" i="3"/>
  <c r="AV726" i="3"/>
  <c r="AG725" i="3"/>
  <c r="AJ725" i="3"/>
  <c r="AM725" i="3"/>
  <c r="AQ725" i="3"/>
  <c r="AH725" i="3"/>
  <c r="AK725" i="3"/>
  <c r="AN725" i="3"/>
  <c r="AR725" i="3"/>
  <c r="AS725" i="3"/>
  <c r="AT725" i="3"/>
  <c r="AU725" i="3"/>
  <c r="AV725" i="3"/>
  <c r="AG724" i="3"/>
  <c r="AJ724" i="3"/>
  <c r="AM724" i="3"/>
  <c r="AQ724" i="3"/>
  <c r="AH724" i="3"/>
  <c r="AK724" i="3"/>
  <c r="AN724" i="3"/>
  <c r="AR724" i="3"/>
  <c r="AS724" i="3"/>
  <c r="AT724" i="3"/>
  <c r="AU724" i="3"/>
  <c r="AV724" i="3"/>
  <c r="AG723" i="3"/>
  <c r="AJ723" i="3"/>
  <c r="AM723" i="3"/>
  <c r="AQ723" i="3"/>
  <c r="AH723" i="3"/>
  <c r="AK723" i="3"/>
  <c r="AN723" i="3"/>
  <c r="AR723" i="3"/>
  <c r="AS723" i="3"/>
  <c r="AT723" i="3"/>
  <c r="AU723" i="3"/>
  <c r="AV723" i="3"/>
  <c r="AG722" i="3"/>
  <c r="AJ722" i="3"/>
  <c r="AM722" i="3"/>
  <c r="AQ722" i="3"/>
  <c r="AH722" i="3"/>
  <c r="AK722" i="3"/>
  <c r="AN722" i="3"/>
  <c r="AR722" i="3"/>
  <c r="AS722" i="3"/>
  <c r="AT722" i="3"/>
  <c r="AU722" i="3"/>
  <c r="AV722" i="3"/>
  <c r="AG721" i="3"/>
  <c r="AJ721" i="3"/>
  <c r="AM721" i="3"/>
  <c r="AQ721" i="3"/>
  <c r="AH721" i="3"/>
  <c r="AK721" i="3"/>
  <c r="AN721" i="3"/>
  <c r="AR721" i="3"/>
  <c r="AS721" i="3"/>
  <c r="AT721" i="3"/>
  <c r="AU721" i="3"/>
  <c r="AV721" i="3"/>
  <c r="AF719" i="3"/>
  <c r="AI719" i="3"/>
  <c r="AL719" i="3"/>
  <c r="AP719" i="3"/>
  <c r="AG719" i="3"/>
  <c r="AJ719" i="3"/>
  <c r="AM719" i="3"/>
  <c r="AQ719" i="3"/>
  <c r="AH719" i="3"/>
  <c r="AK719" i="3"/>
  <c r="AN719" i="3"/>
  <c r="AR719" i="3"/>
  <c r="AS719" i="3"/>
  <c r="AT719" i="3"/>
  <c r="AU719" i="3"/>
  <c r="AV719" i="3"/>
  <c r="AF718" i="3"/>
  <c r="AI718" i="3"/>
  <c r="AL718" i="3"/>
  <c r="AP718" i="3"/>
  <c r="AG718" i="3"/>
  <c r="AJ718" i="3"/>
  <c r="AM718" i="3"/>
  <c r="AQ718" i="3"/>
  <c r="AH718" i="3"/>
  <c r="AK718" i="3"/>
  <c r="AN718" i="3"/>
  <c r="AR718" i="3"/>
  <c r="AS718" i="3"/>
  <c r="AT718" i="3"/>
  <c r="AU718" i="3"/>
  <c r="AV718" i="3"/>
  <c r="AF717" i="3"/>
  <c r="AI717" i="3"/>
  <c r="AL717" i="3"/>
  <c r="AP717" i="3"/>
  <c r="AG717" i="3"/>
  <c r="AJ717" i="3"/>
  <c r="AM717" i="3"/>
  <c r="AQ717" i="3"/>
  <c r="AH717" i="3"/>
  <c r="AK717" i="3"/>
  <c r="AN717" i="3"/>
  <c r="AR717" i="3"/>
  <c r="AS717" i="3"/>
  <c r="AT717" i="3"/>
  <c r="AU717" i="3"/>
  <c r="AV717" i="3"/>
  <c r="AF716" i="3"/>
  <c r="AI716" i="3"/>
  <c r="AL716" i="3"/>
  <c r="AP716" i="3"/>
  <c r="AG716" i="3"/>
  <c r="AJ716" i="3"/>
  <c r="AM716" i="3"/>
  <c r="AQ716" i="3"/>
  <c r="AH716" i="3"/>
  <c r="AK716" i="3"/>
  <c r="AN716" i="3"/>
  <c r="AR716" i="3"/>
  <c r="AS716" i="3"/>
  <c r="AT716" i="3"/>
  <c r="AU716" i="3"/>
  <c r="AV716" i="3"/>
  <c r="AF715" i="3"/>
  <c r="AI715" i="3"/>
  <c r="AL715" i="3"/>
  <c r="AP715" i="3"/>
  <c r="AG715" i="3"/>
  <c r="AJ715" i="3"/>
  <c r="AM715" i="3"/>
  <c r="AQ715" i="3"/>
  <c r="AH715" i="3"/>
  <c r="AK715" i="3"/>
  <c r="AN715" i="3"/>
  <c r="AR715" i="3"/>
  <c r="AS715" i="3"/>
  <c r="AT715" i="3"/>
  <c r="AU715" i="3"/>
  <c r="AV715" i="3"/>
  <c r="AF714" i="3"/>
  <c r="AI714" i="3"/>
  <c r="AL714" i="3"/>
  <c r="AP714" i="3"/>
  <c r="AG714" i="3"/>
  <c r="AJ714" i="3"/>
  <c r="AM714" i="3"/>
  <c r="AQ714" i="3"/>
  <c r="AH714" i="3"/>
  <c r="AK714" i="3"/>
  <c r="AN714" i="3"/>
  <c r="AR714" i="3"/>
  <c r="AS714" i="3"/>
  <c r="AT714" i="3"/>
  <c r="AU714" i="3"/>
  <c r="AV714" i="3"/>
  <c r="AF713" i="3"/>
  <c r="AI713" i="3"/>
  <c r="AL713" i="3"/>
  <c r="AP713" i="3"/>
  <c r="AG713" i="3"/>
  <c r="AJ713" i="3"/>
  <c r="AM713" i="3"/>
  <c r="AQ713" i="3"/>
  <c r="AH713" i="3"/>
  <c r="AK713" i="3"/>
  <c r="AN713" i="3"/>
  <c r="AR713" i="3"/>
  <c r="AS713" i="3"/>
  <c r="AT713" i="3"/>
  <c r="AU713" i="3"/>
  <c r="AV713" i="3"/>
  <c r="AF712" i="3"/>
  <c r="AI712" i="3"/>
  <c r="AL712" i="3"/>
  <c r="AP712" i="3"/>
  <c r="AG712" i="3"/>
  <c r="AJ712" i="3"/>
  <c r="AM712" i="3"/>
  <c r="AQ712" i="3"/>
  <c r="AH712" i="3"/>
  <c r="AK712" i="3"/>
  <c r="AN712" i="3"/>
  <c r="AR712" i="3"/>
  <c r="AS712" i="3"/>
  <c r="AT712" i="3"/>
  <c r="AU712" i="3"/>
  <c r="AV712" i="3"/>
  <c r="AF710" i="3"/>
  <c r="AI710" i="3"/>
  <c r="AL710" i="3"/>
  <c r="AP710" i="3"/>
  <c r="AG710" i="3"/>
  <c r="AJ710" i="3"/>
  <c r="AM710" i="3"/>
  <c r="AQ710" i="3"/>
  <c r="AH710" i="3"/>
  <c r="AK710" i="3"/>
  <c r="AN710" i="3"/>
  <c r="AR710" i="3"/>
  <c r="AS710" i="3"/>
  <c r="AT710" i="3"/>
  <c r="AU710" i="3"/>
  <c r="AV710" i="3"/>
  <c r="AF709" i="3"/>
  <c r="AI709" i="3"/>
  <c r="AL709" i="3"/>
  <c r="AP709" i="3"/>
  <c r="AG709" i="3"/>
  <c r="AJ709" i="3"/>
  <c r="AM709" i="3"/>
  <c r="AQ709" i="3"/>
  <c r="AH709" i="3"/>
  <c r="AK709" i="3"/>
  <c r="AN709" i="3"/>
  <c r="AR709" i="3"/>
  <c r="AS709" i="3"/>
  <c r="AT709" i="3"/>
  <c r="AU709" i="3"/>
  <c r="AV709" i="3"/>
  <c r="AF708" i="3"/>
  <c r="AI708" i="3"/>
  <c r="AL708" i="3"/>
  <c r="AP708" i="3"/>
  <c r="AG708" i="3"/>
  <c r="AJ708" i="3"/>
  <c r="AM708" i="3"/>
  <c r="AQ708" i="3"/>
  <c r="AH708" i="3"/>
  <c r="AK708" i="3"/>
  <c r="AN708" i="3"/>
  <c r="AR708" i="3"/>
  <c r="AS708" i="3"/>
  <c r="AT708" i="3"/>
  <c r="AU708" i="3"/>
  <c r="AV708" i="3"/>
  <c r="AF707" i="3"/>
  <c r="AI707" i="3"/>
  <c r="AL707" i="3"/>
  <c r="AP707" i="3"/>
  <c r="AG707" i="3"/>
  <c r="AJ707" i="3"/>
  <c r="AM707" i="3"/>
  <c r="AQ707" i="3"/>
  <c r="AH707" i="3"/>
  <c r="AK707" i="3"/>
  <c r="AN707" i="3"/>
  <c r="AR707" i="3"/>
  <c r="AS707" i="3"/>
  <c r="AT707" i="3"/>
  <c r="AU707" i="3"/>
  <c r="AV707" i="3"/>
  <c r="AF706" i="3"/>
  <c r="AI706" i="3"/>
  <c r="AL706" i="3"/>
  <c r="AP706" i="3"/>
  <c r="AG706" i="3"/>
  <c r="AJ706" i="3"/>
  <c r="AM706" i="3"/>
  <c r="AQ706" i="3"/>
  <c r="AH706" i="3"/>
  <c r="AK706" i="3"/>
  <c r="AN706" i="3"/>
  <c r="AR706" i="3"/>
  <c r="AS706" i="3"/>
  <c r="AT706" i="3"/>
  <c r="AU706" i="3"/>
  <c r="AV706" i="3"/>
  <c r="AF705" i="3"/>
  <c r="AI705" i="3"/>
  <c r="AL705" i="3"/>
  <c r="AP705" i="3"/>
  <c r="AG705" i="3"/>
  <c r="AJ705" i="3"/>
  <c r="AM705" i="3"/>
  <c r="AQ705" i="3"/>
  <c r="AH705" i="3"/>
  <c r="AK705" i="3"/>
  <c r="AN705" i="3"/>
  <c r="AR705" i="3"/>
  <c r="AS705" i="3"/>
  <c r="AT705" i="3"/>
  <c r="AU705" i="3"/>
  <c r="AV705" i="3"/>
  <c r="AF704" i="3"/>
  <c r="AI704" i="3"/>
  <c r="AL704" i="3"/>
  <c r="AP704" i="3"/>
  <c r="AG704" i="3"/>
  <c r="AJ704" i="3"/>
  <c r="AM704" i="3"/>
  <c r="AQ704" i="3"/>
  <c r="AH704" i="3"/>
  <c r="AK704" i="3"/>
  <c r="AN704" i="3"/>
  <c r="AR704" i="3"/>
  <c r="AS704" i="3"/>
  <c r="AT704" i="3"/>
  <c r="AU704" i="3"/>
  <c r="AV704" i="3"/>
  <c r="AF703" i="3"/>
  <c r="AI703" i="3"/>
  <c r="AL703" i="3"/>
  <c r="AP703" i="3"/>
  <c r="AG703" i="3"/>
  <c r="AJ703" i="3"/>
  <c r="AM703" i="3"/>
  <c r="AQ703" i="3"/>
  <c r="AH703" i="3"/>
  <c r="AK703" i="3"/>
  <c r="AN703" i="3"/>
  <c r="AR703" i="3"/>
  <c r="AS703" i="3"/>
  <c r="AT703" i="3"/>
  <c r="AU703" i="3"/>
  <c r="AV703" i="3"/>
  <c r="AG701" i="3"/>
  <c r="AJ701" i="3"/>
  <c r="AM701" i="3"/>
  <c r="AQ701" i="3"/>
  <c r="AH701" i="3"/>
  <c r="AK701" i="3"/>
  <c r="AN701" i="3"/>
  <c r="AR701" i="3"/>
  <c r="AS701" i="3"/>
  <c r="AT701" i="3"/>
  <c r="AU701" i="3"/>
  <c r="AV701" i="3"/>
  <c r="AG700" i="3"/>
  <c r="AJ700" i="3"/>
  <c r="AM700" i="3"/>
  <c r="AQ700" i="3"/>
  <c r="AH700" i="3"/>
  <c r="AK700" i="3"/>
  <c r="AN700" i="3"/>
  <c r="AR700" i="3"/>
  <c r="AS700" i="3"/>
  <c r="AT700" i="3"/>
  <c r="AU700" i="3"/>
  <c r="AV700" i="3"/>
  <c r="AG699" i="3"/>
  <c r="AJ699" i="3"/>
  <c r="AM699" i="3"/>
  <c r="AQ699" i="3"/>
  <c r="AH699" i="3"/>
  <c r="AK699" i="3"/>
  <c r="AN699" i="3"/>
  <c r="AR699" i="3"/>
  <c r="AS699" i="3"/>
  <c r="AT699" i="3"/>
  <c r="AU699" i="3"/>
  <c r="AV699" i="3"/>
  <c r="AG698" i="3"/>
  <c r="AJ698" i="3"/>
  <c r="AM698" i="3"/>
  <c r="AQ698" i="3"/>
  <c r="AH698" i="3"/>
  <c r="AK698" i="3"/>
  <c r="AN698" i="3"/>
  <c r="AR698" i="3"/>
  <c r="AS698" i="3"/>
  <c r="AT698" i="3"/>
  <c r="AU698" i="3"/>
  <c r="AV698" i="3"/>
  <c r="AG697" i="3"/>
  <c r="AJ697" i="3"/>
  <c r="AM697" i="3"/>
  <c r="AQ697" i="3"/>
  <c r="AH697" i="3"/>
  <c r="AK697" i="3"/>
  <c r="AN697" i="3"/>
  <c r="AR697" i="3"/>
  <c r="AS697" i="3"/>
  <c r="AT697" i="3"/>
  <c r="AU697" i="3"/>
  <c r="AV697" i="3"/>
  <c r="AG696" i="3"/>
  <c r="AJ696" i="3"/>
  <c r="AM696" i="3"/>
  <c r="AQ696" i="3"/>
  <c r="AH696" i="3"/>
  <c r="AK696" i="3"/>
  <c r="AN696" i="3"/>
  <c r="AR696" i="3"/>
  <c r="AS696" i="3"/>
  <c r="AT696" i="3"/>
  <c r="AU696" i="3"/>
  <c r="AV696" i="3"/>
  <c r="AG695" i="3"/>
  <c r="AJ695" i="3"/>
  <c r="AM695" i="3"/>
  <c r="AQ695" i="3"/>
  <c r="AH695" i="3"/>
  <c r="AK695" i="3"/>
  <c r="AN695" i="3"/>
  <c r="AR695" i="3"/>
  <c r="AS695" i="3"/>
  <c r="AT695" i="3"/>
  <c r="AU695" i="3"/>
  <c r="AV695" i="3"/>
  <c r="AG694" i="3"/>
  <c r="AJ694" i="3"/>
  <c r="AM694" i="3"/>
  <c r="AQ694" i="3"/>
  <c r="AH694" i="3"/>
  <c r="AK694" i="3"/>
  <c r="AN694" i="3"/>
  <c r="AR694" i="3"/>
  <c r="AS694" i="3"/>
  <c r="AT694" i="3"/>
  <c r="AU694" i="3"/>
  <c r="AV694" i="3"/>
  <c r="AF692" i="3"/>
  <c r="AI692" i="3"/>
  <c r="AL692" i="3"/>
  <c r="AP692" i="3"/>
  <c r="AG692" i="3"/>
  <c r="AJ692" i="3"/>
  <c r="AM692" i="3"/>
  <c r="AQ692" i="3"/>
  <c r="AH692" i="3"/>
  <c r="AK692" i="3"/>
  <c r="AN692" i="3"/>
  <c r="AR692" i="3"/>
  <c r="AS692" i="3"/>
  <c r="AT692" i="3"/>
  <c r="AU692" i="3"/>
  <c r="AV692" i="3"/>
  <c r="AF691" i="3"/>
  <c r="AI691" i="3"/>
  <c r="AL691" i="3"/>
  <c r="AP691" i="3"/>
  <c r="AG691" i="3"/>
  <c r="AJ691" i="3"/>
  <c r="AM691" i="3"/>
  <c r="AQ691" i="3"/>
  <c r="AH691" i="3"/>
  <c r="AK691" i="3"/>
  <c r="AN691" i="3"/>
  <c r="AR691" i="3"/>
  <c r="AS691" i="3"/>
  <c r="AT691" i="3"/>
  <c r="AU691" i="3"/>
  <c r="AV691" i="3"/>
  <c r="AF690" i="3"/>
  <c r="AI690" i="3"/>
  <c r="AL690" i="3"/>
  <c r="AP690" i="3"/>
  <c r="AG690" i="3"/>
  <c r="AJ690" i="3"/>
  <c r="AM690" i="3"/>
  <c r="AQ690" i="3"/>
  <c r="AH690" i="3"/>
  <c r="AK690" i="3"/>
  <c r="AN690" i="3"/>
  <c r="AR690" i="3"/>
  <c r="AS690" i="3"/>
  <c r="AT690" i="3"/>
  <c r="AU690" i="3"/>
  <c r="AV690" i="3"/>
  <c r="AF689" i="3"/>
  <c r="AI689" i="3"/>
  <c r="AL689" i="3"/>
  <c r="AP689" i="3"/>
  <c r="AG689" i="3"/>
  <c r="AJ689" i="3"/>
  <c r="AM689" i="3"/>
  <c r="AQ689" i="3"/>
  <c r="AH689" i="3"/>
  <c r="AK689" i="3"/>
  <c r="AN689" i="3"/>
  <c r="AR689" i="3"/>
  <c r="AS689" i="3"/>
  <c r="AT689" i="3"/>
  <c r="AU689" i="3"/>
  <c r="AV689" i="3"/>
  <c r="AF688" i="3"/>
  <c r="AI688" i="3"/>
  <c r="AL688" i="3"/>
  <c r="AP688" i="3"/>
  <c r="AG688" i="3"/>
  <c r="AJ688" i="3"/>
  <c r="AM688" i="3"/>
  <c r="AQ688" i="3"/>
  <c r="AH688" i="3"/>
  <c r="AK688" i="3"/>
  <c r="AN688" i="3"/>
  <c r="AR688" i="3"/>
  <c r="AS688" i="3"/>
  <c r="AT688" i="3"/>
  <c r="AU688" i="3"/>
  <c r="AV688" i="3"/>
  <c r="AF687" i="3"/>
  <c r="AI687" i="3"/>
  <c r="AL687" i="3"/>
  <c r="AP687" i="3"/>
  <c r="AG687" i="3"/>
  <c r="AJ687" i="3"/>
  <c r="AM687" i="3"/>
  <c r="AQ687" i="3"/>
  <c r="AH687" i="3"/>
  <c r="AK687" i="3"/>
  <c r="AN687" i="3"/>
  <c r="AR687" i="3"/>
  <c r="AS687" i="3"/>
  <c r="AT687" i="3"/>
  <c r="AU687" i="3"/>
  <c r="AV687" i="3"/>
  <c r="AF686" i="3"/>
  <c r="AI686" i="3"/>
  <c r="AL686" i="3"/>
  <c r="AP686" i="3"/>
  <c r="AG686" i="3"/>
  <c r="AJ686" i="3"/>
  <c r="AM686" i="3"/>
  <c r="AQ686" i="3"/>
  <c r="AH686" i="3"/>
  <c r="AK686" i="3"/>
  <c r="AN686" i="3"/>
  <c r="AR686" i="3"/>
  <c r="AS686" i="3"/>
  <c r="AT686" i="3"/>
  <c r="AU686" i="3"/>
  <c r="AV686" i="3"/>
  <c r="AF685" i="3"/>
  <c r="AI685" i="3"/>
  <c r="AL685" i="3"/>
  <c r="AP685" i="3"/>
  <c r="AG685" i="3"/>
  <c r="AJ685" i="3"/>
  <c r="AM685" i="3"/>
  <c r="AQ685" i="3"/>
  <c r="AH685" i="3"/>
  <c r="AK685" i="3"/>
  <c r="AN685" i="3"/>
  <c r="AR685" i="3"/>
  <c r="AS685" i="3"/>
  <c r="AT685" i="3"/>
  <c r="AU685" i="3"/>
  <c r="AV685" i="3"/>
  <c r="AG683" i="3"/>
  <c r="AJ683" i="3"/>
  <c r="AM683" i="3"/>
  <c r="AQ683" i="3"/>
  <c r="AH683" i="3"/>
  <c r="AK683" i="3"/>
  <c r="AN683" i="3"/>
  <c r="AR683" i="3"/>
  <c r="AS683" i="3"/>
  <c r="AT683" i="3"/>
  <c r="AU683" i="3"/>
  <c r="AV683" i="3"/>
  <c r="AG682" i="3"/>
  <c r="AJ682" i="3"/>
  <c r="AM682" i="3"/>
  <c r="AQ682" i="3"/>
  <c r="AH682" i="3"/>
  <c r="AK682" i="3"/>
  <c r="AN682" i="3"/>
  <c r="AR682" i="3"/>
  <c r="AS682" i="3"/>
  <c r="AT682" i="3"/>
  <c r="AU682" i="3"/>
  <c r="AV682" i="3"/>
  <c r="AG681" i="3"/>
  <c r="AJ681" i="3"/>
  <c r="AM681" i="3"/>
  <c r="AQ681" i="3"/>
  <c r="AH681" i="3"/>
  <c r="AK681" i="3"/>
  <c r="AN681" i="3"/>
  <c r="AR681" i="3"/>
  <c r="AS681" i="3"/>
  <c r="AT681" i="3"/>
  <c r="AU681" i="3"/>
  <c r="AV681" i="3"/>
  <c r="AG680" i="3"/>
  <c r="AJ680" i="3"/>
  <c r="AM680" i="3"/>
  <c r="AQ680" i="3"/>
  <c r="AH680" i="3"/>
  <c r="AK680" i="3"/>
  <c r="AN680" i="3"/>
  <c r="AR680" i="3"/>
  <c r="AS680" i="3"/>
  <c r="AT680" i="3"/>
  <c r="AU680" i="3"/>
  <c r="AV680" i="3"/>
  <c r="AG679" i="3"/>
  <c r="AJ679" i="3"/>
  <c r="AM679" i="3"/>
  <c r="AQ679" i="3"/>
  <c r="AH679" i="3"/>
  <c r="AK679" i="3"/>
  <c r="AN679" i="3"/>
  <c r="AR679" i="3"/>
  <c r="AS679" i="3"/>
  <c r="AT679" i="3"/>
  <c r="AU679" i="3"/>
  <c r="AV679" i="3"/>
  <c r="AG678" i="3"/>
  <c r="AJ678" i="3"/>
  <c r="AM678" i="3"/>
  <c r="AQ678" i="3"/>
  <c r="AH678" i="3"/>
  <c r="AK678" i="3"/>
  <c r="AN678" i="3"/>
  <c r="AR678" i="3"/>
  <c r="AS678" i="3"/>
  <c r="AT678" i="3"/>
  <c r="AU678" i="3"/>
  <c r="AV678" i="3"/>
  <c r="AG677" i="3"/>
  <c r="AJ677" i="3"/>
  <c r="AM677" i="3"/>
  <c r="AQ677" i="3"/>
  <c r="AH677" i="3"/>
  <c r="AK677" i="3"/>
  <c r="AN677" i="3"/>
  <c r="AR677" i="3"/>
  <c r="AS677" i="3"/>
  <c r="AT677" i="3"/>
  <c r="AU677" i="3"/>
  <c r="AV677" i="3"/>
  <c r="AG676" i="3"/>
  <c r="AJ676" i="3"/>
  <c r="AM676" i="3"/>
  <c r="AQ676" i="3"/>
  <c r="AH676" i="3"/>
  <c r="AK676" i="3"/>
  <c r="AN676" i="3"/>
  <c r="AR676" i="3"/>
  <c r="AS676" i="3"/>
  <c r="AT676" i="3"/>
  <c r="AU676" i="3"/>
  <c r="AV676" i="3"/>
  <c r="AG675" i="3"/>
  <c r="AJ675" i="3"/>
  <c r="AM675" i="3"/>
  <c r="AQ675" i="3"/>
  <c r="AH675" i="3"/>
  <c r="AK675" i="3"/>
  <c r="AN675" i="3"/>
  <c r="AR675" i="3"/>
  <c r="AS675" i="3"/>
  <c r="AT675" i="3"/>
  <c r="AU675" i="3"/>
  <c r="AV675" i="3"/>
  <c r="AG674" i="3"/>
  <c r="AJ674" i="3"/>
  <c r="AM674" i="3"/>
  <c r="AQ674" i="3"/>
  <c r="AH674" i="3"/>
  <c r="AK674" i="3"/>
  <c r="AN674" i="3"/>
  <c r="AR674" i="3"/>
  <c r="AS674" i="3"/>
  <c r="AT674" i="3"/>
  <c r="AU674" i="3"/>
  <c r="AV674" i="3"/>
  <c r="AG673" i="3"/>
  <c r="AJ673" i="3"/>
  <c r="AM673" i="3"/>
  <c r="AQ673" i="3"/>
  <c r="AH673" i="3"/>
  <c r="AK673" i="3"/>
  <c r="AN673" i="3"/>
  <c r="AR673" i="3"/>
  <c r="AS673" i="3"/>
  <c r="AT673" i="3"/>
  <c r="AU673" i="3"/>
  <c r="AV673" i="3"/>
  <c r="AG672" i="3"/>
  <c r="AJ672" i="3"/>
  <c r="AM672" i="3"/>
  <c r="AQ672" i="3"/>
  <c r="AH672" i="3"/>
  <c r="AK672" i="3"/>
  <c r="AN672" i="3"/>
  <c r="AR672" i="3"/>
  <c r="AS672" i="3"/>
  <c r="AT672" i="3"/>
  <c r="AU672" i="3"/>
  <c r="AV672" i="3"/>
  <c r="AG671" i="3"/>
  <c r="AJ671" i="3"/>
  <c r="AM671" i="3"/>
  <c r="AQ671" i="3"/>
  <c r="AH671" i="3"/>
  <c r="AK671" i="3"/>
  <c r="AN671" i="3"/>
  <c r="AR671" i="3"/>
  <c r="AS671" i="3"/>
  <c r="AT671" i="3"/>
  <c r="AU671" i="3"/>
  <c r="AV671" i="3"/>
  <c r="AG670" i="3"/>
  <c r="AJ670" i="3"/>
  <c r="AM670" i="3"/>
  <c r="AQ670" i="3"/>
  <c r="AH670" i="3"/>
  <c r="AK670" i="3"/>
  <c r="AN670" i="3"/>
  <c r="AR670" i="3"/>
  <c r="AS670" i="3"/>
  <c r="AT670" i="3"/>
  <c r="AU670" i="3"/>
  <c r="AV670" i="3"/>
  <c r="AG669" i="3"/>
  <c r="AJ669" i="3"/>
  <c r="AM669" i="3"/>
  <c r="AQ669" i="3"/>
  <c r="AH669" i="3"/>
  <c r="AK669" i="3"/>
  <c r="AN669" i="3"/>
  <c r="AR669" i="3"/>
  <c r="AS669" i="3"/>
  <c r="AT669" i="3"/>
  <c r="AU669" i="3"/>
  <c r="AV669" i="3"/>
  <c r="AG668" i="3"/>
  <c r="AJ668" i="3"/>
  <c r="AM668" i="3"/>
  <c r="AQ668" i="3"/>
  <c r="AH668" i="3"/>
  <c r="AK668" i="3"/>
  <c r="AN668" i="3"/>
  <c r="AR668" i="3"/>
  <c r="AS668" i="3"/>
  <c r="AT668" i="3"/>
  <c r="AU668" i="3"/>
  <c r="AV668" i="3"/>
  <c r="AG667" i="3"/>
  <c r="AJ667" i="3"/>
  <c r="AM667" i="3"/>
  <c r="AQ667" i="3"/>
  <c r="AH667" i="3"/>
  <c r="AK667" i="3"/>
  <c r="AN667" i="3"/>
  <c r="AR667" i="3"/>
  <c r="AS667" i="3"/>
  <c r="AT667" i="3"/>
  <c r="AU667" i="3"/>
  <c r="AV667" i="3"/>
  <c r="AG666" i="3"/>
  <c r="AJ666" i="3"/>
  <c r="AM666" i="3"/>
  <c r="AQ666" i="3"/>
  <c r="AH666" i="3"/>
  <c r="AK666" i="3"/>
  <c r="AN666" i="3"/>
  <c r="AR666" i="3"/>
  <c r="AS666" i="3"/>
  <c r="AT666" i="3"/>
  <c r="AU666" i="3"/>
  <c r="AV666" i="3"/>
  <c r="AG665" i="3"/>
  <c r="AJ665" i="3"/>
  <c r="AM665" i="3"/>
  <c r="AQ665" i="3"/>
  <c r="AH665" i="3"/>
  <c r="AK665" i="3"/>
  <c r="AN665" i="3"/>
  <c r="AR665" i="3"/>
  <c r="AS665" i="3"/>
  <c r="AT665" i="3"/>
  <c r="AU665" i="3"/>
  <c r="AV665" i="3"/>
  <c r="AG664" i="3"/>
  <c r="AJ664" i="3"/>
  <c r="AM664" i="3"/>
  <c r="AQ664" i="3"/>
  <c r="AH664" i="3"/>
  <c r="AK664" i="3"/>
  <c r="AN664" i="3"/>
  <c r="AR664" i="3"/>
  <c r="AS664" i="3"/>
  <c r="AT664" i="3"/>
  <c r="AU664" i="3"/>
  <c r="AV664" i="3"/>
  <c r="AT663" i="3"/>
  <c r="AV663" i="3"/>
  <c r="AT662" i="3"/>
  <c r="AV662" i="3"/>
  <c r="AT661" i="3"/>
  <c r="AV661" i="3"/>
  <c r="AT660" i="3"/>
  <c r="AV660" i="3"/>
  <c r="AT659" i="3"/>
  <c r="AV659" i="3"/>
  <c r="AT658" i="3"/>
  <c r="AV658" i="3"/>
  <c r="AT657" i="3"/>
  <c r="AV657" i="3"/>
  <c r="AT656" i="3"/>
  <c r="AV656" i="3"/>
  <c r="AT655" i="3"/>
  <c r="AV655" i="3"/>
  <c r="AT654" i="3"/>
  <c r="AV654" i="3"/>
  <c r="AT653" i="3"/>
  <c r="AV653" i="3"/>
  <c r="AT652" i="3"/>
  <c r="AV652" i="3"/>
  <c r="AT651" i="3"/>
  <c r="AV651" i="3"/>
  <c r="AT650" i="3"/>
  <c r="AV650" i="3"/>
  <c r="AT649" i="3"/>
  <c r="AV649" i="3"/>
  <c r="AT648" i="3"/>
  <c r="AV648" i="3"/>
  <c r="AT647" i="3"/>
  <c r="AV647" i="3"/>
  <c r="AT646" i="3"/>
  <c r="AV646" i="3"/>
  <c r="AG644" i="3"/>
  <c r="AJ644" i="3"/>
  <c r="AM644" i="3"/>
  <c r="AQ644" i="3"/>
  <c r="AH644" i="3"/>
  <c r="AK644" i="3"/>
  <c r="AN644" i="3"/>
  <c r="AR644" i="3"/>
  <c r="AS644" i="3"/>
  <c r="AT644" i="3"/>
  <c r="AU644" i="3"/>
  <c r="AV644" i="3"/>
  <c r="AG643" i="3"/>
  <c r="AJ643" i="3"/>
  <c r="AM643" i="3"/>
  <c r="AQ643" i="3"/>
  <c r="AH643" i="3"/>
  <c r="AK643" i="3"/>
  <c r="AN643" i="3"/>
  <c r="AR643" i="3"/>
  <c r="AS643" i="3"/>
  <c r="AT643" i="3"/>
  <c r="AU643" i="3"/>
  <c r="AV643" i="3"/>
  <c r="AG642" i="3"/>
  <c r="AJ642" i="3"/>
  <c r="AM642" i="3"/>
  <c r="AQ642" i="3"/>
  <c r="AH642" i="3"/>
  <c r="AK642" i="3"/>
  <c r="AN642" i="3"/>
  <c r="AR642" i="3"/>
  <c r="AS642" i="3"/>
  <c r="AT642" i="3"/>
  <c r="AU642" i="3"/>
  <c r="AV642" i="3"/>
  <c r="AG641" i="3"/>
  <c r="AJ641" i="3"/>
  <c r="AM641" i="3"/>
  <c r="AQ641" i="3"/>
  <c r="AH641" i="3"/>
  <c r="AK641" i="3"/>
  <c r="AN641" i="3"/>
  <c r="AR641" i="3"/>
  <c r="AS641" i="3"/>
  <c r="AT641" i="3"/>
  <c r="AU641" i="3"/>
  <c r="AV641" i="3"/>
  <c r="AG640" i="3"/>
  <c r="AJ640" i="3"/>
  <c r="AM640" i="3"/>
  <c r="AQ640" i="3"/>
  <c r="AH640" i="3"/>
  <c r="AK640" i="3"/>
  <c r="AN640" i="3"/>
  <c r="AR640" i="3"/>
  <c r="AS640" i="3"/>
  <c r="AT640" i="3"/>
  <c r="AU640" i="3"/>
  <c r="AV640" i="3"/>
  <c r="AG639" i="3"/>
  <c r="AJ639" i="3"/>
  <c r="AM639" i="3"/>
  <c r="AQ639" i="3"/>
  <c r="AH639" i="3"/>
  <c r="AK639" i="3"/>
  <c r="AN639" i="3"/>
  <c r="AR639" i="3"/>
  <c r="AS639" i="3"/>
  <c r="AT639" i="3"/>
  <c r="AU639" i="3"/>
  <c r="AV639" i="3"/>
  <c r="AG638" i="3"/>
  <c r="AJ638" i="3"/>
  <c r="AM638" i="3"/>
  <c r="AQ638" i="3"/>
  <c r="AH638" i="3"/>
  <c r="AK638" i="3"/>
  <c r="AN638" i="3"/>
  <c r="AR638" i="3"/>
  <c r="AS638" i="3"/>
  <c r="AT638" i="3"/>
  <c r="AU638" i="3"/>
  <c r="AV638" i="3"/>
  <c r="AG637" i="3"/>
  <c r="AJ637" i="3"/>
  <c r="AM637" i="3"/>
  <c r="AQ637" i="3"/>
  <c r="AH637" i="3"/>
  <c r="AK637" i="3"/>
  <c r="AN637" i="3"/>
  <c r="AR637" i="3"/>
  <c r="AS637" i="3"/>
  <c r="AT637" i="3"/>
  <c r="AU637" i="3"/>
  <c r="AV637" i="3"/>
  <c r="AG636" i="3"/>
  <c r="AJ636" i="3"/>
  <c r="AM636" i="3"/>
  <c r="AQ636" i="3"/>
  <c r="AH636" i="3"/>
  <c r="AK636" i="3"/>
  <c r="AN636" i="3"/>
  <c r="AR636" i="3"/>
  <c r="AS636" i="3"/>
  <c r="AT636" i="3"/>
  <c r="AU636" i="3"/>
  <c r="AV636" i="3"/>
  <c r="AG635" i="3"/>
  <c r="AJ635" i="3"/>
  <c r="AM635" i="3"/>
  <c r="AQ635" i="3"/>
  <c r="AH635" i="3"/>
  <c r="AK635" i="3"/>
  <c r="AN635" i="3"/>
  <c r="AR635" i="3"/>
  <c r="AS635" i="3"/>
  <c r="AT635" i="3"/>
  <c r="AU635" i="3"/>
  <c r="AV635" i="3"/>
  <c r="AG634" i="3"/>
  <c r="AJ634" i="3"/>
  <c r="AM634" i="3"/>
  <c r="AQ634" i="3"/>
  <c r="AH634" i="3"/>
  <c r="AK634" i="3"/>
  <c r="AN634" i="3"/>
  <c r="AR634" i="3"/>
  <c r="AS634" i="3"/>
  <c r="AT634" i="3"/>
  <c r="AU634" i="3"/>
  <c r="AV634" i="3"/>
  <c r="AG633" i="3"/>
  <c r="AJ633" i="3"/>
  <c r="AM633" i="3"/>
  <c r="AQ633" i="3"/>
  <c r="AH633" i="3"/>
  <c r="AK633" i="3"/>
  <c r="AN633" i="3"/>
  <c r="AR633" i="3"/>
  <c r="AS633" i="3"/>
  <c r="AT633" i="3"/>
  <c r="AU633" i="3"/>
  <c r="AV633" i="3"/>
  <c r="AG632" i="3"/>
  <c r="AJ632" i="3"/>
  <c r="AM632" i="3"/>
  <c r="AQ632" i="3"/>
  <c r="AH632" i="3"/>
  <c r="AK632" i="3"/>
  <c r="AN632" i="3"/>
  <c r="AR632" i="3"/>
  <c r="AS632" i="3"/>
  <c r="AT632" i="3"/>
  <c r="AU632" i="3"/>
  <c r="AV632" i="3"/>
  <c r="AG631" i="3"/>
  <c r="AJ631" i="3"/>
  <c r="AM631" i="3"/>
  <c r="AQ631" i="3"/>
  <c r="AH631" i="3"/>
  <c r="AK631" i="3"/>
  <c r="AN631" i="3"/>
  <c r="AR631" i="3"/>
  <c r="AS631" i="3"/>
  <c r="AT631" i="3"/>
  <c r="AU631" i="3"/>
  <c r="AV631" i="3"/>
  <c r="AG630" i="3"/>
  <c r="AJ630" i="3"/>
  <c r="AM630" i="3"/>
  <c r="AQ630" i="3"/>
  <c r="AH630" i="3"/>
  <c r="AK630" i="3"/>
  <c r="AN630" i="3"/>
  <c r="AR630" i="3"/>
  <c r="AS630" i="3"/>
  <c r="AT630" i="3"/>
  <c r="AU630" i="3"/>
  <c r="AV630" i="3"/>
  <c r="AG629" i="3"/>
  <c r="AJ629" i="3"/>
  <c r="AM629" i="3"/>
  <c r="AQ629" i="3"/>
  <c r="AH629" i="3"/>
  <c r="AK629" i="3"/>
  <c r="AN629" i="3"/>
  <c r="AR629" i="3"/>
  <c r="AS629" i="3"/>
  <c r="AT629" i="3"/>
  <c r="AU629" i="3"/>
  <c r="AV629" i="3"/>
  <c r="AG628" i="3"/>
  <c r="AJ628" i="3"/>
  <c r="AM628" i="3"/>
  <c r="AQ628" i="3"/>
  <c r="AH628" i="3"/>
  <c r="AK628" i="3"/>
  <c r="AN628" i="3"/>
  <c r="AR628" i="3"/>
  <c r="AS628" i="3"/>
  <c r="AT628" i="3"/>
  <c r="AU628" i="3"/>
  <c r="AV628" i="3"/>
  <c r="AG627" i="3"/>
  <c r="AJ627" i="3"/>
  <c r="AM627" i="3"/>
  <c r="AQ627" i="3"/>
  <c r="AH627" i="3"/>
  <c r="AK627" i="3"/>
  <c r="AN627" i="3"/>
  <c r="AR627" i="3"/>
  <c r="AS627" i="3"/>
  <c r="AT627" i="3"/>
  <c r="AU627" i="3"/>
  <c r="AV627" i="3"/>
  <c r="AG626" i="3"/>
  <c r="AJ626" i="3"/>
  <c r="AM626" i="3"/>
  <c r="AQ626" i="3"/>
  <c r="AH626" i="3"/>
  <c r="AK626" i="3"/>
  <c r="AN626" i="3"/>
  <c r="AR626" i="3"/>
  <c r="AS626" i="3"/>
  <c r="AT626" i="3"/>
  <c r="AU626" i="3"/>
  <c r="AV626" i="3"/>
  <c r="AG625" i="3"/>
  <c r="AJ625" i="3"/>
  <c r="AM625" i="3"/>
  <c r="AQ625" i="3"/>
  <c r="AH625" i="3"/>
  <c r="AK625" i="3"/>
  <c r="AN625" i="3"/>
  <c r="AR625" i="3"/>
  <c r="AS625" i="3"/>
  <c r="AT625" i="3"/>
  <c r="AU625" i="3"/>
  <c r="AV625" i="3"/>
  <c r="AT624" i="3"/>
  <c r="AV624" i="3"/>
  <c r="AT623" i="3"/>
  <c r="AV623" i="3"/>
  <c r="AT622" i="3"/>
  <c r="AV622" i="3"/>
  <c r="AT621" i="3"/>
  <c r="AV621" i="3"/>
  <c r="AT620" i="3"/>
  <c r="AV620" i="3"/>
  <c r="AT619" i="3"/>
  <c r="AV619" i="3"/>
  <c r="AT618" i="3"/>
  <c r="AV618" i="3"/>
  <c r="AT617" i="3"/>
  <c r="AV617" i="3"/>
  <c r="AT616" i="3"/>
  <c r="AV616" i="3"/>
  <c r="AT615" i="3"/>
  <c r="AV615" i="3"/>
  <c r="AT614" i="3"/>
  <c r="AV614" i="3"/>
  <c r="AT613" i="3"/>
  <c r="AV613" i="3"/>
  <c r="AT612" i="3"/>
  <c r="AV612" i="3"/>
  <c r="AT611" i="3"/>
  <c r="AV611" i="3"/>
  <c r="AT610" i="3"/>
  <c r="AV610" i="3"/>
  <c r="AT609" i="3"/>
  <c r="AV609" i="3"/>
  <c r="AT608" i="3"/>
  <c r="AV608" i="3"/>
  <c r="AT607" i="3"/>
  <c r="AV607" i="3"/>
  <c r="AG605" i="3"/>
  <c r="AJ605" i="3"/>
  <c r="AM605" i="3"/>
  <c r="AQ605" i="3"/>
  <c r="AH605" i="3"/>
  <c r="AK605" i="3"/>
  <c r="AN605" i="3"/>
  <c r="AR605" i="3"/>
  <c r="AS605" i="3"/>
  <c r="AT605" i="3"/>
  <c r="AU605" i="3"/>
  <c r="AV605" i="3"/>
  <c r="AG604" i="3"/>
  <c r="AJ604" i="3"/>
  <c r="AM604" i="3"/>
  <c r="AQ604" i="3"/>
  <c r="AH604" i="3"/>
  <c r="AK604" i="3"/>
  <c r="AN604" i="3"/>
  <c r="AR604" i="3"/>
  <c r="AS604" i="3"/>
  <c r="AT604" i="3"/>
  <c r="AU604" i="3"/>
  <c r="AV604" i="3"/>
  <c r="AG603" i="3"/>
  <c r="AJ603" i="3"/>
  <c r="AM603" i="3"/>
  <c r="AQ603" i="3"/>
  <c r="AH603" i="3"/>
  <c r="AK603" i="3"/>
  <c r="AN603" i="3"/>
  <c r="AR603" i="3"/>
  <c r="AS603" i="3"/>
  <c r="AT603" i="3"/>
  <c r="AU603" i="3"/>
  <c r="AV603" i="3"/>
  <c r="AG602" i="3"/>
  <c r="AJ602" i="3"/>
  <c r="AM602" i="3"/>
  <c r="AQ602" i="3"/>
  <c r="AH602" i="3"/>
  <c r="AK602" i="3"/>
  <c r="AN602" i="3"/>
  <c r="AR602" i="3"/>
  <c r="AS602" i="3"/>
  <c r="AT602" i="3"/>
  <c r="AU602" i="3"/>
  <c r="AV602" i="3"/>
  <c r="AG601" i="3"/>
  <c r="AJ601" i="3"/>
  <c r="AM601" i="3"/>
  <c r="AQ601" i="3"/>
  <c r="AH601" i="3"/>
  <c r="AK601" i="3"/>
  <c r="AN601" i="3"/>
  <c r="AR601" i="3"/>
  <c r="AS601" i="3"/>
  <c r="AT601" i="3"/>
  <c r="AU601" i="3"/>
  <c r="AV601" i="3"/>
  <c r="AG600" i="3"/>
  <c r="AJ600" i="3"/>
  <c r="AM600" i="3"/>
  <c r="AQ600" i="3"/>
  <c r="AH600" i="3"/>
  <c r="AK600" i="3"/>
  <c r="AN600" i="3"/>
  <c r="AR600" i="3"/>
  <c r="AS600" i="3"/>
  <c r="AT600" i="3"/>
  <c r="AU600" i="3"/>
  <c r="AV600" i="3"/>
  <c r="AG599" i="3"/>
  <c r="AJ599" i="3"/>
  <c r="AM599" i="3"/>
  <c r="AQ599" i="3"/>
  <c r="AH599" i="3"/>
  <c r="AK599" i="3"/>
  <c r="AN599" i="3"/>
  <c r="AR599" i="3"/>
  <c r="AS599" i="3"/>
  <c r="AT599" i="3"/>
  <c r="AU599" i="3"/>
  <c r="AV599" i="3"/>
  <c r="AG598" i="3"/>
  <c r="AJ598" i="3"/>
  <c r="AM598" i="3"/>
  <c r="AQ598" i="3"/>
  <c r="AH598" i="3"/>
  <c r="AK598" i="3"/>
  <c r="AN598" i="3"/>
  <c r="AR598" i="3"/>
  <c r="AS598" i="3"/>
  <c r="AT598" i="3"/>
  <c r="AU598" i="3"/>
  <c r="AV598" i="3"/>
  <c r="AG597" i="3"/>
  <c r="AJ597" i="3"/>
  <c r="AM597" i="3"/>
  <c r="AQ597" i="3"/>
  <c r="AH597" i="3"/>
  <c r="AK597" i="3"/>
  <c r="AN597" i="3"/>
  <c r="AR597" i="3"/>
  <c r="AS597" i="3"/>
  <c r="AT597" i="3"/>
  <c r="AU597" i="3"/>
  <c r="AV597" i="3"/>
  <c r="AG596" i="3"/>
  <c r="AJ596" i="3"/>
  <c r="AM596" i="3"/>
  <c r="AQ596" i="3"/>
  <c r="AH596" i="3"/>
  <c r="AK596" i="3"/>
  <c r="AN596" i="3"/>
  <c r="AR596" i="3"/>
  <c r="AS596" i="3"/>
  <c r="AT596" i="3"/>
  <c r="AU596" i="3"/>
  <c r="AV596" i="3"/>
  <c r="AG595" i="3"/>
  <c r="AJ595" i="3"/>
  <c r="AM595" i="3"/>
  <c r="AQ595" i="3"/>
  <c r="AH595" i="3"/>
  <c r="AK595" i="3"/>
  <c r="AN595" i="3"/>
  <c r="AR595" i="3"/>
  <c r="AS595" i="3"/>
  <c r="AT595" i="3"/>
  <c r="AU595" i="3"/>
  <c r="AV595" i="3"/>
  <c r="AG594" i="3"/>
  <c r="AJ594" i="3"/>
  <c r="AM594" i="3"/>
  <c r="AQ594" i="3"/>
  <c r="AH594" i="3"/>
  <c r="AK594" i="3"/>
  <c r="AN594" i="3"/>
  <c r="AR594" i="3"/>
  <c r="AS594" i="3"/>
  <c r="AT594" i="3"/>
  <c r="AU594" i="3"/>
  <c r="AV594" i="3"/>
  <c r="AG593" i="3"/>
  <c r="AJ593" i="3"/>
  <c r="AM593" i="3"/>
  <c r="AQ593" i="3"/>
  <c r="AH593" i="3"/>
  <c r="AK593" i="3"/>
  <c r="AN593" i="3"/>
  <c r="AR593" i="3"/>
  <c r="AS593" i="3"/>
  <c r="AT593" i="3"/>
  <c r="AU593" i="3"/>
  <c r="AV593" i="3"/>
  <c r="AG592" i="3"/>
  <c r="AJ592" i="3"/>
  <c r="AM592" i="3"/>
  <c r="AQ592" i="3"/>
  <c r="AH592" i="3"/>
  <c r="AK592" i="3"/>
  <c r="AN592" i="3"/>
  <c r="AR592" i="3"/>
  <c r="AS592" i="3"/>
  <c r="AT592" i="3"/>
  <c r="AU592" i="3"/>
  <c r="AV592" i="3"/>
  <c r="AG591" i="3"/>
  <c r="AJ591" i="3"/>
  <c r="AM591" i="3"/>
  <c r="AQ591" i="3"/>
  <c r="AH591" i="3"/>
  <c r="AK591" i="3"/>
  <c r="AN591" i="3"/>
  <c r="AR591" i="3"/>
  <c r="AS591" i="3"/>
  <c r="AT591" i="3"/>
  <c r="AU591" i="3"/>
  <c r="AV591" i="3"/>
  <c r="AG590" i="3"/>
  <c r="AJ590" i="3"/>
  <c r="AM590" i="3"/>
  <c r="AQ590" i="3"/>
  <c r="AH590" i="3"/>
  <c r="AK590" i="3"/>
  <c r="AN590" i="3"/>
  <c r="AR590" i="3"/>
  <c r="AS590" i="3"/>
  <c r="AT590" i="3"/>
  <c r="AU590" i="3"/>
  <c r="AV590" i="3"/>
  <c r="AG589" i="3"/>
  <c r="AJ589" i="3"/>
  <c r="AM589" i="3"/>
  <c r="AQ589" i="3"/>
  <c r="AH589" i="3"/>
  <c r="AK589" i="3"/>
  <c r="AN589" i="3"/>
  <c r="AR589" i="3"/>
  <c r="AS589" i="3"/>
  <c r="AT589" i="3"/>
  <c r="AU589" i="3"/>
  <c r="AV589" i="3"/>
  <c r="AG588" i="3"/>
  <c r="AJ588" i="3"/>
  <c r="AM588" i="3"/>
  <c r="AQ588" i="3"/>
  <c r="AH588" i="3"/>
  <c r="AK588" i="3"/>
  <c r="AN588" i="3"/>
  <c r="AR588" i="3"/>
  <c r="AS588" i="3"/>
  <c r="AT588" i="3"/>
  <c r="AU588" i="3"/>
  <c r="AV588" i="3"/>
  <c r="AG587" i="3"/>
  <c r="AJ587" i="3"/>
  <c r="AM587" i="3"/>
  <c r="AQ587" i="3"/>
  <c r="AH587" i="3"/>
  <c r="AK587" i="3"/>
  <c r="AN587" i="3"/>
  <c r="AR587" i="3"/>
  <c r="AS587" i="3"/>
  <c r="AT587" i="3"/>
  <c r="AU587" i="3"/>
  <c r="AV587" i="3"/>
  <c r="AG586" i="3"/>
  <c r="AJ586" i="3"/>
  <c r="AM586" i="3"/>
  <c r="AQ586" i="3"/>
  <c r="AH586" i="3"/>
  <c r="AK586" i="3"/>
  <c r="AN586" i="3"/>
  <c r="AR586" i="3"/>
  <c r="AS586" i="3"/>
  <c r="AT586" i="3"/>
  <c r="AU586" i="3"/>
  <c r="AV586" i="3"/>
  <c r="AT585" i="3"/>
  <c r="AV585" i="3"/>
  <c r="AT584" i="3"/>
  <c r="AV584" i="3"/>
  <c r="AT583" i="3"/>
  <c r="AV583" i="3"/>
  <c r="AT582" i="3"/>
  <c r="AV582" i="3"/>
  <c r="AT581" i="3"/>
  <c r="AV581" i="3"/>
  <c r="AT580" i="3"/>
  <c r="AV580" i="3"/>
  <c r="AT579" i="3"/>
  <c r="AV579" i="3"/>
  <c r="AT578" i="3"/>
  <c r="AV578" i="3"/>
  <c r="AT577" i="3"/>
  <c r="AV577" i="3"/>
  <c r="AT576" i="3"/>
  <c r="AV576" i="3"/>
  <c r="AT575" i="3"/>
  <c r="AV575" i="3"/>
  <c r="AT574" i="3"/>
  <c r="AV574" i="3"/>
  <c r="AT573" i="3"/>
  <c r="AV573" i="3"/>
  <c r="AT572" i="3"/>
  <c r="AV572" i="3"/>
  <c r="AT571" i="3"/>
  <c r="AV571" i="3"/>
  <c r="AT570" i="3"/>
  <c r="AV570" i="3"/>
  <c r="AT569" i="3"/>
  <c r="AV569" i="3"/>
  <c r="AT568" i="3"/>
  <c r="AV568" i="3"/>
  <c r="AF566" i="3"/>
  <c r="AI566" i="3"/>
  <c r="AL566" i="3"/>
  <c r="AP566" i="3"/>
  <c r="AG566" i="3"/>
  <c r="AJ566" i="3"/>
  <c r="AM566" i="3"/>
  <c r="AQ566" i="3"/>
  <c r="AH566" i="3"/>
  <c r="AK566" i="3"/>
  <c r="AN566" i="3"/>
  <c r="AR566" i="3"/>
  <c r="AS566" i="3"/>
  <c r="AT566" i="3"/>
  <c r="AU566" i="3"/>
  <c r="AV566" i="3"/>
  <c r="AF565" i="3"/>
  <c r="AI565" i="3"/>
  <c r="AL565" i="3"/>
  <c r="AP565" i="3"/>
  <c r="AG565" i="3"/>
  <c r="AJ565" i="3"/>
  <c r="AM565" i="3"/>
  <c r="AQ565" i="3"/>
  <c r="AH565" i="3"/>
  <c r="AK565" i="3"/>
  <c r="AN565" i="3"/>
  <c r="AR565" i="3"/>
  <c r="AS565" i="3"/>
  <c r="AT565" i="3"/>
  <c r="AU565" i="3"/>
  <c r="AV565" i="3"/>
  <c r="AF564" i="3"/>
  <c r="AI564" i="3"/>
  <c r="AL564" i="3"/>
  <c r="AP564" i="3"/>
  <c r="AG564" i="3"/>
  <c r="AJ564" i="3"/>
  <c r="AM564" i="3"/>
  <c r="AQ564" i="3"/>
  <c r="AH564" i="3"/>
  <c r="AK564" i="3"/>
  <c r="AN564" i="3"/>
  <c r="AR564" i="3"/>
  <c r="AS564" i="3"/>
  <c r="AT564" i="3"/>
  <c r="AU564" i="3"/>
  <c r="AV564" i="3"/>
  <c r="AF563" i="3"/>
  <c r="AI563" i="3"/>
  <c r="AL563" i="3"/>
  <c r="AP563" i="3"/>
  <c r="AG563" i="3"/>
  <c r="AJ563" i="3"/>
  <c r="AM563" i="3"/>
  <c r="AQ563" i="3"/>
  <c r="AH563" i="3"/>
  <c r="AK563" i="3"/>
  <c r="AN563" i="3"/>
  <c r="AR563" i="3"/>
  <c r="AS563" i="3"/>
  <c r="AT563" i="3"/>
  <c r="AU563" i="3"/>
  <c r="AV563" i="3"/>
  <c r="AF562" i="3"/>
  <c r="AI562" i="3"/>
  <c r="AL562" i="3"/>
  <c r="AP562" i="3"/>
  <c r="AG562" i="3"/>
  <c r="AJ562" i="3"/>
  <c r="AM562" i="3"/>
  <c r="AQ562" i="3"/>
  <c r="AH562" i="3"/>
  <c r="AK562" i="3"/>
  <c r="AN562" i="3"/>
  <c r="AR562" i="3"/>
  <c r="AS562" i="3"/>
  <c r="AT562" i="3"/>
  <c r="AU562" i="3"/>
  <c r="AV562" i="3"/>
  <c r="AF561" i="3"/>
  <c r="AI561" i="3"/>
  <c r="AL561" i="3"/>
  <c r="AP561" i="3"/>
  <c r="AG561" i="3"/>
  <c r="AJ561" i="3"/>
  <c r="AM561" i="3"/>
  <c r="AQ561" i="3"/>
  <c r="AH561" i="3"/>
  <c r="AK561" i="3"/>
  <c r="AN561" i="3"/>
  <c r="AR561" i="3"/>
  <c r="AS561" i="3"/>
  <c r="AT561" i="3"/>
  <c r="AU561" i="3"/>
  <c r="AV561" i="3"/>
  <c r="AF560" i="3"/>
  <c r="AI560" i="3"/>
  <c r="AL560" i="3"/>
  <c r="AP560" i="3"/>
  <c r="AG560" i="3"/>
  <c r="AJ560" i="3"/>
  <c r="AM560" i="3"/>
  <c r="AQ560" i="3"/>
  <c r="AH560" i="3"/>
  <c r="AK560" i="3"/>
  <c r="AN560" i="3"/>
  <c r="AR560" i="3"/>
  <c r="AS560" i="3"/>
  <c r="AT560" i="3"/>
  <c r="AU560" i="3"/>
  <c r="AV560" i="3"/>
  <c r="AF559" i="3"/>
  <c r="AI559" i="3"/>
  <c r="AL559" i="3"/>
  <c r="AP559" i="3"/>
  <c r="AG559" i="3"/>
  <c r="AJ559" i="3"/>
  <c r="AM559" i="3"/>
  <c r="AQ559" i="3"/>
  <c r="AH559" i="3"/>
  <c r="AK559" i="3"/>
  <c r="AN559" i="3"/>
  <c r="AR559" i="3"/>
  <c r="AS559" i="3"/>
  <c r="AT559" i="3"/>
  <c r="AU559" i="3"/>
  <c r="AV559" i="3"/>
  <c r="AF558" i="3"/>
  <c r="AI558" i="3"/>
  <c r="AL558" i="3"/>
  <c r="AP558" i="3"/>
  <c r="AG558" i="3"/>
  <c r="AJ558" i="3"/>
  <c r="AM558" i="3"/>
  <c r="AQ558" i="3"/>
  <c r="AH558" i="3"/>
  <c r="AK558" i="3"/>
  <c r="AN558" i="3"/>
  <c r="AR558" i="3"/>
  <c r="AS558" i="3"/>
  <c r="AT558" i="3"/>
  <c r="AU558" i="3"/>
  <c r="AV558" i="3"/>
  <c r="AF557" i="3"/>
  <c r="AI557" i="3"/>
  <c r="AL557" i="3"/>
  <c r="AP557" i="3"/>
  <c r="AG557" i="3"/>
  <c r="AJ557" i="3"/>
  <c r="AM557" i="3"/>
  <c r="AQ557" i="3"/>
  <c r="AH557" i="3"/>
  <c r="AK557" i="3"/>
  <c r="AN557" i="3"/>
  <c r="AR557" i="3"/>
  <c r="AS557" i="3"/>
  <c r="AT557" i="3"/>
  <c r="AU557" i="3"/>
  <c r="AV557" i="3"/>
  <c r="AF556" i="3"/>
  <c r="AI556" i="3"/>
  <c r="AL556" i="3"/>
  <c r="AP556" i="3"/>
  <c r="AG556" i="3"/>
  <c r="AJ556" i="3"/>
  <c r="AM556" i="3"/>
  <c r="AQ556" i="3"/>
  <c r="AH556" i="3"/>
  <c r="AK556" i="3"/>
  <c r="AN556" i="3"/>
  <c r="AR556" i="3"/>
  <c r="AS556" i="3"/>
  <c r="AT556" i="3"/>
  <c r="AU556" i="3"/>
  <c r="AV556" i="3"/>
  <c r="AF555" i="3"/>
  <c r="AI555" i="3"/>
  <c r="AL555" i="3"/>
  <c r="AP555" i="3"/>
  <c r="AG555" i="3"/>
  <c r="AJ555" i="3"/>
  <c r="AM555" i="3"/>
  <c r="AQ555" i="3"/>
  <c r="AH555" i="3"/>
  <c r="AK555" i="3"/>
  <c r="AN555" i="3"/>
  <c r="AR555" i="3"/>
  <c r="AS555" i="3"/>
  <c r="AT555" i="3"/>
  <c r="AU555" i="3"/>
  <c r="AV555" i="3"/>
  <c r="AF554" i="3"/>
  <c r="AI554" i="3"/>
  <c r="AL554" i="3"/>
  <c r="AP554" i="3"/>
  <c r="AG554" i="3"/>
  <c r="AJ554" i="3"/>
  <c r="AM554" i="3"/>
  <c r="AQ554" i="3"/>
  <c r="AH554" i="3"/>
  <c r="AK554" i="3"/>
  <c r="AN554" i="3"/>
  <c r="AR554" i="3"/>
  <c r="AS554" i="3"/>
  <c r="AT554" i="3"/>
  <c r="AU554" i="3"/>
  <c r="AV554" i="3"/>
  <c r="AF553" i="3"/>
  <c r="AI553" i="3"/>
  <c r="AL553" i="3"/>
  <c r="AP553" i="3"/>
  <c r="AG553" i="3"/>
  <c r="AJ553" i="3"/>
  <c r="AM553" i="3"/>
  <c r="AQ553" i="3"/>
  <c r="AH553" i="3"/>
  <c r="AK553" i="3"/>
  <c r="AN553" i="3"/>
  <c r="AR553" i="3"/>
  <c r="AS553" i="3"/>
  <c r="AT553" i="3"/>
  <c r="AU553" i="3"/>
  <c r="AV553" i="3"/>
  <c r="AF552" i="3"/>
  <c r="AI552" i="3"/>
  <c r="AL552" i="3"/>
  <c r="AP552" i="3"/>
  <c r="AG552" i="3"/>
  <c r="AJ552" i="3"/>
  <c r="AM552" i="3"/>
  <c r="AQ552" i="3"/>
  <c r="AH552" i="3"/>
  <c r="AK552" i="3"/>
  <c r="AN552" i="3"/>
  <c r="AR552" i="3"/>
  <c r="AS552" i="3"/>
  <c r="AT552" i="3"/>
  <c r="AU552" i="3"/>
  <c r="AV552" i="3"/>
  <c r="AF551" i="3"/>
  <c r="AI551" i="3"/>
  <c r="AL551" i="3"/>
  <c r="AP551" i="3"/>
  <c r="AG551" i="3"/>
  <c r="AJ551" i="3"/>
  <c r="AM551" i="3"/>
  <c r="AQ551" i="3"/>
  <c r="AH551" i="3"/>
  <c r="AK551" i="3"/>
  <c r="AN551" i="3"/>
  <c r="AR551" i="3"/>
  <c r="AS551" i="3"/>
  <c r="AT551" i="3"/>
  <c r="AU551" i="3"/>
  <c r="AV551" i="3"/>
  <c r="AF550" i="3"/>
  <c r="AI550" i="3"/>
  <c r="AL550" i="3"/>
  <c r="AP550" i="3"/>
  <c r="AG550" i="3"/>
  <c r="AJ550" i="3"/>
  <c r="AM550" i="3"/>
  <c r="AQ550" i="3"/>
  <c r="AH550" i="3"/>
  <c r="AK550" i="3"/>
  <c r="AN550" i="3"/>
  <c r="AR550" i="3"/>
  <c r="AS550" i="3"/>
  <c r="AT550" i="3"/>
  <c r="AU550" i="3"/>
  <c r="AV550" i="3"/>
  <c r="AF549" i="3"/>
  <c r="AI549" i="3"/>
  <c r="AL549" i="3"/>
  <c r="AP549" i="3"/>
  <c r="AG549" i="3"/>
  <c r="AJ549" i="3"/>
  <c r="AM549" i="3"/>
  <c r="AQ549" i="3"/>
  <c r="AH549" i="3"/>
  <c r="AK549" i="3"/>
  <c r="AN549" i="3"/>
  <c r="AR549" i="3"/>
  <c r="AS549" i="3"/>
  <c r="AT549" i="3"/>
  <c r="AU549" i="3"/>
  <c r="AV549" i="3"/>
  <c r="AF548" i="3"/>
  <c r="AI548" i="3"/>
  <c r="AL548" i="3"/>
  <c r="AP548" i="3"/>
  <c r="AG548" i="3"/>
  <c r="AJ548" i="3"/>
  <c r="AM548" i="3"/>
  <c r="AQ548" i="3"/>
  <c r="AH548" i="3"/>
  <c r="AK548" i="3"/>
  <c r="AN548" i="3"/>
  <c r="AR548" i="3"/>
  <c r="AS548" i="3"/>
  <c r="AT548" i="3"/>
  <c r="AU548" i="3"/>
  <c r="AV548" i="3"/>
  <c r="AF547" i="3"/>
  <c r="AI547" i="3"/>
  <c r="AL547" i="3"/>
  <c r="AP547" i="3"/>
  <c r="AG547" i="3"/>
  <c r="AJ547" i="3"/>
  <c r="AM547" i="3"/>
  <c r="AQ547" i="3"/>
  <c r="AH547" i="3"/>
  <c r="AK547" i="3"/>
  <c r="AN547" i="3"/>
  <c r="AR547" i="3"/>
  <c r="AS547" i="3"/>
  <c r="AT547" i="3"/>
  <c r="AU547" i="3"/>
  <c r="AV547" i="3"/>
  <c r="AT546" i="3"/>
  <c r="AV546" i="3"/>
  <c r="AT545" i="3"/>
  <c r="AV545" i="3"/>
  <c r="AT544" i="3"/>
  <c r="AV544" i="3"/>
  <c r="AT543" i="3"/>
  <c r="AV543" i="3"/>
  <c r="AT542" i="3"/>
  <c r="AV542" i="3"/>
  <c r="AT541" i="3"/>
  <c r="AV541" i="3"/>
  <c r="AT540" i="3"/>
  <c r="AV540" i="3"/>
  <c r="AT539" i="3"/>
  <c r="AV539" i="3"/>
  <c r="AT538" i="3"/>
  <c r="AV538" i="3"/>
  <c r="AT537" i="3"/>
  <c r="AV537" i="3"/>
  <c r="AT536" i="3"/>
  <c r="AV536" i="3"/>
  <c r="AT535" i="3"/>
  <c r="AV535" i="3"/>
  <c r="AT534" i="3"/>
  <c r="AV534" i="3"/>
  <c r="AT533" i="3"/>
  <c r="AV533" i="3"/>
  <c r="AT532" i="3"/>
  <c r="AV532" i="3"/>
  <c r="AT531" i="3"/>
  <c r="AV531" i="3"/>
  <c r="AT530" i="3"/>
  <c r="AV530" i="3"/>
  <c r="AT529" i="3"/>
  <c r="AV529" i="3"/>
  <c r="AF527" i="3"/>
  <c r="AI527" i="3"/>
  <c r="AL527" i="3"/>
  <c r="AP527" i="3"/>
  <c r="AG527" i="3"/>
  <c r="AJ527" i="3"/>
  <c r="AM527" i="3"/>
  <c r="AQ527" i="3"/>
  <c r="AH527" i="3"/>
  <c r="AK527" i="3"/>
  <c r="AN527" i="3"/>
  <c r="AR527" i="3"/>
  <c r="AS527" i="3"/>
  <c r="AT527" i="3"/>
  <c r="AU527" i="3"/>
  <c r="AV527" i="3"/>
  <c r="AF526" i="3"/>
  <c r="AI526" i="3"/>
  <c r="AL526" i="3"/>
  <c r="AP526" i="3"/>
  <c r="AG526" i="3"/>
  <c r="AJ526" i="3"/>
  <c r="AM526" i="3"/>
  <c r="AQ526" i="3"/>
  <c r="AH526" i="3"/>
  <c r="AK526" i="3"/>
  <c r="AN526" i="3"/>
  <c r="AR526" i="3"/>
  <c r="AS526" i="3"/>
  <c r="AT526" i="3"/>
  <c r="AU526" i="3"/>
  <c r="AV526" i="3"/>
  <c r="AF525" i="3"/>
  <c r="AI525" i="3"/>
  <c r="AL525" i="3"/>
  <c r="AP525" i="3"/>
  <c r="AG525" i="3"/>
  <c r="AJ525" i="3"/>
  <c r="AM525" i="3"/>
  <c r="AQ525" i="3"/>
  <c r="AH525" i="3"/>
  <c r="AK525" i="3"/>
  <c r="AN525" i="3"/>
  <c r="AR525" i="3"/>
  <c r="AS525" i="3"/>
  <c r="AT525" i="3"/>
  <c r="AU525" i="3"/>
  <c r="AV525" i="3"/>
  <c r="AF524" i="3"/>
  <c r="AI524" i="3"/>
  <c r="AL524" i="3"/>
  <c r="AP524" i="3"/>
  <c r="AG524" i="3"/>
  <c r="AJ524" i="3"/>
  <c r="AM524" i="3"/>
  <c r="AQ524" i="3"/>
  <c r="AH524" i="3"/>
  <c r="AK524" i="3"/>
  <c r="AN524" i="3"/>
  <c r="AR524" i="3"/>
  <c r="AS524" i="3"/>
  <c r="AT524" i="3"/>
  <c r="AU524" i="3"/>
  <c r="AV524" i="3"/>
  <c r="AF523" i="3"/>
  <c r="AI523" i="3"/>
  <c r="AL523" i="3"/>
  <c r="AP523" i="3"/>
  <c r="AG523" i="3"/>
  <c r="AJ523" i="3"/>
  <c r="AM523" i="3"/>
  <c r="AQ523" i="3"/>
  <c r="AH523" i="3"/>
  <c r="AK523" i="3"/>
  <c r="AN523" i="3"/>
  <c r="AR523" i="3"/>
  <c r="AS523" i="3"/>
  <c r="AT523" i="3"/>
  <c r="AU523" i="3"/>
  <c r="AV523" i="3"/>
  <c r="AF522" i="3"/>
  <c r="AI522" i="3"/>
  <c r="AL522" i="3"/>
  <c r="AP522" i="3"/>
  <c r="AG522" i="3"/>
  <c r="AJ522" i="3"/>
  <c r="AM522" i="3"/>
  <c r="AQ522" i="3"/>
  <c r="AH522" i="3"/>
  <c r="AK522" i="3"/>
  <c r="AN522" i="3"/>
  <c r="AR522" i="3"/>
  <c r="AS522" i="3"/>
  <c r="AT522" i="3"/>
  <c r="AU522" i="3"/>
  <c r="AV522" i="3"/>
  <c r="AF521" i="3"/>
  <c r="AI521" i="3"/>
  <c r="AL521" i="3"/>
  <c r="AP521" i="3"/>
  <c r="AG521" i="3"/>
  <c r="AJ521" i="3"/>
  <c r="AM521" i="3"/>
  <c r="AQ521" i="3"/>
  <c r="AH521" i="3"/>
  <c r="AK521" i="3"/>
  <c r="AN521" i="3"/>
  <c r="AR521" i="3"/>
  <c r="AS521" i="3"/>
  <c r="AT521" i="3"/>
  <c r="AU521" i="3"/>
  <c r="AV521" i="3"/>
  <c r="AF520" i="3"/>
  <c r="AI520" i="3"/>
  <c r="AL520" i="3"/>
  <c r="AP520" i="3"/>
  <c r="AG520" i="3"/>
  <c r="AJ520" i="3"/>
  <c r="AM520" i="3"/>
  <c r="AQ520" i="3"/>
  <c r="AH520" i="3"/>
  <c r="AK520" i="3"/>
  <c r="AN520" i="3"/>
  <c r="AR520" i="3"/>
  <c r="AS520" i="3"/>
  <c r="AT520" i="3"/>
  <c r="AU520" i="3"/>
  <c r="AV520" i="3"/>
  <c r="AF519" i="3"/>
  <c r="AI519" i="3"/>
  <c r="AL519" i="3"/>
  <c r="AP519" i="3"/>
  <c r="AG519" i="3"/>
  <c r="AJ519" i="3"/>
  <c r="AM519" i="3"/>
  <c r="AQ519" i="3"/>
  <c r="AH519" i="3"/>
  <c r="AK519" i="3"/>
  <c r="AN519" i="3"/>
  <c r="AR519" i="3"/>
  <c r="AS519" i="3"/>
  <c r="AT519" i="3"/>
  <c r="AU519" i="3"/>
  <c r="AV519" i="3"/>
  <c r="AF518" i="3"/>
  <c r="AI518" i="3"/>
  <c r="AL518" i="3"/>
  <c r="AP518" i="3"/>
  <c r="AG518" i="3"/>
  <c r="AJ518" i="3"/>
  <c r="AM518" i="3"/>
  <c r="AQ518" i="3"/>
  <c r="AH518" i="3"/>
  <c r="AK518" i="3"/>
  <c r="AN518" i="3"/>
  <c r="AR518" i="3"/>
  <c r="AS518" i="3"/>
  <c r="AT518" i="3"/>
  <c r="AU518" i="3"/>
  <c r="AV518" i="3"/>
  <c r="AF517" i="3"/>
  <c r="AI517" i="3"/>
  <c r="AL517" i="3"/>
  <c r="AP517" i="3"/>
  <c r="AG517" i="3"/>
  <c r="AJ517" i="3"/>
  <c r="AM517" i="3"/>
  <c r="AQ517" i="3"/>
  <c r="AH517" i="3"/>
  <c r="AK517" i="3"/>
  <c r="AN517" i="3"/>
  <c r="AR517" i="3"/>
  <c r="AS517" i="3"/>
  <c r="AT517" i="3"/>
  <c r="AU517" i="3"/>
  <c r="AV517" i="3"/>
  <c r="AF516" i="3"/>
  <c r="AI516" i="3"/>
  <c r="AL516" i="3"/>
  <c r="AP516" i="3"/>
  <c r="AG516" i="3"/>
  <c r="AJ516" i="3"/>
  <c r="AM516" i="3"/>
  <c r="AQ516" i="3"/>
  <c r="AH516" i="3"/>
  <c r="AK516" i="3"/>
  <c r="AN516" i="3"/>
  <c r="AR516" i="3"/>
  <c r="AS516" i="3"/>
  <c r="AT516" i="3"/>
  <c r="AU516" i="3"/>
  <c r="AV516" i="3"/>
  <c r="AF515" i="3"/>
  <c r="AI515" i="3"/>
  <c r="AL515" i="3"/>
  <c r="AP515" i="3"/>
  <c r="AG515" i="3"/>
  <c r="AJ515" i="3"/>
  <c r="AM515" i="3"/>
  <c r="AQ515" i="3"/>
  <c r="AH515" i="3"/>
  <c r="AK515" i="3"/>
  <c r="AN515" i="3"/>
  <c r="AR515" i="3"/>
  <c r="AS515" i="3"/>
  <c r="AT515" i="3"/>
  <c r="AU515" i="3"/>
  <c r="AV515" i="3"/>
  <c r="AF514" i="3"/>
  <c r="AI514" i="3"/>
  <c r="AL514" i="3"/>
  <c r="AP514" i="3"/>
  <c r="AG514" i="3"/>
  <c r="AJ514" i="3"/>
  <c r="AM514" i="3"/>
  <c r="AQ514" i="3"/>
  <c r="AH514" i="3"/>
  <c r="AK514" i="3"/>
  <c r="AN514" i="3"/>
  <c r="AR514" i="3"/>
  <c r="AS514" i="3"/>
  <c r="AT514" i="3"/>
  <c r="AU514" i="3"/>
  <c r="AV514" i="3"/>
  <c r="AF513" i="3"/>
  <c r="AI513" i="3"/>
  <c r="AL513" i="3"/>
  <c r="AP513" i="3"/>
  <c r="AG513" i="3"/>
  <c r="AJ513" i="3"/>
  <c r="AM513" i="3"/>
  <c r="AQ513" i="3"/>
  <c r="AH513" i="3"/>
  <c r="AK513" i="3"/>
  <c r="AN513" i="3"/>
  <c r="AR513" i="3"/>
  <c r="AS513" i="3"/>
  <c r="AT513" i="3"/>
  <c r="AU513" i="3"/>
  <c r="AV513" i="3"/>
  <c r="AF512" i="3"/>
  <c r="AI512" i="3"/>
  <c r="AL512" i="3"/>
  <c r="AP512" i="3"/>
  <c r="AG512" i="3"/>
  <c r="AJ512" i="3"/>
  <c r="AM512" i="3"/>
  <c r="AQ512" i="3"/>
  <c r="AH512" i="3"/>
  <c r="AK512" i="3"/>
  <c r="AN512" i="3"/>
  <c r="AR512" i="3"/>
  <c r="AS512" i="3"/>
  <c r="AT512" i="3"/>
  <c r="AU512" i="3"/>
  <c r="AV512" i="3"/>
  <c r="AF511" i="3"/>
  <c r="AI511" i="3"/>
  <c r="AL511" i="3"/>
  <c r="AP511" i="3"/>
  <c r="AG511" i="3"/>
  <c r="AJ511" i="3"/>
  <c r="AM511" i="3"/>
  <c r="AQ511" i="3"/>
  <c r="AH511" i="3"/>
  <c r="AK511" i="3"/>
  <c r="AN511" i="3"/>
  <c r="AR511" i="3"/>
  <c r="AS511" i="3"/>
  <c r="AT511" i="3"/>
  <c r="AU511" i="3"/>
  <c r="AV511" i="3"/>
  <c r="AF510" i="3"/>
  <c r="AI510" i="3"/>
  <c r="AL510" i="3"/>
  <c r="AP510" i="3"/>
  <c r="AG510" i="3"/>
  <c r="AJ510" i="3"/>
  <c r="AM510" i="3"/>
  <c r="AQ510" i="3"/>
  <c r="AH510" i="3"/>
  <c r="AK510" i="3"/>
  <c r="AN510" i="3"/>
  <c r="AR510" i="3"/>
  <c r="AS510" i="3"/>
  <c r="AT510" i="3"/>
  <c r="AU510" i="3"/>
  <c r="AV510" i="3"/>
  <c r="AF509" i="3"/>
  <c r="AI509" i="3"/>
  <c r="AL509" i="3"/>
  <c r="AP509" i="3"/>
  <c r="AG509" i="3"/>
  <c r="AJ509" i="3"/>
  <c r="AM509" i="3"/>
  <c r="AQ509" i="3"/>
  <c r="AH509" i="3"/>
  <c r="AK509" i="3"/>
  <c r="AN509" i="3"/>
  <c r="AR509" i="3"/>
  <c r="AS509" i="3"/>
  <c r="AT509" i="3"/>
  <c r="AU509" i="3"/>
  <c r="AV509" i="3"/>
  <c r="AF508" i="3"/>
  <c r="AI508" i="3"/>
  <c r="AL508" i="3"/>
  <c r="AP508" i="3"/>
  <c r="AG508" i="3"/>
  <c r="AJ508" i="3"/>
  <c r="AM508" i="3"/>
  <c r="AQ508" i="3"/>
  <c r="AH508" i="3"/>
  <c r="AK508" i="3"/>
  <c r="AN508" i="3"/>
  <c r="AR508" i="3"/>
  <c r="AS508" i="3"/>
  <c r="AT508" i="3"/>
  <c r="AU508" i="3"/>
  <c r="AV508" i="3"/>
  <c r="AT507" i="3"/>
  <c r="AV507" i="3"/>
  <c r="AT506" i="3"/>
  <c r="AV506" i="3"/>
  <c r="AT505" i="3"/>
  <c r="AV505" i="3"/>
  <c r="AT504" i="3"/>
  <c r="AV504" i="3"/>
  <c r="AT503" i="3"/>
  <c r="AV503" i="3"/>
  <c r="AT502" i="3"/>
  <c r="AV502" i="3"/>
  <c r="AT501" i="3"/>
  <c r="AV501" i="3"/>
  <c r="AT500" i="3"/>
  <c r="AV500" i="3"/>
  <c r="AT499" i="3"/>
  <c r="AV499" i="3"/>
  <c r="AT498" i="3"/>
  <c r="AV498" i="3"/>
  <c r="AT497" i="3"/>
  <c r="AV497" i="3"/>
  <c r="AT496" i="3"/>
  <c r="AV496" i="3"/>
  <c r="AT495" i="3"/>
  <c r="AV495" i="3"/>
  <c r="AT494" i="3"/>
  <c r="AV494" i="3"/>
  <c r="AT493" i="3"/>
  <c r="AV493" i="3"/>
  <c r="AT492" i="3"/>
  <c r="AV492" i="3"/>
  <c r="AT491" i="3"/>
  <c r="AV491" i="3"/>
  <c r="AT490" i="3"/>
  <c r="AV490" i="3"/>
  <c r="AF488" i="3"/>
  <c r="AI488" i="3"/>
  <c r="AL488" i="3"/>
  <c r="AP488" i="3"/>
  <c r="AG488" i="3"/>
  <c r="AJ488" i="3"/>
  <c r="AM488" i="3"/>
  <c r="AQ488" i="3"/>
  <c r="AH488" i="3"/>
  <c r="AK488" i="3"/>
  <c r="AN488" i="3"/>
  <c r="AR488" i="3"/>
  <c r="AS488" i="3"/>
  <c r="AT488" i="3"/>
  <c r="AU488" i="3"/>
  <c r="AV488" i="3"/>
  <c r="AF487" i="3"/>
  <c r="AI487" i="3"/>
  <c r="AL487" i="3"/>
  <c r="AP487" i="3"/>
  <c r="AG487" i="3"/>
  <c r="AJ487" i="3"/>
  <c r="AM487" i="3"/>
  <c r="AQ487" i="3"/>
  <c r="AH487" i="3"/>
  <c r="AK487" i="3"/>
  <c r="AN487" i="3"/>
  <c r="AR487" i="3"/>
  <c r="AS487" i="3"/>
  <c r="AT487" i="3"/>
  <c r="AU487" i="3"/>
  <c r="AV487" i="3"/>
  <c r="AF486" i="3"/>
  <c r="AI486" i="3"/>
  <c r="AL486" i="3"/>
  <c r="AP486" i="3"/>
  <c r="AG486" i="3"/>
  <c r="AJ486" i="3"/>
  <c r="AM486" i="3"/>
  <c r="AQ486" i="3"/>
  <c r="AH486" i="3"/>
  <c r="AK486" i="3"/>
  <c r="AN486" i="3"/>
  <c r="AR486" i="3"/>
  <c r="AS486" i="3"/>
  <c r="AT486" i="3"/>
  <c r="AU486" i="3"/>
  <c r="AV486" i="3"/>
  <c r="AF485" i="3"/>
  <c r="AI485" i="3"/>
  <c r="AL485" i="3"/>
  <c r="AP485" i="3"/>
  <c r="AG485" i="3"/>
  <c r="AJ485" i="3"/>
  <c r="AM485" i="3"/>
  <c r="AQ485" i="3"/>
  <c r="AH485" i="3"/>
  <c r="AK485" i="3"/>
  <c r="AN485" i="3"/>
  <c r="AR485" i="3"/>
  <c r="AS485" i="3"/>
  <c r="AT485" i="3"/>
  <c r="AU485" i="3"/>
  <c r="AV485" i="3"/>
  <c r="AF484" i="3"/>
  <c r="AI484" i="3"/>
  <c r="AL484" i="3"/>
  <c r="AP484" i="3"/>
  <c r="AG484" i="3"/>
  <c r="AJ484" i="3"/>
  <c r="AM484" i="3"/>
  <c r="AQ484" i="3"/>
  <c r="AH484" i="3"/>
  <c r="AK484" i="3"/>
  <c r="AN484" i="3"/>
  <c r="AR484" i="3"/>
  <c r="AS484" i="3"/>
  <c r="AT484" i="3"/>
  <c r="AU484" i="3"/>
  <c r="AV484" i="3"/>
  <c r="AF483" i="3"/>
  <c r="AI483" i="3"/>
  <c r="AL483" i="3"/>
  <c r="AP483" i="3"/>
  <c r="AG483" i="3"/>
  <c r="AJ483" i="3"/>
  <c r="AM483" i="3"/>
  <c r="AQ483" i="3"/>
  <c r="AH483" i="3"/>
  <c r="AK483" i="3"/>
  <c r="AN483" i="3"/>
  <c r="AR483" i="3"/>
  <c r="AS483" i="3"/>
  <c r="AT483" i="3"/>
  <c r="AU483" i="3"/>
  <c r="AV483" i="3"/>
  <c r="AF482" i="3"/>
  <c r="AI482" i="3"/>
  <c r="AL482" i="3"/>
  <c r="AP482" i="3"/>
  <c r="AG482" i="3"/>
  <c r="AJ482" i="3"/>
  <c r="AM482" i="3"/>
  <c r="AQ482" i="3"/>
  <c r="AH482" i="3"/>
  <c r="AK482" i="3"/>
  <c r="AN482" i="3"/>
  <c r="AR482" i="3"/>
  <c r="AS482" i="3"/>
  <c r="AT482" i="3"/>
  <c r="AU482" i="3"/>
  <c r="AV482" i="3"/>
  <c r="AF481" i="3"/>
  <c r="AI481" i="3"/>
  <c r="AL481" i="3"/>
  <c r="AP481" i="3"/>
  <c r="AG481" i="3"/>
  <c r="AJ481" i="3"/>
  <c r="AM481" i="3"/>
  <c r="AQ481" i="3"/>
  <c r="AH481" i="3"/>
  <c r="AK481" i="3"/>
  <c r="AN481" i="3"/>
  <c r="AR481" i="3"/>
  <c r="AS481" i="3"/>
  <c r="AT481" i="3"/>
  <c r="AU481" i="3"/>
  <c r="AV481" i="3"/>
  <c r="AF480" i="3"/>
  <c r="AI480" i="3"/>
  <c r="AL480" i="3"/>
  <c r="AP480" i="3"/>
  <c r="AG480" i="3"/>
  <c r="AJ480" i="3"/>
  <c r="AM480" i="3"/>
  <c r="AQ480" i="3"/>
  <c r="AH480" i="3"/>
  <c r="AK480" i="3"/>
  <c r="AN480" i="3"/>
  <c r="AR480" i="3"/>
  <c r="AS480" i="3"/>
  <c r="AT480" i="3"/>
  <c r="AU480" i="3"/>
  <c r="AV480" i="3"/>
  <c r="AF479" i="3"/>
  <c r="AI479" i="3"/>
  <c r="AL479" i="3"/>
  <c r="AP479" i="3"/>
  <c r="AG479" i="3"/>
  <c r="AJ479" i="3"/>
  <c r="AM479" i="3"/>
  <c r="AQ479" i="3"/>
  <c r="AH479" i="3"/>
  <c r="AK479" i="3"/>
  <c r="AN479" i="3"/>
  <c r="AR479" i="3"/>
  <c r="AS479" i="3"/>
  <c r="AT479" i="3"/>
  <c r="AU479" i="3"/>
  <c r="AV479" i="3"/>
  <c r="AF478" i="3"/>
  <c r="AI478" i="3"/>
  <c r="AL478" i="3"/>
  <c r="AP478" i="3"/>
  <c r="AG478" i="3"/>
  <c r="AJ478" i="3"/>
  <c r="AM478" i="3"/>
  <c r="AQ478" i="3"/>
  <c r="AH478" i="3"/>
  <c r="AK478" i="3"/>
  <c r="AN478" i="3"/>
  <c r="AR478" i="3"/>
  <c r="AS478" i="3"/>
  <c r="AT478" i="3"/>
  <c r="AU478" i="3"/>
  <c r="AV478" i="3"/>
  <c r="AF477" i="3"/>
  <c r="AI477" i="3"/>
  <c r="AL477" i="3"/>
  <c r="AP477" i="3"/>
  <c r="AG477" i="3"/>
  <c r="AJ477" i="3"/>
  <c r="AM477" i="3"/>
  <c r="AQ477" i="3"/>
  <c r="AH477" i="3"/>
  <c r="AK477" i="3"/>
  <c r="AN477" i="3"/>
  <c r="AR477" i="3"/>
  <c r="AS477" i="3"/>
  <c r="AT477" i="3"/>
  <c r="AU477" i="3"/>
  <c r="AV477" i="3"/>
  <c r="AF476" i="3"/>
  <c r="AI476" i="3"/>
  <c r="AL476" i="3"/>
  <c r="AP476" i="3"/>
  <c r="AG476" i="3"/>
  <c r="AJ476" i="3"/>
  <c r="AM476" i="3"/>
  <c r="AQ476" i="3"/>
  <c r="AH476" i="3"/>
  <c r="AK476" i="3"/>
  <c r="AN476" i="3"/>
  <c r="AR476" i="3"/>
  <c r="AS476" i="3"/>
  <c r="AT476" i="3"/>
  <c r="AU476" i="3"/>
  <c r="AV476" i="3"/>
  <c r="AF475" i="3"/>
  <c r="AI475" i="3"/>
  <c r="AL475" i="3"/>
  <c r="AP475" i="3"/>
  <c r="AG475" i="3"/>
  <c r="AJ475" i="3"/>
  <c r="AM475" i="3"/>
  <c r="AQ475" i="3"/>
  <c r="AH475" i="3"/>
  <c r="AK475" i="3"/>
  <c r="AN475" i="3"/>
  <c r="AR475" i="3"/>
  <c r="AS475" i="3"/>
  <c r="AT475" i="3"/>
  <c r="AU475" i="3"/>
  <c r="AV475" i="3"/>
  <c r="AF474" i="3"/>
  <c r="AI474" i="3"/>
  <c r="AL474" i="3"/>
  <c r="AP474" i="3"/>
  <c r="AG474" i="3"/>
  <c r="AJ474" i="3"/>
  <c r="AM474" i="3"/>
  <c r="AQ474" i="3"/>
  <c r="AH474" i="3"/>
  <c r="AK474" i="3"/>
  <c r="AN474" i="3"/>
  <c r="AR474" i="3"/>
  <c r="AS474" i="3"/>
  <c r="AT474" i="3"/>
  <c r="AU474" i="3"/>
  <c r="AV474" i="3"/>
  <c r="AF473" i="3"/>
  <c r="AI473" i="3"/>
  <c r="AL473" i="3"/>
  <c r="AP473" i="3"/>
  <c r="AG473" i="3"/>
  <c r="AJ473" i="3"/>
  <c r="AM473" i="3"/>
  <c r="AQ473" i="3"/>
  <c r="AH473" i="3"/>
  <c r="AK473" i="3"/>
  <c r="AN473" i="3"/>
  <c r="AR473" i="3"/>
  <c r="AS473" i="3"/>
  <c r="AT473" i="3"/>
  <c r="AU473" i="3"/>
  <c r="AV473" i="3"/>
  <c r="AF472" i="3"/>
  <c r="AI472" i="3"/>
  <c r="AL472" i="3"/>
  <c r="AP472" i="3"/>
  <c r="AG472" i="3"/>
  <c r="AJ472" i="3"/>
  <c r="AM472" i="3"/>
  <c r="AQ472" i="3"/>
  <c r="AH472" i="3"/>
  <c r="AK472" i="3"/>
  <c r="AN472" i="3"/>
  <c r="AR472" i="3"/>
  <c r="AS472" i="3"/>
  <c r="AT472" i="3"/>
  <c r="AU472" i="3"/>
  <c r="AV472" i="3"/>
  <c r="AF471" i="3"/>
  <c r="AI471" i="3"/>
  <c r="AL471" i="3"/>
  <c r="AP471" i="3"/>
  <c r="AG471" i="3"/>
  <c r="AJ471" i="3"/>
  <c r="AM471" i="3"/>
  <c r="AQ471" i="3"/>
  <c r="AH471" i="3"/>
  <c r="AK471" i="3"/>
  <c r="AN471" i="3"/>
  <c r="AR471" i="3"/>
  <c r="AS471" i="3"/>
  <c r="AT471" i="3"/>
  <c r="AU471" i="3"/>
  <c r="AV471" i="3"/>
  <c r="AF470" i="3"/>
  <c r="AI470" i="3"/>
  <c r="AL470" i="3"/>
  <c r="AP470" i="3"/>
  <c r="AG470" i="3"/>
  <c r="AJ470" i="3"/>
  <c r="AM470" i="3"/>
  <c r="AQ470" i="3"/>
  <c r="AH470" i="3"/>
  <c r="AK470" i="3"/>
  <c r="AN470" i="3"/>
  <c r="AR470" i="3"/>
  <c r="AS470" i="3"/>
  <c r="AT470" i="3"/>
  <c r="AU470" i="3"/>
  <c r="AV470" i="3"/>
  <c r="AF469" i="3"/>
  <c r="AI469" i="3"/>
  <c r="AL469" i="3"/>
  <c r="AP469" i="3"/>
  <c r="AG469" i="3"/>
  <c r="AJ469" i="3"/>
  <c r="AM469" i="3"/>
  <c r="AQ469" i="3"/>
  <c r="AH469" i="3"/>
  <c r="AK469" i="3"/>
  <c r="AN469" i="3"/>
  <c r="AR469" i="3"/>
  <c r="AS469" i="3"/>
  <c r="AT469" i="3"/>
  <c r="AU469" i="3"/>
  <c r="AV469" i="3"/>
  <c r="AT468" i="3"/>
  <c r="AV468" i="3"/>
  <c r="AT467" i="3"/>
  <c r="AV467" i="3"/>
  <c r="AT466" i="3"/>
  <c r="AV466" i="3"/>
  <c r="AT465" i="3"/>
  <c r="AV465" i="3"/>
  <c r="AT464" i="3"/>
  <c r="AV464" i="3"/>
  <c r="AT463" i="3"/>
  <c r="AV463" i="3"/>
  <c r="AT462" i="3"/>
  <c r="AV462" i="3"/>
  <c r="AT461" i="3"/>
  <c r="AV461" i="3"/>
  <c r="AT460" i="3"/>
  <c r="AV460" i="3"/>
  <c r="AT459" i="3"/>
  <c r="AV459" i="3"/>
  <c r="AT458" i="3"/>
  <c r="AV458" i="3"/>
  <c r="AT457" i="3"/>
  <c r="AV457" i="3"/>
  <c r="AT456" i="3"/>
  <c r="AV456" i="3"/>
  <c r="AT455" i="3"/>
  <c r="AV455" i="3"/>
  <c r="AT454" i="3"/>
  <c r="AV454" i="3"/>
  <c r="AT453" i="3"/>
  <c r="AV453" i="3"/>
  <c r="AT452" i="3"/>
  <c r="AV452" i="3"/>
  <c r="AT451" i="3"/>
  <c r="AV451" i="3"/>
  <c r="AF449" i="3"/>
  <c r="AI449" i="3"/>
  <c r="AL449" i="3"/>
  <c r="AP449" i="3"/>
  <c r="AG449" i="3"/>
  <c r="AJ449" i="3"/>
  <c r="AM449" i="3"/>
  <c r="AQ449" i="3"/>
  <c r="AH449" i="3"/>
  <c r="AK449" i="3"/>
  <c r="AN449" i="3"/>
  <c r="AR449" i="3"/>
  <c r="AS449" i="3"/>
  <c r="AT449" i="3"/>
  <c r="AU449" i="3"/>
  <c r="AV449" i="3"/>
  <c r="AF448" i="3"/>
  <c r="AI448" i="3"/>
  <c r="AL448" i="3"/>
  <c r="AP448" i="3"/>
  <c r="AG448" i="3"/>
  <c r="AJ448" i="3"/>
  <c r="AM448" i="3"/>
  <c r="AQ448" i="3"/>
  <c r="AH448" i="3"/>
  <c r="AK448" i="3"/>
  <c r="AN448" i="3"/>
  <c r="AR448" i="3"/>
  <c r="AS448" i="3"/>
  <c r="AT448" i="3"/>
  <c r="AU448" i="3"/>
  <c r="AV448" i="3"/>
  <c r="AF447" i="3"/>
  <c r="AI447" i="3"/>
  <c r="AL447" i="3"/>
  <c r="AP447" i="3"/>
  <c r="AG447" i="3"/>
  <c r="AJ447" i="3"/>
  <c r="AM447" i="3"/>
  <c r="AQ447" i="3"/>
  <c r="AH447" i="3"/>
  <c r="AK447" i="3"/>
  <c r="AN447" i="3"/>
  <c r="AR447" i="3"/>
  <c r="AS447" i="3"/>
  <c r="AT447" i="3"/>
  <c r="AU447" i="3"/>
  <c r="AV447" i="3"/>
  <c r="AF446" i="3"/>
  <c r="AI446" i="3"/>
  <c r="AL446" i="3"/>
  <c r="AP446" i="3"/>
  <c r="AG446" i="3"/>
  <c r="AJ446" i="3"/>
  <c r="AM446" i="3"/>
  <c r="AQ446" i="3"/>
  <c r="AH446" i="3"/>
  <c r="AK446" i="3"/>
  <c r="AN446" i="3"/>
  <c r="AR446" i="3"/>
  <c r="AS446" i="3"/>
  <c r="AT446" i="3"/>
  <c r="AU446" i="3"/>
  <c r="AV446" i="3"/>
  <c r="AF445" i="3"/>
  <c r="AI445" i="3"/>
  <c r="AL445" i="3"/>
  <c r="AP445" i="3"/>
  <c r="AG445" i="3"/>
  <c r="AJ445" i="3"/>
  <c r="AM445" i="3"/>
  <c r="AQ445" i="3"/>
  <c r="AH445" i="3"/>
  <c r="AK445" i="3"/>
  <c r="AN445" i="3"/>
  <c r="AR445" i="3"/>
  <c r="AS445" i="3"/>
  <c r="AT445" i="3"/>
  <c r="AU445" i="3"/>
  <c r="AV445" i="3"/>
  <c r="AF444" i="3"/>
  <c r="AI444" i="3"/>
  <c r="AL444" i="3"/>
  <c r="AP444" i="3"/>
  <c r="AG444" i="3"/>
  <c r="AJ444" i="3"/>
  <c r="AM444" i="3"/>
  <c r="AQ444" i="3"/>
  <c r="AH444" i="3"/>
  <c r="AK444" i="3"/>
  <c r="AN444" i="3"/>
  <c r="AR444" i="3"/>
  <c r="AS444" i="3"/>
  <c r="AT444" i="3"/>
  <c r="AU444" i="3"/>
  <c r="AV444" i="3"/>
  <c r="AF443" i="3"/>
  <c r="AI443" i="3"/>
  <c r="AL443" i="3"/>
  <c r="AP443" i="3"/>
  <c r="AG443" i="3"/>
  <c r="AJ443" i="3"/>
  <c r="AM443" i="3"/>
  <c r="AQ443" i="3"/>
  <c r="AH443" i="3"/>
  <c r="AK443" i="3"/>
  <c r="AN443" i="3"/>
  <c r="AR443" i="3"/>
  <c r="AS443" i="3"/>
  <c r="AT443" i="3"/>
  <c r="AU443" i="3"/>
  <c r="AV443" i="3"/>
  <c r="AF442" i="3"/>
  <c r="AI442" i="3"/>
  <c r="AL442" i="3"/>
  <c r="AP442" i="3"/>
  <c r="AG442" i="3"/>
  <c r="AJ442" i="3"/>
  <c r="AM442" i="3"/>
  <c r="AQ442" i="3"/>
  <c r="AH442" i="3"/>
  <c r="AK442" i="3"/>
  <c r="AN442" i="3"/>
  <c r="AR442" i="3"/>
  <c r="AS442" i="3"/>
  <c r="AT442" i="3"/>
  <c r="AU442" i="3"/>
  <c r="AV442" i="3"/>
  <c r="AF441" i="3"/>
  <c r="AI441" i="3"/>
  <c r="AL441" i="3"/>
  <c r="AP441" i="3"/>
  <c r="AG441" i="3"/>
  <c r="AJ441" i="3"/>
  <c r="AM441" i="3"/>
  <c r="AQ441" i="3"/>
  <c r="AH441" i="3"/>
  <c r="AK441" i="3"/>
  <c r="AN441" i="3"/>
  <c r="AR441" i="3"/>
  <c r="AS441" i="3"/>
  <c r="AT441" i="3"/>
  <c r="AU441" i="3"/>
  <c r="AV441" i="3"/>
  <c r="AF440" i="3"/>
  <c r="AI440" i="3"/>
  <c r="AL440" i="3"/>
  <c r="AP440" i="3"/>
  <c r="AG440" i="3"/>
  <c r="AJ440" i="3"/>
  <c r="AM440" i="3"/>
  <c r="AQ440" i="3"/>
  <c r="AH440" i="3"/>
  <c r="AK440" i="3"/>
  <c r="AN440" i="3"/>
  <c r="AR440" i="3"/>
  <c r="AS440" i="3"/>
  <c r="AT440" i="3"/>
  <c r="AU440" i="3"/>
  <c r="AV440" i="3"/>
  <c r="AF439" i="3"/>
  <c r="AI439" i="3"/>
  <c r="AL439" i="3"/>
  <c r="AP439" i="3"/>
  <c r="AG439" i="3"/>
  <c r="AJ439" i="3"/>
  <c r="AM439" i="3"/>
  <c r="AQ439" i="3"/>
  <c r="AH439" i="3"/>
  <c r="AK439" i="3"/>
  <c r="AN439" i="3"/>
  <c r="AR439" i="3"/>
  <c r="AS439" i="3"/>
  <c r="AT439" i="3"/>
  <c r="AU439" i="3"/>
  <c r="AV439" i="3"/>
  <c r="AF438" i="3"/>
  <c r="AI438" i="3"/>
  <c r="AL438" i="3"/>
  <c r="AP438" i="3"/>
  <c r="AG438" i="3"/>
  <c r="AJ438" i="3"/>
  <c r="AM438" i="3"/>
  <c r="AQ438" i="3"/>
  <c r="AH438" i="3"/>
  <c r="AK438" i="3"/>
  <c r="AN438" i="3"/>
  <c r="AR438" i="3"/>
  <c r="AS438" i="3"/>
  <c r="AT438" i="3"/>
  <c r="AU438" i="3"/>
  <c r="AV438" i="3"/>
  <c r="AF437" i="3"/>
  <c r="AI437" i="3"/>
  <c r="AL437" i="3"/>
  <c r="AP437" i="3"/>
  <c r="AG437" i="3"/>
  <c r="AJ437" i="3"/>
  <c r="AM437" i="3"/>
  <c r="AQ437" i="3"/>
  <c r="AH437" i="3"/>
  <c r="AK437" i="3"/>
  <c r="AN437" i="3"/>
  <c r="AR437" i="3"/>
  <c r="AS437" i="3"/>
  <c r="AT437" i="3"/>
  <c r="AU437" i="3"/>
  <c r="AV437" i="3"/>
  <c r="AF436" i="3"/>
  <c r="AI436" i="3"/>
  <c r="AL436" i="3"/>
  <c r="AP436" i="3"/>
  <c r="AG436" i="3"/>
  <c r="AJ436" i="3"/>
  <c r="AM436" i="3"/>
  <c r="AQ436" i="3"/>
  <c r="AH436" i="3"/>
  <c r="AK436" i="3"/>
  <c r="AN436" i="3"/>
  <c r="AR436" i="3"/>
  <c r="AS436" i="3"/>
  <c r="AT436" i="3"/>
  <c r="AU436" i="3"/>
  <c r="AV436" i="3"/>
  <c r="AF435" i="3"/>
  <c r="AI435" i="3"/>
  <c r="AL435" i="3"/>
  <c r="AP435" i="3"/>
  <c r="AG435" i="3"/>
  <c r="AJ435" i="3"/>
  <c r="AM435" i="3"/>
  <c r="AQ435" i="3"/>
  <c r="AH435" i="3"/>
  <c r="AK435" i="3"/>
  <c r="AN435" i="3"/>
  <c r="AR435" i="3"/>
  <c r="AS435" i="3"/>
  <c r="AT435" i="3"/>
  <c r="AU435" i="3"/>
  <c r="AV435" i="3"/>
  <c r="AF434" i="3"/>
  <c r="AI434" i="3"/>
  <c r="AL434" i="3"/>
  <c r="AP434" i="3"/>
  <c r="AG434" i="3"/>
  <c r="AJ434" i="3"/>
  <c r="AM434" i="3"/>
  <c r="AQ434" i="3"/>
  <c r="AH434" i="3"/>
  <c r="AK434" i="3"/>
  <c r="AN434" i="3"/>
  <c r="AR434" i="3"/>
  <c r="AS434" i="3"/>
  <c r="AT434" i="3"/>
  <c r="AU434" i="3"/>
  <c r="AV434" i="3"/>
  <c r="AF433" i="3"/>
  <c r="AI433" i="3"/>
  <c r="AL433" i="3"/>
  <c r="AP433" i="3"/>
  <c r="AG433" i="3"/>
  <c r="AJ433" i="3"/>
  <c r="AM433" i="3"/>
  <c r="AQ433" i="3"/>
  <c r="AH433" i="3"/>
  <c r="AK433" i="3"/>
  <c r="AN433" i="3"/>
  <c r="AR433" i="3"/>
  <c r="AS433" i="3"/>
  <c r="AT433" i="3"/>
  <c r="AU433" i="3"/>
  <c r="AV433" i="3"/>
  <c r="AF432" i="3"/>
  <c r="AI432" i="3"/>
  <c r="AL432" i="3"/>
  <c r="AP432" i="3"/>
  <c r="AG432" i="3"/>
  <c r="AJ432" i="3"/>
  <c r="AM432" i="3"/>
  <c r="AQ432" i="3"/>
  <c r="AH432" i="3"/>
  <c r="AK432" i="3"/>
  <c r="AN432" i="3"/>
  <c r="AR432" i="3"/>
  <c r="AS432" i="3"/>
  <c r="AT432" i="3"/>
  <c r="AU432" i="3"/>
  <c r="AV432" i="3"/>
  <c r="AF431" i="3"/>
  <c r="AI431" i="3"/>
  <c r="AL431" i="3"/>
  <c r="AP431" i="3"/>
  <c r="AG431" i="3"/>
  <c r="AJ431" i="3"/>
  <c r="AM431" i="3"/>
  <c r="AQ431" i="3"/>
  <c r="AH431" i="3"/>
  <c r="AK431" i="3"/>
  <c r="AN431" i="3"/>
  <c r="AR431" i="3"/>
  <c r="AS431" i="3"/>
  <c r="AT431" i="3"/>
  <c r="AU431" i="3"/>
  <c r="AV431" i="3"/>
  <c r="AF430" i="3"/>
  <c r="AI430" i="3"/>
  <c r="AL430" i="3"/>
  <c r="AP430" i="3"/>
  <c r="AG430" i="3"/>
  <c r="AJ430" i="3"/>
  <c r="AM430" i="3"/>
  <c r="AQ430" i="3"/>
  <c r="AH430" i="3"/>
  <c r="AK430" i="3"/>
  <c r="AN430" i="3"/>
  <c r="AR430" i="3"/>
  <c r="AS430" i="3"/>
  <c r="AT430" i="3"/>
  <c r="AU430" i="3"/>
  <c r="AV430" i="3"/>
  <c r="AT429" i="3"/>
  <c r="AV429" i="3"/>
  <c r="AT428" i="3"/>
  <c r="AV428" i="3"/>
  <c r="AT427" i="3"/>
  <c r="AV427" i="3"/>
  <c r="AT426" i="3"/>
  <c r="AV426" i="3"/>
  <c r="AT425" i="3"/>
  <c r="AV425" i="3"/>
  <c r="AT424" i="3"/>
  <c r="AV424" i="3"/>
  <c r="AT423" i="3"/>
  <c r="AV423" i="3"/>
  <c r="AT422" i="3"/>
  <c r="AV422" i="3"/>
  <c r="AT421" i="3"/>
  <c r="AV421" i="3"/>
  <c r="AT420" i="3"/>
  <c r="AV420" i="3"/>
  <c r="AT419" i="3"/>
  <c r="AV419" i="3"/>
  <c r="AT418" i="3"/>
  <c r="AV418" i="3"/>
  <c r="AT417" i="3"/>
  <c r="AV417" i="3"/>
  <c r="AT416" i="3"/>
  <c r="AV416" i="3"/>
  <c r="AT415" i="3"/>
  <c r="AV415" i="3"/>
  <c r="AT414" i="3"/>
  <c r="AV414" i="3"/>
  <c r="AT413" i="3"/>
  <c r="AV413" i="3"/>
  <c r="AT412" i="3"/>
  <c r="AV412" i="3"/>
  <c r="AF410" i="3"/>
  <c r="AI410" i="3"/>
  <c r="AL410" i="3"/>
  <c r="AP410" i="3"/>
  <c r="AG410" i="3"/>
  <c r="AJ410" i="3"/>
  <c r="AM410" i="3"/>
  <c r="AQ410" i="3"/>
  <c r="AH410" i="3"/>
  <c r="AK410" i="3"/>
  <c r="AN410" i="3"/>
  <c r="AR410" i="3"/>
  <c r="AS410" i="3"/>
  <c r="AT410" i="3"/>
  <c r="AU410" i="3"/>
  <c r="AV410" i="3"/>
  <c r="AF409" i="3"/>
  <c r="AI409" i="3"/>
  <c r="AL409" i="3"/>
  <c r="AP409" i="3"/>
  <c r="AG409" i="3"/>
  <c r="AJ409" i="3"/>
  <c r="AM409" i="3"/>
  <c r="AQ409" i="3"/>
  <c r="AH409" i="3"/>
  <c r="AK409" i="3"/>
  <c r="AN409" i="3"/>
  <c r="AR409" i="3"/>
  <c r="AS409" i="3"/>
  <c r="AT409" i="3"/>
  <c r="AU409" i="3"/>
  <c r="AV409" i="3"/>
  <c r="AF408" i="3"/>
  <c r="AI408" i="3"/>
  <c r="AL408" i="3"/>
  <c r="AP408" i="3"/>
  <c r="AG408" i="3"/>
  <c r="AJ408" i="3"/>
  <c r="AM408" i="3"/>
  <c r="AQ408" i="3"/>
  <c r="AH408" i="3"/>
  <c r="AK408" i="3"/>
  <c r="AN408" i="3"/>
  <c r="AR408" i="3"/>
  <c r="AS408" i="3"/>
  <c r="AT408" i="3"/>
  <c r="AU408" i="3"/>
  <c r="AV408" i="3"/>
  <c r="AF407" i="3"/>
  <c r="AI407" i="3"/>
  <c r="AL407" i="3"/>
  <c r="AP407" i="3"/>
  <c r="AG407" i="3"/>
  <c r="AJ407" i="3"/>
  <c r="AM407" i="3"/>
  <c r="AQ407" i="3"/>
  <c r="AH407" i="3"/>
  <c r="AK407" i="3"/>
  <c r="AN407" i="3"/>
  <c r="AR407" i="3"/>
  <c r="AS407" i="3"/>
  <c r="AT407" i="3"/>
  <c r="AU407" i="3"/>
  <c r="AV407" i="3"/>
  <c r="AF406" i="3"/>
  <c r="AI406" i="3"/>
  <c r="AL406" i="3"/>
  <c r="AP406" i="3"/>
  <c r="AG406" i="3"/>
  <c r="AJ406" i="3"/>
  <c r="AM406" i="3"/>
  <c r="AQ406" i="3"/>
  <c r="AH406" i="3"/>
  <c r="AK406" i="3"/>
  <c r="AN406" i="3"/>
  <c r="AR406" i="3"/>
  <c r="AS406" i="3"/>
  <c r="AT406" i="3"/>
  <c r="AU406" i="3"/>
  <c r="AV406" i="3"/>
  <c r="AF405" i="3"/>
  <c r="AI405" i="3"/>
  <c r="AL405" i="3"/>
  <c r="AP405" i="3"/>
  <c r="AG405" i="3"/>
  <c r="AJ405" i="3"/>
  <c r="AM405" i="3"/>
  <c r="AQ405" i="3"/>
  <c r="AH405" i="3"/>
  <c r="AK405" i="3"/>
  <c r="AN405" i="3"/>
  <c r="AR405" i="3"/>
  <c r="AS405" i="3"/>
  <c r="AT405" i="3"/>
  <c r="AU405" i="3"/>
  <c r="AV405" i="3"/>
  <c r="AF404" i="3"/>
  <c r="AI404" i="3"/>
  <c r="AL404" i="3"/>
  <c r="AP404" i="3"/>
  <c r="AG404" i="3"/>
  <c r="AJ404" i="3"/>
  <c r="AM404" i="3"/>
  <c r="AQ404" i="3"/>
  <c r="AH404" i="3"/>
  <c r="AK404" i="3"/>
  <c r="AN404" i="3"/>
  <c r="AR404" i="3"/>
  <c r="AS404" i="3"/>
  <c r="AT404" i="3"/>
  <c r="AU404" i="3"/>
  <c r="AV404" i="3"/>
  <c r="AF403" i="3"/>
  <c r="AI403" i="3"/>
  <c r="AL403" i="3"/>
  <c r="AP403" i="3"/>
  <c r="AG403" i="3"/>
  <c r="AJ403" i="3"/>
  <c r="AM403" i="3"/>
  <c r="AQ403" i="3"/>
  <c r="AH403" i="3"/>
  <c r="AK403" i="3"/>
  <c r="AN403" i="3"/>
  <c r="AR403" i="3"/>
  <c r="AS403" i="3"/>
  <c r="AT403" i="3"/>
  <c r="AU403" i="3"/>
  <c r="AV403" i="3"/>
  <c r="AF402" i="3"/>
  <c r="AI402" i="3"/>
  <c r="AL402" i="3"/>
  <c r="AP402" i="3"/>
  <c r="AG402" i="3"/>
  <c r="AJ402" i="3"/>
  <c r="AM402" i="3"/>
  <c r="AQ402" i="3"/>
  <c r="AH402" i="3"/>
  <c r="AK402" i="3"/>
  <c r="AN402" i="3"/>
  <c r="AR402" i="3"/>
  <c r="AS402" i="3"/>
  <c r="AT402" i="3"/>
  <c r="AU402" i="3"/>
  <c r="AV402" i="3"/>
  <c r="AF401" i="3"/>
  <c r="AI401" i="3"/>
  <c r="AL401" i="3"/>
  <c r="AP401" i="3"/>
  <c r="AG401" i="3"/>
  <c r="AJ401" i="3"/>
  <c r="AM401" i="3"/>
  <c r="AQ401" i="3"/>
  <c r="AH401" i="3"/>
  <c r="AK401" i="3"/>
  <c r="AN401" i="3"/>
  <c r="AR401" i="3"/>
  <c r="AS401" i="3"/>
  <c r="AT401" i="3"/>
  <c r="AU401" i="3"/>
  <c r="AV401" i="3"/>
  <c r="AF400" i="3"/>
  <c r="AI400" i="3"/>
  <c r="AL400" i="3"/>
  <c r="AP400" i="3"/>
  <c r="AG400" i="3"/>
  <c r="AJ400" i="3"/>
  <c r="AM400" i="3"/>
  <c r="AQ400" i="3"/>
  <c r="AH400" i="3"/>
  <c r="AK400" i="3"/>
  <c r="AN400" i="3"/>
  <c r="AR400" i="3"/>
  <c r="AS400" i="3"/>
  <c r="AT400" i="3"/>
  <c r="AU400" i="3"/>
  <c r="AV400" i="3"/>
  <c r="AF399" i="3"/>
  <c r="AI399" i="3"/>
  <c r="AL399" i="3"/>
  <c r="AP399" i="3"/>
  <c r="AG399" i="3"/>
  <c r="AJ399" i="3"/>
  <c r="AM399" i="3"/>
  <c r="AQ399" i="3"/>
  <c r="AH399" i="3"/>
  <c r="AK399" i="3"/>
  <c r="AN399" i="3"/>
  <c r="AR399" i="3"/>
  <c r="AS399" i="3"/>
  <c r="AT399" i="3"/>
  <c r="AU399" i="3"/>
  <c r="AV399" i="3"/>
  <c r="AF398" i="3"/>
  <c r="AI398" i="3"/>
  <c r="AL398" i="3"/>
  <c r="AP398" i="3"/>
  <c r="AG398" i="3"/>
  <c r="AJ398" i="3"/>
  <c r="AM398" i="3"/>
  <c r="AQ398" i="3"/>
  <c r="AH398" i="3"/>
  <c r="AK398" i="3"/>
  <c r="AN398" i="3"/>
  <c r="AR398" i="3"/>
  <c r="AS398" i="3"/>
  <c r="AT398" i="3"/>
  <c r="AU398" i="3"/>
  <c r="AV398" i="3"/>
  <c r="AF397" i="3"/>
  <c r="AI397" i="3"/>
  <c r="AL397" i="3"/>
  <c r="AP397" i="3"/>
  <c r="AG397" i="3"/>
  <c r="AJ397" i="3"/>
  <c r="AM397" i="3"/>
  <c r="AQ397" i="3"/>
  <c r="AH397" i="3"/>
  <c r="AK397" i="3"/>
  <c r="AN397" i="3"/>
  <c r="AR397" i="3"/>
  <c r="AS397" i="3"/>
  <c r="AT397" i="3"/>
  <c r="AU397" i="3"/>
  <c r="AV397" i="3"/>
  <c r="AF396" i="3"/>
  <c r="AI396" i="3"/>
  <c r="AL396" i="3"/>
  <c r="AP396" i="3"/>
  <c r="AG396" i="3"/>
  <c r="AJ396" i="3"/>
  <c r="AM396" i="3"/>
  <c r="AQ396" i="3"/>
  <c r="AH396" i="3"/>
  <c r="AK396" i="3"/>
  <c r="AN396" i="3"/>
  <c r="AR396" i="3"/>
  <c r="AS396" i="3"/>
  <c r="AT396" i="3"/>
  <c r="AU396" i="3"/>
  <c r="AV396" i="3"/>
  <c r="AF395" i="3"/>
  <c r="AI395" i="3"/>
  <c r="AL395" i="3"/>
  <c r="AP395" i="3"/>
  <c r="AG395" i="3"/>
  <c r="AJ395" i="3"/>
  <c r="AM395" i="3"/>
  <c r="AQ395" i="3"/>
  <c r="AH395" i="3"/>
  <c r="AK395" i="3"/>
  <c r="AN395" i="3"/>
  <c r="AR395" i="3"/>
  <c r="AS395" i="3"/>
  <c r="AT395" i="3"/>
  <c r="AU395" i="3"/>
  <c r="AV395" i="3"/>
  <c r="AF394" i="3"/>
  <c r="AI394" i="3"/>
  <c r="AL394" i="3"/>
  <c r="AP394" i="3"/>
  <c r="AG394" i="3"/>
  <c r="AJ394" i="3"/>
  <c r="AM394" i="3"/>
  <c r="AQ394" i="3"/>
  <c r="AH394" i="3"/>
  <c r="AK394" i="3"/>
  <c r="AN394" i="3"/>
  <c r="AR394" i="3"/>
  <c r="AS394" i="3"/>
  <c r="AT394" i="3"/>
  <c r="AU394" i="3"/>
  <c r="AV394" i="3"/>
  <c r="AF393" i="3"/>
  <c r="AI393" i="3"/>
  <c r="AL393" i="3"/>
  <c r="AP393" i="3"/>
  <c r="AG393" i="3"/>
  <c r="AJ393" i="3"/>
  <c r="AM393" i="3"/>
  <c r="AQ393" i="3"/>
  <c r="AH393" i="3"/>
  <c r="AK393" i="3"/>
  <c r="AN393" i="3"/>
  <c r="AR393" i="3"/>
  <c r="AS393" i="3"/>
  <c r="AT393" i="3"/>
  <c r="AU393" i="3"/>
  <c r="AV393" i="3"/>
  <c r="AF392" i="3"/>
  <c r="AI392" i="3"/>
  <c r="AL392" i="3"/>
  <c r="AP392" i="3"/>
  <c r="AG392" i="3"/>
  <c r="AJ392" i="3"/>
  <c r="AM392" i="3"/>
  <c r="AQ392" i="3"/>
  <c r="AH392" i="3"/>
  <c r="AK392" i="3"/>
  <c r="AN392" i="3"/>
  <c r="AR392" i="3"/>
  <c r="AS392" i="3"/>
  <c r="AT392" i="3"/>
  <c r="AU392" i="3"/>
  <c r="AV392" i="3"/>
  <c r="AF391" i="3"/>
  <c r="AI391" i="3"/>
  <c r="AL391" i="3"/>
  <c r="AP391" i="3"/>
  <c r="AG391" i="3"/>
  <c r="AJ391" i="3"/>
  <c r="AM391" i="3"/>
  <c r="AQ391" i="3"/>
  <c r="AH391" i="3"/>
  <c r="AK391" i="3"/>
  <c r="AN391" i="3"/>
  <c r="AR391" i="3"/>
  <c r="AS391" i="3"/>
  <c r="AT391" i="3"/>
  <c r="AU391" i="3"/>
  <c r="AV391" i="3"/>
  <c r="AT390" i="3"/>
  <c r="AV390" i="3"/>
  <c r="AT389" i="3"/>
  <c r="AV389" i="3"/>
  <c r="AT388" i="3"/>
  <c r="AV388" i="3"/>
  <c r="AT387" i="3"/>
  <c r="AV387" i="3"/>
  <c r="AT386" i="3"/>
  <c r="AV386" i="3"/>
  <c r="AT385" i="3"/>
  <c r="AV385" i="3"/>
  <c r="AT384" i="3"/>
  <c r="AV384" i="3"/>
  <c r="AT383" i="3"/>
  <c r="AV383" i="3"/>
  <c r="AT382" i="3"/>
  <c r="AV382" i="3"/>
  <c r="AT381" i="3"/>
  <c r="AV381" i="3"/>
  <c r="AT380" i="3"/>
  <c r="AV380" i="3"/>
  <c r="AT379" i="3"/>
  <c r="AV379" i="3"/>
  <c r="AT378" i="3"/>
  <c r="AV378" i="3"/>
  <c r="AT377" i="3"/>
  <c r="AV377" i="3"/>
  <c r="AT376" i="3"/>
  <c r="AV376" i="3"/>
  <c r="AT375" i="3"/>
  <c r="AV375" i="3"/>
  <c r="AT374" i="3"/>
  <c r="AV374" i="3"/>
  <c r="AT373" i="3"/>
  <c r="AV373" i="3"/>
  <c r="AF371" i="3"/>
  <c r="AI371" i="3"/>
  <c r="AL371" i="3"/>
  <c r="AP371" i="3"/>
  <c r="AG371" i="3"/>
  <c r="AJ371" i="3"/>
  <c r="AM371" i="3"/>
  <c r="AQ371" i="3"/>
  <c r="AH371" i="3"/>
  <c r="AK371" i="3"/>
  <c r="AN371" i="3"/>
  <c r="AR371" i="3"/>
  <c r="AS371" i="3"/>
  <c r="AT371" i="3"/>
  <c r="AU371" i="3"/>
  <c r="AV371" i="3"/>
  <c r="AF370" i="3"/>
  <c r="AI370" i="3"/>
  <c r="AL370" i="3"/>
  <c r="AP370" i="3"/>
  <c r="AG370" i="3"/>
  <c r="AJ370" i="3"/>
  <c r="AM370" i="3"/>
  <c r="AQ370" i="3"/>
  <c r="AH370" i="3"/>
  <c r="AK370" i="3"/>
  <c r="AN370" i="3"/>
  <c r="AR370" i="3"/>
  <c r="AS370" i="3"/>
  <c r="AT370" i="3"/>
  <c r="AU370" i="3"/>
  <c r="AV370" i="3"/>
  <c r="AF369" i="3"/>
  <c r="AI369" i="3"/>
  <c r="AL369" i="3"/>
  <c r="AP369" i="3"/>
  <c r="AG369" i="3"/>
  <c r="AJ369" i="3"/>
  <c r="AM369" i="3"/>
  <c r="AQ369" i="3"/>
  <c r="AH369" i="3"/>
  <c r="AK369" i="3"/>
  <c r="AN369" i="3"/>
  <c r="AR369" i="3"/>
  <c r="AS369" i="3"/>
  <c r="AT369" i="3"/>
  <c r="AU369" i="3"/>
  <c r="AV369" i="3"/>
  <c r="AF368" i="3"/>
  <c r="AI368" i="3"/>
  <c r="AL368" i="3"/>
  <c r="AP368" i="3"/>
  <c r="AG368" i="3"/>
  <c r="AJ368" i="3"/>
  <c r="AM368" i="3"/>
  <c r="AQ368" i="3"/>
  <c r="AH368" i="3"/>
  <c r="AK368" i="3"/>
  <c r="AN368" i="3"/>
  <c r="AR368" i="3"/>
  <c r="AS368" i="3"/>
  <c r="AT368" i="3"/>
  <c r="AU368" i="3"/>
  <c r="AV368" i="3"/>
  <c r="AF367" i="3"/>
  <c r="AI367" i="3"/>
  <c r="AL367" i="3"/>
  <c r="AP367" i="3"/>
  <c r="AG367" i="3"/>
  <c r="AJ367" i="3"/>
  <c r="AM367" i="3"/>
  <c r="AQ367" i="3"/>
  <c r="AH367" i="3"/>
  <c r="AK367" i="3"/>
  <c r="AN367" i="3"/>
  <c r="AR367" i="3"/>
  <c r="AS367" i="3"/>
  <c r="AT367" i="3"/>
  <c r="AU367" i="3"/>
  <c r="AV367" i="3"/>
  <c r="AF366" i="3"/>
  <c r="AI366" i="3"/>
  <c r="AL366" i="3"/>
  <c r="AP366" i="3"/>
  <c r="AG366" i="3"/>
  <c r="AJ366" i="3"/>
  <c r="AM366" i="3"/>
  <c r="AQ366" i="3"/>
  <c r="AH366" i="3"/>
  <c r="AK366" i="3"/>
  <c r="AN366" i="3"/>
  <c r="AR366" i="3"/>
  <c r="AS366" i="3"/>
  <c r="AT366" i="3"/>
  <c r="AU366" i="3"/>
  <c r="AV366" i="3"/>
  <c r="AF365" i="3"/>
  <c r="AI365" i="3"/>
  <c r="AL365" i="3"/>
  <c r="AP365" i="3"/>
  <c r="AG365" i="3"/>
  <c r="AJ365" i="3"/>
  <c r="AM365" i="3"/>
  <c r="AQ365" i="3"/>
  <c r="AH365" i="3"/>
  <c r="AK365" i="3"/>
  <c r="AN365" i="3"/>
  <c r="AR365" i="3"/>
  <c r="AS365" i="3"/>
  <c r="AT365" i="3"/>
  <c r="AU365" i="3"/>
  <c r="AV365" i="3"/>
  <c r="AF364" i="3"/>
  <c r="AI364" i="3"/>
  <c r="AL364" i="3"/>
  <c r="AP364" i="3"/>
  <c r="AG364" i="3"/>
  <c r="AJ364" i="3"/>
  <c r="AM364" i="3"/>
  <c r="AQ364" i="3"/>
  <c r="AH364" i="3"/>
  <c r="AK364" i="3"/>
  <c r="AN364" i="3"/>
  <c r="AR364" i="3"/>
  <c r="AS364" i="3"/>
  <c r="AT364" i="3"/>
  <c r="AU364" i="3"/>
  <c r="AV364" i="3"/>
  <c r="AF363" i="3"/>
  <c r="AI363" i="3"/>
  <c r="AL363" i="3"/>
  <c r="AP363" i="3"/>
  <c r="AG363" i="3"/>
  <c r="AJ363" i="3"/>
  <c r="AM363" i="3"/>
  <c r="AQ363" i="3"/>
  <c r="AH363" i="3"/>
  <c r="AK363" i="3"/>
  <c r="AN363" i="3"/>
  <c r="AR363" i="3"/>
  <c r="AS363" i="3"/>
  <c r="AT363" i="3"/>
  <c r="AU363" i="3"/>
  <c r="AV363" i="3"/>
  <c r="AF362" i="3"/>
  <c r="AI362" i="3"/>
  <c r="AL362" i="3"/>
  <c r="AP362" i="3"/>
  <c r="AG362" i="3"/>
  <c r="AJ362" i="3"/>
  <c r="AM362" i="3"/>
  <c r="AQ362" i="3"/>
  <c r="AH362" i="3"/>
  <c r="AK362" i="3"/>
  <c r="AN362" i="3"/>
  <c r="AR362" i="3"/>
  <c r="AS362" i="3"/>
  <c r="AT362" i="3"/>
  <c r="AU362" i="3"/>
  <c r="AV362" i="3"/>
  <c r="AF361" i="3"/>
  <c r="AI361" i="3"/>
  <c r="AL361" i="3"/>
  <c r="AP361" i="3"/>
  <c r="AG361" i="3"/>
  <c r="AJ361" i="3"/>
  <c r="AM361" i="3"/>
  <c r="AQ361" i="3"/>
  <c r="AH361" i="3"/>
  <c r="AK361" i="3"/>
  <c r="AN361" i="3"/>
  <c r="AR361" i="3"/>
  <c r="AS361" i="3"/>
  <c r="AT361" i="3"/>
  <c r="AU361" i="3"/>
  <c r="AV361" i="3"/>
  <c r="AF360" i="3"/>
  <c r="AI360" i="3"/>
  <c r="AL360" i="3"/>
  <c r="AP360" i="3"/>
  <c r="AG360" i="3"/>
  <c r="AJ360" i="3"/>
  <c r="AM360" i="3"/>
  <c r="AQ360" i="3"/>
  <c r="AH360" i="3"/>
  <c r="AK360" i="3"/>
  <c r="AN360" i="3"/>
  <c r="AR360" i="3"/>
  <c r="AS360" i="3"/>
  <c r="AT360" i="3"/>
  <c r="AU360" i="3"/>
  <c r="AV360" i="3"/>
  <c r="AF359" i="3"/>
  <c r="AI359" i="3"/>
  <c r="AL359" i="3"/>
  <c r="AP359" i="3"/>
  <c r="AG359" i="3"/>
  <c r="AJ359" i="3"/>
  <c r="AM359" i="3"/>
  <c r="AQ359" i="3"/>
  <c r="AH359" i="3"/>
  <c r="AK359" i="3"/>
  <c r="AN359" i="3"/>
  <c r="AR359" i="3"/>
  <c r="AS359" i="3"/>
  <c r="AT359" i="3"/>
  <c r="AU359" i="3"/>
  <c r="AV359" i="3"/>
  <c r="AF358" i="3"/>
  <c r="AI358" i="3"/>
  <c r="AL358" i="3"/>
  <c r="AP358" i="3"/>
  <c r="AG358" i="3"/>
  <c r="AJ358" i="3"/>
  <c r="AM358" i="3"/>
  <c r="AQ358" i="3"/>
  <c r="AH358" i="3"/>
  <c r="AK358" i="3"/>
  <c r="AN358" i="3"/>
  <c r="AR358" i="3"/>
  <c r="AS358" i="3"/>
  <c r="AT358" i="3"/>
  <c r="AU358" i="3"/>
  <c r="AV358" i="3"/>
  <c r="AF357" i="3"/>
  <c r="AI357" i="3"/>
  <c r="AL357" i="3"/>
  <c r="AP357" i="3"/>
  <c r="AG357" i="3"/>
  <c r="AJ357" i="3"/>
  <c r="AM357" i="3"/>
  <c r="AQ357" i="3"/>
  <c r="AH357" i="3"/>
  <c r="AK357" i="3"/>
  <c r="AN357" i="3"/>
  <c r="AR357" i="3"/>
  <c r="AS357" i="3"/>
  <c r="AT357" i="3"/>
  <c r="AU357" i="3"/>
  <c r="AV357" i="3"/>
  <c r="AF356" i="3"/>
  <c r="AI356" i="3"/>
  <c r="AL356" i="3"/>
  <c r="AP356" i="3"/>
  <c r="AG356" i="3"/>
  <c r="AJ356" i="3"/>
  <c r="AM356" i="3"/>
  <c r="AQ356" i="3"/>
  <c r="AH356" i="3"/>
  <c r="AK356" i="3"/>
  <c r="AN356" i="3"/>
  <c r="AR356" i="3"/>
  <c r="AS356" i="3"/>
  <c r="AT356" i="3"/>
  <c r="AU356" i="3"/>
  <c r="AV356" i="3"/>
  <c r="AF355" i="3"/>
  <c r="AI355" i="3"/>
  <c r="AL355" i="3"/>
  <c r="AP355" i="3"/>
  <c r="AG355" i="3"/>
  <c r="AJ355" i="3"/>
  <c r="AM355" i="3"/>
  <c r="AQ355" i="3"/>
  <c r="AH355" i="3"/>
  <c r="AK355" i="3"/>
  <c r="AN355" i="3"/>
  <c r="AR355" i="3"/>
  <c r="AS355" i="3"/>
  <c r="AT355" i="3"/>
  <c r="AU355" i="3"/>
  <c r="AV355" i="3"/>
  <c r="AF354" i="3"/>
  <c r="AI354" i="3"/>
  <c r="AL354" i="3"/>
  <c r="AP354" i="3"/>
  <c r="AG354" i="3"/>
  <c r="AJ354" i="3"/>
  <c r="AM354" i="3"/>
  <c r="AQ354" i="3"/>
  <c r="AH354" i="3"/>
  <c r="AK354" i="3"/>
  <c r="AN354" i="3"/>
  <c r="AR354" i="3"/>
  <c r="AS354" i="3"/>
  <c r="AT354" i="3"/>
  <c r="AU354" i="3"/>
  <c r="AV354" i="3"/>
  <c r="AF353" i="3"/>
  <c r="AI353" i="3"/>
  <c r="AL353" i="3"/>
  <c r="AP353" i="3"/>
  <c r="AG353" i="3"/>
  <c r="AJ353" i="3"/>
  <c r="AM353" i="3"/>
  <c r="AQ353" i="3"/>
  <c r="AH353" i="3"/>
  <c r="AK353" i="3"/>
  <c r="AN353" i="3"/>
  <c r="AR353" i="3"/>
  <c r="AS353" i="3"/>
  <c r="AT353" i="3"/>
  <c r="AU353" i="3"/>
  <c r="AV353" i="3"/>
  <c r="AF352" i="3"/>
  <c r="AI352" i="3"/>
  <c r="AL352" i="3"/>
  <c r="AP352" i="3"/>
  <c r="AG352" i="3"/>
  <c r="AJ352" i="3"/>
  <c r="AM352" i="3"/>
  <c r="AQ352" i="3"/>
  <c r="AH352" i="3"/>
  <c r="AK352" i="3"/>
  <c r="AN352" i="3"/>
  <c r="AR352" i="3"/>
  <c r="AS352" i="3"/>
  <c r="AT352" i="3"/>
  <c r="AU352" i="3"/>
  <c r="AV352" i="3"/>
  <c r="AT351" i="3"/>
  <c r="AV351" i="3"/>
  <c r="AT350" i="3"/>
  <c r="AV350" i="3"/>
  <c r="AT349" i="3"/>
  <c r="AV349" i="3"/>
  <c r="AT348" i="3"/>
  <c r="AV348" i="3"/>
  <c r="AT347" i="3"/>
  <c r="AV347" i="3"/>
  <c r="AT346" i="3"/>
  <c r="AV346" i="3"/>
  <c r="AT345" i="3"/>
  <c r="AV345" i="3"/>
  <c r="AT344" i="3"/>
  <c r="AV344" i="3"/>
  <c r="AT343" i="3"/>
  <c r="AV343" i="3"/>
  <c r="AT342" i="3"/>
  <c r="AV342" i="3"/>
  <c r="AT341" i="3"/>
  <c r="AV341" i="3"/>
  <c r="AT340" i="3"/>
  <c r="AV340" i="3"/>
  <c r="AT339" i="3"/>
  <c r="AV339" i="3"/>
  <c r="AT338" i="3"/>
  <c r="AV338" i="3"/>
  <c r="AT337" i="3"/>
  <c r="AV337" i="3"/>
  <c r="AT336" i="3"/>
  <c r="AV336" i="3"/>
  <c r="AT335" i="3"/>
  <c r="AV335" i="3"/>
  <c r="AT334" i="3"/>
  <c r="AV334" i="3"/>
  <c r="AG332" i="3"/>
  <c r="AJ332" i="3"/>
  <c r="AM332" i="3"/>
  <c r="AQ332" i="3"/>
  <c r="AH332" i="3"/>
  <c r="AK332" i="3"/>
  <c r="AN332" i="3"/>
  <c r="AR332" i="3"/>
  <c r="AS332" i="3"/>
  <c r="AT332" i="3"/>
  <c r="AU332" i="3"/>
  <c r="AV332" i="3"/>
  <c r="AG331" i="3"/>
  <c r="AJ331" i="3"/>
  <c r="AM331" i="3"/>
  <c r="AQ331" i="3"/>
  <c r="AH331" i="3"/>
  <c r="AK331" i="3"/>
  <c r="AN331" i="3"/>
  <c r="AR331" i="3"/>
  <c r="AS331" i="3"/>
  <c r="AT331" i="3"/>
  <c r="AU331" i="3"/>
  <c r="AV331" i="3"/>
  <c r="AG330" i="3"/>
  <c r="AJ330" i="3"/>
  <c r="AM330" i="3"/>
  <c r="AQ330" i="3"/>
  <c r="AH330" i="3"/>
  <c r="AK330" i="3"/>
  <c r="AN330" i="3"/>
  <c r="AR330" i="3"/>
  <c r="AS330" i="3"/>
  <c r="AT330" i="3"/>
  <c r="AU330" i="3"/>
  <c r="AV330" i="3"/>
  <c r="AG329" i="3"/>
  <c r="AJ329" i="3"/>
  <c r="AM329" i="3"/>
  <c r="AQ329" i="3"/>
  <c r="AH329" i="3"/>
  <c r="AK329" i="3"/>
  <c r="AN329" i="3"/>
  <c r="AR329" i="3"/>
  <c r="AS329" i="3"/>
  <c r="AT329" i="3"/>
  <c r="AU329" i="3"/>
  <c r="AV329" i="3"/>
  <c r="AG328" i="3"/>
  <c r="AJ328" i="3"/>
  <c r="AM328" i="3"/>
  <c r="AQ328" i="3"/>
  <c r="AH328" i="3"/>
  <c r="AK328" i="3"/>
  <c r="AN328" i="3"/>
  <c r="AR328" i="3"/>
  <c r="AS328" i="3"/>
  <c r="AT328" i="3"/>
  <c r="AU328" i="3"/>
  <c r="AV328" i="3"/>
  <c r="AG327" i="3"/>
  <c r="AJ327" i="3"/>
  <c r="AM327" i="3"/>
  <c r="AQ327" i="3"/>
  <c r="AH327" i="3"/>
  <c r="AK327" i="3"/>
  <c r="AN327" i="3"/>
  <c r="AR327" i="3"/>
  <c r="AS327" i="3"/>
  <c r="AT327" i="3"/>
  <c r="AU327" i="3"/>
  <c r="AV327" i="3"/>
  <c r="AG326" i="3"/>
  <c r="AJ326" i="3"/>
  <c r="AM326" i="3"/>
  <c r="AQ326" i="3"/>
  <c r="AH326" i="3"/>
  <c r="AK326" i="3"/>
  <c r="AN326" i="3"/>
  <c r="AR326" i="3"/>
  <c r="AS326" i="3"/>
  <c r="AT326" i="3"/>
  <c r="AU326" i="3"/>
  <c r="AV326" i="3"/>
  <c r="AG325" i="3"/>
  <c r="AJ325" i="3"/>
  <c r="AM325" i="3"/>
  <c r="AQ325" i="3"/>
  <c r="AH325" i="3"/>
  <c r="AK325" i="3"/>
  <c r="AN325" i="3"/>
  <c r="AR325" i="3"/>
  <c r="AS325" i="3"/>
  <c r="AT325" i="3"/>
  <c r="AU325" i="3"/>
  <c r="AV325" i="3"/>
  <c r="AG324" i="3"/>
  <c r="AJ324" i="3"/>
  <c r="AM324" i="3"/>
  <c r="AQ324" i="3"/>
  <c r="AH324" i="3"/>
  <c r="AK324" i="3"/>
  <c r="AN324" i="3"/>
  <c r="AR324" i="3"/>
  <c r="AS324" i="3"/>
  <c r="AT324" i="3"/>
  <c r="AU324" i="3"/>
  <c r="AV324" i="3"/>
  <c r="AG323" i="3"/>
  <c r="AJ323" i="3"/>
  <c r="AM323" i="3"/>
  <c r="AQ323" i="3"/>
  <c r="AH323" i="3"/>
  <c r="AK323" i="3"/>
  <c r="AN323" i="3"/>
  <c r="AR323" i="3"/>
  <c r="AS323" i="3"/>
  <c r="AT323" i="3"/>
  <c r="AU323" i="3"/>
  <c r="AV323" i="3"/>
  <c r="AG322" i="3"/>
  <c r="AJ322" i="3"/>
  <c r="AM322" i="3"/>
  <c r="AQ322" i="3"/>
  <c r="AH322" i="3"/>
  <c r="AK322" i="3"/>
  <c r="AN322" i="3"/>
  <c r="AR322" i="3"/>
  <c r="AS322" i="3"/>
  <c r="AT322" i="3"/>
  <c r="AU322" i="3"/>
  <c r="AV322" i="3"/>
  <c r="AG321" i="3"/>
  <c r="AJ321" i="3"/>
  <c r="AM321" i="3"/>
  <c r="AQ321" i="3"/>
  <c r="AH321" i="3"/>
  <c r="AK321" i="3"/>
  <c r="AN321" i="3"/>
  <c r="AR321" i="3"/>
  <c r="AS321" i="3"/>
  <c r="AT321" i="3"/>
  <c r="AU321" i="3"/>
  <c r="AV321" i="3"/>
  <c r="AG320" i="3"/>
  <c r="AJ320" i="3"/>
  <c r="AM320" i="3"/>
  <c r="AQ320" i="3"/>
  <c r="AH320" i="3"/>
  <c r="AK320" i="3"/>
  <c r="AN320" i="3"/>
  <c r="AR320" i="3"/>
  <c r="AS320" i="3"/>
  <c r="AT320" i="3"/>
  <c r="AU320" i="3"/>
  <c r="AV320" i="3"/>
  <c r="AG319" i="3"/>
  <c r="AJ319" i="3"/>
  <c r="AM319" i="3"/>
  <c r="AQ319" i="3"/>
  <c r="AH319" i="3"/>
  <c r="AK319" i="3"/>
  <c r="AN319" i="3"/>
  <c r="AR319" i="3"/>
  <c r="AS319" i="3"/>
  <c r="AT319" i="3"/>
  <c r="AU319" i="3"/>
  <c r="AV319" i="3"/>
  <c r="AG318" i="3"/>
  <c r="AJ318" i="3"/>
  <c r="AM318" i="3"/>
  <c r="AQ318" i="3"/>
  <c r="AH318" i="3"/>
  <c r="AK318" i="3"/>
  <c r="AN318" i="3"/>
  <c r="AR318" i="3"/>
  <c r="AS318" i="3"/>
  <c r="AT318" i="3"/>
  <c r="AU318" i="3"/>
  <c r="AV318" i="3"/>
  <c r="AG317" i="3"/>
  <c r="AJ317" i="3"/>
  <c r="AM317" i="3"/>
  <c r="AQ317" i="3"/>
  <c r="AH317" i="3"/>
  <c r="AK317" i="3"/>
  <c r="AN317" i="3"/>
  <c r="AR317" i="3"/>
  <c r="AS317" i="3"/>
  <c r="AT317" i="3"/>
  <c r="AU317" i="3"/>
  <c r="AV317" i="3"/>
  <c r="AG316" i="3"/>
  <c r="AJ316" i="3"/>
  <c r="AM316" i="3"/>
  <c r="AQ316" i="3"/>
  <c r="AH316" i="3"/>
  <c r="AK316" i="3"/>
  <c r="AN316" i="3"/>
  <c r="AR316" i="3"/>
  <c r="AS316" i="3"/>
  <c r="AT316" i="3"/>
  <c r="AU316" i="3"/>
  <c r="AV316" i="3"/>
  <c r="AG315" i="3"/>
  <c r="AJ315" i="3"/>
  <c r="AM315" i="3"/>
  <c r="AQ315" i="3"/>
  <c r="AH315" i="3"/>
  <c r="AK315" i="3"/>
  <c r="AN315" i="3"/>
  <c r="AR315" i="3"/>
  <c r="AS315" i="3"/>
  <c r="AT315" i="3"/>
  <c r="AU315" i="3"/>
  <c r="AV315" i="3"/>
  <c r="AG314" i="3"/>
  <c r="AJ314" i="3"/>
  <c r="AM314" i="3"/>
  <c r="AQ314" i="3"/>
  <c r="AH314" i="3"/>
  <c r="AK314" i="3"/>
  <c r="AN314" i="3"/>
  <c r="AR314" i="3"/>
  <c r="AS314" i="3"/>
  <c r="AT314" i="3"/>
  <c r="AU314" i="3"/>
  <c r="AV314" i="3"/>
  <c r="AG313" i="3"/>
  <c r="AJ313" i="3"/>
  <c r="AM313" i="3"/>
  <c r="AQ313" i="3"/>
  <c r="AH313" i="3"/>
  <c r="AK313" i="3"/>
  <c r="AN313" i="3"/>
  <c r="AR313" i="3"/>
  <c r="AS313" i="3"/>
  <c r="AT313" i="3"/>
  <c r="AU313" i="3"/>
  <c r="AV313" i="3"/>
  <c r="AT312" i="3"/>
  <c r="AV312" i="3"/>
  <c r="AT311" i="3"/>
  <c r="AV311" i="3"/>
  <c r="AT310" i="3"/>
  <c r="AV310" i="3"/>
  <c r="AT309" i="3"/>
  <c r="AV309" i="3"/>
  <c r="AT308" i="3"/>
  <c r="AV308" i="3"/>
  <c r="AT307" i="3"/>
  <c r="AV307" i="3"/>
  <c r="AT306" i="3"/>
  <c r="AV306" i="3"/>
  <c r="AT305" i="3"/>
  <c r="AV305" i="3"/>
  <c r="AT304" i="3"/>
  <c r="AV304" i="3"/>
  <c r="AT303" i="3"/>
  <c r="AV303" i="3"/>
  <c r="AT302" i="3"/>
  <c r="AV302" i="3"/>
  <c r="AT301" i="3"/>
  <c r="AV301" i="3"/>
  <c r="AT300" i="3"/>
  <c r="AV300" i="3"/>
  <c r="AT299" i="3"/>
  <c r="AV299" i="3"/>
  <c r="AT298" i="3"/>
  <c r="AV298" i="3"/>
  <c r="AT297" i="3"/>
  <c r="AV297" i="3"/>
  <c r="AT296" i="3"/>
  <c r="AV296" i="3"/>
  <c r="AT295" i="3"/>
  <c r="AV295" i="3"/>
  <c r="AG293" i="3"/>
  <c r="AJ293" i="3"/>
  <c r="AM293" i="3"/>
  <c r="AQ293" i="3"/>
  <c r="AH293" i="3"/>
  <c r="AK293" i="3"/>
  <c r="AN293" i="3"/>
  <c r="AR293" i="3"/>
  <c r="AS293" i="3"/>
  <c r="AT293" i="3"/>
  <c r="AU293" i="3"/>
  <c r="AV293" i="3"/>
  <c r="AG292" i="3"/>
  <c r="AJ292" i="3"/>
  <c r="AM292" i="3"/>
  <c r="AQ292" i="3"/>
  <c r="AH292" i="3"/>
  <c r="AK292" i="3"/>
  <c r="AN292" i="3"/>
  <c r="AR292" i="3"/>
  <c r="AS292" i="3"/>
  <c r="AT292" i="3"/>
  <c r="AU292" i="3"/>
  <c r="AV292" i="3"/>
  <c r="AG291" i="3"/>
  <c r="AJ291" i="3"/>
  <c r="AM291" i="3"/>
  <c r="AQ291" i="3"/>
  <c r="AH291" i="3"/>
  <c r="AK291" i="3"/>
  <c r="AN291" i="3"/>
  <c r="AR291" i="3"/>
  <c r="AS291" i="3"/>
  <c r="AT291" i="3"/>
  <c r="AU291" i="3"/>
  <c r="AV291" i="3"/>
  <c r="AG290" i="3"/>
  <c r="AJ290" i="3"/>
  <c r="AM290" i="3"/>
  <c r="AQ290" i="3"/>
  <c r="AH290" i="3"/>
  <c r="AK290" i="3"/>
  <c r="AN290" i="3"/>
  <c r="AR290" i="3"/>
  <c r="AS290" i="3"/>
  <c r="AT290" i="3"/>
  <c r="AU290" i="3"/>
  <c r="AV290" i="3"/>
  <c r="AG289" i="3"/>
  <c r="AJ289" i="3"/>
  <c r="AM289" i="3"/>
  <c r="AQ289" i="3"/>
  <c r="AH289" i="3"/>
  <c r="AK289" i="3"/>
  <c r="AN289" i="3"/>
  <c r="AR289" i="3"/>
  <c r="AS289" i="3"/>
  <c r="AT289" i="3"/>
  <c r="AU289" i="3"/>
  <c r="AV289" i="3"/>
  <c r="AG288" i="3"/>
  <c r="AJ288" i="3"/>
  <c r="AM288" i="3"/>
  <c r="AQ288" i="3"/>
  <c r="AH288" i="3"/>
  <c r="AK288" i="3"/>
  <c r="AN288" i="3"/>
  <c r="AR288" i="3"/>
  <c r="AS288" i="3"/>
  <c r="AT288" i="3"/>
  <c r="AU288" i="3"/>
  <c r="AV288" i="3"/>
  <c r="AG287" i="3"/>
  <c r="AJ287" i="3"/>
  <c r="AM287" i="3"/>
  <c r="AQ287" i="3"/>
  <c r="AH287" i="3"/>
  <c r="AK287" i="3"/>
  <c r="AN287" i="3"/>
  <c r="AR287" i="3"/>
  <c r="AS287" i="3"/>
  <c r="AT287" i="3"/>
  <c r="AU287" i="3"/>
  <c r="AV287" i="3"/>
  <c r="AG286" i="3"/>
  <c r="AJ286" i="3"/>
  <c r="AM286" i="3"/>
  <c r="AQ286" i="3"/>
  <c r="AH286" i="3"/>
  <c r="AK286" i="3"/>
  <c r="AN286" i="3"/>
  <c r="AR286" i="3"/>
  <c r="AS286" i="3"/>
  <c r="AT286" i="3"/>
  <c r="AU286" i="3"/>
  <c r="AV286" i="3"/>
  <c r="AG285" i="3"/>
  <c r="AJ285" i="3"/>
  <c r="AM285" i="3"/>
  <c r="AQ285" i="3"/>
  <c r="AH285" i="3"/>
  <c r="AK285" i="3"/>
  <c r="AN285" i="3"/>
  <c r="AR285" i="3"/>
  <c r="AS285" i="3"/>
  <c r="AT285" i="3"/>
  <c r="AU285" i="3"/>
  <c r="AV285" i="3"/>
  <c r="AG284" i="3"/>
  <c r="AJ284" i="3"/>
  <c r="AM284" i="3"/>
  <c r="AQ284" i="3"/>
  <c r="AH284" i="3"/>
  <c r="AK284" i="3"/>
  <c r="AN284" i="3"/>
  <c r="AR284" i="3"/>
  <c r="AS284" i="3"/>
  <c r="AT284" i="3"/>
  <c r="AU284" i="3"/>
  <c r="AV284" i="3"/>
  <c r="AG283" i="3"/>
  <c r="AJ283" i="3"/>
  <c r="AM283" i="3"/>
  <c r="AQ283" i="3"/>
  <c r="AH283" i="3"/>
  <c r="AK283" i="3"/>
  <c r="AN283" i="3"/>
  <c r="AR283" i="3"/>
  <c r="AS283" i="3"/>
  <c r="AT283" i="3"/>
  <c r="AU283" i="3"/>
  <c r="AV283" i="3"/>
  <c r="AG282" i="3"/>
  <c r="AJ282" i="3"/>
  <c r="AM282" i="3"/>
  <c r="AQ282" i="3"/>
  <c r="AH282" i="3"/>
  <c r="AK282" i="3"/>
  <c r="AN282" i="3"/>
  <c r="AR282" i="3"/>
  <c r="AS282" i="3"/>
  <c r="AT282" i="3"/>
  <c r="AU282" i="3"/>
  <c r="AV282" i="3"/>
  <c r="AG281" i="3"/>
  <c r="AJ281" i="3"/>
  <c r="AM281" i="3"/>
  <c r="AQ281" i="3"/>
  <c r="AH281" i="3"/>
  <c r="AK281" i="3"/>
  <c r="AN281" i="3"/>
  <c r="AR281" i="3"/>
  <c r="AS281" i="3"/>
  <c r="AT281" i="3"/>
  <c r="AU281" i="3"/>
  <c r="AV281" i="3"/>
  <c r="AG280" i="3"/>
  <c r="AJ280" i="3"/>
  <c r="AM280" i="3"/>
  <c r="AQ280" i="3"/>
  <c r="AH280" i="3"/>
  <c r="AK280" i="3"/>
  <c r="AN280" i="3"/>
  <c r="AR280" i="3"/>
  <c r="AS280" i="3"/>
  <c r="AT280" i="3"/>
  <c r="AU280" i="3"/>
  <c r="AV280" i="3"/>
  <c r="AG279" i="3"/>
  <c r="AJ279" i="3"/>
  <c r="AM279" i="3"/>
  <c r="AQ279" i="3"/>
  <c r="AH279" i="3"/>
  <c r="AK279" i="3"/>
  <c r="AN279" i="3"/>
  <c r="AR279" i="3"/>
  <c r="AS279" i="3"/>
  <c r="AT279" i="3"/>
  <c r="AU279" i="3"/>
  <c r="AV279" i="3"/>
  <c r="AG278" i="3"/>
  <c r="AJ278" i="3"/>
  <c r="AM278" i="3"/>
  <c r="AQ278" i="3"/>
  <c r="AH278" i="3"/>
  <c r="AK278" i="3"/>
  <c r="AN278" i="3"/>
  <c r="AR278" i="3"/>
  <c r="AS278" i="3"/>
  <c r="AT278" i="3"/>
  <c r="AU278" i="3"/>
  <c r="AV278" i="3"/>
  <c r="AG277" i="3"/>
  <c r="AJ277" i="3"/>
  <c r="AM277" i="3"/>
  <c r="AQ277" i="3"/>
  <c r="AH277" i="3"/>
  <c r="AK277" i="3"/>
  <c r="AN277" i="3"/>
  <c r="AR277" i="3"/>
  <c r="AS277" i="3"/>
  <c r="AT277" i="3"/>
  <c r="AU277" i="3"/>
  <c r="AV277" i="3"/>
  <c r="AG276" i="3"/>
  <c r="AJ276" i="3"/>
  <c r="AM276" i="3"/>
  <c r="AQ276" i="3"/>
  <c r="AH276" i="3"/>
  <c r="AK276" i="3"/>
  <c r="AN276" i="3"/>
  <c r="AR276" i="3"/>
  <c r="AS276" i="3"/>
  <c r="AT276" i="3"/>
  <c r="AU276" i="3"/>
  <c r="AV276" i="3"/>
  <c r="AG275" i="3"/>
  <c r="AJ275" i="3"/>
  <c r="AM275" i="3"/>
  <c r="AQ275" i="3"/>
  <c r="AH275" i="3"/>
  <c r="AK275" i="3"/>
  <c r="AN275" i="3"/>
  <c r="AR275" i="3"/>
  <c r="AS275" i="3"/>
  <c r="AT275" i="3"/>
  <c r="AU275" i="3"/>
  <c r="AV275" i="3"/>
  <c r="AG274" i="3"/>
  <c r="AJ274" i="3"/>
  <c r="AM274" i="3"/>
  <c r="AQ274" i="3"/>
  <c r="AH274" i="3"/>
  <c r="AK274" i="3"/>
  <c r="AN274" i="3"/>
  <c r="AR274" i="3"/>
  <c r="AS274" i="3"/>
  <c r="AT274" i="3"/>
  <c r="AU274" i="3"/>
  <c r="AV274" i="3"/>
  <c r="AG272" i="3"/>
  <c r="AJ272" i="3"/>
  <c r="AM272" i="3"/>
  <c r="AQ272" i="3"/>
  <c r="AH272" i="3"/>
  <c r="AK272" i="3"/>
  <c r="AN272" i="3"/>
  <c r="AR272" i="3"/>
  <c r="AS272" i="3"/>
  <c r="AT272" i="3"/>
  <c r="AU272" i="3"/>
  <c r="AV272" i="3"/>
  <c r="AG271" i="3"/>
  <c r="AJ271" i="3"/>
  <c r="AM271" i="3"/>
  <c r="AQ271" i="3"/>
  <c r="AH271" i="3"/>
  <c r="AK271" i="3"/>
  <c r="AN271" i="3"/>
  <c r="AR271" i="3"/>
  <c r="AS271" i="3"/>
  <c r="AT271" i="3"/>
  <c r="AU271" i="3"/>
  <c r="AV271" i="3"/>
  <c r="AG270" i="3"/>
  <c r="AJ270" i="3"/>
  <c r="AM270" i="3"/>
  <c r="AQ270" i="3"/>
  <c r="AH270" i="3"/>
  <c r="AK270" i="3"/>
  <c r="AN270" i="3"/>
  <c r="AR270" i="3"/>
  <c r="AS270" i="3"/>
  <c r="AT270" i="3"/>
  <c r="AU270" i="3"/>
  <c r="AV270" i="3"/>
  <c r="AG269" i="3"/>
  <c r="AJ269" i="3"/>
  <c r="AM269" i="3"/>
  <c r="AQ269" i="3"/>
  <c r="AH269" i="3"/>
  <c r="AK269" i="3"/>
  <c r="AN269" i="3"/>
  <c r="AR269" i="3"/>
  <c r="AS269" i="3"/>
  <c r="AT269" i="3"/>
  <c r="AU269" i="3"/>
  <c r="AV269" i="3"/>
  <c r="AG268" i="3"/>
  <c r="AJ268" i="3"/>
  <c r="AM268" i="3"/>
  <c r="AQ268" i="3"/>
  <c r="AH268" i="3"/>
  <c r="AK268" i="3"/>
  <c r="AN268" i="3"/>
  <c r="AR268" i="3"/>
  <c r="AS268" i="3"/>
  <c r="AT268" i="3"/>
  <c r="AU268" i="3"/>
  <c r="AV268" i="3"/>
  <c r="AG267" i="3"/>
  <c r="AJ267" i="3"/>
  <c r="AM267" i="3"/>
  <c r="AQ267" i="3"/>
  <c r="AH267" i="3"/>
  <c r="AK267" i="3"/>
  <c r="AN267" i="3"/>
  <c r="AR267" i="3"/>
  <c r="AS267" i="3"/>
  <c r="AT267" i="3"/>
  <c r="AU267" i="3"/>
  <c r="AV267" i="3"/>
  <c r="AG266" i="3"/>
  <c r="AJ266" i="3"/>
  <c r="AM266" i="3"/>
  <c r="AQ266" i="3"/>
  <c r="AH266" i="3"/>
  <c r="AK266" i="3"/>
  <c r="AN266" i="3"/>
  <c r="AR266" i="3"/>
  <c r="AS266" i="3"/>
  <c r="AT266" i="3"/>
  <c r="AU266" i="3"/>
  <c r="AV266" i="3"/>
  <c r="AG265" i="3"/>
  <c r="AJ265" i="3"/>
  <c r="AM265" i="3"/>
  <c r="AQ265" i="3"/>
  <c r="AH265" i="3"/>
  <c r="AK265" i="3"/>
  <c r="AN265" i="3"/>
  <c r="AR265" i="3"/>
  <c r="AS265" i="3"/>
  <c r="AT265" i="3"/>
  <c r="AU265" i="3"/>
  <c r="AV265" i="3"/>
  <c r="AG264" i="3"/>
  <c r="AJ264" i="3"/>
  <c r="AM264" i="3"/>
  <c r="AQ264" i="3"/>
  <c r="AH264" i="3"/>
  <c r="AK264" i="3"/>
  <c r="AN264" i="3"/>
  <c r="AR264" i="3"/>
  <c r="AS264" i="3"/>
  <c r="AT264" i="3"/>
  <c r="AU264" i="3"/>
  <c r="AV264" i="3"/>
  <c r="AG263" i="3"/>
  <c r="AJ263" i="3"/>
  <c r="AM263" i="3"/>
  <c r="AQ263" i="3"/>
  <c r="AH263" i="3"/>
  <c r="AK263" i="3"/>
  <c r="AN263" i="3"/>
  <c r="AR263" i="3"/>
  <c r="AS263" i="3"/>
  <c r="AT263" i="3"/>
  <c r="AU263" i="3"/>
  <c r="AV263" i="3"/>
  <c r="AG262" i="3"/>
  <c r="AJ262" i="3"/>
  <c r="AM262" i="3"/>
  <c r="AQ262" i="3"/>
  <c r="AH262" i="3"/>
  <c r="AK262" i="3"/>
  <c r="AN262" i="3"/>
  <c r="AR262" i="3"/>
  <c r="AS262" i="3"/>
  <c r="AT262" i="3"/>
  <c r="AU262" i="3"/>
  <c r="AV262" i="3"/>
  <c r="AG261" i="3"/>
  <c r="AJ261" i="3"/>
  <c r="AM261" i="3"/>
  <c r="AQ261" i="3"/>
  <c r="AH261" i="3"/>
  <c r="AK261" i="3"/>
  <c r="AN261" i="3"/>
  <c r="AR261" i="3"/>
  <c r="AS261" i="3"/>
  <c r="AT261" i="3"/>
  <c r="AU261" i="3"/>
  <c r="AV261" i="3"/>
  <c r="AG260" i="3"/>
  <c r="AJ260" i="3"/>
  <c r="AM260" i="3"/>
  <c r="AQ260" i="3"/>
  <c r="AH260" i="3"/>
  <c r="AK260" i="3"/>
  <c r="AN260" i="3"/>
  <c r="AR260" i="3"/>
  <c r="AS260" i="3"/>
  <c r="AT260" i="3"/>
  <c r="AU260" i="3"/>
  <c r="AV260" i="3"/>
  <c r="AG259" i="3"/>
  <c r="AJ259" i="3"/>
  <c r="AM259" i="3"/>
  <c r="AQ259" i="3"/>
  <c r="AH259" i="3"/>
  <c r="AK259" i="3"/>
  <c r="AN259" i="3"/>
  <c r="AR259" i="3"/>
  <c r="AS259" i="3"/>
  <c r="AT259" i="3"/>
  <c r="AU259" i="3"/>
  <c r="AV259" i="3"/>
  <c r="AG258" i="3"/>
  <c r="AJ258" i="3"/>
  <c r="AM258" i="3"/>
  <c r="AQ258" i="3"/>
  <c r="AH258" i="3"/>
  <c r="AK258" i="3"/>
  <c r="AN258" i="3"/>
  <c r="AR258" i="3"/>
  <c r="AS258" i="3"/>
  <c r="AT258" i="3"/>
  <c r="AU258" i="3"/>
  <c r="AV258" i="3"/>
  <c r="AG257" i="3"/>
  <c r="AJ257" i="3"/>
  <c r="AM257" i="3"/>
  <c r="AQ257" i="3"/>
  <c r="AH257" i="3"/>
  <c r="AK257" i="3"/>
  <c r="AN257" i="3"/>
  <c r="AR257" i="3"/>
  <c r="AS257" i="3"/>
  <c r="AT257" i="3"/>
  <c r="AU257" i="3"/>
  <c r="AV257" i="3"/>
  <c r="AG256" i="3"/>
  <c r="AJ256" i="3"/>
  <c r="AM256" i="3"/>
  <c r="AQ256" i="3"/>
  <c r="AH256" i="3"/>
  <c r="AK256" i="3"/>
  <c r="AN256" i="3"/>
  <c r="AR256" i="3"/>
  <c r="AS256" i="3"/>
  <c r="AT256" i="3"/>
  <c r="AU256" i="3"/>
  <c r="AV256" i="3"/>
  <c r="AG255" i="3"/>
  <c r="AJ255" i="3"/>
  <c r="AM255" i="3"/>
  <c r="AQ255" i="3"/>
  <c r="AH255" i="3"/>
  <c r="AK255" i="3"/>
  <c r="AN255" i="3"/>
  <c r="AR255" i="3"/>
  <c r="AS255" i="3"/>
  <c r="AT255" i="3"/>
  <c r="AU255" i="3"/>
  <c r="AV255" i="3"/>
  <c r="AG254" i="3"/>
  <c r="AJ254" i="3"/>
  <c r="AM254" i="3"/>
  <c r="AQ254" i="3"/>
  <c r="AH254" i="3"/>
  <c r="AK254" i="3"/>
  <c r="AN254" i="3"/>
  <c r="AR254" i="3"/>
  <c r="AS254" i="3"/>
  <c r="AT254" i="3"/>
  <c r="AU254" i="3"/>
  <c r="AV254" i="3"/>
  <c r="AG253" i="3"/>
  <c r="AJ253" i="3"/>
  <c r="AM253" i="3"/>
  <c r="AQ253" i="3"/>
  <c r="AH253" i="3"/>
  <c r="AK253" i="3"/>
  <c r="AN253" i="3"/>
  <c r="AR253" i="3"/>
  <c r="AS253" i="3"/>
  <c r="AT253" i="3"/>
  <c r="AU253" i="3"/>
  <c r="AV253" i="3"/>
  <c r="AT252" i="3"/>
  <c r="AV252" i="3"/>
  <c r="AT251" i="3"/>
  <c r="AV251" i="3"/>
  <c r="AT250" i="3"/>
  <c r="AV250" i="3"/>
  <c r="AT249" i="3"/>
  <c r="AV249" i="3"/>
  <c r="AT248" i="3"/>
  <c r="AV248" i="3"/>
  <c r="AT247" i="3"/>
  <c r="AV247" i="3"/>
  <c r="AT246" i="3"/>
  <c r="AV246" i="3"/>
  <c r="AT245" i="3"/>
  <c r="AV245" i="3"/>
  <c r="AT244" i="3"/>
  <c r="AV244" i="3"/>
  <c r="AT243" i="3"/>
  <c r="AV243" i="3"/>
  <c r="AT242" i="3"/>
  <c r="AV242" i="3"/>
  <c r="AT241" i="3"/>
  <c r="AV241" i="3"/>
  <c r="AT240" i="3"/>
  <c r="AV240" i="3"/>
  <c r="AT239" i="3"/>
  <c r="AV239" i="3"/>
  <c r="AT238" i="3"/>
  <c r="AV238" i="3"/>
  <c r="AT237" i="3"/>
  <c r="AV237" i="3"/>
  <c r="AT236" i="3"/>
  <c r="AV236" i="3"/>
  <c r="AT235" i="3"/>
  <c r="AV235" i="3"/>
  <c r="AG233" i="3"/>
  <c r="AJ233" i="3"/>
  <c r="AM233" i="3"/>
  <c r="AQ233" i="3"/>
  <c r="AH233" i="3"/>
  <c r="AK233" i="3"/>
  <c r="AN233" i="3"/>
  <c r="AR233" i="3"/>
  <c r="AS233" i="3"/>
  <c r="AT233" i="3"/>
  <c r="AU233" i="3"/>
  <c r="AV233" i="3"/>
  <c r="AG232" i="3"/>
  <c r="AJ232" i="3"/>
  <c r="AM232" i="3"/>
  <c r="AQ232" i="3"/>
  <c r="AH232" i="3"/>
  <c r="AK232" i="3"/>
  <c r="AN232" i="3"/>
  <c r="AR232" i="3"/>
  <c r="AS232" i="3"/>
  <c r="AT232" i="3"/>
  <c r="AU232" i="3"/>
  <c r="AV232" i="3"/>
  <c r="AG231" i="3"/>
  <c r="AJ231" i="3"/>
  <c r="AM231" i="3"/>
  <c r="AQ231" i="3"/>
  <c r="AH231" i="3"/>
  <c r="AK231" i="3"/>
  <c r="AN231" i="3"/>
  <c r="AR231" i="3"/>
  <c r="AS231" i="3"/>
  <c r="AT231" i="3"/>
  <c r="AU231" i="3"/>
  <c r="AV231" i="3"/>
  <c r="AG230" i="3"/>
  <c r="AJ230" i="3"/>
  <c r="AM230" i="3"/>
  <c r="AQ230" i="3"/>
  <c r="AH230" i="3"/>
  <c r="AK230" i="3"/>
  <c r="AN230" i="3"/>
  <c r="AR230" i="3"/>
  <c r="AS230" i="3"/>
  <c r="AT230" i="3"/>
  <c r="AU230" i="3"/>
  <c r="AV230" i="3"/>
  <c r="AG229" i="3"/>
  <c r="AJ229" i="3"/>
  <c r="AM229" i="3"/>
  <c r="AQ229" i="3"/>
  <c r="AH229" i="3"/>
  <c r="AK229" i="3"/>
  <c r="AN229" i="3"/>
  <c r="AR229" i="3"/>
  <c r="AS229" i="3"/>
  <c r="AT229" i="3"/>
  <c r="AU229" i="3"/>
  <c r="AV229" i="3"/>
  <c r="AG228" i="3"/>
  <c r="AJ228" i="3"/>
  <c r="AM228" i="3"/>
  <c r="AQ228" i="3"/>
  <c r="AH228" i="3"/>
  <c r="AK228" i="3"/>
  <c r="AN228" i="3"/>
  <c r="AR228" i="3"/>
  <c r="AS228" i="3"/>
  <c r="AT228" i="3"/>
  <c r="AU228" i="3"/>
  <c r="AV228" i="3"/>
  <c r="AG227" i="3"/>
  <c r="AJ227" i="3"/>
  <c r="AM227" i="3"/>
  <c r="AQ227" i="3"/>
  <c r="AH227" i="3"/>
  <c r="AK227" i="3"/>
  <c r="AN227" i="3"/>
  <c r="AR227" i="3"/>
  <c r="AS227" i="3"/>
  <c r="AT227" i="3"/>
  <c r="AU227" i="3"/>
  <c r="AV227" i="3"/>
  <c r="AG226" i="3"/>
  <c r="AJ226" i="3"/>
  <c r="AM226" i="3"/>
  <c r="AQ226" i="3"/>
  <c r="AH226" i="3"/>
  <c r="AK226" i="3"/>
  <c r="AN226" i="3"/>
  <c r="AR226" i="3"/>
  <c r="AS226" i="3"/>
  <c r="AT226" i="3"/>
  <c r="AU226" i="3"/>
  <c r="AV226" i="3"/>
  <c r="AG225" i="3"/>
  <c r="AJ225" i="3"/>
  <c r="AM225" i="3"/>
  <c r="AQ225" i="3"/>
  <c r="AH225" i="3"/>
  <c r="AK225" i="3"/>
  <c r="AN225" i="3"/>
  <c r="AR225" i="3"/>
  <c r="AS225" i="3"/>
  <c r="AT225" i="3"/>
  <c r="AU225" i="3"/>
  <c r="AV225" i="3"/>
  <c r="AG224" i="3"/>
  <c r="AJ224" i="3"/>
  <c r="AM224" i="3"/>
  <c r="AQ224" i="3"/>
  <c r="AH224" i="3"/>
  <c r="AK224" i="3"/>
  <c r="AN224" i="3"/>
  <c r="AR224" i="3"/>
  <c r="AS224" i="3"/>
  <c r="AT224" i="3"/>
  <c r="AU224" i="3"/>
  <c r="AV224" i="3"/>
  <c r="AG223" i="3"/>
  <c r="AJ223" i="3"/>
  <c r="AM223" i="3"/>
  <c r="AQ223" i="3"/>
  <c r="AH223" i="3"/>
  <c r="AK223" i="3"/>
  <c r="AN223" i="3"/>
  <c r="AR223" i="3"/>
  <c r="AS223" i="3"/>
  <c r="AT223" i="3"/>
  <c r="AU223" i="3"/>
  <c r="AV223" i="3"/>
  <c r="AT222" i="3"/>
  <c r="AV222" i="3"/>
  <c r="AT221" i="3"/>
  <c r="AV221" i="3"/>
  <c r="AT220" i="3"/>
  <c r="AV220" i="3"/>
  <c r="AT219" i="3"/>
  <c r="AV219" i="3"/>
  <c r="AT218" i="3"/>
  <c r="AV218" i="3"/>
  <c r="AT217" i="3"/>
  <c r="AV217" i="3"/>
  <c r="AT216" i="3"/>
  <c r="AV216" i="3"/>
  <c r="AT215" i="3"/>
  <c r="AV215" i="3"/>
  <c r="AT214" i="3"/>
  <c r="AV214" i="3"/>
  <c r="AF213" i="3"/>
  <c r="AI213" i="3"/>
  <c r="AL213" i="3"/>
  <c r="AP213" i="3"/>
  <c r="AG213" i="3"/>
  <c r="AJ213" i="3"/>
  <c r="AM213" i="3"/>
  <c r="AQ213" i="3"/>
  <c r="AH213" i="3"/>
  <c r="AK213" i="3"/>
  <c r="AN213" i="3"/>
  <c r="AR213" i="3"/>
  <c r="AS213" i="3"/>
  <c r="AT213" i="3"/>
  <c r="AU213" i="3"/>
  <c r="AV213" i="3"/>
  <c r="AF212" i="3"/>
  <c r="AI212" i="3"/>
  <c r="AL212" i="3"/>
  <c r="AP212" i="3"/>
  <c r="AG212" i="3"/>
  <c r="AJ212" i="3"/>
  <c r="AM212" i="3"/>
  <c r="AQ212" i="3"/>
  <c r="AH212" i="3"/>
  <c r="AK212" i="3"/>
  <c r="AN212" i="3"/>
  <c r="AR212" i="3"/>
  <c r="AS212" i="3"/>
  <c r="AT212" i="3"/>
  <c r="AU212" i="3"/>
  <c r="AV212" i="3"/>
  <c r="AF211" i="3"/>
  <c r="AI211" i="3"/>
  <c r="AL211" i="3"/>
  <c r="AP211" i="3"/>
  <c r="AG211" i="3"/>
  <c r="AJ211" i="3"/>
  <c r="AM211" i="3"/>
  <c r="AQ211" i="3"/>
  <c r="AH211" i="3"/>
  <c r="AK211" i="3"/>
  <c r="AN211" i="3"/>
  <c r="AR211" i="3"/>
  <c r="AS211" i="3"/>
  <c r="AT211" i="3"/>
  <c r="AU211" i="3"/>
  <c r="AV211" i="3"/>
  <c r="AF210" i="3"/>
  <c r="AI210" i="3"/>
  <c r="AL210" i="3"/>
  <c r="AP210" i="3"/>
  <c r="AG210" i="3"/>
  <c r="AJ210" i="3"/>
  <c r="AM210" i="3"/>
  <c r="AQ210" i="3"/>
  <c r="AH210" i="3"/>
  <c r="AK210" i="3"/>
  <c r="AN210" i="3"/>
  <c r="AR210" i="3"/>
  <c r="AS210" i="3"/>
  <c r="AT210" i="3"/>
  <c r="AU210" i="3"/>
  <c r="AV210" i="3"/>
  <c r="AF209" i="3"/>
  <c r="AI209" i="3"/>
  <c r="AL209" i="3"/>
  <c r="AP209" i="3"/>
  <c r="AG209" i="3"/>
  <c r="AJ209" i="3"/>
  <c r="AM209" i="3"/>
  <c r="AQ209" i="3"/>
  <c r="AH209" i="3"/>
  <c r="AK209" i="3"/>
  <c r="AN209" i="3"/>
  <c r="AR209" i="3"/>
  <c r="AS209" i="3"/>
  <c r="AT209" i="3"/>
  <c r="AU209" i="3"/>
  <c r="AV209" i="3"/>
  <c r="AF208" i="3"/>
  <c r="AI208" i="3"/>
  <c r="AL208" i="3"/>
  <c r="AP208" i="3"/>
  <c r="AG208" i="3"/>
  <c r="AJ208" i="3"/>
  <c r="AM208" i="3"/>
  <c r="AQ208" i="3"/>
  <c r="AH208" i="3"/>
  <c r="AK208" i="3"/>
  <c r="AN208" i="3"/>
  <c r="AR208" i="3"/>
  <c r="AS208" i="3"/>
  <c r="AT208" i="3"/>
  <c r="AU208" i="3"/>
  <c r="AV208" i="3"/>
  <c r="AF207" i="3"/>
  <c r="AI207" i="3"/>
  <c r="AL207" i="3"/>
  <c r="AP207" i="3"/>
  <c r="AG207" i="3"/>
  <c r="AJ207" i="3"/>
  <c r="AM207" i="3"/>
  <c r="AQ207" i="3"/>
  <c r="AH207" i="3"/>
  <c r="AK207" i="3"/>
  <c r="AN207" i="3"/>
  <c r="AR207" i="3"/>
  <c r="AS207" i="3"/>
  <c r="AT207" i="3"/>
  <c r="AU207" i="3"/>
  <c r="AV207" i="3"/>
  <c r="AF206" i="3"/>
  <c r="AI206" i="3"/>
  <c r="AL206" i="3"/>
  <c r="AP206" i="3"/>
  <c r="AG206" i="3"/>
  <c r="AJ206" i="3"/>
  <c r="AM206" i="3"/>
  <c r="AQ206" i="3"/>
  <c r="AH206" i="3"/>
  <c r="AK206" i="3"/>
  <c r="AN206" i="3"/>
  <c r="AR206" i="3"/>
  <c r="AS206" i="3"/>
  <c r="AT206" i="3"/>
  <c r="AU206" i="3"/>
  <c r="AV206" i="3"/>
  <c r="AF205" i="3"/>
  <c r="AI205" i="3"/>
  <c r="AL205" i="3"/>
  <c r="AP205" i="3"/>
  <c r="AG205" i="3"/>
  <c r="AJ205" i="3"/>
  <c r="AM205" i="3"/>
  <c r="AQ205" i="3"/>
  <c r="AH205" i="3"/>
  <c r="AK205" i="3"/>
  <c r="AN205" i="3"/>
  <c r="AR205" i="3"/>
  <c r="AS205" i="3"/>
  <c r="AT205" i="3"/>
  <c r="AU205" i="3"/>
  <c r="AV205" i="3"/>
  <c r="AG203" i="3"/>
  <c r="AJ203" i="3"/>
  <c r="AM203" i="3"/>
  <c r="AQ203" i="3"/>
  <c r="AH203" i="3"/>
  <c r="AK203" i="3"/>
  <c r="AN203" i="3"/>
  <c r="AR203" i="3"/>
  <c r="AS203" i="3"/>
  <c r="AT203" i="3"/>
  <c r="AU203" i="3"/>
  <c r="AV203" i="3"/>
  <c r="AG202" i="3"/>
  <c r="AJ202" i="3"/>
  <c r="AM202" i="3"/>
  <c r="AQ202" i="3"/>
  <c r="AH202" i="3"/>
  <c r="AK202" i="3"/>
  <c r="AN202" i="3"/>
  <c r="AR202" i="3"/>
  <c r="AS202" i="3"/>
  <c r="AT202" i="3"/>
  <c r="AU202" i="3"/>
  <c r="AV202" i="3"/>
  <c r="AG201" i="3"/>
  <c r="AJ201" i="3"/>
  <c r="AM201" i="3"/>
  <c r="AQ201" i="3"/>
  <c r="AH201" i="3"/>
  <c r="AK201" i="3"/>
  <c r="AN201" i="3"/>
  <c r="AR201" i="3"/>
  <c r="AS201" i="3"/>
  <c r="AT201" i="3"/>
  <c r="AU201" i="3"/>
  <c r="AV201" i="3"/>
  <c r="AG200" i="3"/>
  <c r="AJ200" i="3"/>
  <c r="AM200" i="3"/>
  <c r="AQ200" i="3"/>
  <c r="AH200" i="3"/>
  <c r="AK200" i="3"/>
  <c r="AN200" i="3"/>
  <c r="AR200" i="3"/>
  <c r="AS200" i="3"/>
  <c r="AT200" i="3"/>
  <c r="AU200" i="3"/>
  <c r="AV200" i="3"/>
  <c r="AG199" i="3"/>
  <c r="AJ199" i="3"/>
  <c r="AM199" i="3"/>
  <c r="AQ199" i="3"/>
  <c r="AH199" i="3"/>
  <c r="AK199" i="3"/>
  <c r="AN199" i="3"/>
  <c r="AR199" i="3"/>
  <c r="AS199" i="3"/>
  <c r="AT199" i="3"/>
  <c r="AU199" i="3"/>
  <c r="AV199" i="3"/>
  <c r="AG198" i="3"/>
  <c r="AJ198" i="3"/>
  <c r="AM198" i="3"/>
  <c r="AQ198" i="3"/>
  <c r="AH198" i="3"/>
  <c r="AK198" i="3"/>
  <c r="AN198" i="3"/>
  <c r="AR198" i="3"/>
  <c r="AS198" i="3"/>
  <c r="AT198" i="3"/>
  <c r="AU198" i="3"/>
  <c r="AV198" i="3"/>
  <c r="AG197" i="3"/>
  <c r="AJ197" i="3"/>
  <c r="AM197" i="3"/>
  <c r="AQ197" i="3"/>
  <c r="AH197" i="3"/>
  <c r="AK197" i="3"/>
  <c r="AN197" i="3"/>
  <c r="AR197" i="3"/>
  <c r="AS197" i="3"/>
  <c r="AT197" i="3"/>
  <c r="AU197" i="3"/>
  <c r="AV197" i="3"/>
  <c r="AG196" i="3"/>
  <c r="AJ196" i="3"/>
  <c r="AM196" i="3"/>
  <c r="AQ196" i="3"/>
  <c r="AH196" i="3"/>
  <c r="AK196" i="3"/>
  <c r="AN196" i="3"/>
  <c r="AR196" i="3"/>
  <c r="AS196" i="3"/>
  <c r="AT196" i="3"/>
  <c r="AU196" i="3"/>
  <c r="AV196" i="3"/>
  <c r="AG195" i="3"/>
  <c r="AJ195" i="3"/>
  <c r="AM195" i="3"/>
  <c r="AQ195" i="3"/>
  <c r="AH195" i="3"/>
  <c r="AK195" i="3"/>
  <c r="AN195" i="3"/>
  <c r="AR195" i="3"/>
  <c r="AS195" i="3"/>
  <c r="AT195" i="3"/>
  <c r="AU195" i="3"/>
  <c r="AV195" i="3"/>
  <c r="AF194" i="3"/>
  <c r="AI194" i="3"/>
  <c r="AL194" i="3"/>
  <c r="AP194" i="3"/>
  <c r="AG194" i="3"/>
  <c r="AJ194" i="3"/>
  <c r="AM194" i="3"/>
  <c r="AQ194" i="3"/>
  <c r="AH194" i="3"/>
  <c r="AK194" i="3"/>
  <c r="AN194" i="3"/>
  <c r="AR194" i="3"/>
  <c r="AS194" i="3"/>
  <c r="AT194" i="3"/>
  <c r="AU194" i="3"/>
  <c r="AV194" i="3"/>
  <c r="AF193" i="3"/>
  <c r="AI193" i="3"/>
  <c r="AL193" i="3"/>
  <c r="AP193" i="3"/>
  <c r="AG193" i="3"/>
  <c r="AJ193" i="3"/>
  <c r="AM193" i="3"/>
  <c r="AQ193" i="3"/>
  <c r="AH193" i="3"/>
  <c r="AK193" i="3"/>
  <c r="AN193" i="3"/>
  <c r="AR193" i="3"/>
  <c r="AS193" i="3"/>
  <c r="AT193" i="3"/>
  <c r="AU193" i="3"/>
  <c r="AV193" i="3"/>
  <c r="AF192" i="3"/>
  <c r="AI192" i="3"/>
  <c r="AL192" i="3"/>
  <c r="AP192" i="3"/>
  <c r="AG192" i="3"/>
  <c r="AJ192" i="3"/>
  <c r="AM192" i="3"/>
  <c r="AQ192" i="3"/>
  <c r="AH192" i="3"/>
  <c r="AK192" i="3"/>
  <c r="AN192" i="3"/>
  <c r="AR192" i="3"/>
  <c r="AS192" i="3"/>
  <c r="AT192" i="3"/>
  <c r="AU192" i="3"/>
  <c r="AV192" i="3"/>
  <c r="AF191" i="3"/>
  <c r="AI191" i="3"/>
  <c r="AL191" i="3"/>
  <c r="AP191" i="3"/>
  <c r="AG191" i="3"/>
  <c r="AJ191" i="3"/>
  <c r="AM191" i="3"/>
  <c r="AQ191" i="3"/>
  <c r="AH191" i="3"/>
  <c r="AK191" i="3"/>
  <c r="AN191" i="3"/>
  <c r="AR191" i="3"/>
  <c r="AS191" i="3"/>
  <c r="AT191" i="3"/>
  <c r="AU191" i="3"/>
  <c r="AV191" i="3"/>
  <c r="AF190" i="3"/>
  <c r="AI190" i="3"/>
  <c r="AL190" i="3"/>
  <c r="AP190" i="3"/>
  <c r="AG190" i="3"/>
  <c r="AJ190" i="3"/>
  <c r="AM190" i="3"/>
  <c r="AQ190" i="3"/>
  <c r="AH190" i="3"/>
  <c r="AK190" i="3"/>
  <c r="AN190" i="3"/>
  <c r="AR190" i="3"/>
  <c r="AS190" i="3"/>
  <c r="AT190" i="3"/>
  <c r="AU190" i="3"/>
  <c r="AV190" i="3"/>
  <c r="AF189" i="3"/>
  <c r="AI189" i="3"/>
  <c r="AL189" i="3"/>
  <c r="AP189" i="3"/>
  <c r="AG189" i="3"/>
  <c r="AJ189" i="3"/>
  <c r="AM189" i="3"/>
  <c r="AQ189" i="3"/>
  <c r="AH189" i="3"/>
  <c r="AK189" i="3"/>
  <c r="AN189" i="3"/>
  <c r="AR189" i="3"/>
  <c r="AS189" i="3"/>
  <c r="AT189" i="3"/>
  <c r="AU189" i="3"/>
  <c r="AV189" i="3"/>
  <c r="AF188" i="3"/>
  <c r="AI188" i="3"/>
  <c r="AL188" i="3"/>
  <c r="AP188" i="3"/>
  <c r="AG188" i="3"/>
  <c r="AJ188" i="3"/>
  <c r="AM188" i="3"/>
  <c r="AQ188" i="3"/>
  <c r="AH188" i="3"/>
  <c r="AK188" i="3"/>
  <c r="AN188" i="3"/>
  <c r="AR188" i="3"/>
  <c r="AS188" i="3"/>
  <c r="AT188" i="3"/>
  <c r="AU188" i="3"/>
  <c r="AV188" i="3"/>
  <c r="AF187" i="3"/>
  <c r="AI187" i="3"/>
  <c r="AL187" i="3"/>
  <c r="AP187" i="3"/>
  <c r="AG187" i="3"/>
  <c r="AJ187" i="3"/>
  <c r="AM187" i="3"/>
  <c r="AQ187" i="3"/>
  <c r="AH187" i="3"/>
  <c r="AK187" i="3"/>
  <c r="AN187" i="3"/>
  <c r="AR187" i="3"/>
  <c r="AS187" i="3"/>
  <c r="AT187" i="3"/>
  <c r="AU187" i="3"/>
  <c r="AV187" i="3"/>
  <c r="AF186" i="3"/>
  <c r="AI186" i="3"/>
  <c r="AL186" i="3"/>
  <c r="AP186" i="3"/>
  <c r="AG186" i="3"/>
  <c r="AJ186" i="3"/>
  <c r="AM186" i="3"/>
  <c r="AQ186" i="3"/>
  <c r="AH186" i="3"/>
  <c r="AK186" i="3"/>
  <c r="AN186" i="3"/>
  <c r="AR186" i="3"/>
  <c r="AS186" i="3"/>
  <c r="AT186" i="3"/>
  <c r="AU186" i="3"/>
  <c r="AV186" i="3"/>
  <c r="AG185" i="3"/>
  <c r="AJ185" i="3"/>
  <c r="AM185" i="3"/>
  <c r="AQ185" i="3"/>
  <c r="AH185" i="3"/>
  <c r="AK185" i="3"/>
  <c r="AN185" i="3"/>
  <c r="AR185" i="3"/>
  <c r="AS185" i="3"/>
  <c r="AT185" i="3"/>
  <c r="AU185" i="3"/>
  <c r="AV185" i="3"/>
  <c r="AG184" i="3"/>
  <c r="AJ184" i="3"/>
  <c r="AM184" i="3"/>
  <c r="AQ184" i="3"/>
  <c r="AH184" i="3"/>
  <c r="AK184" i="3"/>
  <c r="AN184" i="3"/>
  <c r="AR184" i="3"/>
  <c r="AS184" i="3"/>
  <c r="AT184" i="3"/>
  <c r="AU184" i="3"/>
  <c r="AV184" i="3"/>
  <c r="AT183" i="3"/>
  <c r="AV183" i="3"/>
  <c r="AT182" i="3"/>
  <c r="AV182" i="3"/>
  <c r="AT181" i="3"/>
  <c r="AV181" i="3"/>
  <c r="AT180" i="3"/>
  <c r="AV180" i="3"/>
  <c r="AT179" i="3"/>
  <c r="AV179" i="3"/>
  <c r="AT178" i="3"/>
  <c r="AV178" i="3"/>
  <c r="AT177" i="3"/>
  <c r="AV177" i="3"/>
  <c r="AT176" i="3"/>
  <c r="AV176" i="3"/>
  <c r="AT175" i="3"/>
  <c r="AV175" i="3"/>
  <c r="AT174" i="3"/>
  <c r="AV174" i="3"/>
  <c r="AT173" i="3"/>
  <c r="AV173" i="3"/>
  <c r="AT172" i="3"/>
  <c r="AV172" i="3"/>
  <c r="AT171" i="3"/>
  <c r="AV171" i="3"/>
  <c r="AT170" i="3"/>
  <c r="AV170" i="3"/>
  <c r="AT169" i="3"/>
  <c r="AV169" i="3"/>
  <c r="AT168" i="3"/>
  <c r="AV168" i="3"/>
  <c r="AT167" i="3"/>
  <c r="AV167" i="3"/>
  <c r="AT166" i="3"/>
  <c r="AV166" i="3"/>
  <c r="AG164" i="3"/>
  <c r="AJ164" i="3"/>
  <c r="AM164" i="3"/>
  <c r="AQ164" i="3"/>
  <c r="AH164" i="3"/>
  <c r="AK164" i="3"/>
  <c r="AN164" i="3"/>
  <c r="AR164" i="3"/>
  <c r="AS164" i="3"/>
  <c r="AT164" i="3"/>
  <c r="AU164" i="3"/>
  <c r="AV164" i="3"/>
  <c r="AG163" i="3"/>
  <c r="AJ163" i="3"/>
  <c r="AM163" i="3"/>
  <c r="AQ163" i="3"/>
  <c r="AH163" i="3"/>
  <c r="AK163" i="3"/>
  <c r="AN163" i="3"/>
  <c r="AR163" i="3"/>
  <c r="AS163" i="3"/>
  <c r="AT163" i="3"/>
  <c r="AU163" i="3"/>
  <c r="AV163" i="3"/>
  <c r="AG162" i="3"/>
  <c r="AJ162" i="3"/>
  <c r="AM162" i="3"/>
  <c r="AQ162" i="3"/>
  <c r="AH162" i="3"/>
  <c r="AK162" i="3"/>
  <c r="AN162" i="3"/>
  <c r="AR162" i="3"/>
  <c r="AS162" i="3"/>
  <c r="AT162" i="3"/>
  <c r="AU162" i="3"/>
  <c r="AV162" i="3"/>
  <c r="AG161" i="3"/>
  <c r="AJ161" i="3"/>
  <c r="AM161" i="3"/>
  <c r="AQ161" i="3"/>
  <c r="AH161" i="3"/>
  <c r="AK161" i="3"/>
  <c r="AN161" i="3"/>
  <c r="AR161" i="3"/>
  <c r="AS161" i="3"/>
  <c r="AT161" i="3"/>
  <c r="AU161" i="3"/>
  <c r="AV161" i="3"/>
  <c r="AG160" i="3"/>
  <c r="AJ160" i="3"/>
  <c r="AM160" i="3"/>
  <c r="AQ160" i="3"/>
  <c r="AH160" i="3"/>
  <c r="AK160" i="3"/>
  <c r="AN160" i="3"/>
  <c r="AR160" i="3"/>
  <c r="AS160" i="3"/>
  <c r="AT160" i="3"/>
  <c r="AU160" i="3"/>
  <c r="AV160" i="3"/>
  <c r="AG159" i="3"/>
  <c r="AJ159" i="3"/>
  <c r="AM159" i="3"/>
  <c r="AQ159" i="3"/>
  <c r="AH159" i="3"/>
  <c r="AK159" i="3"/>
  <c r="AN159" i="3"/>
  <c r="AR159" i="3"/>
  <c r="AS159" i="3"/>
  <c r="AT159" i="3"/>
  <c r="AU159" i="3"/>
  <c r="AV159" i="3"/>
  <c r="AG158" i="3"/>
  <c r="AJ158" i="3"/>
  <c r="AM158" i="3"/>
  <c r="AQ158" i="3"/>
  <c r="AH158" i="3"/>
  <c r="AK158" i="3"/>
  <c r="AN158" i="3"/>
  <c r="AR158" i="3"/>
  <c r="AS158" i="3"/>
  <c r="AT158" i="3"/>
  <c r="AU158" i="3"/>
  <c r="AV158" i="3"/>
  <c r="AG157" i="3"/>
  <c r="AJ157" i="3"/>
  <c r="AM157" i="3"/>
  <c r="AQ157" i="3"/>
  <c r="AH157" i="3"/>
  <c r="AK157" i="3"/>
  <c r="AN157" i="3"/>
  <c r="AR157" i="3"/>
  <c r="AS157" i="3"/>
  <c r="AT157" i="3"/>
  <c r="AU157" i="3"/>
  <c r="AV157" i="3"/>
  <c r="AG156" i="3"/>
  <c r="AJ156" i="3"/>
  <c r="AM156" i="3"/>
  <c r="AQ156" i="3"/>
  <c r="AH156" i="3"/>
  <c r="AK156" i="3"/>
  <c r="AN156" i="3"/>
  <c r="AR156" i="3"/>
  <c r="AS156" i="3"/>
  <c r="AT156" i="3"/>
  <c r="AU156" i="3"/>
  <c r="AV156" i="3"/>
  <c r="AF155" i="3"/>
  <c r="AI155" i="3"/>
  <c r="AL155" i="3"/>
  <c r="AP155" i="3"/>
  <c r="AG155" i="3"/>
  <c r="AJ155" i="3"/>
  <c r="AM155" i="3"/>
  <c r="AQ155" i="3"/>
  <c r="AH155" i="3"/>
  <c r="AK155" i="3"/>
  <c r="AN155" i="3"/>
  <c r="AR155" i="3"/>
  <c r="AS155" i="3"/>
  <c r="AT155" i="3"/>
  <c r="AU155" i="3"/>
  <c r="AV155" i="3"/>
  <c r="AF154" i="3"/>
  <c r="AI154" i="3"/>
  <c r="AL154" i="3"/>
  <c r="AP154" i="3"/>
  <c r="AG154" i="3"/>
  <c r="AJ154" i="3"/>
  <c r="AM154" i="3"/>
  <c r="AQ154" i="3"/>
  <c r="AH154" i="3"/>
  <c r="AK154" i="3"/>
  <c r="AN154" i="3"/>
  <c r="AR154" i="3"/>
  <c r="AS154" i="3"/>
  <c r="AT154" i="3"/>
  <c r="AU154" i="3"/>
  <c r="AV154" i="3"/>
  <c r="AF153" i="3"/>
  <c r="AI153" i="3"/>
  <c r="AL153" i="3"/>
  <c r="AP153" i="3"/>
  <c r="AG153" i="3"/>
  <c r="AJ153" i="3"/>
  <c r="AM153" i="3"/>
  <c r="AQ153" i="3"/>
  <c r="AH153" i="3"/>
  <c r="AK153" i="3"/>
  <c r="AN153" i="3"/>
  <c r="AR153" i="3"/>
  <c r="AS153" i="3"/>
  <c r="AT153" i="3"/>
  <c r="AU153" i="3"/>
  <c r="AV153" i="3"/>
  <c r="AF152" i="3"/>
  <c r="AI152" i="3"/>
  <c r="AL152" i="3"/>
  <c r="AP152" i="3"/>
  <c r="AG152" i="3"/>
  <c r="AJ152" i="3"/>
  <c r="AM152" i="3"/>
  <c r="AQ152" i="3"/>
  <c r="AH152" i="3"/>
  <c r="AK152" i="3"/>
  <c r="AN152" i="3"/>
  <c r="AR152" i="3"/>
  <c r="AS152" i="3"/>
  <c r="AT152" i="3"/>
  <c r="AU152" i="3"/>
  <c r="AV152" i="3"/>
  <c r="AF151" i="3"/>
  <c r="AI151" i="3"/>
  <c r="AL151" i="3"/>
  <c r="AP151" i="3"/>
  <c r="AG151" i="3"/>
  <c r="AJ151" i="3"/>
  <c r="AM151" i="3"/>
  <c r="AQ151" i="3"/>
  <c r="AH151" i="3"/>
  <c r="AK151" i="3"/>
  <c r="AN151" i="3"/>
  <c r="AR151" i="3"/>
  <c r="AS151" i="3"/>
  <c r="AT151" i="3"/>
  <c r="AU151" i="3"/>
  <c r="AV151" i="3"/>
  <c r="AF150" i="3"/>
  <c r="AI150" i="3"/>
  <c r="AL150" i="3"/>
  <c r="AP150" i="3"/>
  <c r="AG150" i="3"/>
  <c r="AJ150" i="3"/>
  <c r="AM150" i="3"/>
  <c r="AQ150" i="3"/>
  <c r="AH150" i="3"/>
  <c r="AK150" i="3"/>
  <c r="AN150" i="3"/>
  <c r="AR150" i="3"/>
  <c r="AS150" i="3"/>
  <c r="AT150" i="3"/>
  <c r="AU150" i="3"/>
  <c r="AV150" i="3"/>
  <c r="AF149" i="3"/>
  <c r="AI149" i="3"/>
  <c r="AL149" i="3"/>
  <c r="AP149" i="3"/>
  <c r="AG149" i="3"/>
  <c r="AJ149" i="3"/>
  <c r="AM149" i="3"/>
  <c r="AQ149" i="3"/>
  <c r="AH149" i="3"/>
  <c r="AK149" i="3"/>
  <c r="AN149" i="3"/>
  <c r="AR149" i="3"/>
  <c r="AS149" i="3"/>
  <c r="AT149" i="3"/>
  <c r="AU149" i="3"/>
  <c r="AV149" i="3"/>
  <c r="AF148" i="3"/>
  <c r="AI148" i="3"/>
  <c r="AL148" i="3"/>
  <c r="AP148" i="3"/>
  <c r="AG148" i="3"/>
  <c r="AJ148" i="3"/>
  <c r="AM148" i="3"/>
  <c r="AQ148" i="3"/>
  <c r="AH148" i="3"/>
  <c r="AK148" i="3"/>
  <c r="AN148" i="3"/>
  <c r="AR148" i="3"/>
  <c r="AS148" i="3"/>
  <c r="AT148" i="3"/>
  <c r="AU148" i="3"/>
  <c r="AV148" i="3"/>
  <c r="AF147" i="3"/>
  <c r="AI147" i="3"/>
  <c r="AL147" i="3"/>
  <c r="AP147" i="3"/>
  <c r="AG147" i="3"/>
  <c r="AJ147" i="3"/>
  <c r="AM147" i="3"/>
  <c r="AQ147" i="3"/>
  <c r="AH147" i="3"/>
  <c r="AK147" i="3"/>
  <c r="AN147" i="3"/>
  <c r="AR147" i="3"/>
  <c r="AS147" i="3"/>
  <c r="AT147" i="3"/>
  <c r="AU147" i="3"/>
  <c r="AV147" i="3"/>
  <c r="AG146" i="3"/>
  <c r="AJ146" i="3"/>
  <c r="AM146" i="3"/>
  <c r="AQ146" i="3"/>
  <c r="AH146" i="3"/>
  <c r="AK146" i="3"/>
  <c r="AN146" i="3"/>
  <c r="AR146" i="3"/>
  <c r="AS146" i="3"/>
  <c r="AT146" i="3"/>
  <c r="AU146" i="3"/>
  <c r="AV146" i="3"/>
  <c r="AG145" i="3"/>
  <c r="AJ145" i="3"/>
  <c r="AM145" i="3"/>
  <c r="AQ145" i="3"/>
  <c r="AH145" i="3"/>
  <c r="AK145" i="3"/>
  <c r="AN145" i="3"/>
  <c r="AR145" i="3"/>
  <c r="AS145" i="3"/>
  <c r="AT145" i="3"/>
  <c r="AU145" i="3"/>
  <c r="AV145" i="3"/>
  <c r="AT144" i="3"/>
  <c r="AV144" i="3"/>
  <c r="AT143" i="3"/>
  <c r="AV143" i="3"/>
  <c r="AT142" i="3"/>
  <c r="AV142" i="3"/>
  <c r="AT141" i="3"/>
  <c r="AV141" i="3"/>
  <c r="AT140" i="3"/>
  <c r="AV140" i="3"/>
  <c r="AT139" i="3"/>
  <c r="AV139" i="3"/>
  <c r="AT138" i="3"/>
  <c r="AV138" i="3"/>
  <c r="AT137" i="3"/>
  <c r="AV137" i="3"/>
  <c r="AT136" i="3"/>
  <c r="AV136" i="3"/>
  <c r="AT135" i="3"/>
  <c r="AV135" i="3"/>
  <c r="AT134" i="3"/>
  <c r="AV134" i="3"/>
  <c r="AT133" i="3"/>
  <c r="AV133" i="3"/>
  <c r="AT132" i="3"/>
  <c r="AV132" i="3"/>
  <c r="AT131" i="3"/>
  <c r="AV131" i="3"/>
  <c r="AT130" i="3"/>
  <c r="AV130" i="3"/>
  <c r="AT129" i="3"/>
  <c r="AV129" i="3"/>
  <c r="AT128" i="3"/>
  <c r="AV128" i="3"/>
  <c r="AT127" i="3"/>
  <c r="AV127" i="3"/>
  <c r="AG125" i="3"/>
  <c r="AJ125" i="3"/>
  <c r="AM125" i="3"/>
  <c r="AQ125" i="3"/>
  <c r="AH125" i="3"/>
  <c r="AK125" i="3"/>
  <c r="AN125" i="3"/>
  <c r="AR125" i="3"/>
  <c r="AS125" i="3"/>
  <c r="AT125" i="3"/>
  <c r="AU125" i="3"/>
  <c r="AV125" i="3"/>
  <c r="AG124" i="3"/>
  <c r="AJ124" i="3"/>
  <c r="AM124" i="3"/>
  <c r="AQ124" i="3"/>
  <c r="AH124" i="3"/>
  <c r="AK124" i="3"/>
  <c r="AN124" i="3"/>
  <c r="AR124" i="3"/>
  <c r="AS124" i="3"/>
  <c r="AT124" i="3"/>
  <c r="AU124" i="3"/>
  <c r="AV124" i="3"/>
  <c r="AG123" i="3"/>
  <c r="AJ123" i="3"/>
  <c r="AM123" i="3"/>
  <c r="AQ123" i="3"/>
  <c r="AH123" i="3"/>
  <c r="AK123" i="3"/>
  <c r="AN123" i="3"/>
  <c r="AR123" i="3"/>
  <c r="AS123" i="3"/>
  <c r="AT123" i="3"/>
  <c r="AU123" i="3"/>
  <c r="AV123" i="3"/>
  <c r="AG122" i="3"/>
  <c r="AJ122" i="3"/>
  <c r="AM122" i="3"/>
  <c r="AQ122" i="3"/>
  <c r="AH122" i="3"/>
  <c r="AK122" i="3"/>
  <c r="AN122" i="3"/>
  <c r="AR122" i="3"/>
  <c r="AS122" i="3"/>
  <c r="AT122" i="3"/>
  <c r="AU122" i="3"/>
  <c r="AV122" i="3"/>
  <c r="AG121" i="3"/>
  <c r="AJ121" i="3"/>
  <c r="AM121" i="3"/>
  <c r="AQ121" i="3"/>
  <c r="AH121" i="3"/>
  <c r="AK121" i="3"/>
  <c r="AN121" i="3"/>
  <c r="AR121" i="3"/>
  <c r="AS121" i="3"/>
  <c r="AT121" i="3"/>
  <c r="AU121" i="3"/>
  <c r="AV121" i="3"/>
  <c r="AG120" i="3"/>
  <c r="AJ120" i="3"/>
  <c r="AM120" i="3"/>
  <c r="AQ120" i="3"/>
  <c r="AH120" i="3"/>
  <c r="AK120" i="3"/>
  <c r="AN120" i="3"/>
  <c r="AR120" i="3"/>
  <c r="AS120" i="3"/>
  <c r="AT120" i="3"/>
  <c r="AU120" i="3"/>
  <c r="AV120" i="3"/>
  <c r="AG119" i="3"/>
  <c r="AJ119" i="3"/>
  <c r="AM119" i="3"/>
  <c r="AQ119" i="3"/>
  <c r="AH119" i="3"/>
  <c r="AK119" i="3"/>
  <c r="AN119" i="3"/>
  <c r="AR119" i="3"/>
  <c r="AS119" i="3"/>
  <c r="AT119" i="3"/>
  <c r="AU119" i="3"/>
  <c r="AV119" i="3"/>
  <c r="AG118" i="3"/>
  <c r="AJ118" i="3"/>
  <c r="AM118" i="3"/>
  <c r="AQ118" i="3"/>
  <c r="AH118" i="3"/>
  <c r="AK118" i="3"/>
  <c r="AN118" i="3"/>
  <c r="AR118" i="3"/>
  <c r="AS118" i="3"/>
  <c r="AT118" i="3"/>
  <c r="AU118" i="3"/>
  <c r="AV118" i="3"/>
  <c r="AG117" i="3"/>
  <c r="AJ117" i="3"/>
  <c r="AM117" i="3"/>
  <c r="AQ117" i="3"/>
  <c r="AH117" i="3"/>
  <c r="AK117" i="3"/>
  <c r="AN117" i="3"/>
  <c r="AR117" i="3"/>
  <c r="AS117" i="3"/>
  <c r="AT117" i="3"/>
  <c r="AU117" i="3"/>
  <c r="AV117" i="3"/>
  <c r="AG116" i="3"/>
  <c r="AJ116" i="3"/>
  <c r="AM116" i="3"/>
  <c r="AQ116" i="3"/>
  <c r="AH116" i="3"/>
  <c r="AK116" i="3"/>
  <c r="AN116" i="3"/>
  <c r="AR116" i="3"/>
  <c r="AS116" i="3"/>
  <c r="AT116" i="3"/>
  <c r="AU116" i="3"/>
  <c r="AV116" i="3"/>
  <c r="AG115" i="3"/>
  <c r="AJ115" i="3"/>
  <c r="AM115" i="3"/>
  <c r="AQ115" i="3"/>
  <c r="AH115" i="3"/>
  <c r="AK115" i="3"/>
  <c r="AN115" i="3"/>
  <c r="AR115" i="3"/>
  <c r="AS115" i="3"/>
  <c r="AT115" i="3"/>
  <c r="AU115" i="3"/>
  <c r="AV115" i="3"/>
  <c r="AG114" i="3"/>
  <c r="AJ114" i="3"/>
  <c r="AM114" i="3"/>
  <c r="AQ114" i="3"/>
  <c r="AH114" i="3"/>
  <c r="AK114" i="3"/>
  <c r="AN114" i="3"/>
  <c r="AR114" i="3"/>
  <c r="AS114" i="3"/>
  <c r="AT114" i="3"/>
  <c r="AU114" i="3"/>
  <c r="AV114" i="3"/>
  <c r="AF113" i="3"/>
  <c r="AI113" i="3"/>
  <c r="AL113" i="3"/>
  <c r="AP113" i="3"/>
  <c r="AG113" i="3"/>
  <c r="AJ113" i="3"/>
  <c r="AM113" i="3"/>
  <c r="AQ113" i="3"/>
  <c r="AH113" i="3"/>
  <c r="AK113" i="3"/>
  <c r="AN113" i="3"/>
  <c r="AR113" i="3"/>
  <c r="AS113" i="3"/>
  <c r="AT113" i="3"/>
  <c r="AU113" i="3"/>
  <c r="AV113" i="3"/>
  <c r="AF112" i="3"/>
  <c r="AI112" i="3"/>
  <c r="AL112" i="3"/>
  <c r="AP112" i="3"/>
  <c r="AG112" i="3"/>
  <c r="AJ112" i="3"/>
  <c r="AM112" i="3"/>
  <c r="AQ112" i="3"/>
  <c r="AH112" i="3"/>
  <c r="AK112" i="3"/>
  <c r="AN112" i="3"/>
  <c r="AR112" i="3"/>
  <c r="AS112" i="3"/>
  <c r="AT112" i="3"/>
  <c r="AU112" i="3"/>
  <c r="AV112" i="3"/>
  <c r="AF111" i="3"/>
  <c r="AI111" i="3"/>
  <c r="AL111" i="3"/>
  <c r="AP111" i="3"/>
  <c r="AG111" i="3"/>
  <c r="AJ111" i="3"/>
  <c r="AM111" i="3"/>
  <c r="AQ111" i="3"/>
  <c r="AH111" i="3"/>
  <c r="AK111" i="3"/>
  <c r="AN111" i="3"/>
  <c r="AR111" i="3"/>
  <c r="AS111" i="3"/>
  <c r="AT111" i="3"/>
  <c r="AU111" i="3"/>
  <c r="AV111" i="3"/>
  <c r="AF110" i="3"/>
  <c r="AI110" i="3"/>
  <c r="AL110" i="3"/>
  <c r="AP110" i="3"/>
  <c r="AG110" i="3"/>
  <c r="AJ110" i="3"/>
  <c r="AM110" i="3"/>
  <c r="AQ110" i="3"/>
  <c r="AH110" i="3"/>
  <c r="AK110" i="3"/>
  <c r="AN110" i="3"/>
  <c r="AR110" i="3"/>
  <c r="AS110" i="3"/>
  <c r="AT110" i="3"/>
  <c r="AU110" i="3"/>
  <c r="AV110" i="3"/>
  <c r="AF109" i="3"/>
  <c r="AI109" i="3"/>
  <c r="AL109" i="3"/>
  <c r="AP109" i="3"/>
  <c r="AG109" i="3"/>
  <c r="AJ109" i="3"/>
  <c r="AM109" i="3"/>
  <c r="AQ109" i="3"/>
  <c r="AH109" i="3"/>
  <c r="AK109" i="3"/>
  <c r="AN109" i="3"/>
  <c r="AR109" i="3"/>
  <c r="AS109" i="3"/>
  <c r="AT109" i="3"/>
  <c r="AU109" i="3"/>
  <c r="AV109" i="3"/>
  <c r="AF108" i="3"/>
  <c r="AI108" i="3"/>
  <c r="AL108" i="3"/>
  <c r="AP108" i="3"/>
  <c r="AG108" i="3"/>
  <c r="AJ108" i="3"/>
  <c r="AM108" i="3"/>
  <c r="AQ108" i="3"/>
  <c r="AH108" i="3"/>
  <c r="AK108" i="3"/>
  <c r="AN108" i="3"/>
  <c r="AR108" i="3"/>
  <c r="AS108" i="3"/>
  <c r="AT108" i="3"/>
  <c r="AU108" i="3"/>
  <c r="AV108" i="3"/>
  <c r="AG107" i="3"/>
  <c r="AJ107" i="3"/>
  <c r="AM107" i="3"/>
  <c r="AQ107" i="3"/>
  <c r="AH107" i="3"/>
  <c r="AK107" i="3"/>
  <c r="AN107" i="3"/>
  <c r="AR107" i="3"/>
  <c r="AS107" i="3"/>
  <c r="AT107" i="3"/>
  <c r="AU107" i="3"/>
  <c r="AV107" i="3"/>
  <c r="AG106" i="3"/>
  <c r="AJ106" i="3"/>
  <c r="AM106" i="3"/>
  <c r="AQ106" i="3"/>
  <c r="AH106" i="3"/>
  <c r="AK106" i="3"/>
  <c r="AN106" i="3"/>
  <c r="AR106" i="3"/>
  <c r="AS106" i="3"/>
  <c r="AT106" i="3"/>
  <c r="AU106" i="3"/>
  <c r="AV106" i="3"/>
  <c r="AT105" i="3"/>
  <c r="AV105" i="3"/>
  <c r="AT104" i="3"/>
  <c r="AV104" i="3"/>
  <c r="AT103" i="3"/>
  <c r="AV103" i="3"/>
  <c r="AT102" i="3"/>
  <c r="AV102" i="3"/>
  <c r="AT101" i="3"/>
  <c r="AV101" i="3"/>
  <c r="AT100" i="3"/>
  <c r="AV100" i="3"/>
  <c r="AT99" i="3"/>
  <c r="AV99" i="3"/>
  <c r="AT98" i="3"/>
  <c r="AV98" i="3"/>
  <c r="AT97" i="3"/>
  <c r="AV97" i="3"/>
  <c r="AT96" i="3"/>
  <c r="AV96" i="3"/>
  <c r="AT95" i="3"/>
  <c r="AV95" i="3"/>
  <c r="AT94" i="3"/>
  <c r="AV94" i="3"/>
  <c r="AT93" i="3"/>
  <c r="AV93" i="3"/>
  <c r="AT92" i="3"/>
  <c r="AV92" i="3"/>
  <c r="AT91" i="3"/>
  <c r="AV91" i="3"/>
  <c r="AT90" i="3"/>
  <c r="AV90" i="3"/>
  <c r="AT89" i="3"/>
  <c r="AV89" i="3"/>
  <c r="AT88" i="3"/>
  <c r="AV88" i="3"/>
  <c r="AF86" i="3"/>
  <c r="AI86" i="3"/>
  <c r="AL86" i="3"/>
  <c r="AP86" i="3"/>
  <c r="AG86" i="3"/>
  <c r="AJ86" i="3"/>
  <c r="AM86" i="3"/>
  <c r="AQ86" i="3"/>
  <c r="AH86" i="3"/>
  <c r="AK86" i="3"/>
  <c r="AN86" i="3"/>
  <c r="AR86" i="3"/>
  <c r="AS86" i="3"/>
  <c r="AT86" i="3"/>
  <c r="AU86" i="3"/>
  <c r="AV86" i="3"/>
  <c r="AF85" i="3"/>
  <c r="AI85" i="3"/>
  <c r="AL85" i="3"/>
  <c r="AP85" i="3"/>
  <c r="AG85" i="3"/>
  <c r="AJ85" i="3"/>
  <c r="AM85" i="3"/>
  <c r="AQ85" i="3"/>
  <c r="AH85" i="3"/>
  <c r="AK85" i="3"/>
  <c r="AN85" i="3"/>
  <c r="AR85" i="3"/>
  <c r="AS85" i="3"/>
  <c r="AT85" i="3"/>
  <c r="AU85" i="3"/>
  <c r="AV85" i="3"/>
  <c r="AF84" i="3"/>
  <c r="AI84" i="3"/>
  <c r="AL84" i="3"/>
  <c r="AP84" i="3"/>
  <c r="AG84" i="3"/>
  <c r="AJ84" i="3"/>
  <c r="AM84" i="3"/>
  <c r="AQ84" i="3"/>
  <c r="AH84" i="3"/>
  <c r="AK84" i="3"/>
  <c r="AN84" i="3"/>
  <c r="AR84" i="3"/>
  <c r="AS84" i="3"/>
  <c r="AT84" i="3"/>
  <c r="AU84" i="3"/>
  <c r="AV84" i="3"/>
  <c r="AF83" i="3"/>
  <c r="AI83" i="3"/>
  <c r="AL83" i="3"/>
  <c r="AP83" i="3"/>
  <c r="AG83" i="3"/>
  <c r="AJ83" i="3"/>
  <c r="AM83" i="3"/>
  <c r="AQ83" i="3"/>
  <c r="AH83" i="3"/>
  <c r="AK83" i="3"/>
  <c r="AN83" i="3"/>
  <c r="AR83" i="3"/>
  <c r="AS83" i="3"/>
  <c r="AT83" i="3"/>
  <c r="AU83" i="3"/>
  <c r="AV83" i="3"/>
  <c r="AF82" i="3"/>
  <c r="AI82" i="3"/>
  <c r="AL82" i="3"/>
  <c r="AP82" i="3"/>
  <c r="AG82" i="3"/>
  <c r="AJ82" i="3"/>
  <c r="AM82" i="3"/>
  <c r="AQ82" i="3"/>
  <c r="AH82" i="3"/>
  <c r="AK82" i="3"/>
  <c r="AN82" i="3"/>
  <c r="AR82" i="3"/>
  <c r="AS82" i="3"/>
  <c r="AT82" i="3"/>
  <c r="AU82" i="3"/>
  <c r="AV82" i="3"/>
  <c r="AF81" i="3"/>
  <c r="AI81" i="3"/>
  <c r="AL81" i="3"/>
  <c r="AP81" i="3"/>
  <c r="AG81" i="3"/>
  <c r="AJ81" i="3"/>
  <c r="AM81" i="3"/>
  <c r="AQ81" i="3"/>
  <c r="AH81" i="3"/>
  <c r="AK81" i="3"/>
  <c r="AN81" i="3"/>
  <c r="AR81" i="3"/>
  <c r="AS81" i="3"/>
  <c r="AT81" i="3"/>
  <c r="AU81" i="3"/>
  <c r="AV81" i="3"/>
  <c r="AF80" i="3"/>
  <c r="AI80" i="3"/>
  <c r="AL80" i="3"/>
  <c r="AP80" i="3"/>
  <c r="AG80" i="3"/>
  <c r="AJ80" i="3"/>
  <c r="AM80" i="3"/>
  <c r="AQ80" i="3"/>
  <c r="AH80" i="3"/>
  <c r="AK80" i="3"/>
  <c r="AN80" i="3"/>
  <c r="AR80" i="3"/>
  <c r="AS80" i="3"/>
  <c r="AT80" i="3"/>
  <c r="AU80" i="3"/>
  <c r="AV80" i="3"/>
  <c r="AF79" i="3"/>
  <c r="AI79" i="3"/>
  <c r="AL79" i="3"/>
  <c r="AP79" i="3"/>
  <c r="AG79" i="3"/>
  <c r="AJ79" i="3"/>
  <c r="AM79" i="3"/>
  <c r="AQ79" i="3"/>
  <c r="AH79" i="3"/>
  <c r="AK79" i="3"/>
  <c r="AN79" i="3"/>
  <c r="AR79" i="3"/>
  <c r="AS79" i="3"/>
  <c r="AT79" i="3"/>
  <c r="AU79" i="3"/>
  <c r="AV79" i="3"/>
  <c r="AF78" i="3"/>
  <c r="AI78" i="3"/>
  <c r="AL78" i="3"/>
  <c r="AP78" i="3"/>
  <c r="AG78" i="3"/>
  <c r="AJ78" i="3"/>
  <c r="AM78" i="3"/>
  <c r="AQ78" i="3"/>
  <c r="AH78" i="3"/>
  <c r="AK78" i="3"/>
  <c r="AN78" i="3"/>
  <c r="AR78" i="3"/>
  <c r="AS78" i="3"/>
  <c r="AT78" i="3"/>
  <c r="AU78" i="3"/>
  <c r="AV78" i="3"/>
  <c r="AF77" i="3"/>
  <c r="AI77" i="3"/>
  <c r="AL77" i="3"/>
  <c r="AP77" i="3"/>
  <c r="AG77" i="3"/>
  <c r="AJ77" i="3"/>
  <c r="AM77" i="3"/>
  <c r="AQ77" i="3"/>
  <c r="AH77" i="3"/>
  <c r="AK77" i="3"/>
  <c r="AN77" i="3"/>
  <c r="AR77" i="3"/>
  <c r="AS77" i="3"/>
  <c r="AT77" i="3"/>
  <c r="AU77" i="3"/>
  <c r="AV77" i="3"/>
  <c r="AF76" i="3"/>
  <c r="AI76" i="3"/>
  <c r="AL76" i="3"/>
  <c r="AP76" i="3"/>
  <c r="AG76" i="3"/>
  <c r="AJ76" i="3"/>
  <c r="AM76" i="3"/>
  <c r="AQ76" i="3"/>
  <c r="AH76" i="3"/>
  <c r="AK76" i="3"/>
  <c r="AN76" i="3"/>
  <c r="AR76" i="3"/>
  <c r="AS76" i="3"/>
  <c r="AT76" i="3"/>
  <c r="AU76" i="3"/>
  <c r="AV76" i="3"/>
  <c r="AF75" i="3"/>
  <c r="AI75" i="3"/>
  <c r="AL75" i="3"/>
  <c r="AP75" i="3"/>
  <c r="AG75" i="3"/>
  <c r="AJ75" i="3"/>
  <c r="AM75" i="3"/>
  <c r="AQ75" i="3"/>
  <c r="AH75" i="3"/>
  <c r="AK75" i="3"/>
  <c r="AN75" i="3"/>
  <c r="AR75" i="3"/>
  <c r="AS75" i="3"/>
  <c r="AT75" i="3"/>
  <c r="AU75" i="3"/>
  <c r="AV75" i="3"/>
  <c r="AF74" i="3"/>
  <c r="AI74" i="3"/>
  <c r="AL74" i="3"/>
  <c r="AP74" i="3"/>
  <c r="AG74" i="3"/>
  <c r="AJ74" i="3"/>
  <c r="AM74" i="3"/>
  <c r="AQ74" i="3"/>
  <c r="AH74" i="3"/>
  <c r="AK74" i="3"/>
  <c r="AN74" i="3"/>
  <c r="AR74" i="3"/>
  <c r="AS74" i="3"/>
  <c r="AT74" i="3"/>
  <c r="AU74" i="3"/>
  <c r="AV74" i="3"/>
  <c r="AF73" i="3"/>
  <c r="AI73" i="3"/>
  <c r="AL73" i="3"/>
  <c r="AP73" i="3"/>
  <c r="AG73" i="3"/>
  <c r="AJ73" i="3"/>
  <c r="AM73" i="3"/>
  <c r="AQ73" i="3"/>
  <c r="AH73" i="3"/>
  <c r="AK73" i="3"/>
  <c r="AN73" i="3"/>
  <c r="AR73" i="3"/>
  <c r="AS73" i="3"/>
  <c r="AT73" i="3"/>
  <c r="AU73" i="3"/>
  <c r="AV73" i="3"/>
  <c r="AF72" i="3"/>
  <c r="AI72" i="3"/>
  <c r="AL72" i="3"/>
  <c r="AP72" i="3"/>
  <c r="AG72" i="3"/>
  <c r="AJ72" i="3"/>
  <c r="AM72" i="3"/>
  <c r="AQ72" i="3"/>
  <c r="AH72" i="3"/>
  <c r="AK72" i="3"/>
  <c r="AN72" i="3"/>
  <c r="AR72" i="3"/>
  <c r="AS72" i="3"/>
  <c r="AT72" i="3"/>
  <c r="AU72" i="3"/>
  <c r="AV72" i="3"/>
  <c r="AF71" i="3"/>
  <c r="AI71" i="3"/>
  <c r="AL71" i="3"/>
  <c r="AP71" i="3"/>
  <c r="AG71" i="3"/>
  <c r="AJ71" i="3"/>
  <c r="AM71" i="3"/>
  <c r="AQ71" i="3"/>
  <c r="AH71" i="3"/>
  <c r="AK71" i="3"/>
  <c r="AN71" i="3"/>
  <c r="AR71" i="3"/>
  <c r="AS71" i="3"/>
  <c r="AT71" i="3"/>
  <c r="AU71" i="3"/>
  <c r="AV71" i="3"/>
  <c r="AF70" i="3"/>
  <c r="AI70" i="3"/>
  <c r="AL70" i="3"/>
  <c r="AP70" i="3"/>
  <c r="AG70" i="3"/>
  <c r="AJ70" i="3"/>
  <c r="AM70" i="3"/>
  <c r="AQ70" i="3"/>
  <c r="AH70" i="3"/>
  <c r="AK70" i="3"/>
  <c r="AN70" i="3"/>
  <c r="AR70" i="3"/>
  <c r="AS70" i="3"/>
  <c r="AT70" i="3"/>
  <c r="AU70" i="3"/>
  <c r="AV70" i="3"/>
  <c r="AF69" i="3"/>
  <c r="AI69" i="3"/>
  <c r="AL69" i="3"/>
  <c r="AP69" i="3"/>
  <c r="AG69" i="3"/>
  <c r="AJ69" i="3"/>
  <c r="AM69" i="3"/>
  <c r="AQ69" i="3"/>
  <c r="AH69" i="3"/>
  <c r="AK69" i="3"/>
  <c r="AN69" i="3"/>
  <c r="AR69" i="3"/>
  <c r="AS69" i="3"/>
  <c r="AT69" i="3"/>
  <c r="AU69" i="3"/>
  <c r="AV69" i="3"/>
  <c r="AF68" i="3"/>
  <c r="AI68" i="3"/>
  <c r="AL68" i="3"/>
  <c r="AP68" i="3"/>
  <c r="AG68" i="3"/>
  <c r="AJ68" i="3"/>
  <c r="AM68" i="3"/>
  <c r="AQ68" i="3"/>
  <c r="AH68" i="3"/>
  <c r="AK68" i="3"/>
  <c r="AN68" i="3"/>
  <c r="AR68" i="3"/>
  <c r="AS68" i="3"/>
  <c r="AT68" i="3"/>
  <c r="AU68" i="3"/>
  <c r="AV68" i="3"/>
  <c r="AF67" i="3"/>
  <c r="AI67" i="3"/>
  <c r="AL67" i="3"/>
  <c r="AP67" i="3"/>
  <c r="AG67" i="3"/>
  <c r="AJ67" i="3"/>
  <c r="AM67" i="3"/>
  <c r="AQ67" i="3"/>
  <c r="AH67" i="3"/>
  <c r="AK67" i="3"/>
  <c r="AN67" i="3"/>
  <c r="AR67" i="3"/>
  <c r="AS67" i="3"/>
  <c r="AT67" i="3"/>
  <c r="AU67" i="3"/>
  <c r="AV67" i="3"/>
  <c r="AT66" i="3"/>
  <c r="AV66" i="3"/>
  <c r="AT65" i="3"/>
  <c r="AV65" i="3"/>
  <c r="AT64" i="3"/>
  <c r="AV64" i="3"/>
  <c r="AT63" i="3"/>
  <c r="AV63" i="3"/>
  <c r="AT62" i="3"/>
  <c r="AV62" i="3"/>
  <c r="AT61" i="3"/>
  <c r="AV61" i="3"/>
  <c r="AT60" i="3"/>
  <c r="AV60" i="3"/>
  <c r="AT59" i="3"/>
  <c r="AV59" i="3"/>
  <c r="AT58" i="3"/>
  <c r="AV58" i="3"/>
  <c r="AT57" i="3"/>
  <c r="AV57" i="3"/>
  <c r="AT56" i="3"/>
  <c r="AV56" i="3"/>
  <c r="AT55" i="3"/>
  <c r="AV55" i="3"/>
  <c r="AT54" i="3"/>
  <c r="AV54" i="3"/>
  <c r="AT53" i="3"/>
  <c r="AV53" i="3"/>
  <c r="AT52" i="3"/>
  <c r="AV52" i="3"/>
  <c r="AT51" i="3"/>
  <c r="AV51" i="3"/>
  <c r="AT50" i="3"/>
  <c r="AV50" i="3"/>
  <c r="AT49" i="3"/>
  <c r="AV49" i="3"/>
  <c r="AF47" i="3"/>
  <c r="AI47" i="3"/>
  <c r="AL47" i="3"/>
  <c r="AP47" i="3"/>
  <c r="AG47" i="3"/>
  <c r="AJ47" i="3"/>
  <c r="AM47" i="3"/>
  <c r="AQ47" i="3"/>
  <c r="AH47" i="3"/>
  <c r="AK47" i="3"/>
  <c r="AN47" i="3"/>
  <c r="AR47" i="3"/>
  <c r="AS47" i="3"/>
  <c r="AT47" i="3"/>
  <c r="AU47" i="3"/>
  <c r="AV47" i="3"/>
  <c r="AF46" i="3"/>
  <c r="AI46" i="3"/>
  <c r="AL46" i="3"/>
  <c r="AP46" i="3"/>
  <c r="AG46" i="3"/>
  <c r="AJ46" i="3"/>
  <c r="AM46" i="3"/>
  <c r="AQ46" i="3"/>
  <c r="AH46" i="3"/>
  <c r="AK46" i="3"/>
  <c r="AN46" i="3"/>
  <c r="AR46" i="3"/>
  <c r="AS46" i="3"/>
  <c r="AT46" i="3"/>
  <c r="AU46" i="3"/>
  <c r="AV46" i="3"/>
  <c r="AF45" i="3"/>
  <c r="AI45" i="3"/>
  <c r="AL45" i="3"/>
  <c r="AP45" i="3"/>
  <c r="AG45" i="3"/>
  <c r="AJ45" i="3"/>
  <c r="AM45" i="3"/>
  <c r="AQ45" i="3"/>
  <c r="AH45" i="3"/>
  <c r="AK45" i="3"/>
  <c r="AN45" i="3"/>
  <c r="AR45" i="3"/>
  <c r="AS45" i="3"/>
  <c r="AT45" i="3"/>
  <c r="AU45" i="3"/>
  <c r="AV45" i="3"/>
  <c r="AF44" i="3"/>
  <c r="AI44" i="3"/>
  <c r="AL44" i="3"/>
  <c r="AP44" i="3"/>
  <c r="AG44" i="3"/>
  <c r="AJ44" i="3"/>
  <c r="AM44" i="3"/>
  <c r="AQ44" i="3"/>
  <c r="AH44" i="3"/>
  <c r="AK44" i="3"/>
  <c r="AN44" i="3"/>
  <c r="AR44" i="3"/>
  <c r="AS44" i="3"/>
  <c r="AT44" i="3"/>
  <c r="AU44" i="3"/>
  <c r="AV44" i="3"/>
  <c r="AF43" i="3"/>
  <c r="AI43" i="3"/>
  <c r="AL43" i="3"/>
  <c r="AP43" i="3"/>
  <c r="AG43" i="3"/>
  <c r="AJ43" i="3"/>
  <c r="AM43" i="3"/>
  <c r="AQ43" i="3"/>
  <c r="AH43" i="3"/>
  <c r="AK43" i="3"/>
  <c r="AN43" i="3"/>
  <c r="AR43" i="3"/>
  <c r="AS43" i="3"/>
  <c r="AT43" i="3"/>
  <c r="AU43" i="3"/>
  <c r="AV43" i="3"/>
  <c r="AF42" i="3"/>
  <c r="AI42" i="3"/>
  <c r="AL42" i="3"/>
  <c r="AP42" i="3"/>
  <c r="AG42" i="3"/>
  <c r="AJ42" i="3"/>
  <c r="AM42" i="3"/>
  <c r="AQ42" i="3"/>
  <c r="AH42" i="3"/>
  <c r="AK42" i="3"/>
  <c r="AN42" i="3"/>
  <c r="AR42" i="3"/>
  <c r="AS42" i="3"/>
  <c r="AT42" i="3"/>
  <c r="AU42" i="3"/>
  <c r="AV42" i="3"/>
  <c r="AF41" i="3"/>
  <c r="AI41" i="3"/>
  <c r="AL41" i="3"/>
  <c r="AP41" i="3"/>
  <c r="AG41" i="3"/>
  <c r="AJ41" i="3"/>
  <c r="AM41" i="3"/>
  <c r="AQ41" i="3"/>
  <c r="AH41" i="3"/>
  <c r="AK41" i="3"/>
  <c r="AN41" i="3"/>
  <c r="AR41" i="3"/>
  <c r="AS41" i="3"/>
  <c r="AT41" i="3"/>
  <c r="AU41" i="3"/>
  <c r="AV41" i="3"/>
  <c r="AF40" i="3"/>
  <c r="AI40" i="3"/>
  <c r="AL40" i="3"/>
  <c r="AP40" i="3"/>
  <c r="AG40" i="3"/>
  <c r="AJ40" i="3"/>
  <c r="AM40" i="3"/>
  <c r="AQ40" i="3"/>
  <c r="AH40" i="3"/>
  <c r="AK40" i="3"/>
  <c r="AN40" i="3"/>
  <c r="AR40" i="3"/>
  <c r="AS40" i="3"/>
  <c r="AT40" i="3"/>
  <c r="AU40" i="3"/>
  <c r="AV40" i="3"/>
  <c r="AF39" i="3"/>
  <c r="AI39" i="3"/>
  <c r="AL39" i="3"/>
  <c r="AP39" i="3"/>
  <c r="AG39" i="3"/>
  <c r="AJ39" i="3"/>
  <c r="AM39" i="3"/>
  <c r="AQ39" i="3"/>
  <c r="AH39" i="3"/>
  <c r="AK39" i="3"/>
  <c r="AN39" i="3"/>
  <c r="AR39" i="3"/>
  <c r="AS39" i="3"/>
  <c r="AT39" i="3"/>
  <c r="AU39" i="3"/>
  <c r="AV39" i="3"/>
  <c r="AF38" i="3"/>
  <c r="AI38" i="3"/>
  <c r="AL38" i="3"/>
  <c r="AP38" i="3"/>
  <c r="AG38" i="3"/>
  <c r="AJ38" i="3"/>
  <c r="AM38" i="3"/>
  <c r="AQ38" i="3"/>
  <c r="AH38" i="3"/>
  <c r="AK38" i="3"/>
  <c r="AN38" i="3"/>
  <c r="AR38" i="3"/>
  <c r="AS38" i="3"/>
  <c r="AT38" i="3"/>
  <c r="AU38" i="3"/>
  <c r="AV38" i="3"/>
  <c r="AF37" i="3"/>
  <c r="AI37" i="3"/>
  <c r="AL37" i="3"/>
  <c r="AP37" i="3"/>
  <c r="AG37" i="3"/>
  <c r="AJ37" i="3"/>
  <c r="AM37" i="3"/>
  <c r="AQ37" i="3"/>
  <c r="AH37" i="3"/>
  <c r="AK37" i="3"/>
  <c r="AN37" i="3"/>
  <c r="AR37" i="3"/>
  <c r="AS37" i="3"/>
  <c r="AT37" i="3"/>
  <c r="AU37" i="3"/>
  <c r="AV37" i="3"/>
  <c r="AF36" i="3"/>
  <c r="AI36" i="3"/>
  <c r="AL36" i="3"/>
  <c r="AP36" i="3"/>
  <c r="AG36" i="3"/>
  <c r="AJ36" i="3"/>
  <c r="AM36" i="3"/>
  <c r="AQ36" i="3"/>
  <c r="AH36" i="3"/>
  <c r="AK36" i="3"/>
  <c r="AN36" i="3"/>
  <c r="AR36" i="3"/>
  <c r="AS36" i="3"/>
  <c r="AT36" i="3"/>
  <c r="AU36" i="3"/>
  <c r="AV36" i="3"/>
  <c r="AF35" i="3"/>
  <c r="AI35" i="3"/>
  <c r="AL35" i="3"/>
  <c r="AP35" i="3"/>
  <c r="AG35" i="3"/>
  <c r="AJ35" i="3"/>
  <c r="AM35" i="3"/>
  <c r="AQ35" i="3"/>
  <c r="AH35" i="3"/>
  <c r="AK35" i="3"/>
  <c r="AN35" i="3"/>
  <c r="AR35" i="3"/>
  <c r="AS35" i="3"/>
  <c r="AT35" i="3"/>
  <c r="AU35" i="3"/>
  <c r="AV35" i="3"/>
  <c r="AF34" i="3"/>
  <c r="AI34" i="3"/>
  <c r="AL34" i="3"/>
  <c r="AP34" i="3"/>
  <c r="AG34" i="3"/>
  <c r="AJ34" i="3"/>
  <c r="AM34" i="3"/>
  <c r="AQ34" i="3"/>
  <c r="AH34" i="3"/>
  <c r="AK34" i="3"/>
  <c r="AN34" i="3"/>
  <c r="AR34" i="3"/>
  <c r="AS34" i="3"/>
  <c r="AT34" i="3"/>
  <c r="AU34" i="3"/>
  <c r="AV34" i="3"/>
  <c r="AF33" i="3"/>
  <c r="AI33" i="3"/>
  <c r="AL33" i="3"/>
  <c r="AP33" i="3"/>
  <c r="AG33" i="3"/>
  <c r="AJ33" i="3"/>
  <c r="AM33" i="3"/>
  <c r="AQ33" i="3"/>
  <c r="AH33" i="3"/>
  <c r="AK33" i="3"/>
  <c r="AN33" i="3"/>
  <c r="AR33" i="3"/>
  <c r="AS33" i="3"/>
  <c r="AT33" i="3"/>
  <c r="AU33" i="3"/>
  <c r="AV33" i="3"/>
  <c r="AF32" i="3"/>
  <c r="AI32" i="3"/>
  <c r="AL32" i="3"/>
  <c r="AP32" i="3"/>
  <c r="AG32" i="3"/>
  <c r="AJ32" i="3"/>
  <c r="AM32" i="3"/>
  <c r="AQ32" i="3"/>
  <c r="AH32" i="3"/>
  <c r="AK32" i="3"/>
  <c r="AN32" i="3"/>
  <c r="AR32" i="3"/>
  <c r="AS32" i="3"/>
  <c r="AT32" i="3"/>
  <c r="AU32" i="3"/>
  <c r="AV32" i="3"/>
  <c r="AF31" i="3"/>
  <c r="AI31" i="3"/>
  <c r="AL31" i="3"/>
  <c r="AP31" i="3"/>
  <c r="AG31" i="3"/>
  <c r="AJ31" i="3"/>
  <c r="AM31" i="3"/>
  <c r="AQ31" i="3"/>
  <c r="AH31" i="3"/>
  <c r="AK31" i="3"/>
  <c r="AN31" i="3"/>
  <c r="AR31" i="3"/>
  <c r="AS31" i="3"/>
  <c r="AT31" i="3"/>
  <c r="AU31" i="3"/>
  <c r="AV31" i="3"/>
  <c r="AF30" i="3"/>
  <c r="AI30" i="3"/>
  <c r="AL30" i="3"/>
  <c r="AP30" i="3"/>
  <c r="AG30" i="3"/>
  <c r="AJ30" i="3"/>
  <c r="AM30" i="3"/>
  <c r="AQ30" i="3"/>
  <c r="AH30" i="3"/>
  <c r="AK30" i="3"/>
  <c r="AN30" i="3"/>
  <c r="AR30" i="3"/>
  <c r="AS30" i="3"/>
  <c r="AT30" i="3"/>
  <c r="AU30" i="3"/>
  <c r="AV30" i="3"/>
  <c r="AF29" i="3"/>
  <c r="AI29" i="3"/>
  <c r="AL29" i="3"/>
  <c r="AP29" i="3"/>
  <c r="AG29" i="3"/>
  <c r="AJ29" i="3"/>
  <c r="AM29" i="3"/>
  <c r="AQ29" i="3"/>
  <c r="AH29" i="3"/>
  <c r="AK29" i="3"/>
  <c r="AN29" i="3"/>
  <c r="AR29" i="3"/>
  <c r="AS29" i="3"/>
  <c r="AT29" i="3"/>
  <c r="AU29" i="3"/>
  <c r="AV29" i="3"/>
  <c r="AF28" i="3"/>
  <c r="AI28" i="3"/>
  <c r="AL28" i="3"/>
  <c r="AP28" i="3"/>
  <c r="AG28" i="3"/>
  <c r="AJ28" i="3"/>
  <c r="AM28" i="3"/>
  <c r="AQ28" i="3"/>
  <c r="AH28" i="3"/>
  <c r="AK28" i="3"/>
  <c r="AN28" i="3"/>
  <c r="AR28" i="3"/>
  <c r="AS28" i="3"/>
  <c r="AT28" i="3"/>
  <c r="AU28" i="3"/>
  <c r="AV28" i="3"/>
  <c r="AT27" i="3"/>
  <c r="AV27" i="3"/>
  <c r="AT26" i="3"/>
  <c r="AV26" i="3"/>
  <c r="AT25" i="3"/>
  <c r="AV25" i="3"/>
  <c r="AT24" i="3"/>
  <c r="AV24" i="3"/>
  <c r="AT23" i="3"/>
  <c r="AV23" i="3"/>
  <c r="AV22" i="3"/>
  <c r="L1065" i="3"/>
  <c r="L1064" i="3"/>
  <c r="L1066" i="3"/>
  <c r="AE1060" i="3"/>
  <c r="AD1060" i="3"/>
  <c r="AC1060" i="3"/>
  <c r="AB1060" i="3"/>
  <c r="AA1060" i="3"/>
  <c r="Z1060" i="3"/>
  <c r="AE1059" i="3"/>
  <c r="AD1059" i="3"/>
  <c r="AC1059" i="3"/>
  <c r="AB1059" i="3"/>
  <c r="AA1059" i="3"/>
  <c r="Z1059" i="3"/>
  <c r="AE1058" i="3"/>
  <c r="AD1058" i="3"/>
  <c r="AC1058" i="3"/>
  <c r="AB1058" i="3"/>
  <c r="AA1058" i="3"/>
  <c r="Z1058" i="3"/>
  <c r="AE1057" i="3"/>
  <c r="AD1057" i="3"/>
  <c r="AC1057" i="3"/>
  <c r="AB1057" i="3"/>
  <c r="AA1057" i="3"/>
  <c r="Z1057" i="3"/>
  <c r="AE1056" i="3"/>
  <c r="AD1056" i="3"/>
  <c r="AC1056" i="3"/>
  <c r="AB1056" i="3"/>
  <c r="AA1056" i="3"/>
  <c r="Z1056" i="3"/>
  <c r="AE1055" i="3"/>
  <c r="AD1055" i="3"/>
  <c r="AC1055" i="3"/>
  <c r="AB1055" i="3"/>
  <c r="AA1055" i="3"/>
  <c r="Z1055" i="3"/>
  <c r="AE1054" i="3"/>
  <c r="AD1054" i="3"/>
  <c r="AC1054" i="3"/>
  <c r="AB1054" i="3"/>
  <c r="AA1054" i="3"/>
  <c r="Z1054" i="3"/>
  <c r="AE1053" i="3"/>
  <c r="AD1053" i="3"/>
  <c r="AC1053" i="3"/>
  <c r="AB1053" i="3"/>
  <c r="AA1053" i="3"/>
  <c r="Z1053" i="3"/>
  <c r="AE1052" i="3"/>
  <c r="AD1052" i="3"/>
  <c r="AC1052" i="3"/>
  <c r="AB1052" i="3"/>
  <c r="AA1052" i="3"/>
  <c r="Z1052" i="3"/>
  <c r="AE1051" i="3"/>
  <c r="AD1051" i="3"/>
  <c r="AC1051" i="3"/>
  <c r="AB1051" i="3"/>
  <c r="AA1051" i="3"/>
  <c r="Z1051" i="3"/>
  <c r="AE1050" i="3"/>
  <c r="AD1050" i="3"/>
  <c r="AC1050" i="3"/>
  <c r="AB1050" i="3"/>
  <c r="AA1050" i="3"/>
  <c r="Z1050" i="3"/>
  <c r="AE1049" i="3"/>
  <c r="AD1049" i="3"/>
  <c r="AC1049" i="3"/>
  <c r="AB1049" i="3"/>
  <c r="AA1049" i="3"/>
  <c r="Z1049" i="3"/>
  <c r="AE1048" i="3"/>
  <c r="AD1048" i="3"/>
  <c r="AC1048" i="3"/>
  <c r="AB1048" i="3"/>
  <c r="AA1048" i="3"/>
  <c r="Z1048" i="3"/>
  <c r="AE1047" i="3"/>
  <c r="AD1047" i="3"/>
  <c r="AC1047" i="3"/>
  <c r="AB1047" i="3"/>
  <c r="AA1047" i="3"/>
  <c r="Z1047" i="3"/>
  <c r="AE1046" i="3"/>
  <c r="AD1046" i="3"/>
  <c r="AC1046" i="3"/>
  <c r="AB1046" i="3"/>
  <c r="AA1046" i="3"/>
  <c r="Z1046" i="3"/>
  <c r="AE1045" i="3"/>
  <c r="AD1045" i="3"/>
  <c r="AC1045" i="3"/>
  <c r="AB1045" i="3"/>
  <c r="AA1045" i="3"/>
  <c r="Z1045" i="3"/>
  <c r="AE1044" i="3"/>
  <c r="AD1044" i="3"/>
  <c r="AC1044" i="3"/>
  <c r="AB1044" i="3"/>
  <c r="AA1044" i="3"/>
  <c r="Z1044" i="3"/>
  <c r="AE1043" i="3"/>
  <c r="AD1043" i="3"/>
  <c r="AC1043" i="3"/>
  <c r="AB1043" i="3"/>
  <c r="AA1043" i="3"/>
  <c r="Z1043" i="3"/>
  <c r="AE1042" i="3"/>
  <c r="AD1042" i="3"/>
  <c r="AC1042" i="3"/>
  <c r="AB1042" i="3"/>
  <c r="AA1042" i="3"/>
  <c r="Z1042" i="3"/>
  <c r="AE1041" i="3"/>
  <c r="AD1041" i="3"/>
  <c r="AC1041" i="3"/>
  <c r="AB1041" i="3"/>
  <c r="AA1041" i="3"/>
  <c r="Z1041" i="3"/>
  <c r="AE1040" i="3"/>
  <c r="AD1040" i="3"/>
  <c r="AC1040" i="3"/>
  <c r="AB1040" i="3"/>
  <c r="AA1040" i="3"/>
  <c r="Z1040" i="3"/>
  <c r="AE1039" i="3"/>
  <c r="AD1039" i="3"/>
  <c r="AC1039" i="3"/>
  <c r="AB1039" i="3"/>
  <c r="AA1039" i="3"/>
  <c r="Z1039" i="3"/>
  <c r="AE1038" i="3"/>
  <c r="AD1038" i="3"/>
  <c r="AC1038" i="3"/>
  <c r="AB1038" i="3"/>
  <c r="AA1038" i="3"/>
  <c r="Z1038" i="3"/>
  <c r="AE1037" i="3"/>
  <c r="AD1037" i="3"/>
  <c r="AC1037" i="3"/>
  <c r="AB1037" i="3"/>
  <c r="AA1037" i="3"/>
  <c r="Z1037" i="3"/>
  <c r="AE1036" i="3"/>
  <c r="AD1036" i="3"/>
  <c r="AC1036" i="3"/>
  <c r="AB1036" i="3"/>
  <c r="AA1036" i="3"/>
  <c r="Z1036" i="3"/>
  <c r="AE1035" i="3"/>
  <c r="AD1035" i="3"/>
  <c r="AC1035" i="3"/>
  <c r="AB1035" i="3"/>
  <c r="AA1035" i="3"/>
  <c r="Z1035" i="3"/>
  <c r="AE1034" i="3"/>
  <c r="AD1034" i="3"/>
  <c r="AC1034" i="3"/>
  <c r="AB1034" i="3"/>
  <c r="AA1034" i="3"/>
  <c r="Z1034" i="3"/>
  <c r="AE1033" i="3"/>
  <c r="AD1033" i="3"/>
  <c r="AC1033" i="3"/>
  <c r="AB1033" i="3"/>
  <c r="AA1033" i="3"/>
  <c r="Z1033" i="3"/>
  <c r="AE1032" i="3"/>
  <c r="AD1032" i="3"/>
  <c r="AC1032" i="3"/>
  <c r="AB1032" i="3"/>
  <c r="AA1032" i="3"/>
  <c r="Z1032" i="3"/>
  <c r="AE1031" i="3"/>
  <c r="AD1031" i="3"/>
  <c r="AC1031" i="3"/>
  <c r="AB1031" i="3"/>
  <c r="AA1031" i="3"/>
  <c r="Z1031" i="3"/>
  <c r="AE1030" i="3"/>
  <c r="AD1030" i="3"/>
  <c r="AC1030" i="3"/>
  <c r="AB1030" i="3"/>
  <c r="AA1030" i="3"/>
  <c r="Z1030" i="3"/>
  <c r="AE1029" i="3"/>
  <c r="AD1029" i="3"/>
  <c r="AC1029" i="3"/>
  <c r="AB1029" i="3"/>
  <c r="AA1029" i="3"/>
  <c r="Z1029" i="3"/>
  <c r="AE1027" i="3"/>
  <c r="AD1027" i="3"/>
  <c r="AC1027" i="3"/>
  <c r="AB1027" i="3"/>
  <c r="AA1027" i="3"/>
  <c r="Z1027" i="3"/>
  <c r="AE1026" i="3"/>
  <c r="AD1026" i="3"/>
  <c r="AC1026" i="3"/>
  <c r="AB1026" i="3"/>
  <c r="AA1026" i="3"/>
  <c r="Z1026" i="3"/>
  <c r="AE1025" i="3"/>
  <c r="AD1025" i="3"/>
  <c r="AC1025" i="3"/>
  <c r="AB1025" i="3"/>
  <c r="AA1025" i="3"/>
  <c r="Z1025" i="3"/>
  <c r="AE1024" i="3"/>
  <c r="AD1024" i="3"/>
  <c r="AC1024" i="3"/>
  <c r="AB1024" i="3"/>
  <c r="AA1024" i="3"/>
  <c r="Z1024" i="3"/>
  <c r="AE1023" i="3"/>
  <c r="AD1023" i="3"/>
  <c r="AC1023" i="3"/>
  <c r="AB1023" i="3"/>
  <c r="AA1023" i="3"/>
  <c r="Z1023" i="3"/>
  <c r="AE1022" i="3"/>
  <c r="AD1022" i="3"/>
  <c r="AC1022" i="3"/>
  <c r="AB1022" i="3"/>
  <c r="AA1022" i="3"/>
  <c r="Z1022" i="3"/>
  <c r="AE1021" i="3"/>
  <c r="AD1021" i="3"/>
  <c r="AC1021" i="3"/>
  <c r="AB1021" i="3"/>
  <c r="AA1021" i="3"/>
  <c r="Z1021" i="3"/>
  <c r="AE1020" i="3"/>
  <c r="AD1020" i="3"/>
  <c r="AC1020" i="3"/>
  <c r="AB1020" i="3"/>
  <c r="AA1020" i="3"/>
  <c r="Z1020" i="3"/>
  <c r="AE1018" i="3"/>
  <c r="AD1018" i="3"/>
  <c r="AC1018" i="3"/>
  <c r="AB1018" i="3"/>
  <c r="AA1018" i="3"/>
  <c r="Z1018" i="3"/>
  <c r="AE1017" i="3"/>
  <c r="AD1017" i="3"/>
  <c r="AC1017" i="3"/>
  <c r="AB1017" i="3"/>
  <c r="AA1017" i="3"/>
  <c r="Z1017" i="3"/>
  <c r="AE1016" i="3"/>
  <c r="AD1016" i="3"/>
  <c r="AC1016" i="3"/>
  <c r="AB1016" i="3"/>
  <c r="AA1016" i="3"/>
  <c r="Z1016" i="3"/>
  <c r="AE1015" i="3"/>
  <c r="AD1015" i="3"/>
  <c r="AC1015" i="3"/>
  <c r="AB1015" i="3"/>
  <c r="AA1015" i="3"/>
  <c r="Z1015" i="3"/>
  <c r="AE1014" i="3"/>
  <c r="AD1014" i="3"/>
  <c r="AC1014" i="3"/>
  <c r="AB1014" i="3"/>
  <c r="AA1014" i="3"/>
  <c r="Z1014" i="3"/>
  <c r="AE1013" i="3"/>
  <c r="AD1013" i="3"/>
  <c r="AC1013" i="3"/>
  <c r="AB1013" i="3"/>
  <c r="AA1013" i="3"/>
  <c r="Z1013" i="3"/>
  <c r="AE1012" i="3"/>
  <c r="AD1012" i="3"/>
  <c r="AC1012" i="3"/>
  <c r="AB1012" i="3"/>
  <c r="AA1012" i="3"/>
  <c r="Z1012" i="3"/>
  <c r="AE1011" i="3"/>
  <c r="AD1011" i="3"/>
  <c r="AC1011" i="3"/>
  <c r="AB1011" i="3"/>
  <c r="AA1011" i="3"/>
  <c r="Z1011" i="3"/>
  <c r="AE1010" i="3"/>
  <c r="AD1010" i="3"/>
  <c r="AC1010" i="3"/>
  <c r="AB1010" i="3"/>
  <c r="AA1010" i="3"/>
  <c r="Z1010" i="3"/>
  <c r="AE1009" i="3"/>
  <c r="AD1009" i="3"/>
  <c r="AC1009" i="3"/>
  <c r="AB1009" i="3"/>
  <c r="AA1009" i="3"/>
  <c r="Z1009" i="3"/>
  <c r="AE1008" i="3"/>
  <c r="AD1008" i="3"/>
  <c r="AC1008" i="3"/>
  <c r="AB1008" i="3"/>
  <c r="AA1008" i="3"/>
  <c r="Z1008" i="3"/>
  <c r="AE1007" i="3"/>
  <c r="AD1007" i="3"/>
  <c r="AC1007" i="3"/>
  <c r="AB1007" i="3"/>
  <c r="AA1007" i="3"/>
  <c r="Z1007" i="3"/>
  <c r="AE1006" i="3"/>
  <c r="AD1006" i="3"/>
  <c r="AC1006" i="3"/>
  <c r="AB1006" i="3"/>
  <c r="AA1006" i="3"/>
  <c r="Z1006" i="3"/>
  <c r="AE1005" i="3"/>
  <c r="AD1005" i="3"/>
  <c r="AC1005" i="3"/>
  <c r="AB1005" i="3"/>
  <c r="AA1005" i="3"/>
  <c r="Z1005" i="3"/>
  <c r="AE1004" i="3"/>
  <c r="AD1004" i="3"/>
  <c r="AC1004" i="3"/>
  <c r="AB1004" i="3"/>
  <c r="AA1004" i="3"/>
  <c r="Z1004" i="3"/>
  <c r="AE1003" i="3"/>
  <c r="AD1003" i="3"/>
  <c r="AC1003" i="3"/>
  <c r="AB1003" i="3"/>
  <c r="AA1003" i="3"/>
  <c r="Z1003" i="3"/>
  <c r="AE1002" i="3"/>
  <c r="AD1002" i="3"/>
  <c r="AC1002" i="3"/>
  <c r="AB1002" i="3"/>
  <c r="AA1002" i="3"/>
  <c r="Z1002" i="3"/>
  <c r="AE1001" i="3"/>
  <c r="AD1001" i="3"/>
  <c r="AC1001" i="3"/>
  <c r="AB1001" i="3"/>
  <c r="AA1001" i="3"/>
  <c r="Z1001" i="3"/>
  <c r="AE1000" i="3"/>
  <c r="AD1000" i="3"/>
  <c r="AC1000" i="3"/>
  <c r="AB1000" i="3"/>
  <c r="AA1000" i="3"/>
  <c r="Z1000" i="3"/>
  <c r="AE999" i="3"/>
  <c r="AD999" i="3"/>
  <c r="AC999" i="3"/>
  <c r="AB999" i="3"/>
  <c r="AE998" i="3"/>
  <c r="AD998" i="3"/>
  <c r="AC998" i="3"/>
  <c r="AB998" i="3"/>
  <c r="AA998" i="3"/>
  <c r="Z998" i="3"/>
  <c r="AE997" i="3"/>
  <c r="AD997" i="3"/>
  <c r="AC997" i="3"/>
  <c r="AB997" i="3"/>
  <c r="AA997" i="3"/>
  <c r="Z997" i="3"/>
  <c r="AE996" i="3"/>
  <c r="AD996" i="3"/>
  <c r="AC996" i="3"/>
  <c r="AB996" i="3"/>
  <c r="AA996" i="3"/>
  <c r="Z996" i="3"/>
  <c r="AE995" i="3"/>
  <c r="AD995" i="3"/>
  <c r="AC995" i="3"/>
  <c r="AB995" i="3"/>
  <c r="AA995" i="3"/>
  <c r="Z995" i="3"/>
  <c r="AE994" i="3"/>
  <c r="AD994" i="3"/>
  <c r="AC994" i="3"/>
  <c r="AB994" i="3"/>
  <c r="AA994" i="3"/>
  <c r="Z994" i="3"/>
  <c r="AE993" i="3"/>
  <c r="AD993" i="3"/>
  <c r="AC993" i="3"/>
  <c r="AB993" i="3"/>
  <c r="AA993" i="3"/>
  <c r="Z993" i="3"/>
  <c r="AE991" i="3"/>
  <c r="AD991" i="3"/>
  <c r="AC991" i="3"/>
  <c r="AB991" i="3"/>
  <c r="AA991" i="3"/>
  <c r="Z991" i="3"/>
  <c r="AE990" i="3"/>
  <c r="AD990" i="3"/>
  <c r="AC990" i="3"/>
  <c r="AB990" i="3"/>
  <c r="AA990" i="3"/>
  <c r="Z990" i="3"/>
  <c r="AE989" i="3"/>
  <c r="AD989" i="3"/>
  <c r="AC989" i="3"/>
  <c r="AB989" i="3"/>
  <c r="AA989" i="3"/>
  <c r="Z989" i="3"/>
  <c r="AE988" i="3"/>
  <c r="AD988" i="3"/>
  <c r="AC988" i="3"/>
  <c r="AB988" i="3"/>
  <c r="AA988" i="3"/>
  <c r="Z988" i="3"/>
  <c r="AE987" i="3"/>
  <c r="AD987" i="3"/>
  <c r="AC987" i="3"/>
  <c r="AB987" i="3"/>
  <c r="AA987" i="3"/>
  <c r="Z987" i="3"/>
  <c r="AE986" i="3"/>
  <c r="AD986" i="3"/>
  <c r="AC986" i="3"/>
  <c r="AB986" i="3"/>
  <c r="AA986" i="3"/>
  <c r="Z986" i="3"/>
  <c r="AE985" i="3"/>
  <c r="AD985" i="3"/>
  <c r="AC985" i="3"/>
  <c r="AB985" i="3"/>
  <c r="AA985" i="3"/>
  <c r="Z985" i="3"/>
  <c r="AE984" i="3"/>
  <c r="AD984" i="3"/>
  <c r="AC984" i="3"/>
  <c r="AB984" i="3"/>
  <c r="AA984" i="3"/>
  <c r="Z984" i="3"/>
  <c r="AE983" i="3"/>
  <c r="AD983" i="3"/>
  <c r="AC983" i="3"/>
  <c r="AB983" i="3"/>
  <c r="AA983" i="3"/>
  <c r="Z983" i="3"/>
  <c r="AE982" i="3"/>
  <c r="AD982" i="3"/>
  <c r="AC982" i="3"/>
  <c r="AB982" i="3"/>
  <c r="AA982" i="3"/>
  <c r="Z982" i="3"/>
  <c r="AE981" i="3"/>
  <c r="AD981" i="3"/>
  <c r="AC981" i="3"/>
  <c r="AB981" i="3"/>
  <c r="AA981" i="3"/>
  <c r="Z981" i="3"/>
  <c r="AE980" i="3"/>
  <c r="AD980" i="3"/>
  <c r="AC980" i="3"/>
  <c r="AB980" i="3"/>
  <c r="AA980" i="3"/>
  <c r="Z980" i="3"/>
  <c r="AE979" i="3"/>
  <c r="AD979" i="3"/>
  <c r="AC979" i="3"/>
  <c r="AB979" i="3"/>
  <c r="AA979" i="3"/>
  <c r="Z979" i="3"/>
  <c r="AE978" i="3"/>
  <c r="AD978" i="3"/>
  <c r="AC978" i="3"/>
  <c r="AB978" i="3"/>
  <c r="AA978" i="3"/>
  <c r="Z978" i="3"/>
  <c r="AE977" i="3"/>
  <c r="AD977" i="3"/>
  <c r="AC977" i="3"/>
  <c r="AB977" i="3"/>
  <c r="AA977" i="3"/>
  <c r="Z977" i="3"/>
  <c r="AE976" i="3"/>
  <c r="AD976" i="3"/>
  <c r="AC976" i="3"/>
  <c r="AB976" i="3"/>
  <c r="AA976" i="3"/>
  <c r="Z976" i="3"/>
  <c r="AE975" i="3"/>
  <c r="AD975" i="3"/>
  <c r="AC975" i="3"/>
  <c r="AB975" i="3"/>
  <c r="AA975" i="3"/>
  <c r="Z975" i="3"/>
  <c r="AE974" i="3"/>
  <c r="AD974" i="3"/>
  <c r="AC974" i="3"/>
  <c r="AB974" i="3"/>
  <c r="AA974" i="3"/>
  <c r="Z974" i="3"/>
  <c r="AE972" i="3"/>
  <c r="AD972" i="3"/>
  <c r="AC972" i="3"/>
  <c r="AB972" i="3"/>
  <c r="AA972" i="3"/>
  <c r="Z972" i="3"/>
  <c r="AE971" i="3"/>
  <c r="AD971" i="3"/>
  <c r="AC971" i="3"/>
  <c r="AB971" i="3"/>
  <c r="AA971" i="3"/>
  <c r="Z971" i="3"/>
  <c r="AE970" i="3"/>
  <c r="AD970" i="3"/>
  <c r="AC970" i="3"/>
  <c r="AB970" i="3"/>
  <c r="AA970" i="3"/>
  <c r="Z970" i="3"/>
  <c r="AE969" i="3"/>
  <c r="AD969" i="3"/>
  <c r="AC969" i="3"/>
  <c r="AB969" i="3"/>
  <c r="AA969" i="3"/>
  <c r="Z969" i="3"/>
  <c r="AE968" i="3"/>
  <c r="AD968" i="3"/>
  <c r="AC968" i="3"/>
  <c r="AB968" i="3"/>
  <c r="AA968" i="3"/>
  <c r="Z968" i="3"/>
  <c r="AE967" i="3"/>
  <c r="AD967" i="3"/>
  <c r="AC967" i="3"/>
  <c r="AB967" i="3"/>
  <c r="AA967" i="3"/>
  <c r="Z967" i="3"/>
  <c r="AE966" i="3"/>
  <c r="AD966" i="3"/>
  <c r="AC966" i="3"/>
  <c r="AB966" i="3"/>
  <c r="AA966" i="3"/>
  <c r="Z966" i="3"/>
  <c r="AE965" i="3"/>
  <c r="AD965" i="3"/>
  <c r="AC965" i="3"/>
  <c r="AB965" i="3"/>
  <c r="AA965" i="3"/>
  <c r="Z965" i="3"/>
  <c r="AE964" i="3"/>
  <c r="AD964" i="3"/>
  <c r="AC964" i="3"/>
  <c r="AB964" i="3"/>
  <c r="AA964" i="3"/>
  <c r="Z964" i="3"/>
  <c r="AE963" i="3"/>
  <c r="AD963" i="3"/>
  <c r="AC963" i="3"/>
  <c r="AB963" i="3"/>
  <c r="AA963" i="3"/>
  <c r="Z963" i="3"/>
  <c r="AE962" i="3"/>
  <c r="AD962" i="3"/>
  <c r="AC962" i="3"/>
  <c r="AB962" i="3"/>
  <c r="AA962" i="3"/>
  <c r="Z962" i="3"/>
  <c r="AE961" i="3"/>
  <c r="AD961" i="3"/>
  <c r="AC961" i="3"/>
  <c r="AB961" i="3"/>
  <c r="AA961" i="3"/>
  <c r="Z961" i="3"/>
  <c r="AE960" i="3"/>
  <c r="AD960" i="3"/>
  <c r="AC960" i="3"/>
  <c r="AB960" i="3"/>
  <c r="AA960" i="3"/>
  <c r="Z960" i="3"/>
  <c r="AE959" i="3"/>
  <c r="AD959" i="3"/>
  <c r="AC959" i="3"/>
  <c r="AB959" i="3"/>
  <c r="AA959" i="3"/>
  <c r="Z959" i="3"/>
  <c r="AE958" i="3"/>
  <c r="AD958" i="3"/>
  <c r="AC958" i="3"/>
  <c r="AB958" i="3"/>
  <c r="AA958" i="3"/>
  <c r="Z958" i="3"/>
  <c r="AE957" i="3"/>
  <c r="AD957" i="3"/>
  <c r="AC957" i="3"/>
  <c r="AB957" i="3"/>
  <c r="AA957" i="3"/>
  <c r="Z957" i="3"/>
  <c r="AE955" i="3"/>
  <c r="AD955" i="3"/>
  <c r="AC955" i="3"/>
  <c r="AB955" i="3"/>
  <c r="AA955" i="3"/>
  <c r="Z955" i="3"/>
  <c r="AE954" i="3"/>
  <c r="AD954" i="3"/>
  <c r="AC954" i="3"/>
  <c r="AB954" i="3"/>
  <c r="AA954" i="3"/>
  <c r="Z954" i="3"/>
  <c r="AE953" i="3"/>
  <c r="AD953" i="3"/>
  <c r="AC953" i="3"/>
  <c r="AB953" i="3"/>
  <c r="AA953" i="3"/>
  <c r="Z953" i="3"/>
  <c r="AE952" i="3"/>
  <c r="AD952" i="3"/>
  <c r="AC952" i="3"/>
  <c r="AB952" i="3"/>
  <c r="AA952" i="3"/>
  <c r="Z952" i="3"/>
  <c r="AE951" i="3"/>
  <c r="AD951" i="3"/>
  <c r="AC951" i="3"/>
  <c r="AB951" i="3"/>
  <c r="AA951" i="3"/>
  <c r="Z951" i="3"/>
  <c r="AE950" i="3"/>
  <c r="AD950" i="3"/>
  <c r="AC950" i="3"/>
  <c r="AB950" i="3"/>
  <c r="AA950" i="3"/>
  <c r="Z950" i="3"/>
  <c r="AE949" i="3"/>
  <c r="AD949" i="3"/>
  <c r="AC949" i="3"/>
  <c r="AB949" i="3"/>
  <c r="AA949" i="3"/>
  <c r="Z949" i="3"/>
  <c r="AE948" i="3"/>
  <c r="AD948" i="3"/>
  <c r="AC948" i="3"/>
  <c r="AB948" i="3"/>
  <c r="AA948" i="3"/>
  <c r="Z948" i="3"/>
  <c r="AE947" i="3"/>
  <c r="AD947" i="3"/>
  <c r="AC947" i="3"/>
  <c r="AB947" i="3"/>
  <c r="AA947" i="3"/>
  <c r="Z947" i="3"/>
  <c r="AE946" i="3"/>
  <c r="AD946" i="3"/>
  <c r="AC946" i="3"/>
  <c r="AB946" i="3"/>
  <c r="AA946" i="3"/>
  <c r="Z946" i="3"/>
  <c r="AE945" i="3"/>
  <c r="AD945" i="3"/>
  <c r="AC945" i="3"/>
  <c r="AB945" i="3"/>
  <c r="AA945" i="3"/>
  <c r="Z945" i="3"/>
  <c r="AE944" i="3"/>
  <c r="AD944" i="3"/>
  <c r="AC944" i="3"/>
  <c r="AB944" i="3"/>
  <c r="AA944" i="3"/>
  <c r="Z944" i="3"/>
  <c r="AE943" i="3"/>
  <c r="AD943" i="3"/>
  <c r="AC943" i="3"/>
  <c r="AB943" i="3"/>
  <c r="AA943" i="3"/>
  <c r="Z943" i="3"/>
  <c r="AE942" i="3"/>
  <c r="AD942" i="3"/>
  <c r="AC942" i="3"/>
  <c r="AB942" i="3"/>
  <c r="AA942" i="3"/>
  <c r="Z942" i="3"/>
  <c r="AE941" i="3"/>
  <c r="AD941" i="3"/>
  <c r="AC941" i="3"/>
  <c r="AB941" i="3"/>
  <c r="AA941" i="3"/>
  <c r="Z941" i="3"/>
  <c r="AE940" i="3"/>
  <c r="AD940" i="3"/>
  <c r="AC940" i="3"/>
  <c r="AB940" i="3"/>
  <c r="AA940" i="3"/>
  <c r="Z940" i="3"/>
  <c r="AE939" i="3"/>
  <c r="AD939" i="3"/>
  <c r="AC939" i="3"/>
  <c r="AB939" i="3"/>
  <c r="AA939" i="3"/>
  <c r="Z939" i="3"/>
  <c r="AE938" i="3"/>
  <c r="AD938" i="3"/>
  <c r="AC938" i="3"/>
  <c r="AB938" i="3"/>
  <c r="AA938" i="3"/>
  <c r="Z938" i="3"/>
  <c r="AE937" i="3"/>
  <c r="AD937" i="3"/>
  <c r="AC937" i="3"/>
  <c r="AB937" i="3"/>
  <c r="AA937" i="3"/>
  <c r="Z937" i="3"/>
  <c r="AE936" i="3"/>
  <c r="AD936" i="3"/>
  <c r="AC936" i="3"/>
  <c r="AB936" i="3"/>
  <c r="AA936" i="3"/>
  <c r="Z936" i="3"/>
  <c r="AE935" i="3"/>
  <c r="AD935" i="3"/>
  <c r="AC935" i="3"/>
  <c r="AB935" i="3"/>
  <c r="AA935" i="3"/>
  <c r="Z935" i="3"/>
  <c r="AE934" i="3"/>
  <c r="AD934" i="3"/>
  <c r="AC934" i="3"/>
  <c r="AB934" i="3"/>
  <c r="AA934" i="3"/>
  <c r="Z934" i="3"/>
  <c r="AE933" i="3"/>
  <c r="AD933" i="3"/>
  <c r="AC933" i="3"/>
  <c r="AB933" i="3"/>
  <c r="AA933" i="3"/>
  <c r="Z933" i="3"/>
  <c r="AE932" i="3"/>
  <c r="AD932" i="3"/>
  <c r="AC932" i="3"/>
  <c r="AB932" i="3"/>
  <c r="AA932" i="3"/>
  <c r="Z932" i="3"/>
  <c r="AE931" i="3"/>
  <c r="AD931" i="3"/>
  <c r="AC931" i="3"/>
  <c r="AB931" i="3"/>
  <c r="AA931" i="3"/>
  <c r="Z931" i="3"/>
  <c r="AE930" i="3"/>
  <c r="AD930" i="3"/>
  <c r="AC930" i="3"/>
  <c r="AB930" i="3"/>
  <c r="AA930" i="3"/>
  <c r="Z930" i="3"/>
  <c r="AE929" i="3"/>
  <c r="AD929" i="3"/>
  <c r="AC929" i="3"/>
  <c r="AB929" i="3"/>
  <c r="AA929" i="3"/>
  <c r="Z929" i="3"/>
  <c r="AE928" i="3"/>
  <c r="AD928" i="3"/>
  <c r="AC928" i="3"/>
  <c r="AB928" i="3"/>
  <c r="AA928" i="3"/>
  <c r="Z928" i="3"/>
  <c r="AE927" i="3"/>
  <c r="AD927" i="3"/>
  <c r="AC927" i="3"/>
  <c r="AB927" i="3"/>
  <c r="AA927" i="3"/>
  <c r="Z927" i="3"/>
  <c r="AE926" i="3"/>
  <c r="AD926" i="3"/>
  <c r="AC926" i="3"/>
  <c r="AB926" i="3"/>
  <c r="AA926" i="3"/>
  <c r="Z926" i="3"/>
  <c r="AE925" i="3"/>
  <c r="AD925" i="3"/>
  <c r="AC925" i="3"/>
  <c r="AB925" i="3"/>
  <c r="AA925" i="3"/>
  <c r="Z925" i="3"/>
  <c r="AE924" i="3"/>
  <c r="AD924" i="3"/>
  <c r="AC924" i="3"/>
  <c r="AB924" i="3"/>
  <c r="AA924" i="3"/>
  <c r="Z924" i="3"/>
  <c r="AE923" i="3"/>
  <c r="AD923" i="3"/>
  <c r="AC923" i="3"/>
  <c r="AB923" i="3"/>
  <c r="AA923" i="3"/>
  <c r="Z923" i="3"/>
  <c r="AE922" i="3"/>
  <c r="AD922" i="3"/>
  <c r="AC922" i="3"/>
  <c r="AB922" i="3"/>
  <c r="AA922" i="3"/>
  <c r="Z922" i="3"/>
  <c r="AE921" i="3"/>
  <c r="AD921" i="3"/>
  <c r="AC921" i="3"/>
  <c r="AB921" i="3"/>
  <c r="AA921" i="3"/>
  <c r="Z921" i="3"/>
  <c r="AE920" i="3"/>
  <c r="AD920" i="3"/>
  <c r="AC920" i="3"/>
  <c r="AB920" i="3"/>
  <c r="AA920" i="3"/>
  <c r="Z920" i="3"/>
  <c r="AE919" i="3"/>
  <c r="AD919" i="3"/>
  <c r="AC919" i="3"/>
  <c r="AB919" i="3"/>
  <c r="AA919" i="3"/>
  <c r="Z919" i="3"/>
  <c r="AE918" i="3"/>
  <c r="AD918" i="3"/>
  <c r="AC918" i="3"/>
  <c r="AB918" i="3"/>
  <c r="AA918" i="3"/>
  <c r="Z918" i="3"/>
  <c r="AE917" i="3"/>
  <c r="AD917" i="3"/>
  <c r="AC917" i="3"/>
  <c r="AB917" i="3"/>
  <c r="AA917" i="3"/>
  <c r="Z917" i="3"/>
  <c r="AE916" i="3"/>
  <c r="AD916" i="3"/>
  <c r="AC916" i="3"/>
  <c r="AB916" i="3"/>
  <c r="AA916" i="3"/>
  <c r="Z916" i="3"/>
  <c r="AE915" i="3"/>
  <c r="AD915" i="3"/>
  <c r="AC915" i="3"/>
  <c r="AB915" i="3"/>
  <c r="AA915" i="3"/>
  <c r="Z915" i="3"/>
  <c r="AE914" i="3"/>
  <c r="AD914" i="3"/>
  <c r="AC914" i="3"/>
  <c r="AB914" i="3"/>
  <c r="AA914" i="3"/>
  <c r="Z914" i="3"/>
  <c r="AE913" i="3"/>
  <c r="AD913" i="3"/>
  <c r="AC913" i="3"/>
  <c r="AB913" i="3"/>
  <c r="AA913" i="3"/>
  <c r="Z913" i="3"/>
  <c r="AE912" i="3"/>
  <c r="AD912" i="3"/>
  <c r="AC912" i="3"/>
  <c r="AB912" i="3"/>
  <c r="AA912" i="3"/>
  <c r="Z912" i="3"/>
  <c r="AE911" i="3"/>
  <c r="AD911" i="3"/>
  <c r="AC911" i="3"/>
  <c r="AB911" i="3"/>
  <c r="AA911" i="3"/>
  <c r="Z911" i="3"/>
  <c r="AE910" i="3"/>
  <c r="AD910" i="3"/>
  <c r="AC910" i="3"/>
  <c r="AB910" i="3"/>
  <c r="AA910" i="3"/>
  <c r="Z910" i="3"/>
  <c r="AE909" i="3"/>
  <c r="AD909" i="3"/>
  <c r="AC909" i="3"/>
  <c r="AB909" i="3"/>
  <c r="AA909" i="3"/>
  <c r="Z909" i="3"/>
  <c r="AE908" i="3"/>
  <c r="AD908" i="3"/>
  <c r="AC908" i="3"/>
  <c r="AB908" i="3"/>
  <c r="AA908" i="3"/>
  <c r="Z908" i="3"/>
  <c r="AE907" i="3"/>
  <c r="AD907" i="3"/>
  <c r="AC907" i="3"/>
  <c r="AB907" i="3"/>
  <c r="AA907" i="3"/>
  <c r="Z907" i="3"/>
  <c r="AE906" i="3"/>
  <c r="AD906" i="3"/>
  <c r="AC906" i="3"/>
  <c r="AB906" i="3"/>
  <c r="AA906" i="3"/>
  <c r="Z906" i="3"/>
  <c r="AE905" i="3"/>
  <c r="AD905" i="3"/>
  <c r="AC905" i="3"/>
  <c r="AB905" i="3"/>
  <c r="AA905" i="3"/>
  <c r="Z905" i="3"/>
  <c r="AE904" i="3"/>
  <c r="AD904" i="3"/>
  <c r="AC904" i="3"/>
  <c r="AB904" i="3"/>
  <c r="AA904" i="3"/>
  <c r="Z904" i="3"/>
  <c r="AE903" i="3"/>
  <c r="AD903" i="3"/>
  <c r="AC903" i="3"/>
  <c r="AB903" i="3"/>
  <c r="AA903" i="3"/>
  <c r="Z903" i="3"/>
  <c r="AE902" i="3"/>
  <c r="AD902" i="3"/>
  <c r="AC902" i="3"/>
  <c r="AB902" i="3"/>
  <c r="AA902" i="3"/>
  <c r="Z902" i="3"/>
  <c r="AE901" i="3"/>
  <c r="AD901" i="3"/>
  <c r="AC901" i="3"/>
  <c r="AB901" i="3"/>
  <c r="AA901" i="3"/>
  <c r="Z901" i="3"/>
  <c r="AE900" i="3"/>
  <c r="AD900" i="3"/>
  <c r="AC900" i="3"/>
  <c r="AB900" i="3"/>
  <c r="AA900" i="3"/>
  <c r="Z900" i="3"/>
  <c r="AE899" i="3"/>
  <c r="AD899" i="3"/>
  <c r="AC899" i="3"/>
  <c r="AB899" i="3"/>
  <c r="AA899" i="3"/>
  <c r="Z899" i="3"/>
  <c r="AE898" i="3"/>
  <c r="AD898" i="3"/>
  <c r="AC898" i="3"/>
  <c r="AB898" i="3"/>
  <c r="AA898" i="3"/>
  <c r="Z898" i="3"/>
  <c r="AE896" i="3"/>
  <c r="AD896" i="3"/>
  <c r="AC896" i="3"/>
  <c r="AB896" i="3"/>
  <c r="AA896" i="3"/>
  <c r="Z896" i="3"/>
  <c r="AE895" i="3"/>
  <c r="AD895" i="3"/>
  <c r="AC895" i="3"/>
  <c r="AB895" i="3"/>
  <c r="AA895" i="3"/>
  <c r="Z895" i="3"/>
  <c r="AE894" i="3"/>
  <c r="AD894" i="3"/>
  <c r="AC894" i="3"/>
  <c r="AB894" i="3"/>
  <c r="AA894" i="3"/>
  <c r="Z894" i="3"/>
  <c r="AE893" i="3"/>
  <c r="AD893" i="3"/>
  <c r="AC893" i="3"/>
  <c r="AB893" i="3"/>
  <c r="AA893" i="3"/>
  <c r="Z893" i="3"/>
  <c r="AE892" i="3"/>
  <c r="AD892" i="3"/>
  <c r="AC892" i="3"/>
  <c r="AB892" i="3"/>
  <c r="AA892" i="3"/>
  <c r="Z892" i="3"/>
  <c r="AE891" i="3"/>
  <c r="AD891" i="3"/>
  <c r="AC891" i="3"/>
  <c r="AB891" i="3"/>
  <c r="AA891" i="3"/>
  <c r="Z891" i="3"/>
  <c r="AE890" i="3"/>
  <c r="AD890" i="3"/>
  <c r="AC890" i="3"/>
  <c r="AB890" i="3"/>
  <c r="AA890" i="3"/>
  <c r="Z890" i="3"/>
  <c r="AE889" i="3"/>
  <c r="AD889" i="3"/>
  <c r="AC889" i="3"/>
  <c r="AB889" i="3"/>
  <c r="AA889" i="3"/>
  <c r="Z889" i="3"/>
  <c r="AE888" i="3"/>
  <c r="AD888" i="3"/>
  <c r="AC888" i="3"/>
  <c r="AB888" i="3"/>
  <c r="AA888" i="3"/>
  <c r="Z888" i="3"/>
  <c r="AE887" i="3"/>
  <c r="AD887" i="3"/>
  <c r="AC887" i="3"/>
  <c r="AB887" i="3"/>
  <c r="AA887" i="3"/>
  <c r="Z887" i="3"/>
  <c r="AE886" i="3"/>
  <c r="AD886" i="3"/>
  <c r="AC886" i="3"/>
  <c r="AB886" i="3"/>
  <c r="AA886" i="3"/>
  <c r="Z886" i="3"/>
  <c r="AE885" i="3"/>
  <c r="AD885" i="3"/>
  <c r="AC885" i="3"/>
  <c r="AB885" i="3"/>
  <c r="AA885" i="3"/>
  <c r="Z885" i="3"/>
  <c r="AE884" i="3"/>
  <c r="AD884" i="3"/>
  <c r="AC884" i="3"/>
  <c r="AB884" i="3"/>
  <c r="AA884" i="3"/>
  <c r="Z884" i="3"/>
  <c r="AE883" i="3"/>
  <c r="AD883" i="3"/>
  <c r="AC883" i="3"/>
  <c r="AB883" i="3"/>
  <c r="AA883" i="3"/>
  <c r="Z883" i="3"/>
  <c r="AE882" i="3"/>
  <c r="AD882" i="3"/>
  <c r="AC882" i="3"/>
  <c r="AB882" i="3"/>
  <c r="AA882" i="3"/>
  <c r="Z882" i="3"/>
  <c r="AE881" i="3"/>
  <c r="AD881" i="3"/>
  <c r="AC881" i="3"/>
  <c r="AB881" i="3"/>
  <c r="AA881" i="3"/>
  <c r="Z881" i="3"/>
  <c r="AE880" i="3"/>
  <c r="AD880" i="3"/>
  <c r="AC880" i="3"/>
  <c r="AB880" i="3"/>
  <c r="AA880" i="3"/>
  <c r="Z880" i="3"/>
  <c r="AE879" i="3"/>
  <c r="AD879" i="3"/>
  <c r="AC879" i="3"/>
  <c r="AB879" i="3"/>
  <c r="AA879" i="3"/>
  <c r="Z879" i="3"/>
  <c r="AE878" i="3"/>
  <c r="AD878" i="3"/>
  <c r="AC878" i="3"/>
  <c r="AB878" i="3"/>
  <c r="AA878" i="3"/>
  <c r="Z878" i="3"/>
  <c r="AE877" i="3"/>
  <c r="AD877" i="3"/>
  <c r="AC877" i="3"/>
  <c r="AB877" i="3"/>
  <c r="AA877" i="3"/>
  <c r="Z877" i="3"/>
  <c r="AE876" i="3"/>
  <c r="AD876" i="3"/>
  <c r="AC876" i="3"/>
  <c r="AB876" i="3"/>
  <c r="AA876" i="3"/>
  <c r="Z876" i="3"/>
  <c r="AE875" i="3"/>
  <c r="AD875" i="3"/>
  <c r="AC875" i="3"/>
  <c r="AB875" i="3"/>
  <c r="AA875" i="3"/>
  <c r="Z875" i="3"/>
  <c r="AE874" i="3"/>
  <c r="AD874" i="3"/>
  <c r="AC874" i="3"/>
  <c r="AB874" i="3"/>
  <c r="AA874" i="3"/>
  <c r="Z874" i="3"/>
  <c r="AE873" i="3"/>
  <c r="AD873" i="3"/>
  <c r="AC873" i="3"/>
  <c r="AB873" i="3"/>
  <c r="AA873" i="3"/>
  <c r="Z873" i="3"/>
  <c r="AE871" i="3"/>
  <c r="AD871" i="3"/>
  <c r="AC871" i="3"/>
  <c r="AB871" i="3"/>
  <c r="AA871" i="3"/>
  <c r="Z871" i="3"/>
  <c r="AE870" i="3"/>
  <c r="AD870" i="3"/>
  <c r="AC870" i="3"/>
  <c r="AB870" i="3"/>
  <c r="AA870" i="3"/>
  <c r="Z870" i="3"/>
  <c r="AE869" i="3"/>
  <c r="AD869" i="3"/>
  <c r="AC869" i="3"/>
  <c r="AB869" i="3"/>
  <c r="AA869" i="3"/>
  <c r="Z869" i="3"/>
  <c r="AE868" i="3"/>
  <c r="AD868" i="3"/>
  <c r="AC868" i="3"/>
  <c r="AB868" i="3"/>
  <c r="AA868" i="3"/>
  <c r="Z868" i="3"/>
  <c r="AE867" i="3"/>
  <c r="AD867" i="3"/>
  <c r="AC867" i="3"/>
  <c r="AB867" i="3"/>
  <c r="AA867" i="3"/>
  <c r="Z867" i="3"/>
  <c r="AE866" i="3"/>
  <c r="AD866" i="3"/>
  <c r="AC866" i="3"/>
  <c r="AB866" i="3"/>
  <c r="AA866" i="3"/>
  <c r="Z866" i="3"/>
  <c r="AE865" i="3"/>
  <c r="AD865" i="3"/>
  <c r="AC865" i="3"/>
  <c r="AB865" i="3"/>
  <c r="AA865" i="3"/>
  <c r="Z865" i="3"/>
  <c r="AE864" i="3"/>
  <c r="AD864" i="3"/>
  <c r="AC864" i="3"/>
  <c r="AB864" i="3"/>
  <c r="AA864" i="3"/>
  <c r="Z864" i="3"/>
  <c r="AE863" i="3"/>
  <c r="AD863" i="3"/>
  <c r="AC863" i="3"/>
  <c r="AB863" i="3"/>
  <c r="AA863" i="3"/>
  <c r="Z863" i="3"/>
  <c r="AE862" i="3"/>
  <c r="AD862" i="3"/>
  <c r="AC862" i="3"/>
  <c r="AB862" i="3"/>
  <c r="AA862" i="3"/>
  <c r="Z862" i="3"/>
  <c r="AE861" i="3"/>
  <c r="AD861" i="3"/>
  <c r="AC861" i="3"/>
  <c r="AB861" i="3"/>
  <c r="AA861" i="3"/>
  <c r="Z861" i="3"/>
  <c r="AE860" i="3"/>
  <c r="AD860" i="3"/>
  <c r="AC860" i="3"/>
  <c r="AB860" i="3"/>
  <c r="AA860" i="3"/>
  <c r="Z860" i="3"/>
  <c r="AE859" i="3"/>
  <c r="AD859" i="3"/>
  <c r="AC859" i="3"/>
  <c r="AB859" i="3"/>
  <c r="AA859" i="3"/>
  <c r="Z859" i="3"/>
  <c r="AE858" i="3"/>
  <c r="AD858" i="3"/>
  <c r="AC858" i="3"/>
  <c r="AB858" i="3"/>
  <c r="AA858" i="3"/>
  <c r="Z858" i="3"/>
  <c r="AE857" i="3"/>
  <c r="AD857" i="3"/>
  <c r="AC857" i="3"/>
  <c r="AB857" i="3"/>
  <c r="AA857" i="3"/>
  <c r="Z857" i="3"/>
  <c r="AE856" i="3"/>
  <c r="AD856" i="3"/>
  <c r="AC856" i="3"/>
  <c r="AB856" i="3"/>
  <c r="AA856" i="3"/>
  <c r="Z856" i="3"/>
  <c r="AE855" i="3"/>
  <c r="AD855" i="3"/>
  <c r="AC855" i="3"/>
  <c r="AB855" i="3"/>
  <c r="AA855" i="3"/>
  <c r="Z855" i="3"/>
  <c r="AE854" i="3"/>
  <c r="AD854" i="3"/>
  <c r="AC854" i="3"/>
  <c r="AB854" i="3"/>
  <c r="AA854" i="3"/>
  <c r="Z854" i="3"/>
  <c r="AE853" i="3"/>
  <c r="AD853" i="3"/>
  <c r="AC853" i="3"/>
  <c r="AB853" i="3"/>
  <c r="AA853" i="3"/>
  <c r="Z853" i="3"/>
  <c r="AE852" i="3"/>
  <c r="AD852" i="3"/>
  <c r="AC852" i="3"/>
  <c r="AB852" i="3"/>
  <c r="AA852" i="3"/>
  <c r="Z852" i="3"/>
  <c r="AE851" i="3"/>
  <c r="AD851" i="3"/>
  <c r="AC851" i="3"/>
  <c r="AB851" i="3"/>
  <c r="AA851" i="3"/>
  <c r="Z851" i="3"/>
  <c r="AE850" i="3"/>
  <c r="AD850" i="3"/>
  <c r="AC850" i="3"/>
  <c r="AB850" i="3"/>
  <c r="AA850" i="3"/>
  <c r="Z850" i="3"/>
  <c r="AE848" i="3"/>
  <c r="AD848" i="3"/>
  <c r="AC848" i="3"/>
  <c r="AB848" i="3"/>
  <c r="AA848" i="3"/>
  <c r="Z848" i="3"/>
  <c r="AE847" i="3"/>
  <c r="AD847" i="3"/>
  <c r="AC847" i="3"/>
  <c r="AB847" i="3"/>
  <c r="AA847" i="3"/>
  <c r="Z847" i="3"/>
  <c r="AE846" i="3"/>
  <c r="AD846" i="3"/>
  <c r="AC846" i="3"/>
  <c r="AB846" i="3"/>
  <c r="AA846" i="3"/>
  <c r="Z846" i="3"/>
  <c r="AE845" i="3"/>
  <c r="AD845" i="3"/>
  <c r="AC845" i="3"/>
  <c r="AB845" i="3"/>
  <c r="AA845" i="3"/>
  <c r="Z845" i="3"/>
  <c r="AE844" i="3"/>
  <c r="AD844" i="3"/>
  <c r="AC844" i="3"/>
  <c r="AB844" i="3"/>
  <c r="AA844" i="3"/>
  <c r="Z844" i="3"/>
  <c r="AE843" i="3"/>
  <c r="AD843" i="3"/>
  <c r="AC843" i="3"/>
  <c r="AB843" i="3"/>
  <c r="AA843" i="3"/>
  <c r="Z843" i="3"/>
  <c r="AE842" i="3"/>
  <c r="AD842" i="3"/>
  <c r="AC842" i="3"/>
  <c r="AB842" i="3"/>
  <c r="AA842" i="3"/>
  <c r="Z842" i="3"/>
  <c r="AE841" i="3"/>
  <c r="AD841" i="3"/>
  <c r="AC841" i="3"/>
  <c r="AB841" i="3"/>
  <c r="AA841" i="3"/>
  <c r="Z841" i="3"/>
  <c r="AE840" i="3"/>
  <c r="AD840" i="3"/>
  <c r="AC840" i="3"/>
  <c r="AB840" i="3"/>
  <c r="AA840" i="3"/>
  <c r="Z840" i="3"/>
  <c r="AE839" i="3"/>
  <c r="AD839" i="3"/>
  <c r="AC839" i="3"/>
  <c r="AB839" i="3"/>
  <c r="AA839" i="3"/>
  <c r="Z839" i="3"/>
  <c r="AE838" i="3"/>
  <c r="AD838" i="3"/>
  <c r="AC838" i="3"/>
  <c r="AB838" i="3"/>
  <c r="AA838" i="3"/>
  <c r="Z838" i="3"/>
  <c r="AE837" i="3"/>
  <c r="AD837" i="3"/>
  <c r="AC837" i="3"/>
  <c r="AB837" i="3"/>
  <c r="AA837" i="3"/>
  <c r="Z837" i="3"/>
  <c r="AE836" i="3"/>
  <c r="AD836" i="3"/>
  <c r="AC836" i="3"/>
  <c r="AB836" i="3"/>
  <c r="AA836" i="3"/>
  <c r="Z836" i="3"/>
  <c r="AE835" i="3"/>
  <c r="AD835" i="3"/>
  <c r="AC835" i="3"/>
  <c r="AB835" i="3"/>
  <c r="AA835" i="3"/>
  <c r="Z835" i="3"/>
  <c r="AE834" i="3"/>
  <c r="AD834" i="3"/>
  <c r="AC834" i="3"/>
  <c r="AB834" i="3"/>
  <c r="AA834" i="3"/>
  <c r="Z834" i="3"/>
  <c r="AE833" i="3"/>
  <c r="AD833" i="3"/>
  <c r="AC833" i="3"/>
  <c r="AB833" i="3"/>
  <c r="AA833" i="3"/>
  <c r="Z833" i="3"/>
  <c r="AE832" i="3"/>
  <c r="AD832" i="3"/>
  <c r="AC832" i="3"/>
  <c r="AB832" i="3"/>
  <c r="AA832" i="3"/>
  <c r="Z832" i="3"/>
  <c r="AE831" i="3"/>
  <c r="AD831" i="3"/>
  <c r="AC831" i="3"/>
  <c r="AB831" i="3"/>
  <c r="AA831" i="3"/>
  <c r="Z831" i="3"/>
  <c r="AE830" i="3"/>
  <c r="AD830" i="3"/>
  <c r="AC830" i="3"/>
  <c r="AB830" i="3"/>
  <c r="AA830" i="3"/>
  <c r="Z830" i="3"/>
  <c r="AE829" i="3"/>
  <c r="AD829" i="3"/>
  <c r="AC829" i="3"/>
  <c r="AB829" i="3"/>
  <c r="AA829" i="3"/>
  <c r="Z829" i="3"/>
  <c r="AE828" i="3"/>
  <c r="AD828" i="3"/>
  <c r="AC828" i="3"/>
  <c r="AB828" i="3"/>
  <c r="AA828" i="3"/>
  <c r="Z828" i="3"/>
  <c r="AE827" i="3"/>
  <c r="AD827" i="3"/>
  <c r="AC827" i="3"/>
  <c r="AB827" i="3"/>
  <c r="AA827" i="3"/>
  <c r="Z827" i="3"/>
  <c r="AE824" i="3"/>
  <c r="AD824" i="3"/>
  <c r="AC824" i="3"/>
  <c r="AB824" i="3"/>
  <c r="AA824" i="3"/>
  <c r="Z824" i="3"/>
  <c r="AE823" i="3"/>
  <c r="AD823" i="3"/>
  <c r="AC823" i="3"/>
  <c r="AB823" i="3"/>
  <c r="AA823" i="3"/>
  <c r="Z823" i="3"/>
  <c r="AE822" i="3"/>
  <c r="AD822" i="3"/>
  <c r="AC822" i="3"/>
  <c r="AB822" i="3"/>
  <c r="AA822" i="3"/>
  <c r="Z822" i="3"/>
  <c r="AE821" i="3"/>
  <c r="AD821" i="3"/>
  <c r="AC821" i="3"/>
  <c r="AB821" i="3"/>
  <c r="AA821" i="3"/>
  <c r="Z821" i="3"/>
  <c r="AE820" i="3"/>
  <c r="AD820" i="3"/>
  <c r="AC820" i="3"/>
  <c r="AB820" i="3"/>
  <c r="AA820" i="3"/>
  <c r="Z820" i="3"/>
  <c r="AE819" i="3"/>
  <c r="AD819" i="3"/>
  <c r="AC819" i="3"/>
  <c r="AB819" i="3"/>
  <c r="AA819" i="3"/>
  <c r="Z819" i="3"/>
  <c r="AE818" i="3"/>
  <c r="AD818" i="3"/>
  <c r="AC818" i="3"/>
  <c r="AB818" i="3"/>
  <c r="AA818" i="3"/>
  <c r="Z818" i="3"/>
  <c r="AE817" i="3"/>
  <c r="AD817" i="3"/>
  <c r="AC817" i="3"/>
  <c r="AB817" i="3"/>
  <c r="AA817" i="3"/>
  <c r="Z817" i="3"/>
  <c r="AE816" i="3"/>
  <c r="AD816" i="3"/>
  <c r="AC816" i="3"/>
  <c r="AB816" i="3"/>
  <c r="AA816" i="3"/>
  <c r="Z816" i="3"/>
  <c r="AE815" i="3"/>
  <c r="AD815" i="3"/>
  <c r="AC815" i="3"/>
  <c r="AB815" i="3"/>
  <c r="AA815" i="3"/>
  <c r="Z815" i="3"/>
  <c r="AE814" i="3"/>
  <c r="AD814" i="3"/>
  <c r="AC814" i="3"/>
  <c r="AB814" i="3"/>
  <c r="AA814" i="3"/>
  <c r="Z814" i="3"/>
  <c r="AE813" i="3"/>
  <c r="AD813" i="3"/>
  <c r="AC813" i="3"/>
  <c r="AB813" i="3"/>
  <c r="AA813" i="3"/>
  <c r="Z813" i="3"/>
  <c r="AE812" i="3"/>
  <c r="AD812" i="3"/>
  <c r="AC812" i="3"/>
  <c r="AB812" i="3"/>
  <c r="AA812" i="3"/>
  <c r="Z812" i="3"/>
  <c r="AE811" i="3"/>
  <c r="AD811" i="3"/>
  <c r="AC811" i="3"/>
  <c r="AB811" i="3"/>
  <c r="AA811" i="3"/>
  <c r="Z811" i="3"/>
  <c r="AE810" i="3"/>
  <c r="AD810" i="3"/>
  <c r="AC810" i="3"/>
  <c r="AB810" i="3"/>
  <c r="AA810" i="3"/>
  <c r="Z810" i="3"/>
  <c r="AE809" i="3"/>
  <c r="AD809" i="3"/>
  <c r="AC809" i="3"/>
  <c r="AB809" i="3"/>
  <c r="AA809" i="3"/>
  <c r="Z809" i="3"/>
  <c r="AE808" i="3"/>
  <c r="AD808" i="3"/>
  <c r="AC808" i="3"/>
  <c r="AB808" i="3"/>
  <c r="AA808" i="3"/>
  <c r="Z808" i="3"/>
  <c r="AE807" i="3"/>
  <c r="AD807" i="3"/>
  <c r="AC807" i="3"/>
  <c r="AB807" i="3"/>
  <c r="AA807" i="3"/>
  <c r="Z807" i="3"/>
  <c r="AE806" i="3"/>
  <c r="AD806" i="3"/>
  <c r="AC806" i="3"/>
  <c r="AB806" i="3"/>
  <c r="AA806" i="3"/>
  <c r="Z806" i="3"/>
  <c r="AE805" i="3"/>
  <c r="AD805" i="3"/>
  <c r="AC805" i="3"/>
  <c r="AB805" i="3"/>
  <c r="AA805" i="3"/>
  <c r="Z805" i="3"/>
  <c r="AE804" i="3"/>
  <c r="AD804" i="3"/>
  <c r="AC804" i="3"/>
  <c r="AB804" i="3"/>
  <c r="AA804" i="3"/>
  <c r="Z804" i="3"/>
  <c r="AE803" i="3"/>
  <c r="AD803" i="3"/>
  <c r="AC803" i="3"/>
  <c r="AB803" i="3"/>
  <c r="AA803" i="3"/>
  <c r="Z803" i="3"/>
  <c r="AE802" i="3"/>
  <c r="AD802" i="3"/>
  <c r="AC802" i="3"/>
  <c r="AB802" i="3"/>
  <c r="AA802" i="3"/>
  <c r="Z802" i="3"/>
  <c r="AE801" i="3"/>
  <c r="AD801" i="3"/>
  <c r="AC801" i="3"/>
  <c r="AB801" i="3"/>
  <c r="AA801" i="3"/>
  <c r="Z801" i="3"/>
  <c r="AE799" i="3"/>
  <c r="AD799" i="3"/>
  <c r="AC799" i="3"/>
  <c r="AB799" i="3"/>
  <c r="AA799" i="3"/>
  <c r="Z799" i="3"/>
  <c r="AE798" i="3"/>
  <c r="AD798" i="3"/>
  <c r="AC798" i="3"/>
  <c r="AB798" i="3"/>
  <c r="AA798" i="3"/>
  <c r="Z798" i="3"/>
  <c r="AE797" i="3"/>
  <c r="AD797" i="3"/>
  <c r="AC797" i="3"/>
  <c r="AB797" i="3"/>
  <c r="AA797" i="3"/>
  <c r="Z797" i="3"/>
  <c r="AE796" i="3"/>
  <c r="AD796" i="3"/>
  <c r="AC796" i="3"/>
  <c r="AB796" i="3"/>
  <c r="AA796" i="3"/>
  <c r="Z796" i="3"/>
  <c r="AE795" i="3"/>
  <c r="AD795" i="3"/>
  <c r="AC795" i="3"/>
  <c r="AB795" i="3"/>
  <c r="AA795" i="3"/>
  <c r="Z795" i="3"/>
  <c r="AE794" i="3"/>
  <c r="AD794" i="3"/>
  <c r="AC794" i="3"/>
  <c r="AB794" i="3"/>
  <c r="AA794" i="3"/>
  <c r="Z794" i="3"/>
  <c r="AE793" i="3"/>
  <c r="AD793" i="3"/>
  <c r="AC793" i="3"/>
  <c r="AB793" i="3"/>
  <c r="AA793" i="3"/>
  <c r="Z793" i="3"/>
  <c r="AE792" i="3"/>
  <c r="AD792" i="3"/>
  <c r="AC792" i="3"/>
  <c r="AB792" i="3"/>
  <c r="AA792" i="3"/>
  <c r="Z792" i="3"/>
  <c r="AE791" i="3"/>
  <c r="AD791" i="3"/>
  <c r="AC791" i="3"/>
  <c r="AB791" i="3"/>
  <c r="AA791" i="3"/>
  <c r="Z791" i="3"/>
  <c r="AE790" i="3"/>
  <c r="AD790" i="3"/>
  <c r="AC790" i="3"/>
  <c r="AB790" i="3"/>
  <c r="AA790" i="3"/>
  <c r="Z790" i="3"/>
  <c r="AE789" i="3"/>
  <c r="AD789" i="3"/>
  <c r="AC789" i="3"/>
  <c r="AB789" i="3"/>
  <c r="AA789" i="3"/>
  <c r="Z789" i="3"/>
  <c r="AE788" i="3"/>
  <c r="AD788" i="3"/>
  <c r="AC788" i="3"/>
  <c r="AB788" i="3"/>
  <c r="AA788" i="3"/>
  <c r="Z788" i="3"/>
  <c r="AE787" i="3"/>
  <c r="AD787" i="3"/>
  <c r="AC787" i="3"/>
  <c r="AB787" i="3"/>
  <c r="AA787" i="3"/>
  <c r="Z787" i="3"/>
  <c r="AE786" i="3"/>
  <c r="AD786" i="3"/>
  <c r="AC786" i="3"/>
  <c r="AB786" i="3"/>
  <c r="AA786" i="3"/>
  <c r="Z786" i="3"/>
  <c r="AE785" i="3"/>
  <c r="AD785" i="3"/>
  <c r="AC785" i="3"/>
  <c r="AB785" i="3"/>
  <c r="AA785" i="3"/>
  <c r="Z785" i="3"/>
  <c r="AE784" i="3"/>
  <c r="AD784" i="3"/>
  <c r="AC784" i="3"/>
  <c r="AB784" i="3"/>
  <c r="AA784" i="3"/>
  <c r="Z784" i="3"/>
  <c r="AE783" i="3"/>
  <c r="AD783" i="3"/>
  <c r="AC783" i="3"/>
  <c r="AB783" i="3"/>
  <c r="AA783" i="3"/>
  <c r="Z783" i="3"/>
  <c r="AE782" i="3"/>
  <c r="AD782" i="3"/>
  <c r="AC782" i="3"/>
  <c r="AB782" i="3"/>
  <c r="AA782" i="3"/>
  <c r="Z782" i="3"/>
  <c r="AE781" i="3"/>
  <c r="AD781" i="3"/>
  <c r="AC781" i="3"/>
  <c r="AB781" i="3"/>
  <c r="AA781" i="3"/>
  <c r="Z781" i="3"/>
  <c r="AE780" i="3"/>
  <c r="AD780" i="3"/>
  <c r="AC780" i="3"/>
  <c r="AB780" i="3"/>
  <c r="AA780" i="3"/>
  <c r="Z780" i="3"/>
  <c r="AE779" i="3"/>
  <c r="AD779" i="3"/>
  <c r="AC779" i="3"/>
  <c r="AB779" i="3"/>
  <c r="AA779" i="3"/>
  <c r="Z779" i="3"/>
  <c r="AE778" i="3"/>
  <c r="AD778" i="3"/>
  <c r="AC778" i="3"/>
  <c r="AB778" i="3"/>
  <c r="AA778" i="3"/>
  <c r="Z778" i="3"/>
  <c r="AE776" i="3"/>
  <c r="AD776" i="3"/>
  <c r="AC776" i="3"/>
  <c r="AB776" i="3"/>
  <c r="AA776" i="3"/>
  <c r="Z776" i="3"/>
  <c r="AE775" i="3"/>
  <c r="AD775" i="3"/>
  <c r="AC775" i="3"/>
  <c r="AB775" i="3"/>
  <c r="AA775" i="3"/>
  <c r="Z775" i="3"/>
  <c r="AE774" i="3"/>
  <c r="AD774" i="3"/>
  <c r="AC774" i="3"/>
  <c r="AB774" i="3"/>
  <c r="AA774" i="3"/>
  <c r="Z774" i="3"/>
  <c r="AE773" i="3"/>
  <c r="AD773" i="3"/>
  <c r="AC773" i="3"/>
  <c r="AB773" i="3"/>
  <c r="AA773" i="3"/>
  <c r="Z773" i="3"/>
  <c r="AE772" i="3"/>
  <c r="AD772" i="3"/>
  <c r="AC772" i="3"/>
  <c r="AB772" i="3"/>
  <c r="AA772" i="3"/>
  <c r="Z772" i="3"/>
  <c r="AE771" i="3"/>
  <c r="AD771" i="3"/>
  <c r="AC771" i="3"/>
  <c r="AB771" i="3"/>
  <c r="AA771" i="3"/>
  <c r="Z771" i="3"/>
  <c r="AE770" i="3"/>
  <c r="AD770" i="3"/>
  <c r="AC770" i="3"/>
  <c r="AB770" i="3"/>
  <c r="AA770" i="3"/>
  <c r="Z770" i="3"/>
  <c r="AE769" i="3"/>
  <c r="AD769" i="3"/>
  <c r="AC769" i="3"/>
  <c r="AB769" i="3"/>
  <c r="AA769" i="3"/>
  <c r="Z769" i="3"/>
  <c r="AE768" i="3"/>
  <c r="AD768" i="3"/>
  <c r="AC768" i="3"/>
  <c r="AB768" i="3"/>
  <c r="AA768" i="3"/>
  <c r="Z768" i="3"/>
  <c r="AE767" i="3"/>
  <c r="AD767" i="3"/>
  <c r="AC767" i="3"/>
  <c r="AB767" i="3"/>
  <c r="AA767" i="3"/>
  <c r="Z767" i="3"/>
  <c r="AE766" i="3"/>
  <c r="AD766" i="3"/>
  <c r="AC766" i="3"/>
  <c r="AB766" i="3"/>
  <c r="AA766" i="3"/>
  <c r="Z766" i="3"/>
  <c r="AE765" i="3"/>
  <c r="AD765" i="3"/>
  <c r="AC765" i="3"/>
  <c r="AB765" i="3"/>
  <c r="AA765" i="3"/>
  <c r="Z765" i="3"/>
  <c r="AE764" i="3"/>
  <c r="AD764" i="3"/>
  <c r="AC764" i="3"/>
  <c r="AB764" i="3"/>
  <c r="AA764" i="3"/>
  <c r="Z764" i="3"/>
  <c r="AE763" i="3"/>
  <c r="AD763" i="3"/>
  <c r="AC763" i="3"/>
  <c r="AB763" i="3"/>
  <c r="AA763" i="3"/>
  <c r="Z763" i="3"/>
  <c r="AE762" i="3"/>
  <c r="AD762" i="3"/>
  <c r="AC762" i="3"/>
  <c r="AB762" i="3"/>
  <c r="AA762" i="3"/>
  <c r="Z762" i="3"/>
  <c r="AE760" i="3"/>
  <c r="AD760" i="3"/>
  <c r="AC760" i="3"/>
  <c r="AB760" i="3"/>
  <c r="AA760" i="3"/>
  <c r="Z760" i="3"/>
  <c r="AE759" i="3"/>
  <c r="AD759" i="3"/>
  <c r="AC759" i="3"/>
  <c r="AB759" i="3"/>
  <c r="AA759" i="3"/>
  <c r="Z759" i="3"/>
  <c r="AE758" i="3"/>
  <c r="AD758" i="3"/>
  <c r="AC758" i="3"/>
  <c r="AB758" i="3"/>
  <c r="AA758" i="3"/>
  <c r="Z758" i="3"/>
  <c r="AE757" i="3"/>
  <c r="AD757" i="3"/>
  <c r="AC757" i="3"/>
  <c r="AB757" i="3"/>
  <c r="AA757" i="3"/>
  <c r="Z757" i="3"/>
  <c r="AE755" i="3"/>
  <c r="AD755" i="3"/>
  <c r="AC755" i="3"/>
  <c r="AB755" i="3"/>
  <c r="AA755" i="3"/>
  <c r="Z755" i="3"/>
  <c r="AE754" i="3"/>
  <c r="AD754" i="3"/>
  <c r="AC754" i="3"/>
  <c r="AB754" i="3"/>
  <c r="AA754" i="3"/>
  <c r="Z754" i="3"/>
  <c r="AE753" i="3"/>
  <c r="AD753" i="3"/>
  <c r="AC753" i="3"/>
  <c r="AB753" i="3"/>
  <c r="AA753" i="3"/>
  <c r="Z753" i="3"/>
  <c r="AE752" i="3"/>
  <c r="AD752" i="3"/>
  <c r="AC752" i="3"/>
  <c r="AB752" i="3"/>
  <c r="AA752" i="3"/>
  <c r="Z752" i="3"/>
  <c r="AE751" i="3"/>
  <c r="AD751" i="3"/>
  <c r="AC751" i="3"/>
  <c r="AB751" i="3"/>
  <c r="AA751" i="3"/>
  <c r="Z751" i="3"/>
  <c r="AE750" i="3"/>
  <c r="AD750" i="3"/>
  <c r="AC750" i="3"/>
  <c r="AB750" i="3"/>
  <c r="AA750" i="3"/>
  <c r="Z750" i="3"/>
  <c r="AE749" i="3"/>
  <c r="AD749" i="3"/>
  <c r="AC749" i="3"/>
  <c r="AB749" i="3"/>
  <c r="AA749" i="3"/>
  <c r="Z749" i="3"/>
  <c r="AE748" i="3"/>
  <c r="AD748" i="3"/>
  <c r="AC748" i="3"/>
  <c r="AB748" i="3"/>
  <c r="AA748" i="3"/>
  <c r="Z748" i="3"/>
  <c r="AE747" i="3"/>
  <c r="AD747" i="3"/>
  <c r="AC747" i="3"/>
  <c r="AB747" i="3"/>
  <c r="AA747" i="3"/>
  <c r="Z747" i="3"/>
  <c r="AE746" i="3"/>
  <c r="AD746" i="3"/>
  <c r="AC746" i="3"/>
  <c r="AB746" i="3"/>
  <c r="AA746" i="3"/>
  <c r="Z746" i="3"/>
  <c r="AE745" i="3"/>
  <c r="AD745" i="3"/>
  <c r="AC745" i="3"/>
  <c r="AB745" i="3"/>
  <c r="AA745" i="3"/>
  <c r="Z745" i="3"/>
  <c r="AE744" i="3"/>
  <c r="AD744" i="3"/>
  <c r="AC744" i="3"/>
  <c r="AB744" i="3"/>
  <c r="AA744" i="3"/>
  <c r="Z744" i="3"/>
  <c r="AE743" i="3"/>
  <c r="AD743" i="3"/>
  <c r="AC743" i="3"/>
  <c r="AB743" i="3"/>
  <c r="AA743" i="3"/>
  <c r="Z743" i="3"/>
  <c r="AE742" i="3"/>
  <c r="AD742" i="3"/>
  <c r="AC742" i="3"/>
  <c r="AB742" i="3"/>
  <c r="AA742" i="3"/>
  <c r="Z742" i="3"/>
  <c r="AE741" i="3"/>
  <c r="AD741" i="3"/>
  <c r="AC741" i="3"/>
  <c r="AB741" i="3"/>
  <c r="AA741" i="3"/>
  <c r="Z741" i="3"/>
  <c r="AE740" i="3"/>
  <c r="AD740" i="3"/>
  <c r="AC740" i="3"/>
  <c r="AB740" i="3"/>
  <c r="AA740" i="3"/>
  <c r="Z740" i="3"/>
  <c r="AE739" i="3"/>
  <c r="AD739" i="3"/>
  <c r="AC739" i="3"/>
  <c r="AB739" i="3"/>
  <c r="AA739" i="3"/>
  <c r="Z739" i="3"/>
  <c r="AE738" i="3"/>
  <c r="AD738" i="3"/>
  <c r="AC738" i="3"/>
  <c r="AB738" i="3"/>
  <c r="AA738" i="3"/>
  <c r="Z738" i="3"/>
  <c r="AE737" i="3"/>
  <c r="AD737" i="3"/>
  <c r="AC737" i="3"/>
  <c r="AB737" i="3"/>
  <c r="AA737" i="3"/>
  <c r="Z737" i="3"/>
  <c r="AE736" i="3"/>
  <c r="AD736" i="3"/>
  <c r="AC736" i="3"/>
  <c r="AB736" i="3"/>
  <c r="AA736" i="3"/>
  <c r="Z736" i="3"/>
  <c r="AE728" i="3"/>
  <c r="AD728" i="3"/>
  <c r="AC728" i="3"/>
  <c r="AB728" i="3"/>
  <c r="AA728" i="3"/>
  <c r="Z728" i="3"/>
  <c r="AE727" i="3"/>
  <c r="AD727" i="3"/>
  <c r="AC727" i="3"/>
  <c r="AB727" i="3"/>
  <c r="AA727" i="3"/>
  <c r="Z727" i="3"/>
  <c r="AE726" i="3"/>
  <c r="AD726" i="3"/>
  <c r="AC726" i="3"/>
  <c r="AB726" i="3"/>
  <c r="AA726" i="3"/>
  <c r="Z726" i="3"/>
  <c r="AE725" i="3"/>
  <c r="AD725" i="3"/>
  <c r="AC725" i="3"/>
  <c r="AB725" i="3"/>
  <c r="AA725" i="3"/>
  <c r="Z725" i="3"/>
  <c r="AE724" i="3"/>
  <c r="AD724" i="3"/>
  <c r="AC724" i="3"/>
  <c r="AB724" i="3"/>
  <c r="AA724" i="3"/>
  <c r="Z724" i="3"/>
  <c r="AE723" i="3"/>
  <c r="AD723" i="3"/>
  <c r="AC723" i="3"/>
  <c r="AB723" i="3"/>
  <c r="AA723" i="3"/>
  <c r="Z723" i="3"/>
  <c r="AE722" i="3"/>
  <c r="AD722" i="3"/>
  <c r="AC722" i="3"/>
  <c r="AB722" i="3"/>
  <c r="AA722" i="3"/>
  <c r="Z722" i="3"/>
  <c r="AE721" i="3"/>
  <c r="AD721" i="3"/>
  <c r="AC721" i="3"/>
  <c r="AB721" i="3"/>
  <c r="AA721" i="3"/>
  <c r="Z721" i="3"/>
  <c r="AE719" i="3"/>
  <c r="AD719" i="3"/>
  <c r="AC719" i="3"/>
  <c r="AB719" i="3"/>
  <c r="AA719" i="3"/>
  <c r="Z719" i="3"/>
  <c r="AE718" i="3"/>
  <c r="AD718" i="3"/>
  <c r="AC718" i="3"/>
  <c r="AB718" i="3"/>
  <c r="AA718" i="3"/>
  <c r="Z718" i="3"/>
  <c r="AE717" i="3"/>
  <c r="AD717" i="3"/>
  <c r="AC717" i="3"/>
  <c r="AB717" i="3"/>
  <c r="AA717" i="3"/>
  <c r="Z717" i="3"/>
  <c r="AE716" i="3"/>
  <c r="AD716" i="3"/>
  <c r="AC716" i="3"/>
  <c r="AB716" i="3"/>
  <c r="AA716" i="3"/>
  <c r="Z716" i="3"/>
  <c r="AE715" i="3"/>
  <c r="AD715" i="3"/>
  <c r="AC715" i="3"/>
  <c r="AB715" i="3"/>
  <c r="AA715" i="3"/>
  <c r="Z715" i="3"/>
  <c r="AE714" i="3"/>
  <c r="AD714" i="3"/>
  <c r="AC714" i="3"/>
  <c r="AB714" i="3"/>
  <c r="AA714" i="3"/>
  <c r="Z714" i="3"/>
  <c r="AE713" i="3"/>
  <c r="AD713" i="3"/>
  <c r="AC713" i="3"/>
  <c r="AB713" i="3"/>
  <c r="AA713" i="3"/>
  <c r="Z713" i="3"/>
  <c r="AE712" i="3"/>
  <c r="AD712" i="3"/>
  <c r="AC712" i="3"/>
  <c r="AB712" i="3"/>
  <c r="AA712" i="3"/>
  <c r="Z712" i="3"/>
  <c r="AE710" i="3"/>
  <c r="AD710" i="3"/>
  <c r="AC710" i="3"/>
  <c r="AB710" i="3"/>
  <c r="AA710" i="3"/>
  <c r="Z710" i="3"/>
  <c r="AE709" i="3"/>
  <c r="AD709" i="3"/>
  <c r="AC709" i="3"/>
  <c r="AB709" i="3"/>
  <c r="AA709" i="3"/>
  <c r="Z709" i="3"/>
  <c r="AE708" i="3"/>
  <c r="AD708" i="3"/>
  <c r="AC708" i="3"/>
  <c r="AB708" i="3"/>
  <c r="AA708" i="3"/>
  <c r="Z708" i="3"/>
  <c r="AE707" i="3"/>
  <c r="AD707" i="3"/>
  <c r="AC707" i="3"/>
  <c r="AB707" i="3"/>
  <c r="AA707" i="3"/>
  <c r="Z707" i="3"/>
  <c r="AE706" i="3"/>
  <c r="AD706" i="3"/>
  <c r="AC706" i="3"/>
  <c r="AB706" i="3"/>
  <c r="AA706" i="3"/>
  <c r="Z706" i="3"/>
  <c r="AE705" i="3"/>
  <c r="AD705" i="3"/>
  <c r="AC705" i="3"/>
  <c r="AB705" i="3"/>
  <c r="AA705" i="3"/>
  <c r="Z705" i="3"/>
  <c r="AE704" i="3"/>
  <c r="AD704" i="3"/>
  <c r="AC704" i="3"/>
  <c r="AB704" i="3"/>
  <c r="AA704" i="3"/>
  <c r="Z704" i="3"/>
  <c r="AE703" i="3"/>
  <c r="AD703" i="3"/>
  <c r="AC703" i="3"/>
  <c r="AB703" i="3"/>
  <c r="AA703" i="3"/>
  <c r="Z703" i="3"/>
  <c r="AE701" i="3"/>
  <c r="AD701" i="3"/>
  <c r="AC701" i="3"/>
  <c r="AB701" i="3"/>
  <c r="AA701" i="3"/>
  <c r="Z701" i="3"/>
  <c r="AE700" i="3"/>
  <c r="AD700" i="3"/>
  <c r="AC700" i="3"/>
  <c r="AB700" i="3"/>
  <c r="AA700" i="3"/>
  <c r="Z700" i="3"/>
  <c r="AE699" i="3"/>
  <c r="AD699" i="3"/>
  <c r="AC699" i="3"/>
  <c r="AB699" i="3"/>
  <c r="AA699" i="3"/>
  <c r="Z699" i="3"/>
  <c r="AE698" i="3"/>
  <c r="AD698" i="3"/>
  <c r="AC698" i="3"/>
  <c r="AB698" i="3"/>
  <c r="AA698" i="3"/>
  <c r="Z698" i="3"/>
  <c r="AE697" i="3"/>
  <c r="AD697" i="3"/>
  <c r="AC697" i="3"/>
  <c r="AB697" i="3"/>
  <c r="AA697" i="3"/>
  <c r="Z697" i="3"/>
  <c r="AE696" i="3"/>
  <c r="AD696" i="3"/>
  <c r="AC696" i="3"/>
  <c r="AB696" i="3"/>
  <c r="AA696" i="3"/>
  <c r="Z696" i="3"/>
  <c r="AE695" i="3"/>
  <c r="AD695" i="3"/>
  <c r="AC695" i="3"/>
  <c r="AB695" i="3"/>
  <c r="AA695" i="3"/>
  <c r="Z695" i="3"/>
  <c r="AE694" i="3"/>
  <c r="AD694" i="3"/>
  <c r="AC694" i="3"/>
  <c r="AB694" i="3"/>
  <c r="AA694" i="3"/>
  <c r="Z694" i="3"/>
  <c r="AE692" i="3"/>
  <c r="AD692" i="3"/>
  <c r="AC692" i="3"/>
  <c r="AB692" i="3"/>
  <c r="AA692" i="3"/>
  <c r="Z692" i="3"/>
  <c r="AE691" i="3"/>
  <c r="AD691" i="3"/>
  <c r="AC691" i="3"/>
  <c r="AB691" i="3"/>
  <c r="AA691" i="3"/>
  <c r="Z691" i="3"/>
  <c r="AE690" i="3"/>
  <c r="AD690" i="3"/>
  <c r="AC690" i="3"/>
  <c r="AB690" i="3"/>
  <c r="AA690" i="3"/>
  <c r="Z690" i="3"/>
  <c r="AE689" i="3"/>
  <c r="AD689" i="3"/>
  <c r="AC689" i="3"/>
  <c r="AB689" i="3"/>
  <c r="AA689" i="3"/>
  <c r="Z689" i="3"/>
  <c r="AE688" i="3"/>
  <c r="AD688" i="3"/>
  <c r="AC688" i="3"/>
  <c r="AB688" i="3"/>
  <c r="AA688" i="3"/>
  <c r="Z688" i="3"/>
  <c r="AE687" i="3"/>
  <c r="AD687" i="3"/>
  <c r="AC687" i="3"/>
  <c r="AB687" i="3"/>
  <c r="AA687" i="3"/>
  <c r="Z687" i="3"/>
  <c r="AE686" i="3"/>
  <c r="AD686" i="3"/>
  <c r="AC686" i="3"/>
  <c r="AB686" i="3"/>
  <c r="AA686" i="3"/>
  <c r="Z686" i="3"/>
  <c r="AE685" i="3"/>
  <c r="AD685" i="3"/>
  <c r="AC685" i="3"/>
  <c r="AB685" i="3"/>
  <c r="AA685" i="3"/>
  <c r="Z685" i="3"/>
  <c r="AE683" i="3"/>
  <c r="AC683" i="3"/>
  <c r="AB683" i="3"/>
  <c r="AA683" i="3"/>
  <c r="AE682" i="3"/>
  <c r="AC682" i="3"/>
  <c r="AB682" i="3"/>
  <c r="AA682" i="3"/>
  <c r="AE681" i="3"/>
  <c r="AC681" i="3"/>
  <c r="AB681" i="3"/>
  <c r="AA681" i="3"/>
  <c r="AE680" i="3"/>
  <c r="AC680" i="3"/>
  <c r="AB680" i="3"/>
  <c r="AA680" i="3"/>
  <c r="AE679" i="3"/>
  <c r="AC679" i="3"/>
  <c r="AB679" i="3"/>
  <c r="AA679" i="3"/>
  <c r="AE678" i="3"/>
  <c r="AC678" i="3"/>
  <c r="AB678" i="3"/>
  <c r="AA678" i="3"/>
  <c r="AE677" i="3"/>
  <c r="AC677" i="3"/>
  <c r="AB677" i="3"/>
  <c r="AA677" i="3"/>
  <c r="AE676" i="3"/>
  <c r="AC676" i="3"/>
  <c r="AB676" i="3"/>
  <c r="AA676" i="3"/>
  <c r="AE675" i="3"/>
  <c r="AC675" i="3"/>
  <c r="AB675" i="3"/>
  <c r="AA675" i="3"/>
  <c r="AE674" i="3"/>
  <c r="AC674" i="3"/>
  <c r="AB674" i="3"/>
  <c r="AA674" i="3"/>
  <c r="AE673" i="3"/>
  <c r="AC673" i="3"/>
  <c r="AB673" i="3"/>
  <c r="AA673" i="3"/>
  <c r="AE672" i="3"/>
  <c r="AC672" i="3"/>
  <c r="AB672" i="3"/>
  <c r="AA672" i="3"/>
  <c r="AE671" i="3"/>
  <c r="AC671" i="3"/>
  <c r="AB671" i="3"/>
  <c r="AA671" i="3"/>
  <c r="AE670" i="3"/>
  <c r="AC670" i="3"/>
  <c r="AB670" i="3"/>
  <c r="AA670" i="3"/>
  <c r="AE669" i="3"/>
  <c r="AC669" i="3"/>
  <c r="AB669" i="3"/>
  <c r="AA669" i="3"/>
  <c r="AE668" i="3"/>
  <c r="AC668" i="3"/>
  <c r="AB668" i="3"/>
  <c r="AA668" i="3"/>
  <c r="AE667" i="3"/>
  <c r="AC667" i="3"/>
  <c r="AB667" i="3"/>
  <c r="AA667" i="3"/>
  <c r="AE666" i="3"/>
  <c r="AC666" i="3"/>
  <c r="AB666" i="3"/>
  <c r="AA666" i="3"/>
  <c r="AE665" i="3"/>
  <c r="AC665" i="3"/>
  <c r="AB665" i="3"/>
  <c r="AA665" i="3"/>
  <c r="AE664" i="3"/>
  <c r="AC664" i="3"/>
  <c r="AB664" i="3"/>
  <c r="AA664" i="3"/>
  <c r="AE663" i="3"/>
  <c r="AC663" i="3"/>
  <c r="AB663" i="3"/>
  <c r="AA663" i="3"/>
  <c r="AE662" i="3"/>
  <c r="AC662" i="3"/>
  <c r="AB662" i="3"/>
  <c r="AA662" i="3"/>
  <c r="AE661" i="3"/>
  <c r="AC661" i="3"/>
  <c r="AB661" i="3"/>
  <c r="AA661" i="3"/>
  <c r="AE660" i="3"/>
  <c r="AC660" i="3"/>
  <c r="AB660" i="3"/>
  <c r="AA660" i="3"/>
  <c r="AE659" i="3"/>
  <c r="AC659" i="3"/>
  <c r="AB659" i="3"/>
  <c r="AA659" i="3"/>
  <c r="AE658" i="3"/>
  <c r="AC658" i="3"/>
  <c r="AB658" i="3"/>
  <c r="AA658" i="3"/>
  <c r="AE657" i="3"/>
  <c r="AC657" i="3"/>
  <c r="AB657" i="3"/>
  <c r="AA657" i="3"/>
  <c r="AE656" i="3"/>
  <c r="AC656" i="3"/>
  <c r="AB656" i="3"/>
  <c r="AA656" i="3"/>
  <c r="AE655" i="3"/>
  <c r="AC655" i="3"/>
  <c r="AB655" i="3"/>
  <c r="AA655" i="3"/>
  <c r="AE654" i="3"/>
  <c r="AC654" i="3"/>
  <c r="AB654" i="3"/>
  <c r="AA654" i="3"/>
  <c r="AE653" i="3"/>
  <c r="AC653" i="3"/>
  <c r="AB653" i="3"/>
  <c r="AA653" i="3"/>
  <c r="AE652" i="3"/>
  <c r="AC652" i="3"/>
  <c r="AB652" i="3"/>
  <c r="AA652" i="3"/>
  <c r="AE651" i="3"/>
  <c r="AC651" i="3"/>
  <c r="AB651" i="3"/>
  <c r="AA651" i="3"/>
  <c r="AE650" i="3"/>
  <c r="AC650" i="3"/>
  <c r="AB650" i="3"/>
  <c r="AA650" i="3"/>
  <c r="AE649" i="3"/>
  <c r="AC649" i="3"/>
  <c r="AB649" i="3"/>
  <c r="AA649" i="3"/>
  <c r="AE648" i="3"/>
  <c r="AC648" i="3"/>
  <c r="AB648" i="3"/>
  <c r="AA648" i="3"/>
  <c r="AE647" i="3"/>
  <c r="AC647" i="3"/>
  <c r="AB647" i="3"/>
  <c r="AA647" i="3"/>
  <c r="AE646" i="3"/>
  <c r="AC646" i="3"/>
  <c r="AB646" i="3"/>
  <c r="AA646" i="3"/>
  <c r="AE644" i="3"/>
  <c r="AC644" i="3"/>
  <c r="AB644" i="3"/>
  <c r="AA644" i="3"/>
  <c r="AE643" i="3"/>
  <c r="AC643" i="3"/>
  <c r="AB643" i="3"/>
  <c r="AA643" i="3"/>
  <c r="AE642" i="3"/>
  <c r="AC642" i="3"/>
  <c r="AB642" i="3"/>
  <c r="AA642" i="3"/>
  <c r="AE641" i="3"/>
  <c r="AC641" i="3"/>
  <c r="AB641" i="3"/>
  <c r="AA641" i="3"/>
  <c r="AE640" i="3"/>
  <c r="AC640" i="3"/>
  <c r="AB640" i="3"/>
  <c r="AA640" i="3"/>
  <c r="AE639" i="3"/>
  <c r="AC639" i="3"/>
  <c r="AB639" i="3"/>
  <c r="AA639" i="3"/>
  <c r="AE638" i="3"/>
  <c r="AC638" i="3"/>
  <c r="AB638" i="3"/>
  <c r="AA638" i="3"/>
  <c r="AE637" i="3"/>
  <c r="AC637" i="3"/>
  <c r="AB637" i="3"/>
  <c r="AA637" i="3"/>
  <c r="AE636" i="3"/>
  <c r="AC636" i="3"/>
  <c r="AB636" i="3"/>
  <c r="AA636" i="3"/>
  <c r="AE635" i="3"/>
  <c r="AC635" i="3"/>
  <c r="AB635" i="3"/>
  <c r="AA635" i="3"/>
  <c r="AE634" i="3"/>
  <c r="AC634" i="3"/>
  <c r="AB634" i="3"/>
  <c r="AA634" i="3"/>
  <c r="AE633" i="3"/>
  <c r="AC633" i="3"/>
  <c r="AB633" i="3"/>
  <c r="AA633" i="3"/>
  <c r="AE632" i="3"/>
  <c r="AC632" i="3"/>
  <c r="AB632" i="3"/>
  <c r="AA632" i="3"/>
  <c r="AE631" i="3"/>
  <c r="AC631" i="3"/>
  <c r="AB631" i="3"/>
  <c r="AA631" i="3"/>
  <c r="AE630" i="3"/>
  <c r="AC630" i="3"/>
  <c r="AB630" i="3"/>
  <c r="AA630" i="3"/>
  <c r="AE629" i="3"/>
  <c r="AC629" i="3"/>
  <c r="AB629" i="3"/>
  <c r="AA629" i="3"/>
  <c r="AE628" i="3"/>
  <c r="AC628" i="3"/>
  <c r="AB628" i="3"/>
  <c r="AA628" i="3"/>
  <c r="AE627" i="3"/>
  <c r="AC627" i="3"/>
  <c r="AB627" i="3"/>
  <c r="AA627" i="3"/>
  <c r="AE626" i="3"/>
  <c r="AC626" i="3"/>
  <c r="AB626" i="3"/>
  <c r="AA626" i="3"/>
  <c r="AE625" i="3"/>
  <c r="AC625" i="3"/>
  <c r="AB625" i="3"/>
  <c r="AA625" i="3"/>
  <c r="AE624" i="3"/>
  <c r="AC624" i="3"/>
  <c r="AB624" i="3"/>
  <c r="AA624" i="3"/>
  <c r="AE623" i="3"/>
  <c r="AC623" i="3"/>
  <c r="AB623" i="3"/>
  <c r="AA623" i="3"/>
  <c r="AE622" i="3"/>
  <c r="AC622" i="3"/>
  <c r="AB622" i="3"/>
  <c r="AA622" i="3"/>
  <c r="AE621" i="3"/>
  <c r="AC621" i="3"/>
  <c r="AB621" i="3"/>
  <c r="AA621" i="3"/>
  <c r="AE620" i="3"/>
  <c r="AC620" i="3"/>
  <c r="AB620" i="3"/>
  <c r="AA620" i="3"/>
  <c r="AE619" i="3"/>
  <c r="AC619" i="3"/>
  <c r="AB619" i="3"/>
  <c r="AA619" i="3"/>
  <c r="AE618" i="3"/>
  <c r="AC618" i="3"/>
  <c r="AB618" i="3"/>
  <c r="AA618" i="3"/>
  <c r="AE617" i="3"/>
  <c r="AC617" i="3"/>
  <c r="AB617" i="3"/>
  <c r="AA617" i="3"/>
  <c r="AE616" i="3"/>
  <c r="AC616" i="3"/>
  <c r="AB616" i="3"/>
  <c r="AA616" i="3"/>
  <c r="AE615" i="3"/>
  <c r="AC615" i="3"/>
  <c r="AB615" i="3"/>
  <c r="AA615" i="3"/>
  <c r="AE614" i="3"/>
  <c r="AC614" i="3"/>
  <c r="AB614" i="3"/>
  <c r="AA614" i="3"/>
  <c r="AE613" i="3"/>
  <c r="AC613" i="3"/>
  <c r="AB613" i="3"/>
  <c r="AA613" i="3"/>
  <c r="AE612" i="3"/>
  <c r="AC612" i="3"/>
  <c r="AB612" i="3"/>
  <c r="AA612" i="3"/>
  <c r="AE611" i="3"/>
  <c r="AC611" i="3"/>
  <c r="AB611" i="3"/>
  <c r="AA611" i="3"/>
  <c r="AE610" i="3"/>
  <c r="AC610" i="3"/>
  <c r="AB610" i="3"/>
  <c r="AA610" i="3"/>
  <c r="AE609" i="3"/>
  <c r="AC609" i="3"/>
  <c r="AB609" i="3"/>
  <c r="AA609" i="3"/>
  <c r="AE608" i="3"/>
  <c r="AC608" i="3"/>
  <c r="AB608" i="3"/>
  <c r="AA608" i="3"/>
  <c r="AE607" i="3"/>
  <c r="AC607" i="3"/>
  <c r="AB607" i="3"/>
  <c r="AA607" i="3"/>
  <c r="AE605" i="3"/>
  <c r="AC605" i="3"/>
  <c r="AB605" i="3"/>
  <c r="AA605" i="3"/>
  <c r="AE604" i="3"/>
  <c r="AC604" i="3"/>
  <c r="AB604" i="3"/>
  <c r="AA604" i="3"/>
  <c r="AE603" i="3"/>
  <c r="AC603" i="3"/>
  <c r="AB603" i="3"/>
  <c r="AA603" i="3"/>
  <c r="AE602" i="3"/>
  <c r="AC602" i="3"/>
  <c r="AB602" i="3"/>
  <c r="AA602" i="3"/>
  <c r="AE601" i="3"/>
  <c r="AC601" i="3"/>
  <c r="AB601" i="3"/>
  <c r="AA601" i="3"/>
  <c r="AE600" i="3"/>
  <c r="AC600" i="3"/>
  <c r="AB600" i="3"/>
  <c r="AA600" i="3"/>
  <c r="AE599" i="3"/>
  <c r="AC599" i="3"/>
  <c r="AB599" i="3"/>
  <c r="AA599" i="3"/>
  <c r="AE598" i="3"/>
  <c r="AC598" i="3"/>
  <c r="AB598" i="3"/>
  <c r="AA598" i="3"/>
  <c r="AE597" i="3"/>
  <c r="AC597" i="3"/>
  <c r="AB597" i="3"/>
  <c r="AA597" i="3"/>
  <c r="AE596" i="3"/>
  <c r="AC596" i="3"/>
  <c r="AB596" i="3"/>
  <c r="AA596" i="3"/>
  <c r="AE595" i="3"/>
  <c r="AC595" i="3"/>
  <c r="AB595" i="3"/>
  <c r="AA595" i="3"/>
  <c r="AE594" i="3"/>
  <c r="AC594" i="3"/>
  <c r="AB594" i="3"/>
  <c r="AA594" i="3"/>
  <c r="AE593" i="3"/>
  <c r="AC593" i="3"/>
  <c r="AB593" i="3"/>
  <c r="AA593" i="3"/>
  <c r="AE592" i="3"/>
  <c r="AC592" i="3"/>
  <c r="AB592" i="3"/>
  <c r="AA592" i="3"/>
  <c r="AE591" i="3"/>
  <c r="AC591" i="3"/>
  <c r="AB591" i="3"/>
  <c r="AA591" i="3"/>
  <c r="AE590" i="3"/>
  <c r="AC590" i="3"/>
  <c r="AB590" i="3"/>
  <c r="AA590" i="3"/>
  <c r="AE589" i="3"/>
  <c r="AC589" i="3"/>
  <c r="AB589" i="3"/>
  <c r="AA589" i="3"/>
  <c r="AE588" i="3"/>
  <c r="AC588" i="3"/>
  <c r="AB588" i="3"/>
  <c r="AA588" i="3"/>
  <c r="AE587" i="3"/>
  <c r="AC587" i="3"/>
  <c r="AB587" i="3"/>
  <c r="AA587" i="3"/>
  <c r="AE586" i="3"/>
  <c r="AC586" i="3"/>
  <c r="AB586" i="3"/>
  <c r="AA586" i="3"/>
  <c r="AE585" i="3"/>
  <c r="AC585" i="3"/>
  <c r="AB585" i="3"/>
  <c r="AA585" i="3"/>
  <c r="AE584" i="3"/>
  <c r="AC584" i="3"/>
  <c r="AB584" i="3"/>
  <c r="AA584" i="3"/>
  <c r="AE583" i="3"/>
  <c r="AC583" i="3"/>
  <c r="AB583" i="3"/>
  <c r="AA583" i="3"/>
  <c r="AE582" i="3"/>
  <c r="AC582" i="3"/>
  <c r="AB582" i="3"/>
  <c r="AA582" i="3"/>
  <c r="AE581" i="3"/>
  <c r="AC581" i="3"/>
  <c r="AB581" i="3"/>
  <c r="AA581" i="3"/>
  <c r="AE580" i="3"/>
  <c r="AC580" i="3"/>
  <c r="AB580" i="3"/>
  <c r="AA580" i="3"/>
  <c r="AE579" i="3"/>
  <c r="AC579" i="3"/>
  <c r="AB579" i="3"/>
  <c r="AA579" i="3"/>
  <c r="AE578" i="3"/>
  <c r="AC578" i="3"/>
  <c r="AB578" i="3"/>
  <c r="AA578" i="3"/>
  <c r="AE577" i="3"/>
  <c r="AC577" i="3"/>
  <c r="AB577" i="3"/>
  <c r="AA577" i="3"/>
  <c r="AE576" i="3"/>
  <c r="AC576" i="3"/>
  <c r="AB576" i="3"/>
  <c r="AA576" i="3"/>
  <c r="AE575" i="3"/>
  <c r="AC575" i="3"/>
  <c r="AB575" i="3"/>
  <c r="AA575" i="3"/>
  <c r="AE574" i="3"/>
  <c r="AC574" i="3"/>
  <c r="AB574" i="3"/>
  <c r="AA574" i="3"/>
  <c r="AE573" i="3"/>
  <c r="AC573" i="3"/>
  <c r="AB573" i="3"/>
  <c r="AA573" i="3"/>
  <c r="AE572" i="3"/>
  <c r="AC572" i="3"/>
  <c r="AB572" i="3"/>
  <c r="AA572" i="3"/>
  <c r="AE571" i="3"/>
  <c r="AC571" i="3"/>
  <c r="AB571" i="3"/>
  <c r="AA571" i="3"/>
  <c r="AE570" i="3"/>
  <c r="AC570" i="3"/>
  <c r="AB570" i="3"/>
  <c r="AA570" i="3"/>
  <c r="AE569" i="3"/>
  <c r="AC569" i="3"/>
  <c r="AB569" i="3"/>
  <c r="AA569" i="3"/>
  <c r="AE568" i="3"/>
  <c r="AC568" i="3"/>
  <c r="AB568" i="3"/>
  <c r="AA568" i="3"/>
  <c r="AE566" i="3"/>
  <c r="AC566" i="3"/>
  <c r="AB566" i="3"/>
  <c r="AA566" i="3"/>
  <c r="AE565" i="3"/>
  <c r="AC565" i="3"/>
  <c r="AB565" i="3"/>
  <c r="AA565" i="3"/>
  <c r="AE564" i="3"/>
  <c r="AC564" i="3"/>
  <c r="AB564" i="3"/>
  <c r="AA564" i="3"/>
  <c r="AE563" i="3"/>
  <c r="AC563" i="3"/>
  <c r="AB563" i="3"/>
  <c r="AA563" i="3"/>
  <c r="AE562" i="3"/>
  <c r="AC562" i="3"/>
  <c r="AB562" i="3"/>
  <c r="AA562" i="3"/>
  <c r="AE561" i="3"/>
  <c r="AC561" i="3"/>
  <c r="AB561" i="3"/>
  <c r="AA561" i="3"/>
  <c r="AE560" i="3"/>
  <c r="AC560" i="3"/>
  <c r="AB560" i="3"/>
  <c r="AA560" i="3"/>
  <c r="AE559" i="3"/>
  <c r="AC559" i="3"/>
  <c r="AB559" i="3"/>
  <c r="AA559" i="3"/>
  <c r="AE558" i="3"/>
  <c r="AC558" i="3"/>
  <c r="AB558" i="3"/>
  <c r="AA558" i="3"/>
  <c r="AE557" i="3"/>
  <c r="AC557" i="3"/>
  <c r="AB557" i="3"/>
  <c r="AA557" i="3"/>
  <c r="AE556" i="3"/>
  <c r="AC556" i="3"/>
  <c r="AB556" i="3"/>
  <c r="AA556" i="3"/>
  <c r="AE555" i="3"/>
  <c r="AC555" i="3"/>
  <c r="AB555" i="3"/>
  <c r="AA555" i="3"/>
  <c r="AE554" i="3"/>
  <c r="AC554" i="3"/>
  <c r="AB554" i="3"/>
  <c r="AA554" i="3"/>
  <c r="AE553" i="3"/>
  <c r="AC553" i="3"/>
  <c r="AB553" i="3"/>
  <c r="AA553" i="3"/>
  <c r="AE552" i="3"/>
  <c r="AC552" i="3"/>
  <c r="AB552" i="3"/>
  <c r="AA552" i="3"/>
  <c r="AE551" i="3"/>
  <c r="AC551" i="3"/>
  <c r="AB551" i="3"/>
  <c r="AA551" i="3"/>
  <c r="AE550" i="3"/>
  <c r="AC550" i="3"/>
  <c r="AB550" i="3"/>
  <c r="AA550" i="3"/>
  <c r="AE549" i="3"/>
  <c r="AC549" i="3"/>
  <c r="AB549" i="3"/>
  <c r="AA549" i="3"/>
  <c r="AE548" i="3"/>
  <c r="AC548" i="3"/>
  <c r="AB548" i="3"/>
  <c r="AA548" i="3"/>
  <c r="AE547" i="3"/>
  <c r="AC547" i="3"/>
  <c r="AB547" i="3"/>
  <c r="AA547" i="3"/>
  <c r="AE546" i="3"/>
  <c r="AC546" i="3"/>
  <c r="AB546" i="3"/>
  <c r="AA546" i="3"/>
  <c r="AE545" i="3"/>
  <c r="AC545" i="3"/>
  <c r="AB545" i="3"/>
  <c r="AA545" i="3"/>
  <c r="AE544" i="3"/>
  <c r="AC544" i="3"/>
  <c r="AB544" i="3"/>
  <c r="AA544" i="3"/>
  <c r="AE543" i="3"/>
  <c r="AC543" i="3"/>
  <c r="AB543" i="3"/>
  <c r="AA543" i="3"/>
  <c r="AE542" i="3"/>
  <c r="AC542" i="3"/>
  <c r="AB542" i="3"/>
  <c r="AA542" i="3"/>
  <c r="AE541" i="3"/>
  <c r="AC541" i="3"/>
  <c r="AB541" i="3"/>
  <c r="AA541" i="3"/>
  <c r="AE540" i="3"/>
  <c r="AC540" i="3"/>
  <c r="AB540" i="3"/>
  <c r="AA540" i="3"/>
  <c r="AE539" i="3"/>
  <c r="AC539" i="3"/>
  <c r="AB539" i="3"/>
  <c r="AA539" i="3"/>
  <c r="AE538" i="3"/>
  <c r="AC538" i="3"/>
  <c r="AB538" i="3"/>
  <c r="AA538" i="3"/>
  <c r="AE537" i="3"/>
  <c r="AC537" i="3"/>
  <c r="AB537" i="3"/>
  <c r="AA537" i="3"/>
  <c r="AE536" i="3"/>
  <c r="AC536" i="3"/>
  <c r="AB536" i="3"/>
  <c r="AA536" i="3"/>
  <c r="AE535" i="3"/>
  <c r="AC535" i="3"/>
  <c r="AB535" i="3"/>
  <c r="AA535" i="3"/>
  <c r="AE534" i="3"/>
  <c r="AC534" i="3"/>
  <c r="AB534" i="3"/>
  <c r="AA534" i="3"/>
  <c r="AE533" i="3"/>
  <c r="AC533" i="3"/>
  <c r="AB533" i="3"/>
  <c r="AA533" i="3"/>
  <c r="AE532" i="3"/>
  <c r="AC532" i="3"/>
  <c r="AB532" i="3"/>
  <c r="AA532" i="3"/>
  <c r="AE531" i="3"/>
  <c r="AC531" i="3"/>
  <c r="AB531" i="3"/>
  <c r="AA531" i="3"/>
  <c r="AE530" i="3"/>
  <c r="AC530" i="3"/>
  <c r="AB530" i="3"/>
  <c r="AA530" i="3"/>
  <c r="AE529" i="3"/>
  <c r="AC529" i="3"/>
  <c r="AB529" i="3"/>
  <c r="AA529" i="3"/>
  <c r="AE527" i="3"/>
  <c r="AC527" i="3"/>
  <c r="AB527" i="3"/>
  <c r="AA527" i="3"/>
  <c r="AE526" i="3"/>
  <c r="AC526" i="3"/>
  <c r="AB526" i="3"/>
  <c r="AA526" i="3"/>
  <c r="AE525" i="3"/>
  <c r="AC525" i="3"/>
  <c r="AB525" i="3"/>
  <c r="AA525" i="3"/>
  <c r="AE524" i="3"/>
  <c r="AC524" i="3"/>
  <c r="AB524" i="3"/>
  <c r="AA524" i="3"/>
  <c r="AE523" i="3"/>
  <c r="AC523" i="3"/>
  <c r="AB523" i="3"/>
  <c r="AA523" i="3"/>
  <c r="AE522" i="3"/>
  <c r="AC522" i="3"/>
  <c r="AB522" i="3"/>
  <c r="AA522" i="3"/>
  <c r="AE521" i="3"/>
  <c r="AC521" i="3"/>
  <c r="AB521" i="3"/>
  <c r="AA521" i="3"/>
  <c r="AE520" i="3"/>
  <c r="AC520" i="3"/>
  <c r="AB520" i="3"/>
  <c r="AA520" i="3"/>
  <c r="AE519" i="3"/>
  <c r="AC519" i="3"/>
  <c r="AB519" i="3"/>
  <c r="AA519" i="3"/>
  <c r="AE518" i="3"/>
  <c r="AC518" i="3"/>
  <c r="AB518" i="3"/>
  <c r="AA518" i="3"/>
  <c r="AE517" i="3"/>
  <c r="AC517" i="3"/>
  <c r="AB517" i="3"/>
  <c r="AA517" i="3"/>
  <c r="AE516" i="3"/>
  <c r="AC516" i="3"/>
  <c r="AB516" i="3"/>
  <c r="AA516" i="3"/>
  <c r="AE515" i="3"/>
  <c r="AC515" i="3"/>
  <c r="AB515" i="3"/>
  <c r="AA515" i="3"/>
  <c r="AE514" i="3"/>
  <c r="AC514" i="3"/>
  <c r="AB514" i="3"/>
  <c r="AA514" i="3"/>
  <c r="AE513" i="3"/>
  <c r="AC513" i="3"/>
  <c r="AB513" i="3"/>
  <c r="AA513" i="3"/>
  <c r="AE512" i="3"/>
  <c r="AC512" i="3"/>
  <c r="AB512" i="3"/>
  <c r="AA512" i="3"/>
  <c r="AE511" i="3"/>
  <c r="AC511" i="3"/>
  <c r="AB511" i="3"/>
  <c r="AA511" i="3"/>
  <c r="AE510" i="3"/>
  <c r="AC510" i="3"/>
  <c r="AB510" i="3"/>
  <c r="AA510" i="3"/>
  <c r="AE509" i="3"/>
  <c r="AC509" i="3"/>
  <c r="AB509" i="3"/>
  <c r="AA509" i="3"/>
  <c r="AE508" i="3"/>
  <c r="AC508" i="3"/>
  <c r="AB508" i="3"/>
  <c r="AA508" i="3"/>
  <c r="AE507" i="3"/>
  <c r="AC507" i="3"/>
  <c r="AB507" i="3"/>
  <c r="AA507" i="3"/>
  <c r="AE506" i="3"/>
  <c r="AC506" i="3"/>
  <c r="AB506" i="3"/>
  <c r="AA506" i="3"/>
  <c r="AE505" i="3"/>
  <c r="AC505" i="3"/>
  <c r="AB505" i="3"/>
  <c r="AA505" i="3"/>
  <c r="AE504" i="3"/>
  <c r="AC504" i="3"/>
  <c r="AB504" i="3"/>
  <c r="AA504" i="3"/>
  <c r="AE503" i="3"/>
  <c r="AC503" i="3"/>
  <c r="AB503" i="3"/>
  <c r="AA503" i="3"/>
  <c r="AE502" i="3"/>
  <c r="AC502" i="3"/>
  <c r="AB502" i="3"/>
  <c r="AA502" i="3"/>
  <c r="AE501" i="3"/>
  <c r="AC501" i="3"/>
  <c r="AB501" i="3"/>
  <c r="AA501" i="3"/>
  <c r="AE500" i="3"/>
  <c r="AC500" i="3"/>
  <c r="AB500" i="3"/>
  <c r="AA500" i="3"/>
  <c r="AE499" i="3"/>
  <c r="AC499" i="3"/>
  <c r="AB499" i="3"/>
  <c r="AA499" i="3"/>
  <c r="AE498" i="3"/>
  <c r="AC498" i="3"/>
  <c r="AB498" i="3"/>
  <c r="AA498" i="3"/>
  <c r="AE497" i="3"/>
  <c r="AC497" i="3"/>
  <c r="AB497" i="3"/>
  <c r="AA497" i="3"/>
  <c r="AE496" i="3"/>
  <c r="AC496" i="3"/>
  <c r="AB496" i="3"/>
  <c r="AA496" i="3"/>
  <c r="AE495" i="3"/>
  <c r="AC495" i="3"/>
  <c r="AB495" i="3"/>
  <c r="AA495" i="3"/>
  <c r="AE494" i="3"/>
  <c r="AC494" i="3"/>
  <c r="AB494" i="3"/>
  <c r="AA494" i="3"/>
  <c r="AE493" i="3"/>
  <c r="AC493" i="3"/>
  <c r="AB493" i="3"/>
  <c r="AA493" i="3"/>
  <c r="AE492" i="3"/>
  <c r="AC492" i="3"/>
  <c r="AB492" i="3"/>
  <c r="AA492" i="3"/>
  <c r="AE491" i="3"/>
  <c r="AC491" i="3"/>
  <c r="AB491" i="3"/>
  <c r="AA491" i="3"/>
  <c r="AE490" i="3"/>
  <c r="AC490" i="3"/>
  <c r="AB490" i="3"/>
  <c r="AA490" i="3"/>
  <c r="AE488" i="3"/>
  <c r="AC488" i="3"/>
  <c r="AB488" i="3"/>
  <c r="AA488" i="3"/>
  <c r="AE487" i="3"/>
  <c r="AC487" i="3"/>
  <c r="AB487" i="3"/>
  <c r="AA487" i="3"/>
  <c r="AE486" i="3"/>
  <c r="AC486" i="3"/>
  <c r="AB486" i="3"/>
  <c r="AA486" i="3"/>
  <c r="AE485" i="3"/>
  <c r="AC485" i="3"/>
  <c r="AB485" i="3"/>
  <c r="AA485" i="3"/>
  <c r="AE484" i="3"/>
  <c r="AC484" i="3"/>
  <c r="AB484" i="3"/>
  <c r="AA484" i="3"/>
  <c r="AE483" i="3"/>
  <c r="AC483" i="3"/>
  <c r="AB483" i="3"/>
  <c r="AA483" i="3"/>
  <c r="AE482" i="3"/>
  <c r="AC482" i="3"/>
  <c r="AB482" i="3"/>
  <c r="AA482" i="3"/>
  <c r="AE481" i="3"/>
  <c r="AC481" i="3"/>
  <c r="AB481" i="3"/>
  <c r="AA481" i="3"/>
  <c r="AE480" i="3"/>
  <c r="AC480" i="3"/>
  <c r="AB480" i="3"/>
  <c r="AA480" i="3"/>
  <c r="AE479" i="3"/>
  <c r="AC479" i="3"/>
  <c r="AB479" i="3"/>
  <c r="AA479" i="3"/>
  <c r="AE478" i="3"/>
  <c r="AC478" i="3"/>
  <c r="AB478" i="3"/>
  <c r="AA478" i="3"/>
  <c r="AE477" i="3"/>
  <c r="AC477" i="3"/>
  <c r="AB477" i="3"/>
  <c r="AA477" i="3"/>
  <c r="AE476" i="3"/>
  <c r="AC476" i="3"/>
  <c r="AB476" i="3"/>
  <c r="AA476" i="3"/>
  <c r="AE475" i="3"/>
  <c r="AC475" i="3"/>
  <c r="AB475" i="3"/>
  <c r="AA475" i="3"/>
  <c r="AE474" i="3"/>
  <c r="AC474" i="3"/>
  <c r="AB474" i="3"/>
  <c r="AA474" i="3"/>
  <c r="AE473" i="3"/>
  <c r="AC473" i="3"/>
  <c r="AB473" i="3"/>
  <c r="AA473" i="3"/>
  <c r="AE472" i="3"/>
  <c r="AC472" i="3"/>
  <c r="AB472" i="3"/>
  <c r="AA472" i="3"/>
  <c r="AE471" i="3"/>
  <c r="AC471" i="3"/>
  <c r="AB471" i="3"/>
  <c r="AA471" i="3"/>
  <c r="AE470" i="3"/>
  <c r="AC470" i="3"/>
  <c r="AB470" i="3"/>
  <c r="AA470" i="3"/>
  <c r="AE469" i="3"/>
  <c r="AC469" i="3"/>
  <c r="AB469" i="3"/>
  <c r="AA469" i="3"/>
  <c r="AE468" i="3"/>
  <c r="AC468" i="3"/>
  <c r="AB468" i="3"/>
  <c r="AA468" i="3"/>
  <c r="AE467" i="3"/>
  <c r="AC467" i="3"/>
  <c r="AB467" i="3"/>
  <c r="AA467" i="3"/>
  <c r="AE466" i="3"/>
  <c r="AC466" i="3"/>
  <c r="AB466" i="3"/>
  <c r="AA466" i="3"/>
  <c r="AE465" i="3"/>
  <c r="AC465" i="3"/>
  <c r="AB465" i="3"/>
  <c r="AA465" i="3"/>
  <c r="AE464" i="3"/>
  <c r="AC464" i="3"/>
  <c r="AB464" i="3"/>
  <c r="AA464" i="3"/>
  <c r="AE463" i="3"/>
  <c r="AC463" i="3"/>
  <c r="AB463" i="3"/>
  <c r="AA463" i="3"/>
  <c r="AE462" i="3"/>
  <c r="AC462" i="3"/>
  <c r="AB462" i="3"/>
  <c r="AA462" i="3"/>
  <c r="AE461" i="3"/>
  <c r="AC461" i="3"/>
  <c r="AB461" i="3"/>
  <c r="AA461" i="3"/>
  <c r="AE460" i="3"/>
  <c r="AC460" i="3"/>
  <c r="AB460" i="3"/>
  <c r="AA460" i="3"/>
  <c r="AE459" i="3"/>
  <c r="AC459" i="3"/>
  <c r="AB459" i="3"/>
  <c r="AA459" i="3"/>
  <c r="AE458" i="3"/>
  <c r="AC458" i="3"/>
  <c r="AB458" i="3"/>
  <c r="AA458" i="3"/>
  <c r="AE457" i="3"/>
  <c r="AC457" i="3"/>
  <c r="AB457" i="3"/>
  <c r="AA457" i="3"/>
  <c r="AE456" i="3"/>
  <c r="AC456" i="3"/>
  <c r="AB456" i="3"/>
  <c r="AA456" i="3"/>
  <c r="AE455" i="3"/>
  <c r="AC455" i="3"/>
  <c r="AB455" i="3"/>
  <c r="AA455" i="3"/>
  <c r="AE454" i="3"/>
  <c r="AC454" i="3"/>
  <c r="AB454" i="3"/>
  <c r="AA454" i="3"/>
  <c r="AE453" i="3"/>
  <c r="AC453" i="3"/>
  <c r="AB453" i="3"/>
  <c r="AA453" i="3"/>
  <c r="AE452" i="3"/>
  <c r="AC452" i="3"/>
  <c r="AB452" i="3"/>
  <c r="AA452" i="3"/>
  <c r="AE451" i="3"/>
  <c r="AC451" i="3"/>
  <c r="AB451" i="3"/>
  <c r="AA451" i="3"/>
  <c r="AE449" i="3"/>
  <c r="AC449" i="3"/>
  <c r="AB449" i="3"/>
  <c r="AA449" i="3"/>
  <c r="AE448" i="3"/>
  <c r="AC448" i="3"/>
  <c r="AB448" i="3"/>
  <c r="AA448" i="3"/>
  <c r="AE447" i="3"/>
  <c r="AC447" i="3"/>
  <c r="AB447" i="3"/>
  <c r="AA447" i="3"/>
  <c r="AE446" i="3"/>
  <c r="AC446" i="3"/>
  <c r="AB446" i="3"/>
  <c r="AA446" i="3"/>
  <c r="AE445" i="3"/>
  <c r="AC445" i="3"/>
  <c r="AB445" i="3"/>
  <c r="AA445" i="3"/>
  <c r="AE444" i="3"/>
  <c r="AC444" i="3"/>
  <c r="AB444" i="3"/>
  <c r="AA444" i="3"/>
  <c r="AE443" i="3"/>
  <c r="AC443" i="3"/>
  <c r="AB443" i="3"/>
  <c r="AA443" i="3"/>
  <c r="AE442" i="3"/>
  <c r="AC442" i="3"/>
  <c r="AB442" i="3"/>
  <c r="AA442" i="3"/>
  <c r="AE441" i="3"/>
  <c r="AC441" i="3"/>
  <c r="AB441" i="3"/>
  <c r="AA441" i="3"/>
  <c r="AE440" i="3"/>
  <c r="AC440" i="3"/>
  <c r="AB440" i="3"/>
  <c r="AA440" i="3"/>
  <c r="AE439" i="3"/>
  <c r="AC439" i="3"/>
  <c r="AB439" i="3"/>
  <c r="AA439" i="3"/>
  <c r="AE438" i="3"/>
  <c r="AC438" i="3"/>
  <c r="AB438" i="3"/>
  <c r="AA438" i="3"/>
  <c r="AE437" i="3"/>
  <c r="AC437" i="3"/>
  <c r="AB437" i="3"/>
  <c r="AA437" i="3"/>
  <c r="AE436" i="3"/>
  <c r="AC436" i="3"/>
  <c r="AB436" i="3"/>
  <c r="AA436" i="3"/>
  <c r="AE435" i="3"/>
  <c r="AC435" i="3"/>
  <c r="AB435" i="3"/>
  <c r="AA435" i="3"/>
  <c r="AE434" i="3"/>
  <c r="AC434" i="3"/>
  <c r="AB434" i="3"/>
  <c r="AA434" i="3"/>
  <c r="AE433" i="3"/>
  <c r="AC433" i="3"/>
  <c r="AB433" i="3"/>
  <c r="AA433" i="3"/>
  <c r="AE432" i="3"/>
  <c r="AC432" i="3"/>
  <c r="AB432" i="3"/>
  <c r="AA432" i="3"/>
  <c r="AE431" i="3"/>
  <c r="AC431" i="3"/>
  <c r="AB431" i="3"/>
  <c r="AA431" i="3"/>
  <c r="AE430" i="3"/>
  <c r="AC430" i="3"/>
  <c r="AB430" i="3"/>
  <c r="AA430" i="3"/>
  <c r="AE429" i="3"/>
  <c r="AC429" i="3"/>
  <c r="AB429" i="3"/>
  <c r="AA429" i="3"/>
  <c r="AE428" i="3"/>
  <c r="AC428" i="3"/>
  <c r="AB428" i="3"/>
  <c r="AA428" i="3"/>
  <c r="AE427" i="3"/>
  <c r="AC427" i="3"/>
  <c r="AB427" i="3"/>
  <c r="AA427" i="3"/>
  <c r="AE426" i="3"/>
  <c r="AC426" i="3"/>
  <c r="AB426" i="3"/>
  <c r="AA426" i="3"/>
  <c r="AE425" i="3"/>
  <c r="AC425" i="3"/>
  <c r="AB425" i="3"/>
  <c r="AA425" i="3"/>
  <c r="AE424" i="3"/>
  <c r="AC424" i="3"/>
  <c r="AB424" i="3"/>
  <c r="AA424" i="3"/>
  <c r="AE423" i="3"/>
  <c r="AC423" i="3"/>
  <c r="AB423" i="3"/>
  <c r="AA423" i="3"/>
  <c r="AE422" i="3"/>
  <c r="AC422" i="3"/>
  <c r="AB422" i="3"/>
  <c r="AA422" i="3"/>
  <c r="AE421" i="3"/>
  <c r="AC421" i="3"/>
  <c r="AB421" i="3"/>
  <c r="AA421" i="3"/>
  <c r="AE420" i="3"/>
  <c r="AC420" i="3"/>
  <c r="AB420" i="3"/>
  <c r="AA420" i="3"/>
  <c r="AE419" i="3"/>
  <c r="AC419" i="3"/>
  <c r="AB419" i="3"/>
  <c r="AA419" i="3"/>
  <c r="AE418" i="3"/>
  <c r="AC418" i="3"/>
  <c r="AB418" i="3"/>
  <c r="AA418" i="3"/>
  <c r="AE417" i="3"/>
  <c r="AC417" i="3"/>
  <c r="AB417" i="3"/>
  <c r="AA417" i="3"/>
  <c r="AE416" i="3"/>
  <c r="AC416" i="3"/>
  <c r="AB416" i="3"/>
  <c r="AA416" i="3"/>
  <c r="AE415" i="3"/>
  <c r="AC415" i="3"/>
  <c r="AB415" i="3"/>
  <c r="AA415" i="3"/>
  <c r="AE414" i="3"/>
  <c r="AC414" i="3"/>
  <c r="AB414" i="3"/>
  <c r="AA414" i="3"/>
  <c r="AE413" i="3"/>
  <c r="AC413" i="3"/>
  <c r="AB413" i="3"/>
  <c r="AA413" i="3"/>
  <c r="AE412" i="3"/>
  <c r="AC412" i="3"/>
  <c r="AB412" i="3"/>
  <c r="AA412" i="3"/>
  <c r="AE410" i="3"/>
  <c r="AC410" i="3"/>
  <c r="AB410" i="3"/>
  <c r="AA410" i="3"/>
  <c r="AE409" i="3"/>
  <c r="AC409" i="3"/>
  <c r="AB409" i="3"/>
  <c r="AA409" i="3"/>
  <c r="AE408" i="3"/>
  <c r="AC408" i="3"/>
  <c r="AB408" i="3"/>
  <c r="AA408" i="3"/>
  <c r="AE407" i="3"/>
  <c r="AC407" i="3"/>
  <c r="AB407" i="3"/>
  <c r="AA407" i="3"/>
  <c r="AE406" i="3"/>
  <c r="AC406" i="3"/>
  <c r="AB406" i="3"/>
  <c r="AA406" i="3"/>
  <c r="AE405" i="3"/>
  <c r="AC405" i="3"/>
  <c r="AB405" i="3"/>
  <c r="AA405" i="3"/>
  <c r="AE404" i="3"/>
  <c r="AC404" i="3"/>
  <c r="AB404" i="3"/>
  <c r="AA404" i="3"/>
  <c r="AE403" i="3"/>
  <c r="AC403" i="3"/>
  <c r="AB403" i="3"/>
  <c r="AA403" i="3"/>
  <c r="AE402" i="3"/>
  <c r="AC402" i="3"/>
  <c r="AB402" i="3"/>
  <c r="AA402" i="3"/>
  <c r="AE401" i="3"/>
  <c r="AC401" i="3"/>
  <c r="AB401" i="3"/>
  <c r="AA401" i="3"/>
  <c r="AE400" i="3"/>
  <c r="AC400" i="3"/>
  <c r="AB400" i="3"/>
  <c r="AA400" i="3"/>
  <c r="AE399" i="3"/>
  <c r="AC399" i="3"/>
  <c r="AB399" i="3"/>
  <c r="AA399" i="3"/>
  <c r="AE398" i="3"/>
  <c r="AC398" i="3"/>
  <c r="AB398" i="3"/>
  <c r="AA398" i="3"/>
  <c r="AE397" i="3"/>
  <c r="AC397" i="3"/>
  <c r="AB397" i="3"/>
  <c r="AA397" i="3"/>
  <c r="AE396" i="3"/>
  <c r="AC396" i="3"/>
  <c r="AB396" i="3"/>
  <c r="AA396" i="3"/>
  <c r="AE395" i="3"/>
  <c r="AC395" i="3"/>
  <c r="AB395" i="3"/>
  <c r="AA395" i="3"/>
  <c r="AE394" i="3"/>
  <c r="AC394" i="3"/>
  <c r="AB394" i="3"/>
  <c r="AA394" i="3"/>
  <c r="AE393" i="3"/>
  <c r="AC393" i="3"/>
  <c r="AB393" i="3"/>
  <c r="AA393" i="3"/>
  <c r="AE392" i="3"/>
  <c r="AC392" i="3"/>
  <c r="AB392" i="3"/>
  <c r="AA392" i="3"/>
  <c r="AE391" i="3"/>
  <c r="AC391" i="3"/>
  <c r="AB391" i="3"/>
  <c r="AA391" i="3"/>
  <c r="AE390" i="3"/>
  <c r="AC390" i="3"/>
  <c r="AB390" i="3"/>
  <c r="AA390" i="3"/>
  <c r="AE389" i="3"/>
  <c r="AC389" i="3"/>
  <c r="AB389" i="3"/>
  <c r="AA389" i="3"/>
  <c r="AE388" i="3"/>
  <c r="AC388" i="3"/>
  <c r="AB388" i="3"/>
  <c r="AA388" i="3"/>
  <c r="AE387" i="3"/>
  <c r="AC387" i="3"/>
  <c r="AB387" i="3"/>
  <c r="AA387" i="3"/>
  <c r="AE386" i="3"/>
  <c r="AC386" i="3"/>
  <c r="AB386" i="3"/>
  <c r="AA386" i="3"/>
  <c r="AE385" i="3"/>
  <c r="AC385" i="3"/>
  <c r="AB385" i="3"/>
  <c r="AA385" i="3"/>
  <c r="AE384" i="3"/>
  <c r="AC384" i="3"/>
  <c r="AB384" i="3"/>
  <c r="AA384" i="3"/>
  <c r="AE383" i="3"/>
  <c r="AC383" i="3"/>
  <c r="AB383" i="3"/>
  <c r="AA383" i="3"/>
  <c r="AE382" i="3"/>
  <c r="AC382" i="3"/>
  <c r="AB382" i="3"/>
  <c r="AA382" i="3"/>
  <c r="AE381" i="3"/>
  <c r="AC381" i="3"/>
  <c r="AB381" i="3"/>
  <c r="AA381" i="3"/>
  <c r="AE380" i="3"/>
  <c r="AC380" i="3"/>
  <c r="AB380" i="3"/>
  <c r="AA380" i="3"/>
  <c r="AE379" i="3"/>
  <c r="AC379" i="3"/>
  <c r="AB379" i="3"/>
  <c r="AA379" i="3"/>
  <c r="AE378" i="3"/>
  <c r="AC378" i="3"/>
  <c r="AB378" i="3"/>
  <c r="AA378" i="3"/>
  <c r="AE377" i="3"/>
  <c r="AC377" i="3"/>
  <c r="AB377" i="3"/>
  <c r="AA377" i="3"/>
  <c r="AE376" i="3"/>
  <c r="AC376" i="3"/>
  <c r="AB376" i="3"/>
  <c r="AA376" i="3"/>
  <c r="AE375" i="3"/>
  <c r="AC375" i="3"/>
  <c r="AB375" i="3"/>
  <c r="AA375" i="3"/>
  <c r="AE374" i="3"/>
  <c r="AC374" i="3"/>
  <c r="AB374" i="3"/>
  <c r="AA374" i="3"/>
  <c r="AE373" i="3"/>
  <c r="AC373" i="3"/>
  <c r="AB373" i="3"/>
  <c r="AA373" i="3"/>
  <c r="AE371" i="3"/>
  <c r="AC371" i="3"/>
  <c r="AB371" i="3"/>
  <c r="AA371" i="3"/>
  <c r="AE370" i="3"/>
  <c r="AC370" i="3"/>
  <c r="AB370" i="3"/>
  <c r="AA370" i="3"/>
  <c r="AE369" i="3"/>
  <c r="AC369" i="3"/>
  <c r="AB369" i="3"/>
  <c r="AA369" i="3"/>
  <c r="AE368" i="3"/>
  <c r="AC368" i="3"/>
  <c r="AB368" i="3"/>
  <c r="AA368" i="3"/>
  <c r="AE367" i="3"/>
  <c r="AC367" i="3"/>
  <c r="AB367" i="3"/>
  <c r="AA367" i="3"/>
  <c r="AE366" i="3"/>
  <c r="AC366" i="3"/>
  <c r="AB366" i="3"/>
  <c r="AA366" i="3"/>
  <c r="AE365" i="3"/>
  <c r="AC365" i="3"/>
  <c r="AB365" i="3"/>
  <c r="AA365" i="3"/>
  <c r="AE364" i="3"/>
  <c r="AC364" i="3"/>
  <c r="AB364" i="3"/>
  <c r="AA364" i="3"/>
  <c r="AE363" i="3"/>
  <c r="AC363" i="3"/>
  <c r="AB363" i="3"/>
  <c r="AA363" i="3"/>
  <c r="AE362" i="3"/>
  <c r="AC362" i="3"/>
  <c r="AB362" i="3"/>
  <c r="AA362" i="3"/>
  <c r="AE361" i="3"/>
  <c r="AC361" i="3"/>
  <c r="AB361" i="3"/>
  <c r="AA361" i="3"/>
  <c r="AE360" i="3"/>
  <c r="AC360" i="3"/>
  <c r="AB360" i="3"/>
  <c r="AA360" i="3"/>
  <c r="AE359" i="3"/>
  <c r="AC359" i="3"/>
  <c r="AB359" i="3"/>
  <c r="AA359" i="3"/>
  <c r="AE358" i="3"/>
  <c r="AC358" i="3"/>
  <c r="AB358" i="3"/>
  <c r="AA358" i="3"/>
  <c r="AE357" i="3"/>
  <c r="AC357" i="3"/>
  <c r="AB357" i="3"/>
  <c r="AA357" i="3"/>
  <c r="AE356" i="3"/>
  <c r="AC356" i="3"/>
  <c r="AB356" i="3"/>
  <c r="AA356" i="3"/>
  <c r="AE355" i="3"/>
  <c r="AC355" i="3"/>
  <c r="AB355" i="3"/>
  <c r="AA355" i="3"/>
  <c r="AE354" i="3"/>
  <c r="AC354" i="3"/>
  <c r="AB354" i="3"/>
  <c r="AA354" i="3"/>
  <c r="AE353" i="3"/>
  <c r="AC353" i="3"/>
  <c r="AB353" i="3"/>
  <c r="AA353" i="3"/>
  <c r="AE352" i="3"/>
  <c r="AC352" i="3"/>
  <c r="AB352" i="3"/>
  <c r="AA352" i="3"/>
  <c r="AE351" i="3"/>
  <c r="AC351" i="3"/>
  <c r="AB351" i="3"/>
  <c r="AA351" i="3"/>
  <c r="AE350" i="3"/>
  <c r="AC350" i="3"/>
  <c r="AB350" i="3"/>
  <c r="AA350" i="3"/>
  <c r="AE349" i="3"/>
  <c r="AC349" i="3"/>
  <c r="AB349" i="3"/>
  <c r="AA349" i="3"/>
  <c r="AE348" i="3"/>
  <c r="AC348" i="3"/>
  <c r="AB348" i="3"/>
  <c r="AA348" i="3"/>
  <c r="AE347" i="3"/>
  <c r="AC347" i="3"/>
  <c r="AB347" i="3"/>
  <c r="AA347" i="3"/>
  <c r="AE346" i="3"/>
  <c r="AC346" i="3"/>
  <c r="AB346" i="3"/>
  <c r="AA346" i="3"/>
  <c r="AE345" i="3"/>
  <c r="AC345" i="3"/>
  <c r="AB345" i="3"/>
  <c r="AA345" i="3"/>
  <c r="AE344" i="3"/>
  <c r="AC344" i="3"/>
  <c r="AB344" i="3"/>
  <c r="AA344" i="3"/>
  <c r="AE343" i="3"/>
  <c r="AC343" i="3"/>
  <c r="AB343" i="3"/>
  <c r="AA343" i="3"/>
  <c r="AE342" i="3"/>
  <c r="AC342" i="3"/>
  <c r="AB342" i="3"/>
  <c r="AA342" i="3"/>
  <c r="AE341" i="3"/>
  <c r="AC341" i="3"/>
  <c r="AB341" i="3"/>
  <c r="AA341" i="3"/>
  <c r="AE340" i="3"/>
  <c r="AC340" i="3"/>
  <c r="AB340" i="3"/>
  <c r="AA340" i="3"/>
  <c r="AE339" i="3"/>
  <c r="AC339" i="3"/>
  <c r="AB339" i="3"/>
  <c r="AA339" i="3"/>
  <c r="AE338" i="3"/>
  <c r="AC338" i="3"/>
  <c r="AB338" i="3"/>
  <c r="AA338" i="3"/>
  <c r="AE337" i="3"/>
  <c r="AC337" i="3"/>
  <c r="AB337" i="3"/>
  <c r="AA337" i="3"/>
  <c r="AE336" i="3"/>
  <c r="AC336" i="3"/>
  <c r="AB336" i="3"/>
  <c r="AA336" i="3"/>
  <c r="AE335" i="3"/>
  <c r="AC335" i="3"/>
  <c r="AB335" i="3"/>
  <c r="AA335" i="3"/>
  <c r="AE334" i="3"/>
  <c r="AC334" i="3"/>
  <c r="AB334" i="3"/>
  <c r="AA334" i="3"/>
  <c r="AE332" i="3"/>
  <c r="AC332" i="3"/>
  <c r="AB332" i="3"/>
  <c r="AA332" i="3"/>
  <c r="AE331" i="3"/>
  <c r="AC331" i="3"/>
  <c r="AB331" i="3"/>
  <c r="AA331" i="3"/>
  <c r="AE330" i="3"/>
  <c r="AC330" i="3"/>
  <c r="AB330" i="3"/>
  <c r="AA330" i="3"/>
  <c r="AE329" i="3"/>
  <c r="AC329" i="3"/>
  <c r="AB329" i="3"/>
  <c r="AA329" i="3"/>
  <c r="AE328" i="3"/>
  <c r="AC328" i="3"/>
  <c r="AB328" i="3"/>
  <c r="AA328" i="3"/>
  <c r="AE327" i="3"/>
  <c r="AC327" i="3"/>
  <c r="AB327" i="3"/>
  <c r="AA327" i="3"/>
  <c r="AE326" i="3"/>
  <c r="AC326" i="3"/>
  <c r="AB326" i="3"/>
  <c r="AA326" i="3"/>
  <c r="AE325" i="3"/>
  <c r="AC325" i="3"/>
  <c r="AB325" i="3"/>
  <c r="AA325" i="3"/>
  <c r="AE324" i="3"/>
  <c r="AC324" i="3"/>
  <c r="AB324" i="3"/>
  <c r="AA324" i="3"/>
  <c r="AE323" i="3"/>
  <c r="AC323" i="3"/>
  <c r="AB323" i="3"/>
  <c r="AA323" i="3"/>
  <c r="AE322" i="3"/>
  <c r="AC322" i="3"/>
  <c r="AB322" i="3"/>
  <c r="AA322" i="3"/>
  <c r="AE321" i="3"/>
  <c r="AC321" i="3"/>
  <c r="AB321" i="3"/>
  <c r="AA321" i="3"/>
  <c r="AE320" i="3"/>
  <c r="AC320" i="3"/>
  <c r="AB320" i="3"/>
  <c r="AA320" i="3"/>
  <c r="AE319" i="3"/>
  <c r="AC319" i="3"/>
  <c r="AB319" i="3"/>
  <c r="AA319" i="3"/>
  <c r="AE318" i="3"/>
  <c r="AC318" i="3"/>
  <c r="AB318" i="3"/>
  <c r="AA318" i="3"/>
  <c r="AE317" i="3"/>
  <c r="AC317" i="3"/>
  <c r="AB317" i="3"/>
  <c r="AA317" i="3"/>
  <c r="AE316" i="3"/>
  <c r="AC316" i="3"/>
  <c r="AB316" i="3"/>
  <c r="AA316" i="3"/>
  <c r="AE315" i="3"/>
  <c r="AC315" i="3"/>
  <c r="AB315" i="3"/>
  <c r="AA315" i="3"/>
  <c r="AE314" i="3"/>
  <c r="AC314" i="3"/>
  <c r="AB314" i="3"/>
  <c r="AA314" i="3"/>
  <c r="AE313" i="3"/>
  <c r="AC313" i="3"/>
  <c r="AB313" i="3"/>
  <c r="AA313" i="3"/>
  <c r="AE312" i="3"/>
  <c r="AC312" i="3"/>
  <c r="AB312" i="3"/>
  <c r="AA312" i="3"/>
  <c r="AE311" i="3"/>
  <c r="AC311" i="3"/>
  <c r="AB311" i="3"/>
  <c r="AA311" i="3"/>
  <c r="AE310" i="3"/>
  <c r="AC310" i="3"/>
  <c r="AB310" i="3"/>
  <c r="AA310" i="3"/>
  <c r="AE309" i="3"/>
  <c r="AC309" i="3"/>
  <c r="AB309" i="3"/>
  <c r="AA309" i="3"/>
  <c r="AE308" i="3"/>
  <c r="AC308" i="3"/>
  <c r="AB308" i="3"/>
  <c r="AA308" i="3"/>
  <c r="AE307" i="3"/>
  <c r="AC307" i="3"/>
  <c r="AB307" i="3"/>
  <c r="AA307" i="3"/>
  <c r="AE306" i="3"/>
  <c r="AC306" i="3"/>
  <c r="AB306" i="3"/>
  <c r="AA306" i="3"/>
  <c r="AE305" i="3"/>
  <c r="AC305" i="3"/>
  <c r="AB305" i="3"/>
  <c r="AA305" i="3"/>
  <c r="AE304" i="3"/>
  <c r="AC304" i="3"/>
  <c r="AB304" i="3"/>
  <c r="AA304" i="3"/>
  <c r="AE303" i="3"/>
  <c r="AC303" i="3"/>
  <c r="AB303" i="3"/>
  <c r="AA303" i="3"/>
  <c r="AE302" i="3"/>
  <c r="AC302" i="3"/>
  <c r="AB302" i="3"/>
  <c r="AA302" i="3"/>
  <c r="AE301" i="3"/>
  <c r="AC301" i="3"/>
  <c r="AB301" i="3"/>
  <c r="AA301" i="3"/>
  <c r="AE300" i="3"/>
  <c r="AC300" i="3"/>
  <c r="AB300" i="3"/>
  <c r="AA300" i="3"/>
  <c r="AE299" i="3"/>
  <c r="AC299" i="3"/>
  <c r="AB299" i="3"/>
  <c r="AA299" i="3"/>
  <c r="AE298" i="3"/>
  <c r="AC298" i="3"/>
  <c r="AB298" i="3"/>
  <c r="AA298" i="3"/>
  <c r="AE297" i="3"/>
  <c r="AC297" i="3"/>
  <c r="AB297" i="3"/>
  <c r="AA297" i="3"/>
  <c r="AE296" i="3"/>
  <c r="AC296" i="3"/>
  <c r="AB296" i="3"/>
  <c r="AA296" i="3"/>
  <c r="AE295" i="3"/>
  <c r="AC295" i="3"/>
  <c r="AB295" i="3"/>
  <c r="AA295" i="3"/>
  <c r="AE293" i="3"/>
  <c r="AC293" i="3"/>
  <c r="AB293" i="3"/>
  <c r="AA293" i="3"/>
  <c r="AE292" i="3"/>
  <c r="AC292" i="3"/>
  <c r="AB292" i="3"/>
  <c r="AA292" i="3"/>
  <c r="AE291" i="3"/>
  <c r="AC291" i="3"/>
  <c r="AB291" i="3"/>
  <c r="AA291" i="3"/>
  <c r="AE290" i="3"/>
  <c r="AC290" i="3"/>
  <c r="AB290" i="3"/>
  <c r="AA290" i="3"/>
  <c r="AE289" i="3"/>
  <c r="AC289" i="3"/>
  <c r="AB289" i="3"/>
  <c r="AA289" i="3"/>
  <c r="AE288" i="3"/>
  <c r="AC288" i="3"/>
  <c r="AB288" i="3"/>
  <c r="AA288" i="3"/>
  <c r="AE287" i="3"/>
  <c r="AC287" i="3"/>
  <c r="AB287" i="3"/>
  <c r="AA287" i="3"/>
  <c r="AE286" i="3"/>
  <c r="AC286" i="3"/>
  <c r="AB286" i="3"/>
  <c r="AA286" i="3"/>
  <c r="AE285" i="3"/>
  <c r="AC285" i="3"/>
  <c r="AB285" i="3"/>
  <c r="AA285" i="3"/>
  <c r="AE284" i="3"/>
  <c r="AC284" i="3"/>
  <c r="AB284" i="3"/>
  <c r="AA284" i="3"/>
  <c r="AE283" i="3"/>
  <c r="AC283" i="3"/>
  <c r="AB283" i="3"/>
  <c r="AA283" i="3"/>
  <c r="AE282" i="3"/>
  <c r="AC282" i="3"/>
  <c r="AB282" i="3"/>
  <c r="AA282" i="3"/>
  <c r="AE281" i="3"/>
  <c r="AC281" i="3"/>
  <c r="AB281" i="3"/>
  <c r="AA281" i="3"/>
  <c r="AE280" i="3"/>
  <c r="AC280" i="3"/>
  <c r="AB280" i="3"/>
  <c r="AA280" i="3"/>
  <c r="AE279" i="3"/>
  <c r="AC279" i="3"/>
  <c r="AB279" i="3"/>
  <c r="AA279" i="3"/>
  <c r="AE278" i="3"/>
  <c r="AC278" i="3"/>
  <c r="AB278" i="3"/>
  <c r="AA278" i="3"/>
  <c r="AE277" i="3"/>
  <c r="AC277" i="3"/>
  <c r="AB277" i="3"/>
  <c r="AA277" i="3"/>
  <c r="AE276" i="3"/>
  <c r="AC276" i="3"/>
  <c r="AB276" i="3"/>
  <c r="AA276" i="3"/>
  <c r="AE275" i="3"/>
  <c r="AC275" i="3"/>
  <c r="AB275" i="3"/>
  <c r="AA275" i="3"/>
  <c r="AE274" i="3"/>
  <c r="AC274" i="3"/>
  <c r="AB274" i="3"/>
  <c r="AA274" i="3"/>
  <c r="AE272" i="3"/>
  <c r="AC272" i="3"/>
  <c r="AB272" i="3"/>
  <c r="AA272" i="3"/>
  <c r="AE271" i="3"/>
  <c r="AC271" i="3"/>
  <c r="AB271" i="3"/>
  <c r="AA271" i="3"/>
  <c r="AE270" i="3"/>
  <c r="AC270" i="3"/>
  <c r="AB270" i="3"/>
  <c r="AA270" i="3"/>
  <c r="AE269" i="3"/>
  <c r="AC269" i="3"/>
  <c r="AB269" i="3"/>
  <c r="AA269" i="3"/>
  <c r="AE268" i="3"/>
  <c r="AC268" i="3"/>
  <c r="AB268" i="3"/>
  <c r="AA268" i="3"/>
  <c r="AE267" i="3"/>
  <c r="AC267" i="3"/>
  <c r="AB267" i="3"/>
  <c r="AA267" i="3"/>
  <c r="AE266" i="3"/>
  <c r="AC266" i="3"/>
  <c r="AB266" i="3"/>
  <c r="AA266" i="3"/>
  <c r="AE265" i="3"/>
  <c r="AC265" i="3"/>
  <c r="AB265" i="3"/>
  <c r="AA265" i="3"/>
  <c r="AE264" i="3"/>
  <c r="AC264" i="3"/>
  <c r="AB264" i="3"/>
  <c r="AA264" i="3"/>
  <c r="AE263" i="3"/>
  <c r="AC263" i="3"/>
  <c r="AB263" i="3"/>
  <c r="AA263" i="3"/>
  <c r="AE262" i="3"/>
  <c r="AC262" i="3"/>
  <c r="AB262" i="3"/>
  <c r="AA262" i="3"/>
  <c r="AE261" i="3"/>
  <c r="AC261" i="3"/>
  <c r="AB261" i="3"/>
  <c r="AA261" i="3"/>
  <c r="AE260" i="3"/>
  <c r="AC260" i="3"/>
  <c r="AB260" i="3"/>
  <c r="AA260" i="3"/>
  <c r="AE259" i="3"/>
  <c r="AC259" i="3"/>
  <c r="AB259" i="3"/>
  <c r="AA259" i="3"/>
  <c r="AE258" i="3"/>
  <c r="AC258" i="3"/>
  <c r="AB258" i="3"/>
  <c r="AA258" i="3"/>
  <c r="AE257" i="3"/>
  <c r="AC257" i="3"/>
  <c r="AB257" i="3"/>
  <c r="AA257" i="3"/>
  <c r="AE256" i="3"/>
  <c r="AC256" i="3"/>
  <c r="AB256" i="3"/>
  <c r="AA256" i="3"/>
  <c r="AE255" i="3"/>
  <c r="AC255" i="3"/>
  <c r="AB255" i="3"/>
  <c r="AA255" i="3"/>
  <c r="AE254" i="3"/>
  <c r="AC254" i="3"/>
  <c r="AB254" i="3"/>
  <c r="AA254" i="3"/>
  <c r="AE253" i="3"/>
  <c r="AC253" i="3"/>
  <c r="AB253" i="3"/>
  <c r="AA253" i="3"/>
  <c r="AE252" i="3"/>
  <c r="AC252" i="3"/>
  <c r="AB252" i="3"/>
  <c r="AA252" i="3"/>
  <c r="AE251" i="3"/>
  <c r="AC251" i="3"/>
  <c r="AB251" i="3"/>
  <c r="AA251" i="3"/>
  <c r="AE250" i="3"/>
  <c r="AC250" i="3"/>
  <c r="AB250" i="3"/>
  <c r="AA250" i="3"/>
  <c r="AE249" i="3"/>
  <c r="AC249" i="3"/>
  <c r="AB249" i="3"/>
  <c r="AA249" i="3"/>
  <c r="AE248" i="3"/>
  <c r="AC248" i="3"/>
  <c r="AB248" i="3"/>
  <c r="AA248" i="3"/>
  <c r="AE247" i="3"/>
  <c r="AC247" i="3"/>
  <c r="AB247" i="3"/>
  <c r="AA247" i="3"/>
  <c r="AE246" i="3"/>
  <c r="AC246" i="3"/>
  <c r="AB246" i="3"/>
  <c r="AA246" i="3"/>
  <c r="AE245" i="3"/>
  <c r="AC245" i="3"/>
  <c r="AB245" i="3"/>
  <c r="AA245" i="3"/>
  <c r="AE244" i="3"/>
  <c r="AC244" i="3"/>
  <c r="AB244" i="3"/>
  <c r="AA244" i="3"/>
  <c r="AE243" i="3"/>
  <c r="AC243" i="3"/>
  <c r="AB243" i="3"/>
  <c r="AA243" i="3"/>
  <c r="AE242" i="3"/>
  <c r="AC242" i="3"/>
  <c r="AB242" i="3"/>
  <c r="AA242" i="3"/>
  <c r="AE241" i="3"/>
  <c r="AC241" i="3"/>
  <c r="AB241" i="3"/>
  <c r="AA241" i="3"/>
  <c r="AE240" i="3"/>
  <c r="AC240" i="3"/>
  <c r="AB240" i="3"/>
  <c r="AA240" i="3"/>
  <c r="AE239" i="3"/>
  <c r="AC239" i="3"/>
  <c r="AB239" i="3"/>
  <c r="AA239" i="3"/>
  <c r="AE238" i="3"/>
  <c r="AC238" i="3"/>
  <c r="AB238" i="3"/>
  <c r="AA238" i="3"/>
  <c r="AE237" i="3"/>
  <c r="AC237" i="3"/>
  <c r="AB237" i="3"/>
  <c r="AA237" i="3"/>
  <c r="AE236" i="3"/>
  <c r="AC236" i="3"/>
  <c r="AB236" i="3"/>
  <c r="AA236" i="3"/>
  <c r="AE235" i="3"/>
  <c r="AC235" i="3"/>
  <c r="AB235" i="3"/>
  <c r="AA235" i="3"/>
  <c r="AE233" i="3"/>
  <c r="AC233" i="3"/>
  <c r="AB233" i="3"/>
  <c r="AA233" i="3"/>
  <c r="AE232" i="3"/>
  <c r="AC232" i="3"/>
  <c r="AB232" i="3"/>
  <c r="AA232" i="3"/>
  <c r="AE231" i="3"/>
  <c r="AC231" i="3"/>
  <c r="AB231" i="3"/>
  <c r="AA231" i="3"/>
  <c r="AE230" i="3"/>
  <c r="AC230" i="3"/>
  <c r="AB230" i="3"/>
  <c r="AA230" i="3"/>
  <c r="AE229" i="3"/>
  <c r="AC229" i="3"/>
  <c r="AB229" i="3"/>
  <c r="AA229" i="3"/>
  <c r="AE228" i="3"/>
  <c r="AC228" i="3"/>
  <c r="AB228" i="3"/>
  <c r="AA228" i="3"/>
  <c r="AE227" i="3"/>
  <c r="AC227" i="3"/>
  <c r="AB227" i="3"/>
  <c r="AA227" i="3"/>
  <c r="AE226" i="3"/>
  <c r="AC226" i="3"/>
  <c r="AB226" i="3"/>
  <c r="AA226" i="3"/>
  <c r="AE225" i="3"/>
  <c r="AC225" i="3"/>
  <c r="AB225" i="3"/>
  <c r="AA225" i="3"/>
  <c r="AE224" i="3"/>
  <c r="AC224" i="3"/>
  <c r="AB224" i="3"/>
  <c r="AA224" i="3"/>
  <c r="AE223" i="3"/>
  <c r="AC223" i="3"/>
  <c r="AB223" i="3"/>
  <c r="AA223" i="3"/>
  <c r="AE222" i="3"/>
  <c r="AC222" i="3"/>
  <c r="AB222" i="3"/>
  <c r="AA222" i="3"/>
  <c r="AE221" i="3"/>
  <c r="AC221" i="3"/>
  <c r="AB221" i="3"/>
  <c r="AA221" i="3"/>
  <c r="AE220" i="3"/>
  <c r="AC220" i="3"/>
  <c r="AB220" i="3"/>
  <c r="AA220" i="3"/>
  <c r="AE219" i="3"/>
  <c r="AC219" i="3"/>
  <c r="AB219" i="3"/>
  <c r="AA219" i="3"/>
  <c r="AE218" i="3"/>
  <c r="AC218" i="3"/>
  <c r="AB218" i="3"/>
  <c r="AA218" i="3"/>
  <c r="AE217" i="3"/>
  <c r="AC217" i="3"/>
  <c r="AB217" i="3"/>
  <c r="AA217" i="3"/>
  <c r="AE216" i="3"/>
  <c r="AC216" i="3"/>
  <c r="AB216" i="3"/>
  <c r="AA216" i="3"/>
  <c r="AE215" i="3"/>
  <c r="AC215" i="3"/>
  <c r="AB215" i="3"/>
  <c r="AA215" i="3"/>
  <c r="AE214" i="3"/>
  <c r="AC214" i="3"/>
  <c r="AB214" i="3"/>
  <c r="AA214" i="3"/>
  <c r="AE213" i="3"/>
  <c r="AC213" i="3"/>
  <c r="AB213" i="3"/>
  <c r="AA213" i="3"/>
  <c r="AE212" i="3"/>
  <c r="AC212" i="3"/>
  <c r="AB212" i="3"/>
  <c r="AA212" i="3"/>
  <c r="AE211" i="3"/>
  <c r="AC211" i="3"/>
  <c r="AB211" i="3"/>
  <c r="AA211" i="3"/>
  <c r="AE210" i="3"/>
  <c r="AC210" i="3"/>
  <c r="AB210" i="3"/>
  <c r="AA210" i="3"/>
  <c r="AE209" i="3"/>
  <c r="AC209" i="3"/>
  <c r="AB209" i="3"/>
  <c r="AA209" i="3"/>
  <c r="AE208" i="3"/>
  <c r="AC208" i="3"/>
  <c r="AB208" i="3"/>
  <c r="AA208" i="3"/>
  <c r="AE207" i="3"/>
  <c r="AC207" i="3"/>
  <c r="AB207" i="3"/>
  <c r="AA207" i="3"/>
  <c r="AE206" i="3"/>
  <c r="AC206" i="3"/>
  <c r="AB206" i="3"/>
  <c r="AA206" i="3"/>
  <c r="AE205" i="3"/>
  <c r="AC205" i="3"/>
  <c r="AB205" i="3"/>
  <c r="AA205" i="3"/>
  <c r="AE203" i="3"/>
  <c r="AC203" i="3"/>
  <c r="AB203" i="3"/>
  <c r="AA203" i="3"/>
  <c r="AE202" i="3"/>
  <c r="AC202" i="3"/>
  <c r="AB202" i="3"/>
  <c r="AA202" i="3"/>
  <c r="AE201" i="3"/>
  <c r="AC201" i="3"/>
  <c r="AB201" i="3"/>
  <c r="AA201" i="3"/>
  <c r="AE200" i="3"/>
  <c r="AC200" i="3"/>
  <c r="AB200" i="3"/>
  <c r="AA200" i="3"/>
  <c r="AE199" i="3"/>
  <c r="AC199" i="3"/>
  <c r="AB199" i="3"/>
  <c r="AA199" i="3"/>
  <c r="AE198" i="3"/>
  <c r="AC198" i="3"/>
  <c r="AB198" i="3"/>
  <c r="AA198" i="3"/>
  <c r="AE197" i="3"/>
  <c r="AC197" i="3"/>
  <c r="AB197" i="3"/>
  <c r="AA197" i="3"/>
  <c r="AE196" i="3"/>
  <c r="AC196" i="3"/>
  <c r="AB196" i="3"/>
  <c r="AA196" i="3"/>
  <c r="AE195" i="3"/>
  <c r="AC195" i="3"/>
  <c r="AB195" i="3"/>
  <c r="AA195" i="3"/>
  <c r="AE194" i="3"/>
  <c r="AC194" i="3"/>
  <c r="AB194" i="3"/>
  <c r="AA194" i="3"/>
  <c r="AE193" i="3"/>
  <c r="AC193" i="3"/>
  <c r="AB193" i="3"/>
  <c r="AA193" i="3"/>
  <c r="AE192" i="3"/>
  <c r="AC192" i="3"/>
  <c r="AB192" i="3"/>
  <c r="AA192" i="3"/>
  <c r="AE191" i="3"/>
  <c r="AC191" i="3"/>
  <c r="AB191" i="3"/>
  <c r="AA191" i="3"/>
  <c r="AE190" i="3"/>
  <c r="AC190" i="3"/>
  <c r="AB190" i="3"/>
  <c r="AA190" i="3"/>
  <c r="AE189" i="3"/>
  <c r="AC189" i="3"/>
  <c r="AB189" i="3"/>
  <c r="AA189" i="3"/>
  <c r="AE188" i="3"/>
  <c r="AC188" i="3"/>
  <c r="AB188" i="3"/>
  <c r="AA188" i="3"/>
  <c r="AE187" i="3"/>
  <c r="AC187" i="3"/>
  <c r="AB187" i="3"/>
  <c r="AA187" i="3"/>
  <c r="AE186" i="3"/>
  <c r="AC186" i="3"/>
  <c r="AB186" i="3"/>
  <c r="AA186" i="3"/>
  <c r="AE185" i="3"/>
  <c r="AC185" i="3"/>
  <c r="AB185" i="3"/>
  <c r="AA185" i="3"/>
  <c r="AE184" i="3"/>
  <c r="AC184" i="3"/>
  <c r="AB184" i="3"/>
  <c r="AA184" i="3"/>
  <c r="AE183" i="3"/>
  <c r="AC183" i="3"/>
  <c r="AB183" i="3"/>
  <c r="AA183" i="3"/>
  <c r="AE182" i="3"/>
  <c r="AC182" i="3"/>
  <c r="AB182" i="3"/>
  <c r="AA182" i="3"/>
  <c r="AE181" i="3"/>
  <c r="AC181" i="3"/>
  <c r="AB181" i="3"/>
  <c r="AA181" i="3"/>
  <c r="AE180" i="3"/>
  <c r="AC180" i="3"/>
  <c r="AB180" i="3"/>
  <c r="AA180" i="3"/>
  <c r="AE179" i="3"/>
  <c r="AC179" i="3"/>
  <c r="AB179" i="3"/>
  <c r="AA179" i="3"/>
  <c r="AE178" i="3"/>
  <c r="AC178" i="3"/>
  <c r="AB178" i="3"/>
  <c r="AA178" i="3"/>
  <c r="AE177" i="3"/>
  <c r="AC177" i="3"/>
  <c r="AB177" i="3"/>
  <c r="AA177" i="3"/>
  <c r="AE176" i="3"/>
  <c r="AC176" i="3"/>
  <c r="AB176" i="3"/>
  <c r="AA176" i="3"/>
  <c r="AE175" i="3"/>
  <c r="AC175" i="3"/>
  <c r="AB175" i="3"/>
  <c r="AA175" i="3"/>
  <c r="AE174" i="3"/>
  <c r="AC174" i="3"/>
  <c r="AB174" i="3"/>
  <c r="AA174" i="3"/>
  <c r="AE173" i="3"/>
  <c r="AC173" i="3"/>
  <c r="AB173" i="3"/>
  <c r="AA173" i="3"/>
  <c r="AE172" i="3"/>
  <c r="AC172" i="3"/>
  <c r="AB172" i="3"/>
  <c r="AA172" i="3"/>
  <c r="AE171" i="3"/>
  <c r="AC171" i="3"/>
  <c r="AB171" i="3"/>
  <c r="AA171" i="3"/>
  <c r="AE170" i="3"/>
  <c r="AC170" i="3"/>
  <c r="AB170" i="3"/>
  <c r="AA170" i="3"/>
  <c r="AE169" i="3"/>
  <c r="AC169" i="3"/>
  <c r="AB169" i="3"/>
  <c r="AA169" i="3"/>
  <c r="AE168" i="3"/>
  <c r="AC168" i="3"/>
  <c r="AB168" i="3"/>
  <c r="AA168" i="3"/>
  <c r="AE167" i="3"/>
  <c r="AC167" i="3"/>
  <c r="AB167" i="3"/>
  <c r="AA167" i="3"/>
  <c r="AE166" i="3"/>
  <c r="AC166" i="3"/>
  <c r="AB166" i="3"/>
  <c r="AA166" i="3"/>
  <c r="AE164" i="3"/>
  <c r="AC164" i="3"/>
  <c r="AB164" i="3"/>
  <c r="AA164" i="3"/>
  <c r="AE163" i="3"/>
  <c r="AC163" i="3"/>
  <c r="AB163" i="3"/>
  <c r="AA163" i="3"/>
  <c r="AE162" i="3"/>
  <c r="AC162" i="3"/>
  <c r="AB162" i="3"/>
  <c r="AA162" i="3"/>
  <c r="AE161" i="3"/>
  <c r="AC161" i="3"/>
  <c r="AB161" i="3"/>
  <c r="AA161" i="3"/>
  <c r="AE160" i="3"/>
  <c r="AC160" i="3"/>
  <c r="AB160" i="3"/>
  <c r="AA160" i="3"/>
  <c r="AE159" i="3"/>
  <c r="AC159" i="3"/>
  <c r="AB159" i="3"/>
  <c r="AA159" i="3"/>
  <c r="AE158" i="3"/>
  <c r="AC158" i="3"/>
  <c r="AB158" i="3"/>
  <c r="AA158" i="3"/>
  <c r="AE157" i="3"/>
  <c r="AC157" i="3"/>
  <c r="AB157" i="3"/>
  <c r="AA157" i="3"/>
  <c r="AE156" i="3"/>
  <c r="AC156" i="3"/>
  <c r="AB156" i="3"/>
  <c r="AA156" i="3"/>
  <c r="AE155" i="3"/>
  <c r="AC155" i="3"/>
  <c r="AB155" i="3"/>
  <c r="AA155" i="3"/>
  <c r="AE154" i="3"/>
  <c r="AC154" i="3"/>
  <c r="AB154" i="3"/>
  <c r="AA154" i="3"/>
  <c r="AE153" i="3"/>
  <c r="AC153" i="3"/>
  <c r="AB153" i="3"/>
  <c r="AA153" i="3"/>
  <c r="AE152" i="3"/>
  <c r="AC152" i="3"/>
  <c r="AB152" i="3"/>
  <c r="AA152" i="3"/>
  <c r="AE151" i="3"/>
  <c r="AC151" i="3"/>
  <c r="AB151" i="3"/>
  <c r="AA151" i="3"/>
  <c r="AE150" i="3"/>
  <c r="AC150" i="3"/>
  <c r="AB150" i="3"/>
  <c r="AA150" i="3"/>
  <c r="AE149" i="3"/>
  <c r="AC149" i="3"/>
  <c r="AB149" i="3"/>
  <c r="AA149" i="3"/>
  <c r="AE148" i="3"/>
  <c r="AC148" i="3"/>
  <c r="AB148" i="3"/>
  <c r="AA148" i="3"/>
  <c r="AE147" i="3"/>
  <c r="AC147" i="3"/>
  <c r="AB147" i="3"/>
  <c r="AA147" i="3"/>
  <c r="AE146" i="3"/>
  <c r="AC146" i="3"/>
  <c r="AB146" i="3"/>
  <c r="AA146" i="3"/>
  <c r="AE145" i="3"/>
  <c r="AC145" i="3"/>
  <c r="AB145" i="3"/>
  <c r="AA145" i="3"/>
  <c r="AE144" i="3"/>
  <c r="AC144" i="3"/>
  <c r="AB144" i="3"/>
  <c r="AA144" i="3"/>
  <c r="AE143" i="3"/>
  <c r="AC143" i="3"/>
  <c r="AB143" i="3"/>
  <c r="AA143" i="3"/>
  <c r="AE142" i="3"/>
  <c r="AC142" i="3"/>
  <c r="AB142" i="3"/>
  <c r="AA142" i="3"/>
  <c r="AE141" i="3"/>
  <c r="AC141" i="3"/>
  <c r="AB141" i="3"/>
  <c r="AA141" i="3"/>
  <c r="AE140" i="3"/>
  <c r="AC140" i="3"/>
  <c r="AB140" i="3"/>
  <c r="AA140" i="3"/>
  <c r="AE139" i="3"/>
  <c r="AC139" i="3"/>
  <c r="AB139" i="3"/>
  <c r="AA139" i="3"/>
  <c r="AE138" i="3"/>
  <c r="AC138" i="3"/>
  <c r="AB138" i="3"/>
  <c r="AA138" i="3"/>
  <c r="AE137" i="3"/>
  <c r="AC137" i="3"/>
  <c r="AB137" i="3"/>
  <c r="AA137" i="3"/>
  <c r="AE136" i="3"/>
  <c r="AC136" i="3"/>
  <c r="AB136" i="3"/>
  <c r="AA136" i="3"/>
  <c r="AE135" i="3"/>
  <c r="AC135" i="3"/>
  <c r="AB135" i="3"/>
  <c r="AA135" i="3"/>
  <c r="AE134" i="3"/>
  <c r="AC134" i="3"/>
  <c r="AB134" i="3"/>
  <c r="AA134" i="3"/>
  <c r="AE133" i="3"/>
  <c r="AC133" i="3"/>
  <c r="AB133" i="3"/>
  <c r="AA133" i="3"/>
  <c r="AE132" i="3"/>
  <c r="AC132" i="3"/>
  <c r="AB132" i="3"/>
  <c r="AA132" i="3"/>
  <c r="AE131" i="3"/>
  <c r="AC131" i="3"/>
  <c r="AB131" i="3"/>
  <c r="AA131" i="3"/>
  <c r="AE130" i="3"/>
  <c r="AC130" i="3"/>
  <c r="AB130" i="3"/>
  <c r="AA130" i="3"/>
  <c r="AE129" i="3"/>
  <c r="AC129" i="3"/>
  <c r="AB129" i="3"/>
  <c r="AA129" i="3"/>
  <c r="AE128" i="3"/>
  <c r="AC128" i="3"/>
  <c r="AB128" i="3"/>
  <c r="AA128" i="3"/>
  <c r="AE127" i="3"/>
  <c r="AC127" i="3"/>
  <c r="AB127" i="3"/>
  <c r="AA127" i="3"/>
  <c r="AE125" i="3"/>
  <c r="AC125" i="3"/>
  <c r="AB125" i="3"/>
  <c r="AA125" i="3"/>
  <c r="AE124" i="3"/>
  <c r="AC124" i="3"/>
  <c r="AB124" i="3"/>
  <c r="AA124" i="3"/>
  <c r="AE123" i="3"/>
  <c r="AC123" i="3"/>
  <c r="AB123" i="3"/>
  <c r="AA123" i="3"/>
  <c r="AE122" i="3"/>
  <c r="AC122" i="3"/>
  <c r="AB122" i="3"/>
  <c r="AA122" i="3"/>
  <c r="AE121" i="3"/>
  <c r="AC121" i="3"/>
  <c r="AB121" i="3"/>
  <c r="AA121" i="3"/>
  <c r="AE120" i="3"/>
  <c r="AC120" i="3"/>
  <c r="AB120" i="3"/>
  <c r="AA120" i="3"/>
  <c r="AE119" i="3"/>
  <c r="AC119" i="3"/>
  <c r="AB119" i="3"/>
  <c r="AA119" i="3"/>
  <c r="AE118" i="3"/>
  <c r="AC118" i="3"/>
  <c r="AB118" i="3"/>
  <c r="AA118" i="3"/>
  <c r="AE117" i="3"/>
  <c r="AC117" i="3"/>
  <c r="AB117" i="3"/>
  <c r="AA117" i="3"/>
  <c r="AE116" i="3"/>
  <c r="AC116" i="3"/>
  <c r="AB116" i="3"/>
  <c r="AA116" i="3"/>
  <c r="AE115" i="3"/>
  <c r="AC115" i="3"/>
  <c r="AB115" i="3"/>
  <c r="AA115" i="3"/>
  <c r="AE114" i="3"/>
  <c r="AC114" i="3"/>
  <c r="AB114" i="3"/>
  <c r="AA114" i="3"/>
  <c r="AE113" i="3"/>
  <c r="AC113" i="3"/>
  <c r="AB113" i="3"/>
  <c r="AA113" i="3"/>
  <c r="AE112" i="3"/>
  <c r="AC112" i="3"/>
  <c r="AB112" i="3"/>
  <c r="AA112" i="3"/>
  <c r="AE111" i="3"/>
  <c r="AC111" i="3"/>
  <c r="AB111" i="3"/>
  <c r="AA111" i="3"/>
  <c r="AE110" i="3"/>
  <c r="AC110" i="3"/>
  <c r="AB110" i="3"/>
  <c r="AA110" i="3"/>
  <c r="AE109" i="3"/>
  <c r="AC109" i="3"/>
  <c r="AB109" i="3"/>
  <c r="AA109" i="3"/>
  <c r="AE108" i="3"/>
  <c r="AC108" i="3"/>
  <c r="AB108" i="3"/>
  <c r="AA108" i="3"/>
  <c r="AE107" i="3"/>
  <c r="AC107" i="3"/>
  <c r="AB107" i="3"/>
  <c r="AA107" i="3"/>
  <c r="AE106" i="3"/>
  <c r="AC106" i="3"/>
  <c r="AB106" i="3"/>
  <c r="AA106" i="3"/>
  <c r="AE105" i="3"/>
  <c r="AC105" i="3"/>
  <c r="AB105" i="3"/>
  <c r="AA105" i="3"/>
  <c r="AE104" i="3"/>
  <c r="AC104" i="3"/>
  <c r="AB104" i="3"/>
  <c r="AA104" i="3"/>
  <c r="AE103" i="3"/>
  <c r="AC103" i="3"/>
  <c r="AB103" i="3"/>
  <c r="AA103" i="3"/>
  <c r="AE102" i="3"/>
  <c r="AC102" i="3"/>
  <c r="AB102" i="3"/>
  <c r="AA102" i="3"/>
  <c r="AE101" i="3"/>
  <c r="AC101" i="3"/>
  <c r="AB101" i="3"/>
  <c r="AA101" i="3"/>
  <c r="AE100" i="3"/>
  <c r="AC100" i="3"/>
  <c r="AB100" i="3"/>
  <c r="AA100" i="3"/>
  <c r="AE99" i="3"/>
  <c r="AC99" i="3"/>
  <c r="AB99" i="3"/>
  <c r="AA99" i="3"/>
  <c r="AE98" i="3"/>
  <c r="AC98" i="3"/>
  <c r="AB98" i="3"/>
  <c r="AA98" i="3"/>
  <c r="AE97" i="3"/>
  <c r="AC97" i="3"/>
  <c r="AB97" i="3"/>
  <c r="AA97" i="3"/>
  <c r="AE96" i="3"/>
  <c r="AC96" i="3"/>
  <c r="AB96" i="3"/>
  <c r="AA96" i="3"/>
  <c r="AE95" i="3"/>
  <c r="AC95" i="3"/>
  <c r="AB95" i="3"/>
  <c r="AA95" i="3"/>
  <c r="AE94" i="3"/>
  <c r="AC94" i="3"/>
  <c r="AB94" i="3"/>
  <c r="AA94" i="3"/>
  <c r="AE93" i="3"/>
  <c r="AC93" i="3"/>
  <c r="AB93" i="3"/>
  <c r="AA93" i="3"/>
  <c r="AE92" i="3"/>
  <c r="AC92" i="3"/>
  <c r="AB92" i="3"/>
  <c r="AA92" i="3"/>
  <c r="AE91" i="3"/>
  <c r="AC91" i="3"/>
  <c r="AB91" i="3"/>
  <c r="AA91" i="3"/>
  <c r="AE90" i="3"/>
  <c r="AC90" i="3"/>
  <c r="AB90" i="3"/>
  <c r="AA90" i="3"/>
  <c r="AE89" i="3"/>
  <c r="AC89" i="3"/>
  <c r="AB89" i="3"/>
  <c r="AA89" i="3"/>
  <c r="AE88" i="3"/>
  <c r="AC88" i="3"/>
  <c r="AB88" i="3"/>
  <c r="AA88" i="3"/>
  <c r="AE86" i="3"/>
  <c r="AC86" i="3"/>
  <c r="AB86" i="3"/>
  <c r="AA86" i="3"/>
  <c r="AE85" i="3"/>
  <c r="AC85" i="3"/>
  <c r="AB85" i="3"/>
  <c r="AA85" i="3"/>
  <c r="AE84" i="3"/>
  <c r="AC84" i="3"/>
  <c r="AB84" i="3"/>
  <c r="AA84" i="3"/>
  <c r="AE83" i="3"/>
  <c r="AC83" i="3"/>
  <c r="AB83" i="3"/>
  <c r="AA83" i="3"/>
  <c r="AE82" i="3"/>
  <c r="AC82" i="3"/>
  <c r="AB82" i="3"/>
  <c r="AA82" i="3"/>
  <c r="AE81" i="3"/>
  <c r="AC81" i="3"/>
  <c r="AB81" i="3"/>
  <c r="AA81" i="3"/>
  <c r="AE80" i="3"/>
  <c r="AC80" i="3"/>
  <c r="AB80" i="3"/>
  <c r="AA80" i="3"/>
  <c r="AE79" i="3"/>
  <c r="AC79" i="3"/>
  <c r="AB79" i="3"/>
  <c r="AA79" i="3"/>
  <c r="AE78" i="3"/>
  <c r="AC78" i="3"/>
  <c r="AB78" i="3"/>
  <c r="AA78" i="3"/>
  <c r="AE77" i="3"/>
  <c r="AC77" i="3"/>
  <c r="AB77" i="3"/>
  <c r="AA77" i="3"/>
  <c r="AE76" i="3"/>
  <c r="AC76" i="3"/>
  <c r="AB76" i="3"/>
  <c r="AA76" i="3"/>
  <c r="AE75" i="3"/>
  <c r="AC75" i="3"/>
  <c r="AB75" i="3"/>
  <c r="AA75" i="3"/>
  <c r="AE74" i="3"/>
  <c r="AC74" i="3"/>
  <c r="AB74" i="3"/>
  <c r="AA74" i="3"/>
  <c r="AE73" i="3"/>
  <c r="AC73" i="3"/>
  <c r="AB73" i="3"/>
  <c r="AA73" i="3"/>
  <c r="AE72" i="3"/>
  <c r="AC72" i="3"/>
  <c r="AB72" i="3"/>
  <c r="AA72" i="3"/>
  <c r="AE71" i="3"/>
  <c r="AC71" i="3"/>
  <c r="AB71" i="3"/>
  <c r="AA71" i="3"/>
  <c r="AE70" i="3"/>
  <c r="AC70" i="3"/>
  <c r="AB70" i="3"/>
  <c r="AA70" i="3"/>
  <c r="AE69" i="3"/>
  <c r="AC69" i="3"/>
  <c r="AB69" i="3"/>
  <c r="AA69" i="3"/>
  <c r="AE68" i="3"/>
  <c r="AC68" i="3"/>
  <c r="AB68" i="3"/>
  <c r="AA68" i="3"/>
  <c r="AE67" i="3"/>
  <c r="AC67" i="3"/>
  <c r="AB67" i="3"/>
  <c r="AA67" i="3"/>
  <c r="AE66" i="3"/>
  <c r="AC66" i="3"/>
  <c r="AB66" i="3"/>
  <c r="AA66" i="3"/>
  <c r="AE65" i="3"/>
  <c r="AC65" i="3"/>
  <c r="AB65" i="3"/>
  <c r="AA65" i="3"/>
  <c r="AE64" i="3"/>
  <c r="AC64" i="3"/>
  <c r="AB64" i="3"/>
  <c r="AA64" i="3"/>
  <c r="AE63" i="3"/>
  <c r="AC63" i="3"/>
  <c r="AB63" i="3"/>
  <c r="AA63" i="3"/>
  <c r="AE62" i="3"/>
  <c r="AC62" i="3"/>
  <c r="AB62" i="3"/>
  <c r="AA62" i="3"/>
  <c r="AE61" i="3"/>
  <c r="AC61" i="3"/>
  <c r="AB61" i="3"/>
  <c r="AA61" i="3"/>
  <c r="AE60" i="3"/>
  <c r="AC60" i="3"/>
  <c r="AB60" i="3"/>
  <c r="AA60" i="3"/>
  <c r="AE59" i="3"/>
  <c r="AC59" i="3"/>
  <c r="AB59" i="3"/>
  <c r="AA59" i="3"/>
  <c r="AE58" i="3"/>
  <c r="AC58" i="3"/>
  <c r="AB58" i="3"/>
  <c r="AA58" i="3"/>
  <c r="AE57" i="3"/>
  <c r="AC57" i="3"/>
  <c r="AB57" i="3"/>
  <c r="AA57" i="3"/>
  <c r="AE56" i="3"/>
  <c r="AC56" i="3"/>
  <c r="AB56" i="3"/>
  <c r="AA56" i="3"/>
  <c r="AE55" i="3"/>
  <c r="AC55" i="3"/>
  <c r="AB55" i="3"/>
  <c r="AA55" i="3"/>
  <c r="AE54" i="3"/>
  <c r="AC54" i="3"/>
  <c r="AB54" i="3"/>
  <c r="AA54" i="3"/>
  <c r="AE53" i="3"/>
  <c r="AC53" i="3"/>
  <c r="AB53" i="3"/>
  <c r="AA53" i="3"/>
  <c r="AE52" i="3"/>
  <c r="AC52" i="3"/>
  <c r="AB52" i="3"/>
  <c r="AA52" i="3"/>
  <c r="AE51" i="3"/>
  <c r="AC51" i="3"/>
  <c r="AB51" i="3"/>
  <c r="AA51" i="3"/>
  <c r="AE50" i="3"/>
  <c r="AC50" i="3"/>
  <c r="AB50" i="3"/>
  <c r="AA50" i="3"/>
  <c r="AE49" i="3"/>
  <c r="AC49" i="3"/>
  <c r="AB49" i="3"/>
  <c r="AA49" i="3"/>
  <c r="AE47" i="3"/>
  <c r="AC47" i="3"/>
  <c r="AB47" i="3"/>
  <c r="AA47" i="3"/>
  <c r="AE46" i="3"/>
  <c r="AC46" i="3"/>
  <c r="AB46" i="3"/>
  <c r="AA46" i="3"/>
  <c r="AE45" i="3"/>
  <c r="AC45" i="3"/>
  <c r="AB45" i="3"/>
  <c r="AA45" i="3"/>
  <c r="AE44" i="3"/>
  <c r="AC44" i="3"/>
  <c r="AB44" i="3"/>
  <c r="AA44" i="3"/>
  <c r="AE43" i="3"/>
  <c r="AC43" i="3"/>
  <c r="AB43" i="3"/>
  <c r="AA43" i="3"/>
  <c r="AE42" i="3"/>
  <c r="AC42" i="3"/>
  <c r="AB42" i="3"/>
  <c r="AA42" i="3"/>
  <c r="AE41" i="3"/>
  <c r="AC41" i="3"/>
  <c r="AB41" i="3"/>
  <c r="AA41" i="3"/>
  <c r="AE40" i="3"/>
  <c r="AC40" i="3"/>
  <c r="AB40" i="3"/>
  <c r="AA40" i="3"/>
  <c r="AE39" i="3"/>
  <c r="AC39" i="3"/>
  <c r="AB39" i="3"/>
  <c r="AA39" i="3"/>
  <c r="AE38" i="3"/>
  <c r="AC38" i="3"/>
  <c r="AB38" i="3"/>
  <c r="AA38" i="3"/>
  <c r="AE37" i="3"/>
  <c r="AC37" i="3"/>
  <c r="AB37" i="3"/>
  <c r="AA37" i="3"/>
  <c r="AE36" i="3"/>
  <c r="AC36" i="3"/>
  <c r="AB36" i="3"/>
  <c r="AA36" i="3"/>
  <c r="AE35" i="3"/>
  <c r="AC35" i="3"/>
  <c r="AB35" i="3"/>
  <c r="AA35" i="3"/>
  <c r="AE34" i="3"/>
  <c r="AC34" i="3"/>
  <c r="AB34" i="3"/>
  <c r="AA34" i="3"/>
  <c r="AE33" i="3"/>
  <c r="AC33" i="3"/>
  <c r="AB33" i="3"/>
  <c r="AA33" i="3"/>
  <c r="AE32" i="3"/>
  <c r="AC32" i="3"/>
  <c r="AB32" i="3"/>
  <c r="AA32" i="3"/>
  <c r="AE31" i="3"/>
  <c r="AC31" i="3"/>
  <c r="AB31" i="3"/>
  <c r="AA31" i="3"/>
  <c r="AE30" i="3"/>
  <c r="AC30" i="3"/>
  <c r="AB30" i="3"/>
  <c r="AA30" i="3"/>
  <c r="AE29" i="3"/>
  <c r="AC29" i="3"/>
  <c r="AB29" i="3"/>
  <c r="AA29" i="3"/>
  <c r="AE28" i="3"/>
  <c r="AC28" i="3"/>
  <c r="AB28" i="3"/>
  <c r="AA28" i="3"/>
  <c r="AE27" i="3"/>
  <c r="AC27" i="3"/>
  <c r="AB27" i="3"/>
  <c r="AA27" i="3"/>
  <c r="AE26" i="3"/>
  <c r="AC26" i="3"/>
  <c r="AB26" i="3"/>
  <c r="AA26" i="3"/>
  <c r="AE25" i="3"/>
  <c r="AC25" i="3"/>
  <c r="AB25" i="3"/>
  <c r="AA25" i="3"/>
  <c r="AE24" i="3"/>
  <c r="AC24" i="3"/>
  <c r="AB24" i="3"/>
  <c r="AA24" i="3"/>
  <c r="AE23" i="3"/>
  <c r="AC23" i="3"/>
  <c r="AB23" i="3"/>
  <c r="AA23" i="3"/>
  <c r="AE22" i="3"/>
  <c r="AC22" i="3"/>
  <c r="AB22" i="3"/>
  <c r="AA22" i="3"/>
  <c r="F81" i="2"/>
  <c r="E81" i="2"/>
  <c r="F80" i="2"/>
  <c r="E80" i="2"/>
  <c r="F79" i="2"/>
  <c r="E79" i="2"/>
  <c r="F78" i="2"/>
  <c r="E78" i="2"/>
  <c r="F77" i="2"/>
  <c r="E77" i="2"/>
  <c r="F76" i="2"/>
  <c r="E76" i="2"/>
  <c r="F75" i="2"/>
  <c r="E75" i="2"/>
  <c r="F74" i="2"/>
  <c r="E74" i="2"/>
  <c r="F70" i="2"/>
  <c r="E70" i="2"/>
  <c r="D70" i="2"/>
  <c r="C70" i="2"/>
  <c r="K1064" i="3"/>
  <c r="N1064" i="3"/>
  <c r="B15" i="1"/>
  <c r="B16" i="1"/>
  <c r="B17" i="1"/>
  <c r="M1092" i="1"/>
  <c r="L1092" i="1"/>
  <c r="K1092" i="1"/>
  <c r="J1092" i="1"/>
  <c r="M1091" i="1"/>
  <c r="L1091" i="1"/>
  <c r="K1091" i="1"/>
  <c r="J1091" i="1"/>
  <c r="M1090" i="1"/>
  <c r="L1090" i="1"/>
  <c r="K1090" i="1"/>
  <c r="J1090" i="1"/>
  <c r="M1089" i="1"/>
  <c r="L1089" i="1"/>
  <c r="K1089" i="1"/>
  <c r="J1089" i="1"/>
  <c r="M1088" i="1"/>
  <c r="L1088" i="1"/>
  <c r="K1088" i="1"/>
  <c r="J1088" i="1"/>
  <c r="M1087" i="1"/>
  <c r="L1087" i="1"/>
  <c r="K1087" i="1"/>
  <c r="J1087" i="1"/>
  <c r="M1084" i="1"/>
  <c r="L1084" i="1"/>
  <c r="K1084" i="1"/>
  <c r="J1084" i="1"/>
  <c r="M1083" i="1"/>
  <c r="L1083" i="1"/>
  <c r="K1083" i="1"/>
  <c r="J1083" i="1"/>
  <c r="M1082" i="1"/>
  <c r="L1082" i="1"/>
  <c r="K1082" i="1"/>
  <c r="J1082" i="1"/>
  <c r="M1081" i="1"/>
  <c r="L1081" i="1"/>
  <c r="K1081" i="1"/>
  <c r="J1081" i="1"/>
  <c r="M1080" i="1"/>
  <c r="L1080" i="1"/>
  <c r="K1080" i="1"/>
  <c r="J1080" i="1"/>
  <c r="M1079" i="1"/>
  <c r="L1079" i="1"/>
  <c r="K1079" i="1"/>
  <c r="J1079" i="1"/>
  <c r="M1078" i="1"/>
  <c r="L1078" i="1"/>
  <c r="K1078" i="1"/>
  <c r="J1078" i="1"/>
  <c r="M1077" i="1"/>
  <c r="L1077" i="1"/>
  <c r="K1077" i="1"/>
  <c r="J1077" i="1"/>
  <c r="M1076" i="1"/>
  <c r="L1076" i="1"/>
  <c r="K1076" i="1"/>
  <c r="J1076" i="1"/>
  <c r="M1075" i="1"/>
  <c r="L1075" i="1"/>
  <c r="K1075" i="1"/>
  <c r="J1075" i="1"/>
  <c r="M1074" i="1"/>
  <c r="L1074" i="1"/>
  <c r="K1074" i="1"/>
  <c r="J1074" i="1"/>
  <c r="M1073" i="1"/>
  <c r="L1073" i="1"/>
  <c r="K1073" i="1"/>
  <c r="J1073" i="1"/>
  <c r="M1072" i="1"/>
  <c r="L1072" i="1"/>
  <c r="K1072" i="1"/>
  <c r="J1072" i="1"/>
  <c r="M1071" i="1"/>
  <c r="L1071" i="1"/>
  <c r="K1071" i="1"/>
  <c r="J1071" i="1"/>
  <c r="M1070" i="1"/>
  <c r="L1070" i="1"/>
  <c r="K1070" i="1"/>
  <c r="J1070" i="1"/>
  <c r="M1069" i="1"/>
  <c r="L1069" i="1"/>
  <c r="K1069" i="1"/>
  <c r="J1069" i="1"/>
  <c r="M1068" i="1"/>
  <c r="L1068" i="1"/>
  <c r="K1068" i="1"/>
  <c r="J1068" i="1"/>
  <c r="M1067" i="1"/>
  <c r="L1067" i="1"/>
  <c r="K1067" i="1"/>
  <c r="J1067" i="1"/>
  <c r="M1066" i="1"/>
  <c r="L1066" i="1"/>
  <c r="K1066" i="1"/>
  <c r="J1066" i="1"/>
  <c r="M1065" i="1"/>
  <c r="L1065" i="1"/>
  <c r="K1065" i="1"/>
  <c r="J1065" i="1"/>
  <c r="M1061" i="1"/>
  <c r="L1061" i="1"/>
  <c r="K1061" i="1"/>
  <c r="J1061" i="1"/>
  <c r="M1060" i="1"/>
  <c r="L1060" i="1"/>
  <c r="K1060" i="1"/>
  <c r="J1060" i="1"/>
  <c r="M1059" i="1"/>
  <c r="L1059" i="1"/>
  <c r="K1059" i="1"/>
  <c r="J1059" i="1"/>
  <c r="M1058" i="1"/>
  <c r="L1058" i="1"/>
  <c r="K1058" i="1"/>
  <c r="J1058" i="1"/>
  <c r="M1057" i="1"/>
  <c r="L1057" i="1"/>
  <c r="K1057" i="1"/>
  <c r="J1057" i="1"/>
  <c r="M1056" i="1"/>
  <c r="L1056" i="1"/>
  <c r="K1056" i="1"/>
  <c r="J1056" i="1"/>
  <c r="M1055" i="1"/>
  <c r="L1055" i="1"/>
  <c r="K1055" i="1"/>
  <c r="J1055" i="1"/>
  <c r="M1054" i="1"/>
  <c r="L1054" i="1"/>
  <c r="K1054" i="1"/>
  <c r="J1054" i="1"/>
  <c r="M1053" i="1"/>
  <c r="L1053" i="1"/>
  <c r="K1053" i="1"/>
  <c r="J1053" i="1"/>
  <c r="M1052" i="1"/>
  <c r="L1052" i="1"/>
  <c r="K1052" i="1"/>
  <c r="J1052" i="1"/>
  <c r="M1051" i="1"/>
  <c r="L1051" i="1"/>
  <c r="K1051" i="1"/>
  <c r="J1051" i="1"/>
  <c r="M1050" i="1"/>
  <c r="L1050" i="1"/>
  <c r="K1050" i="1"/>
  <c r="J1050" i="1"/>
  <c r="M1049" i="1"/>
  <c r="L1049" i="1"/>
  <c r="K1049" i="1"/>
  <c r="J1049" i="1"/>
  <c r="M1048" i="1"/>
  <c r="L1048" i="1"/>
  <c r="K1048" i="1"/>
  <c r="J1048" i="1"/>
  <c r="M1047" i="1"/>
  <c r="L1047" i="1"/>
  <c r="K1047" i="1"/>
  <c r="J1047" i="1"/>
  <c r="M1046" i="1"/>
  <c r="L1046" i="1"/>
  <c r="K1046" i="1"/>
  <c r="J1046" i="1"/>
  <c r="M1045" i="1"/>
  <c r="L1045" i="1"/>
  <c r="K1045" i="1"/>
  <c r="J1045" i="1"/>
  <c r="M1044" i="1"/>
  <c r="L1044" i="1"/>
  <c r="K1044" i="1"/>
  <c r="J1044" i="1"/>
  <c r="M1043" i="1"/>
  <c r="L1043" i="1"/>
  <c r="K1043" i="1"/>
  <c r="J1043" i="1"/>
  <c r="M1042" i="1"/>
  <c r="L1042" i="1"/>
  <c r="K1042" i="1"/>
  <c r="J1042" i="1"/>
  <c r="M1041" i="1"/>
  <c r="L1041" i="1"/>
  <c r="K1041" i="1"/>
  <c r="J1041" i="1"/>
  <c r="M1040" i="1"/>
  <c r="L1040" i="1"/>
  <c r="K1040" i="1"/>
  <c r="J1040" i="1"/>
  <c r="M1039" i="1"/>
  <c r="L1039" i="1"/>
  <c r="K1039" i="1"/>
  <c r="J1039" i="1"/>
  <c r="M1038" i="1"/>
  <c r="L1038" i="1"/>
  <c r="K1038" i="1"/>
  <c r="J1038" i="1"/>
  <c r="M1037" i="1"/>
  <c r="L1037" i="1"/>
  <c r="K1037" i="1"/>
  <c r="J1037" i="1"/>
  <c r="M1036" i="1"/>
  <c r="L1036" i="1"/>
  <c r="K1036" i="1"/>
  <c r="J1036" i="1"/>
  <c r="M1035" i="1"/>
  <c r="L1035" i="1"/>
  <c r="K1035" i="1"/>
  <c r="J1035" i="1"/>
  <c r="M1034" i="1"/>
  <c r="L1034" i="1"/>
  <c r="K1034" i="1"/>
  <c r="J1034" i="1"/>
  <c r="M1033" i="1"/>
  <c r="L1033" i="1"/>
  <c r="K1033" i="1"/>
  <c r="J1033" i="1"/>
  <c r="M1032" i="1"/>
  <c r="L1032" i="1"/>
  <c r="K1032" i="1"/>
  <c r="J1032" i="1"/>
  <c r="M1031" i="1"/>
  <c r="L1031" i="1"/>
  <c r="K1031" i="1"/>
  <c r="J1031" i="1"/>
  <c r="M1030" i="1"/>
  <c r="L1030" i="1"/>
  <c r="K1030" i="1"/>
  <c r="J1030" i="1"/>
  <c r="M1028" i="1"/>
  <c r="L1028" i="1"/>
  <c r="K1028" i="1"/>
  <c r="J1028" i="1"/>
  <c r="M1027" i="1"/>
  <c r="L1027" i="1"/>
  <c r="K1027" i="1"/>
  <c r="J1027" i="1"/>
  <c r="M1026" i="1"/>
  <c r="L1026" i="1"/>
  <c r="K1026" i="1"/>
  <c r="J1026" i="1"/>
  <c r="M1025" i="1"/>
  <c r="L1025" i="1"/>
  <c r="K1025" i="1"/>
  <c r="J1025" i="1"/>
  <c r="M1024" i="1"/>
  <c r="L1024" i="1"/>
  <c r="K1024" i="1"/>
  <c r="J1024" i="1"/>
  <c r="M1023" i="1"/>
  <c r="L1023" i="1"/>
  <c r="K1023" i="1"/>
  <c r="J1023" i="1"/>
  <c r="M1022" i="1"/>
  <c r="L1022" i="1"/>
  <c r="K1022" i="1"/>
  <c r="J1022" i="1"/>
  <c r="M1021" i="1"/>
  <c r="L1021" i="1"/>
  <c r="K1021" i="1"/>
  <c r="J1021" i="1"/>
  <c r="M1019" i="1"/>
  <c r="L1019" i="1"/>
  <c r="K1019" i="1"/>
  <c r="J1019" i="1"/>
  <c r="M1018" i="1"/>
  <c r="L1018" i="1"/>
  <c r="K1018" i="1"/>
  <c r="J1018" i="1"/>
  <c r="M1017" i="1"/>
  <c r="L1017" i="1"/>
  <c r="K1017" i="1"/>
  <c r="J1017" i="1"/>
  <c r="M1016" i="1"/>
  <c r="L1016" i="1"/>
  <c r="K1016" i="1"/>
  <c r="J1016" i="1"/>
  <c r="M1015" i="1"/>
  <c r="L1015" i="1"/>
  <c r="K1015" i="1"/>
  <c r="J1015" i="1"/>
  <c r="M1014" i="1"/>
  <c r="L1014" i="1"/>
  <c r="K1014" i="1"/>
  <c r="J1014" i="1"/>
  <c r="M1013" i="1"/>
  <c r="L1013" i="1"/>
  <c r="K1013" i="1"/>
  <c r="J1013" i="1"/>
  <c r="M1012" i="1"/>
  <c r="L1012" i="1"/>
  <c r="K1012" i="1"/>
  <c r="J1012" i="1"/>
  <c r="M1011" i="1"/>
  <c r="L1011" i="1"/>
  <c r="K1011" i="1"/>
  <c r="J1011" i="1"/>
  <c r="M1010" i="1"/>
  <c r="L1010" i="1"/>
  <c r="K1010" i="1"/>
  <c r="J1010" i="1"/>
  <c r="M1009" i="1"/>
  <c r="L1009" i="1"/>
  <c r="K1009" i="1"/>
  <c r="J1009" i="1"/>
  <c r="M1008" i="1"/>
  <c r="L1008" i="1"/>
  <c r="K1008" i="1"/>
  <c r="J1008" i="1"/>
  <c r="M1007" i="1"/>
  <c r="L1007" i="1"/>
  <c r="K1007" i="1"/>
  <c r="J1007" i="1"/>
  <c r="M1006" i="1"/>
  <c r="L1006" i="1"/>
  <c r="K1006" i="1"/>
  <c r="J1006" i="1"/>
  <c r="M1005" i="1"/>
  <c r="L1005" i="1"/>
  <c r="K1005" i="1"/>
  <c r="J1005" i="1"/>
  <c r="M1004" i="1"/>
  <c r="L1004" i="1"/>
  <c r="K1004" i="1"/>
  <c r="J1004" i="1"/>
  <c r="M1003" i="1"/>
  <c r="L1003" i="1"/>
  <c r="K1003" i="1"/>
  <c r="J1003" i="1"/>
  <c r="M1002" i="1"/>
  <c r="L1002" i="1"/>
  <c r="K1002" i="1"/>
  <c r="J1002" i="1"/>
  <c r="M1001" i="1"/>
  <c r="L1001" i="1"/>
  <c r="K1001" i="1"/>
  <c r="J1001" i="1"/>
  <c r="M1000" i="1"/>
  <c r="L1000" i="1"/>
  <c r="K1000" i="1"/>
  <c r="J1000" i="1"/>
  <c r="M999" i="1"/>
  <c r="L999" i="1"/>
  <c r="K999" i="1"/>
  <c r="J999" i="1"/>
  <c r="M998" i="1"/>
  <c r="L998" i="1"/>
  <c r="K998" i="1"/>
  <c r="J998" i="1"/>
  <c r="M997" i="1"/>
  <c r="L997" i="1"/>
  <c r="K997" i="1"/>
  <c r="J997" i="1"/>
  <c r="M996" i="1"/>
  <c r="L996" i="1"/>
  <c r="K996" i="1"/>
  <c r="J996" i="1"/>
  <c r="M995" i="1"/>
  <c r="L995" i="1"/>
  <c r="K995" i="1"/>
  <c r="J995" i="1"/>
  <c r="M994" i="1"/>
  <c r="L994" i="1"/>
  <c r="K994" i="1"/>
  <c r="J994" i="1"/>
  <c r="M992" i="1"/>
  <c r="L992" i="1"/>
  <c r="K992" i="1"/>
  <c r="J992" i="1"/>
  <c r="M991" i="1"/>
  <c r="L991" i="1"/>
  <c r="K991" i="1"/>
  <c r="J991" i="1"/>
  <c r="M990" i="1"/>
  <c r="L990" i="1"/>
  <c r="K990" i="1"/>
  <c r="J990" i="1"/>
  <c r="M989" i="1"/>
  <c r="L989" i="1"/>
  <c r="K989" i="1"/>
  <c r="J989" i="1"/>
  <c r="M988" i="1"/>
  <c r="L988" i="1"/>
  <c r="K988" i="1"/>
  <c r="J988" i="1"/>
  <c r="M987" i="1"/>
  <c r="L987" i="1"/>
  <c r="K987" i="1"/>
  <c r="J987" i="1"/>
  <c r="M986" i="1"/>
  <c r="L986" i="1"/>
  <c r="K986" i="1"/>
  <c r="J986" i="1"/>
  <c r="M985" i="1"/>
  <c r="L985" i="1"/>
  <c r="K985" i="1"/>
  <c r="J985" i="1"/>
  <c r="M984" i="1"/>
  <c r="L984" i="1"/>
  <c r="K984" i="1"/>
  <c r="J984" i="1"/>
  <c r="M983" i="1"/>
  <c r="L983" i="1"/>
  <c r="K983" i="1"/>
  <c r="J983" i="1"/>
  <c r="M982" i="1"/>
  <c r="L982" i="1"/>
  <c r="K982" i="1"/>
  <c r="J982" i="1"/>
  <c r="M981" i="1"/>
  <c r="L981" i="1"/>
  <c r="K981" i="1"/>
  <c r="J981" i="1"/>
  <c r="M980" i="1"/>
  <c r="L980" i="1"/>
  <c r="K980" i="1"/>
  <c r="J980" i="1"/>
  <c r="M979" i="1"/>
  <c r="L979" i="1"/>
  <c r="K979" i="1"/>
  <c r="J979" i="1"/>
  <c r="M978" i="1"/>
  <c r="L978" i="1"/>
  <c r="K978" i="1"/>
  <c r="J978" i="1"/>
  <c r="M977" i="1"/>
  <c r="L977" i="1"/>
  <c r="K977" i="1"/>
  <c r="J977" i="1"/>
  <c r="M976" i="1"/>
  <c r="L976" i="1"/>
  <c r="K976" i="1"/>
  <c r="J976" i="1"/>
  <c r="M975" i="1"/>
  <c r="L975" i="1"/>
  <c r="K975" i="1"/>
  <c r="J975" i="1"/>
  <c r="M973" i="1"/>
  <c r="L973" i="1"/>
  <c r="K973" i="1"/>
  <c r="J973" i="1"/>
  <c r="M972" i="1"/>
  <c r="L972" i="1"/>
  <c r="K972" i="1"/>
  <c r="J972" i="1"/>
  <c r="M971" i="1"/>
  <c r="L971" i="1"/>
  <c r="K971" i="1"/>
  <c r="J971" i="1"/>
  <c r="M970" i="1"/>
  <c r="L970" i="1"/>
  <c r="K970" i="1"/>
  <c r="J970" i="1"/>
  <c r="M969" i="1"/>
  <c r="L969" i="1"/>
  <c r="K969" i="1"/>
  <c r="J969" i="1"/>
  <c r="M968" i="1"/>
  <c r="L968" i="1"/>
  <c r="K968" i="1"/>
  <c r="J968" i="1"/>
  <c r="M967" i="1"/>
  <c r="L967" i="1"/>
  <c r="K967" i="1"/>
  <c r="J967" i="1"/>
  <c r="M966" i="1"/>
  <c r="L966" i="1"/>
  <c r="K966" i="1"/>
  <c r="J966" i="1"/>
  <c r="M965" i="1"/>
  <c r="L965" i="1"/>
  <c r="K965" i="1"/>
  <c r="J965" i="1"/>
  <c r="M964" i="1"/>
  <c r="L964" i="1"/>
  <c r="K964" i="1"/>
  <c r="J964" i="1"/>
  <c r="M963" i="1"/>
  <c r="L963" i="1"/>
  <c r="K963" i="1"/>
  <c r="J963" i="1"/>
  <c r="M962" i="1"/>
  <c r="L962" i="1"/>
  <c r="K962" i="1"/>
  <c r="J962" i="1"/>
  <c r="M961" i="1"/>
  <c r="L961" i="1"/>
  <c r="K961" i="1"/>
  <c r="J961" i="1"/>
  <c r="M960" i="1"/>
  <c r="L960" i="1"/>
  <c r="K960" i="1"/>
  <c r="J960" i="1"/>
  <c r="M959" i="1"/>
  <c r="L959" i="1"/>
  <c r="K959" i="1"/>
  <c r="J959" i="1"/>
  <c r="M958" i="1"/>
  <c r="L958" i="1"/>
  <c r="K958" i="1"/>
  <c r="J958" i="1"/>
  <c r="M956" i="1"/>
  <c r="L956" i="1"/>
  <c r="K956" i="1"/>
  <c r="J956" i="1"/>
  <c r="M955" i="1"/>
  <c r="L955" i="1"/>
  <c r="K955" i="1"/>
  <c r="J955" i="1"/>
  <c r="M954" i="1"/>
  <c r="L954" i="1"/>
  <c r="K954" i="1"/>
  <c r="J954" i="1"/>
  <c r="M953" i="1"/>
  <c r="L953" i="1"/>
  <c r="K953" i="1"/>
  <c r="J953" i="1"/>
  <c r="M952" i="1"/>
  <c r="L952" i="1"/>
  <c r="K952" i="1"/>
  <c r="J952" i="1"/>
  <c r="M951" i="1"/>
  <c r="L951" i="1"/>
  <c r="K951" i="1"/>
  <c r="J951" i="1"/>
  <c r="M950" i="1"/>
  <c r="L950" i="1"/>
  <c r="K950" i="1"/>
  <c r="J950" i="1"/>
  <c r="M949" i="1"/>
  <c r="L949" i="1"/>
  <c r="K949" i="1"/>
  <c r="J949" i="1"/>
  <c r="M948" i="1"/>
  <c r="L948" i="1"/>
  <c r="K948" i="1"/>
  <c r="J948" i="1"/>
  <c r="M947" i="1"/>
  <c r="L947" i="1"/>
  <c r="K947" i="1"/>
  <c r="J947" i="1"/>
  <c r="M946" i="1"/>
  <c r="L946" i="1"/>
  <c r="K946" i="1"/>
  <c r="J946" i="1"/>
  <c r="M945" i="1"/>
  <c r="L945" i="1"/>
  <c r="K945" i="1"/>
  <c r="J945" i="1"/>
  <c r="M944" i="1"/>
  <c r="L944" i="1"/>
  <c r="K944" i="1"/>
  <c r="J944" i="1"/>
  <c r="M943" i="1"/>
  <c r="L943" i="1"/>
  <c r="K943" i="1"/>
  <c r="J943" i="1"/>
  <c r="M942" i="1"/>
  <c r="L942" i="1"/>
  <c r="K942" i="1"/>
  <c r="J942" i="1"/>
  <c r="M941" i="1"/>
  <c r="L941" i="1"/>
  <c r="K941" i="1"/>
  <c r="J941" i="1"/>
  <c r="M940" i="1"/>
  <c r="L940" i="1"/>
  <c r="K940" i="1"/>
  <c r="J940" i="1"/>
  <c r="M939" i="1"/>
  <c r="L939" i="1"/>
  <c r="K939" i="1"/>
  <c r="J939" i="1"/>
  <c r="M938" i="1"/>
  <c r="L938" i="1"/>
  <c r="K938" i="1"/>
  <c r="J938" i="1"/>
  <c r="M937" i="1"/>
  <c r="L937" i="1"/>
  <c r="K937" i="1"/>
  <c r="J937" i="1"/>
  <c r="M936" i="1"/>
  <c r="L936" i="1"/>
  <c r="K936" i="1"/>
  <c r="J936" i="1"/>
  <c r="M935" i="1"/>
  <c r="L935" i="1"/>
  <c r="K935" i="1"/>
  <c r="J935" i="1"/>
  <c r="M934" i="1"/>
  <c r="L934" i="1"/>
  <c r="K934" i="1"/>
  <c r="J934" i="1"/>
  <c r="M933" i="1"/>
  <c r="L933" i="1"/>
  <c r="K933" i="1"/>
  <c r="J933" i="1"/>
  <c r="M932" i="1"/>
  <c r="L932" i="1"/>
  <c r="K932" i="1"/>
  <c r="J932" i="1"/>
  <c r="M931" i="1"/>
  <c r="L931" i="1"/>
  <c r="K931" i="1"/>
  <c r="J931" i="1"/>
  <c r="M930" i="1"/>
  <c r="L930" i="1"/>
  <c r="K930" i="1"/>
  <c r="J930" i="1"/>
  <c r="M929" i="1"/>
  <c r="L929" i="1"/>
  <c r="K929" i="1"/>
  <c r="J929" i="1"/>
  <c r="M928" i="1"/>
  <c r="L928" i="1"/>
  <c r="K928" i="1"/>
  <c r="J928" i="1"/>
  <c r="M927" i="1"/>
  <c r="L927" i="1"/>
  <c r="K927" i="1"/>
  <c r="J927" i="1"/>
  <c r="M926" i="1"/>
  <c r="L926" i="1"/>
  <c r="K926" i="1"/>
  <c r="J926" i="1"/>
  <c r="M925" i="1"/>
  <c r="L925" i="1"/>
  <c r="K925" i="1"/>
  <c r="J925" i="1"/>
  <c r="M924" i="1"/>
  <c r="L924" i="1"/>
  <c r="K924" i="1"/>
  <c r="J924" i="1"/>
  <c r="M923" i="1"/>
  <c r="L923" i="1"/>
  <c r="K923" i="1"/>
  <c r="J923" i="1"/>
  <c r="M922" i="1"/>
  <c r="L922" i="1"/>
  <c r="K922" i="1"/>
  <c r="J922" i="1"/>
  <c r="M921" i="1"/>
  <c r="L921" i="1"/>
  <c r="K921" i="1"/>
  <c r="J921" i="1"/>
  <c r="M920" i="1"/>
  <c r="L920" i="1"/>
  <c r="K920" i="1"/>
  <c r="J920" i="1"/>
  <c r="M919" i="1"/>
  <c r="L919" i="1"/>
  <c r="K919" i="1"/>
  <c r="J919" i="1"/>
  <c r="M1094" i="1"/>
  <c r="L1094" i="1"/>
  <c r="K1094" i="1"/>
  <c r="J1094" i="1"/>
  <c r="M917" i="1"/>
  <c r="L917" i="1"/>
  <c r="K917" i="1"/>
  <c r="J917" i="1"/>
  <c r="M916" i="1"/>
  <c r="L916" i="1"/>
  <c r="K916" i="1"/>
  <c r="J916" i="1"/>
  <c r="M915" i="1"/>
  <c r="L915" i="1"/>
  <c r="K915" i="1"/>
  <c r="J915" i="1"/>
  <c r="M914" i="1"/>
  <c r="L914" i="1"/>
  <c r="K914" i="1"/>
  <c r="J914" i="1"/>
  <c r="M913" i="1"/>
  <c r="L913" i="1"/>
  <c r="K913" i="1"/>
  <c r="J913" i="1"/>
  <c r="M912" i="1"/>
  <c r="L912" i="1"/>
  <c r="K912" i="1"/>
  <c r="J912" i="1"/>
  <c r="M911" i="1"/>
  <c r="L911" i="1"/>
  <c r="K911" i="1"/>
  <c r="J911" i="1"/>
  <c r="M910" i="1"/>
  <c r="L910" i="1"/>
  <c r="K910" i="1"/>
  <c r="J910" i="1"/>
  <c r="M909" i="1"/>
  <c r="L909" i="1"/>
  <c r="K909" i="1"/>
  <c r="J909" i="1"/>
  <c r="M908" i="1"/>
  <c r="L908" i="1"/>
  <c r="K908" i="1"/>
  <c r="J908" i="1"/>
  <c r="M907" i="1"/>
  <c r="L907" i="1"/>
  <c r="K907" i="1"/>
  <c r="J907" i="1"/>
  <c r="M906" i="1"/>
  <c r="L906" i="1"/>
  <c r="K906" i="1"/>
  <c r="J906" i="1"/>
  <c r="M905" i="1"/>
  <c r="L905" i="1"/>
  <c r="K905" i="1"/>
  <c r="J905" i="1"/>
  <c r="M904" i="1"/>
  <c r="L904" i="1"/>
  <c r="K904" i="1"/>
  <c r="J904" i="1"/>
  <c r="M903" i="1"/>
  <c r="L903" i="1"/>
  <c r="K903" i="1"/>
  <c r="J903" i="1"/>
  <c r="M902" i="1"/>
  <c r="L902" i="1"/>
  <c r="K902" i="1"/>
  <c r="J902" i="1"/>
  <c r="M901" i="1"/>
  <c r="L901" i="1"/>
  <c r="K901" i="1"/>
  <c r="J901" i="1"/>
  <c r="M900" i="1"/>
  <c r="L900" i="1"/>
  <c r="K900" i="1"/>
  <c r="J900" i="1"/>
  <c r="M899" i="1"/>
  <c r="L899" i="1"/>
  <c r="K899" i="1"/>
  <c r="J899" i="1"/>
  <c r="M898" i="1"/>
  <c r="L898" i="1"/>
  <c r="K898" i="1"/>
  <c r="J898" i="1"/>
  <c r="M896" i="1"/>
  <c r="L896" i="1"/>
  <c r="K896" i="1"/>
  <c r="J896" i="1"/>
  <c r="M895" i="1"/>
  <c r="L895" i="1"/>
  <c r="K895" i="1"/>
  <c r="J895" i="1"/>
  <c r="M1093" i="1"/>
  <c r="L1093" i="1"/>
  <c r="K1093" i="1"/>
  <c r="J1093" i="1"/>
  <c r="M893" i="1"/>
  <c r="L893" i="1"/>
  <c r="K893" i="1"/>
  <c r="J893" i="1"/>
  <c r="M892" i="1"/>
  <c r="L892" i="1"/>
  <c r="K892" i="1"/>
  <c r="J892" i="1"/>
  <c r="M891" i="1"/>
  <c r="L891" i="1"/>
  <c r="K891" i="1"/>
  <c r="J891" i="1"/>
  <c r="M890" i="1"/>
  <c r="L890" i="1"/>
  <c r="K890" i="1"/>
  <c r="J890" i="1"/>
  <c r="M889" i="1"/>
  <c r="L889" i="1"/>
  <c r="K889" i="1"/>
  <c r="J889" i="1"/>
  <c r="M888" i="1"/>
  <c r="L888" i="1"/>
  <c r="K888" i="1"/>
  <c r="J888" i="1"/>
  <c r="M887" i="1"/>
  <c r="L887" i="1"/>
  <c r="K887" i="1"/>
  <c r="J887" i="1"/>
  <c r="M886" i="1"/>
  <c r="L886" i="1"/>
  <c r="K886" i="1"/>
  <c r="J886" i="1"/>
  <c r="M885" i="1"/>
  <c r="L885" i="1"/>
  <c r="K885" i="1"/>
  <c r="J885" i="1"/>
  <c r="M884" i="1"/>
  <c r="L884" i="1"/>
  <c r="K884" i="1"/>
  <c r="J884" i="1"/>
  <c r="M883" i="1"/>
  <c r="L883" i="1"/>
  <c r="K883" i="1"/>
  <c r="J883" i="1"/>
  <c r="M882" i="1"/>
  <c r="L882" i="1"/>
  <c r="K882" i="1"/>
  <c r="J882" i="1"/>
  <c r="M881" i="1"/>
  <c r="L881" i="1"/>
  <c r="K881" i="1"/>
  <c r="J881" i="1"/>
  <c r="M880" i="1"/>
  <c r="L880" i="1"/>
  <c r="K880" i="1"/>
  <c r="J880" i="1"/>
  <c r="M879" i="1"/>
  <c r="L879" i="1"/>
  <c r="K879" i="1"/>
  <c r="J879" i="1"/>
  <c r="M878" i="1"/>
  <c r="L878" i="1"/>
  <c r="K878" i="1"/>
  <c r="J878" i="1"/>
  <c r="M877" i="1"/>
  <c r="L877" i="1"/>
  <c r="K877" i="1"/>
  <c r="J877" i="1"/>
  <c r="M876" i="1"/>
  <c r="L876" i="1"/>
  <c r="K876" i="1"/>
  <c r="J876" i="1"/>
  <c r="M875" i="1"/>
  <c r="L875" i="1"/>
  <c r="K875" i="1"/>
  <c r="J875" i="1"/>
  <c r="M874" i="1"/>
  <c r="L874" i="1"/>
  <c r="K874" i="1"/>
  <c r="J874" i="1"/>
  <c r="M873" i="1"/>
  <c r="L873" i="1"/>
  <c r="K873" i="1"/>
  <c r="J873" i="1"/>
  <c r="M872" i="1"/>
  <c r="L872" i="1"/>
  <c r="K872" i="1"/>
  <c r="J872" i="1"/>
  <c r="M870" i="1"/>
  <c r="L870" i="1"/>
  <c r="K870" i="1"/>
  <c r="J870" i="1"/>
  <c r="M869" i="1"/>
  <c r="L869" i="1"/>
  <c r="K869" i="1"/>
  <c r="J869" i="1"/>
  <c r="M868" i="1"/>
  <c r="L868" i="1"/>
  <c r="K868" i="1"/>
  <c r="J868" i="1"/>
  <c r="M867" i="1"/>
  <c r="L867" i="1"/>
  <c r="K867" i="1"/>
  <c r="J867" i="1"/>
  <c r="M866" i="1"/>
  <c r="L866" i="1"/>
  <c r="K866" i="1"/>
  <c r="J866" i="1"/>
  <c r="M865" i="1"/>
  <c r="L865" i="1"/>
  <c r="K865" i="1"/>
  <c r="J865" i="1"/>
  <c r="M864" i="1"/>
  <c r="L864" i="1"/>
  <c r="K864" i="1"/>
  <c r="J864" i="1"/>
  <c r="M863" i="1"/>
  <c r="L863" i="1"/>
  <c r="K863" i="1"/>
  <c r="J863" i="1"/>
  <c r="M862" i="1"/>
  <c r="L862" i="1"/>
  <c r="K862" i="1"/>
  <c r="J862" i="1"/>
  <c r="M861" i="1"/>
  <c r="L861" i="1"/>
  <c r="K861" i="1"/>
  <c r="J861" i="1"/>
  <c r="M860" i="1"/>
  <c r="L860" i="1"/>
  <c r="K860" i="1"/>
  <c r="J860" i="1"/>
  <c r="M859" i="1"/>
  <c r="L859" i="1"/>
  <c r="K859" i="1"/>
  <c r="J859" i="1"/>
  <c r="M858" i="1"/>
  <c r="L858" i="1"/>
  <c r="K858" i="1"/>
  <c r="J858" i="1"/>
  <c r="M857" i="1"/>
  <c r="L857" i="1"/>
  <c r="K857" i="1"/>
  <c r="J857" i="1"/>
  <c r="M856" i="1"/>
  <c r="L856" i="1"/>
  <c r="K856" i="1"/>
  <c r="J856" i="1"/>
  <c r="M855" i="1"/>
  <c r="L855" i="1"/>
  <c r="K855" i="1"/>
  <c r="J855" i="1"/>
  <c r="M854" i="1"/>
  <c r="L854" i="1"/>
  <c r="K854" i="1"/>
  <c r="J854" i="1"/>
  <c r="M853" i="1"/>
  <c r="L853" i="1"/>
  <c r="K853" i="1"/>
  <c r="J853" i="1"/>
  <c r="M852" i="1"/>
  <c r="L852" i="1"/>
  <c r="K852" i="1"/>
  <c r="J852" i="1"/>
  <c r="M851" i="1"/>
  <c r="L851" i="1"/>
  <c r="K851" i="1"/>
  <c r="J851" i="1"/>
  <c r="M850" i="1"/>
  <c r="L850" i="1"/>
  <c r="K850" i="1"/>
  <c r="J850" i="1"/>
  <c r="M849" i="1"/>
  <c r="L849" i="1"/>
  <c r="K849" i="1"/>
  <c r="J849" i="1"/>
  <c r="M847" i="1"/>
  <c r="L847" i="1"/>
  <c r="K847" i="1"/>
  <c r="J847" i="1"/>
  <c r="M846" i="1"/>
  <c r="L846" i="1"/>
  <c r="K846" i="1"/>
  <c r="J846" i="1"/>
  <c r="M845" i="1"/>
  <c r="L845" i="1"/>
  <c r="K845" i="1"/>
  <c r="J845" i="1"/>
  <c r="M844" i="1"/>
  <c r="L844" i="1"/>
  <c r="K844" i="1"/>
  <c r="J844" i="1"/>
  <c r="M843" i="1"/>
  <c r="L843" i="1"/>
  <c r="K843" i="1"/>
  <c r="J843" i="1"/>
  <c r="M842" i="1"/>
  <c r="L842" i="1"/>
  <c r="K842" i="1"/>
  <c r="J842" i="1"/>
  <c r="M841" i="1"/>
  <c r="L841" i="1"/>
  <c r="K841" i="1"/>
  <c r="J841" i="1"/>
  <c r="M840" i="1"/>
  <c r="L840" i="1"/>
  <c r="K840" i="1"/>
  <c r="J840" i="1"/>
  <c r="M839" i="1"/>
  <c r="L839" i="1"/>
  <c r="K839" i="1"/>
  <c r="J839" i="1"/>
  <c r="M838" i="1"/>
  <c r="L838" i="1"/>
  <c r="K838" i="1"/>
  <c r="J838" i="1"/>
  <c r="M837" i="1"/>
  <c r="L837" i="1"/>
  <c r="K837" i="1"/>
  <c r="J837" i="1"/>
  <c r="M836" i="1"/>
  <c r="L836" i="1"/>
  <c r="K836" i="1"/>
  <c r="J836" i="1"/>
  <c r="M835" i="1"/>
  <c r="L835" i="1"/>
  <c r="K835" i="1"/>
  <c r="J835" i="1"/>
  <c r="M834" i="1"/>
  <c r="L834" i="1"/>
  <c r="K834" i="1"/>
  <c r="J834" i="1"/>
  <c r="M833" i="1"/>
  <c r="L833" i="1"/>
  <c r="K833" i="1"/>
  <c r="J833" i="1"/>
  <c r="M832" i="1"/>
  <c r="L832" i="1"/>
  <c r="K832" i="1"/>
  <c r="J832" i="1"/>
  <c r="M831" i="1"/>
  <c r="L831" i="1"/>
  <c r="K831" i="1"/>
  <c r="J831" i="1"/>
  <c r="M830" i="1"/>
  <c r="L830" i="1"/>
  <c r="K830" i="1"/>
  <c r="J830" i="1"/>
  <c r="M829" i="1"/>
  <c r="L829" i="1"/>
  <c r="K829" i="1"/>
  <c r="J829" i="1"/>
  <c r="M828" i="1"/>
  <c r="L828" i="1"/>
  <c r="K828" i="1"/>
  <c r="J828" i="1"/>
  <c r="M827" i="1"/>
  <c r="L827" i="1"/>
  <c r="K827" i="1"/>
  <c r="J827" i="1"/>
  <c r="M826" i="1"/>
  <c r="L826" i="1"/>
  <c r="K826" i="1"/>
  <c r="J826" i="1"/>
  <c r="M823" i="1"/>
  <c r="L823" i="1"/>
  <c r="K823" i="1"/>
  <c r="J823" i="1"/>
  <c r="M822" i="1"/>
  <c r="L822" i="1"/>
  <c r="K822" i="1"/>
  <c r="J822" i="1"/>
  <c r="M821" i="1"/>
  <c r="L821" i="1"/>
  <c r="K821" i="1"/>
  <c r="J821" i="1"/>
  <c r="M820" i="1"/>
  <c r="L820" i="1"/>
  <c r="K820" i="1"/>
  <c r="J820" i="1"/>
  <c r="M819" i="1"/>
  <c r="L819" i="1"/>
  <c r="K819" i="1"/>
  <c r="J819" i="1"/>
  <c r="M818" i="1"/>
  <c r="L818" i="1"/>
  <c r="K818" i="1"/>
  <c r="J818" i="1"/>
  <c r="M817" i="1"/>
  <c r="L817" i="1"/>
  <c r="K817" i="1"/>
  <c r="J817" i="1"/>
  <c r="M816" i="1"/>
  <c r="L816" i="1"/>
  <c r="K816" i="1"/>
  <c r="J816" i="1"/>
  <c r="M815" i="1"/>
  <c r="L815" i="1"/>
  <c r="K815" i="1"/>
  <c r="J815" i="1"/>
  <c r="M814" i="1"/>
  <c r="L814" i="1"/>
  <c r="K814" i="1"/>
  <c r="J814" i="1"/>
  <c r="M813" i="1"/>
  <c r="L813" i="1"/>
  <c r="K813" i="1"/>
  <c r="J813" i="1"/>
  <c r="M812" i="1"/>
  <c r="L812" i="1"/>
  <c r="K812" i="1"/>
  <c r="J812" i="1"/>
  <c r="M811" i="1"/>
  <c r="L811" i="1"/>
  <c r="K811" i="1"/>
  <c r="J811" i="1"/>
  <c r="M810" i="1"/>
  <c r="L810" i="1"/>
  <c r="K810" i="1"/>
  <c r="J810" i="1"/>
  <c r="M809" i="1"/>
  <c r="L809" i="1"/>
  <c r="K809" i="1"/>
  <c r="J809" i="1"/>
  <c r="M808" i="1"/>
  <c r="L808" i="1"/>
  <c r="K808" i="1"/>
  <c r="J808" i="1"/>
  <c r="M807" i="1"/>
  <c r="L807" i="1"/>
  <c r="K807" i="1"/>
  <c r="J807" i="1"/>
  <c r="M806" i="1"/>
  <c r="L806" i="1"/>
  <c r="K806" i="1"/>
  <c r="J806" i="1"/>
  <c r="M805" i="1"/>
  <c r="L805" i="1"/>
  <c r="K805" i="1"/>
  <c r="J805" i="1"/>
  <c r="M804" i="1"/>
  <c r="L804" i="1"/>
  <c r="K804" i="1"/>
  <c r="J804" i="1"/>
  <c r="M803" i="1"/>
  <c r="L803" i="1"/>
  <c r="K803" i="1"/>
  <c r="J803" i="1"/>
  <c r="M802" i="1"/>
  <c r="L802" i="1"/>
  <c r="K802" i="1"/>
  <c r="J802" i="1"/>
  <c r="M801" i="1"/>
  <c r="L801" i="1"/>
  <c r="K801" i="1"/>
  <c r="J801" i="1"/>
  <c r="M800" i="1"/>
  <c r="L800" i="1"/>
  <c r="K800" i="1"/>
  <c r="J800" i="1"/>
  <c r="M798" i="1"/>
  <c r="L798" i="1"/>
  <c r="K798" i="1"/>
  <c r="J798" i="1"/>
  <c r="M797" i="1"/>
  <c r="L797" i="1"/>
  <c r="K797" i="1"/>
  <c r="J797" i="1"/>
  <c r="M796" i="1"/>
  <c r="L796" i="1"/>
  <c r="K796" i="1"/>
  <c r="J796" i="1"/>
  <c r="M795" i="1"/>
  <c r="L795" i="1"/>
  <c r="K795" i="1"/>
  <c r="J795" i="1"/>
  <c r="M794" i="1"/>
  <c r="L794" i="1"/>
  <c r="K794" i="1"/>
  <c r="J794" i="1"/>
  <c r="M793" i="1"/>
  <c r="L793" i="1"/>
  <c r="K793" i="1"/>
  <c r="J793" i="1"/>
  <c r="M792" i="1"/>
  <c r="L792" i="1"/>
  <c r="K792" i="1"/>
  <c r="J792" i="1"/>
  <c r="M791" i="1"/>
  <c r="L791" i="1"/>
  <c r="K791" i="1"/>
  <c r="J791" i="1"/>
  <c r="M790" i="1"/>
  <c r="L790" i="1"/>
  <c r="K790" i="1"/>
  <c r="J790" i="1"/>
  <c r="M789" i="1"/>
  <c r="L789" i="1"/>
  <c r="K789" i="1"/>
  <c r="J789" i="1"/>
  <c r="M788" i="1"/>
  <c r="L788" i="1"/>
  <c r="K788" i="1"/>
  <c r="J788" i="1"/>
  <c r="M787" i="1"/>
  <c r="L787" i="1"/>
  <c r="K787" i="1"/>
  <c r="J787" i="1"/>
  <c r="M786" i="1"/>
  <c r="L786" i="1"/>
  <c r="K786" i="1"/>
  <c r="J786" i="1"/>
  <c r="M785" i="1"/>
  <c r="L785" i="1"/>
  <c r="K785" i="1"/>
  <c r="J785" i="1"/>
  <c r="M784" i="1"/>
  <c r="L784" i="1"/>
  <c r="K784" i="1"/>
  <c r="J784" i="1"/>
  <c r="M783" i="1"/>
  <c r="L783" i="1"/>
  <c r="K783" i="1"/>
  <c r="J783" i="1"/>
  <c r="M782" i="1"/>
  <c r="L782" i="1"/>
  <c r="K782" i="1"/>
  <c r="J782" i="1"/>
  <c r="M781" i="1"/>
  <c r="L781" i="1"/>
  <c r="K781" i="1"/>
  <c r="J781" i="1"/>
  <c r="M780" i="1"/>
  <c r="L780" i="1"/>
  <c r="K780" i="1"/>
  <c r="J780" i="1"/>
  <c r="M779" i="1"/>
  <c r="L779" i="1"/>
  <c r="K779" i="1"/>
  <c r="J779" i="1"/>
  <c r="M778" i="1"/>
  <c r="L778" i="1"/>
  <c r="K778" i="1"/>
  <c r="J778" i="1"/>
  <c r="M777" i="1"/>
  <c r="L777" i="1"/>
  <c r="K777" i="1"/>
  <c r="J777" i="1"/>
  <c r="M775" i="1"/>
  <c r="L775" i="1"/>
  <c r="K775" i="1"/>
  <c r="J775" i="1"/>
  <c r="M774" i="1"/>
  <c r="L774" i="1"/>
  <c r="K774" i="1"/>
  <c r="J774" i="1"/>
  <c r="M773" i="1"/>
  <c r="L773" i="1"/>
  <c r="K773" i="1"/>
  <c r="J773" i="1"/>
  <c r="M772" i="1"/>
  <c r="L772" i="1"/>
  <c r="K772" i="1"/>
  <c r="J772" i="1"/>
  <c r="M771" i="1"/>
  <c r="L771" i="1"/>
  <c r="K771" i="1"/>
  <c r="J771" i="1"/>
  <c r="M770" i="1"/>
  <c r="L770" i="1"/>
  <c r="K770" i="1"/>
  <c r="J770" i="1"/>
  <c r="M769" i="1"/>
  <c r="L769" i="1"/>
  <c r="K769" i="1"/>
  <c r="J769" i="1"/>
  <c r="M768" i="1"/>
  <c r="L768" i="1"/>
  <c r="K768" i="1"/>
  <c r="J768" i="1"/>
  <c r="M767" i="1"/>
  <c r="L767" i="1"/>
  <c r="K767" i="1"/>
  <c r="J767" i="1"/>
  <c r="M766" i="1"/>
  <c r="L766" i="1"/>
  <c r="K766" i="1"/>
  <c r="J766" i="1"/>
  <c r="M765" i="1"/>
  <c r="L765" i="1"/>
  <c r="K765" i="1"/>
  <c r="J765" i="1"/>
  <c r="M764" i="1"/>
  <c r="L764" i="1"/>
  <c r="K764" i="1"/>
  <c r="J764" i="1"/>
  <c r="M763" i="1"/>
  <c r="L763" i="1"/>
  <c r="K763" i="1"/>
  <c r="J763" i="1"/>
  <c r="M762" i="1"/>
  <c r="L762" i="1"/>
  <c r="K762" i="1"/>
  <c r="J762" i="1"/>
  <c r="M761" i="1"/>
  <c r="L761" i="1"/>
  <c r="K761" i="1"/>
  <c r="J761" i="1"/>
  <c r="M760" i="1"/>
  <c r="L760" i="1"/>
  <c r="K760" i="1"/>
  <c r="J760" i="1"/>
  <c r="M759" i="1"/>
  <c r="L759" i="1"/>
  <c r="K759" i="1"/>
  <c r="J759" i="1"/>
  <c r="M758" i="1"/>
  <c r="L758" i="1"/>
  <c r="K758" i="1"/>
  <c r="J758" i="1"/>
  <c r="M757" i="1"/>
  <c r="L757" i="1"/>
  <c r="K757" i="1"/>
  <c r="J757" i="1"/>
  <c r="M755" i="1"/>
  <c r="L755" i="1"/>
  <c r="K755" i="1"/>
  <c r="J755" i="1"/>
  <c r="M754" i="1"/>
  <c r="L754" i="1"/>
  <c r="K754" i="1"/>
  <c r="J754" i="1"/>
  <c r="M753" i="1"/>
  <c r="L753" i="1"/>
  <c r="K753" i="1"/>
  <c r="J753" i="1"/>
  <c r="M752" i="1"/>
  <c r="L752" i="1"/>
  <c r="K752" i="1"/>
  <c r="J752" i="1"/>
  <c r="M751" i="1"/>
  <c r="L751" i="1"/>
  <c r="K751" i="1"/>
  <c r="J751" i="1"/>
  <c r="M750" i="1"/>
  <c r="L750" i="1"/>
  <c r="K750" i="1"/>
  <c r="J750" i="1"/>
  <c r="M749" i="1"/>
  <c r="L749" i="1"/>
  <c r="K749" i="1"/>
  <c r="J749" i="1"/>
  <c r="M748" i="1"/>
  <c r="L748" i="1"/>
  <c r="K748" i="1"/>
  <c r="J748" i="1"/>
  <c r="M747" i="1"/>
  <c r="L747" i="1"/>
  <c r="K747" i="1"/>
  <c r="J747" i="1"/>
  <c r="M746" i="1"/>
  <c r="L746" i="1"/>
  <c r="K746" i="1"/>
  <c r="J746" i="1"/>
  <c r="M745" i="1"/>
  <c r="L745" i="1"/>
  <c r="K745" i="1"/>
  <c r="J745" i="1"/>
  <c r="M744" i="1"/>
  <c r="L744" i="1"/>
  <c r="K744" i="1"/>
  <c r="J744" i="1"/>
  <c r="M743" i="1"/>
  <c r="L743" i="1"/>
  <c r="K743" i="1"/>
  <c r="J743" i="1"/>
  <c r="M742" i="1"/>
  <c r="L742" i="1"/>
  <c r="K742" i="1"/>
  <c r="J742" i="1"/>
  <c r="M741" i="1"/>
  <c r="L741" i="1"/>
  <c r="K741" i="1"/>
  <c r="J741" i="1"/>
  <c r="M740" i="1"/>
  <c r="L740" i="1"/>
  <c r="K740" i="1"/>
  <c r="J740" i="1"/>
  <c r="M739" i="1"/>
  <c r="L739" i="1"/>
  <c r="K739" i="1"/>
  <c r="J739" i="1"/>
  <c r="M738" i="1"/>
  <c r="L738" i="1"/>
  <c r="K738" i="1"/>
  <c r="J738" i="1"/>
  <c r="M737" i="1"/>
  <c r="L737" i="1"/>
  <c r="K737" i="1"/>
  <c r="J737" i="1"/>
  <c r="M736" i="1"/>
  <c r="L736" i="1"/>
  <c r="K736" i="1"/>
  <c r="J736" i="1"/>
  <c r="M728" i="1"/>
  <c r="L728" i="1"/>
  <c r="K728" i="1"/>
  <c r="J728" i="1"/>
  <c r="M727" i="1"/>
  <c r="L727" i="1"/>
  <c r="K727" i="1"/>
  <c r="J727" i="1"/>
  <c r="M726" i="1"/>
  <c r="L726" i="1"/>
  <c r="K726" i="1"/>
  <c r="J726" i="1"/>
  <c r="M725" i="1"/>
  <c r="L725" i="1"/>
  <c r="K725" i="1"/>
  <c r="J725" i="1"/>
  <c r="M724" i="1"/>
  <c r="L724" i="1"/>
  <c r="K724" i="1"/>
  <c r="J724" i="1"/>
  <c r="M723" i="1"/>
  <c r="L723" i="1"/>
  <c r="K723" i="1"/>
  <c r="J723" i="1"/>
  <c r="M722" i="1"/>
  <c r="L722" i="1"/>
  <c r="K722" i="1"/>
  <c r="J722" i="1"/>
  <c r="M721" i="1"/>
  <c r="L721" i="1"/>
  <c r="K721" i="1"/>
  <c r="J721" i="1"/>
  <c r="M719" i="1"/>
  <c r="L719" i="1"/>
  <c r="K719" i="1"/>
  <c r="J719" i="1"/>
  <c r="M718" i="1"/>
  <c r="L718" i="1"/>
  <c r="K718" i="1"/>
  <c r="J718" i="1"/>
  <c r="M717" i="1"/>
  <c r="L717" i="1"/>
  <c r="K717" i="1"/>
  <c r="J717" i="1"/>
  <c r="M716" i="1"/>
  <c r="L716" i="1"/>
  <c r="K716" i="1"/>
  <c r="J716" i="1"/>
  <c r="M715" i="1"/>
  <c r="L715" i="1"/>
  <c r="K715" i="1"/>
  <c r="J715" i="1"/>
  <c r="M714" i="1"/>
  <c r="L714" i="1"/>
  <c r="K714" i="1"/>
  <c r="J714" i="1"/>
  <c r="M713" i="1"/>
  <c r="L713" i="1"/>
  <c r="K713" i="1"/>
  <c r="J713" i="1"/>
  <c r="M712" i="1"/>
  <c r="L712" i="1"/>
  <c r="K712" i="1"/>
  <c r="J712" i="1"/>
  <c r="M710" i="1"/>
  <c r="L710" i="1"/>
  <c r="K710" i="1"/>
  <c r="J710" i="1"/>
  <c r="M709" i="1"/>
  <c r="L709" i="1"/>
  <c r="K709" i="1"/>
  <c r="J709" i="1"/>
  <c r="M708" i="1"/>
  <c r="L708" i="1"/>
  <c r="K708" i="1"/>
  <c r="J708" i="1"/>
  <c r="M707" i="1"/>
  <c r="L707" i="1"/>
  <c r="K707" i="1"/>
  <c r="J707" i="1"/>
  <c r="M706" i="1"/>
  <c r="L706" i="1"/>
  <c r="K706" i="1"/>
  <c r="J706" i="1"/>
  <c r="M705" i="1"/>
  <c r="L705" i="1"/>
  <c r="K705" i="1"/>
  <c r="J705" i="1"/>
  <c r="M704" i="1"/>
  <c r="L704" i="1"/>
  <c r="K704" i="1"/>
  <c r="J704" i="1"/>
  <c r="M703" i="1"/>
  <c r="L703" i="1"/>
  <c r="K703" i="1"/>
  <c r="J703" i="1"/>
  <c r="M701" i="1"/>
  <c r="L701" i="1"/>
  <c r="K701" i="1"/>
  <c r="J701" i="1"/>
  <c r="M700" i="1"/>
  <c r="L700" i="1"/>
  <c r="K700" i="1"/>
  <c r="J700" i="1"/>
  <c r="M699" i="1"/>
  <c r="L699" i="1"/>
  <c r="K699" i="1"/>
  <c r="J699" i="1"/>
  <c r="M698" i="1"/>
  <c r="L698" i="1"/>
  <c r="K698" i="1"/>
  <c r="J698" i="1"/>
  <c r="M697" i="1"/>
  <c r="L697" i="1"/>
  <c r="K697" i="1"/>
  <c r="J697" i="1"/>
  <c r="M696" i="1"/>
  <c r="L696" i="1"/>
  <c r="K696" i="1"/>
  <c r="J696" i="1"/>
  <c r="M695" i="1"/>
  <c r="L695" i="1"/>
  <c r="K695" i="1"/>
  <c r="J695" i="1"/>
  <c r="M694" i="1"/>
  <c r="L694" i="1"/>
  <c r="K694" i="1"/>
  <c r="J694" i="1"/>
  <c r="M692" i="1"/>
  <c r="L692" i="1"/>
  <c r="K692" i="1"/>
  <c r="J692" i="1"/>
  <c r="M691" i="1"/>
  <c r="L691" i="1"/>
  <c r="K691" i="1"/>
  <c r="J691" i="1"/>
  <c r="M690" i="1"/>
  <c r="L690" i="1"/>
  <c r="K690" i="1"/>
  <c r="J690" i="1"/>
  <c r="M689" i="1"/>
  <c r="L689" i="1"/>
  <c r="K689" i="1"/>
  <c r="J689" i="1"/>
  <c r="M688" i="1"/>
  <c r="L688" i="1"/>
  <c r="K688" i="1"/>
  <c r="J688" i="1"/>
  <c r="M687" i="1"/>
  <c r="L687" i="1"/>
  <c r="K687" i="1"/>
  <c r="J687" i="1"/>
  <c r="M686" i="1"/>
  <c r="L686" i="1"/>
  <c r="K686" i="1"/>
  <c r="J686" i="1"/>
  <c r="M685" i="1"/>
  <c r="L685" i="1"/>
  <c r="K685" i="1"/>
  <c r="J685" i="1"/>
  <c r="M683" i="1"/>
  <c r="L683" i="1"/>
  <c r="K683" i="1"/>
  <c r="J683" i="1"/>
  <c r="M682" i="1"/>
  <c r="L682" i="1"/>
  <c r="K682" i="1"/>
  <c r="J682" i="1"/>
  <c r="M681" i="1"/>
  <c r="L681" i="1"/>
  <c r="K681" i="1"/>
  <c r="J681" i="1"/>
  <c r="M680" i="1"/>
  <c r="L680" i="1"/>
  <c r="K680" i="1"/>
  <c r="J680" i="1"/>
  <c r="M679" i="1"/>
  <c r="L679" i="1"/>
  <c r="K679" i="1"/>
  <c r="J679" i="1"/>
  <c r="M678" i="1"/>
  <c r="L678" i="1"/>
  <c r="K678" i="1"/>
  <c r="J678" i="1"/>
  <c r="M677" i="1"/>
  <c r="L677" i="1"/>
  <c r="K677" i="1"/>
  <c r="J677" i="1"/>
  <c r="M676" i="1"/>
  <c r="L676" i="1"/>
  <c r="K676" i="1"/>
  <c r="J676" i="1"/>
  <c r="M675" i="1"/>
  <c r="L675" i="1"/>
  <c r="K675" i="1"/>
  <c r="J675" i="1"/>
  <c r="M674" i="1"/>
  <c r="L674" i="1"/>
  <c r="K674" i="1"/>
  <c r="J674" i="1"/>
  <c r="M673" i="1"/>
  <c r="L673" i="1"/>
  <c r="K673" i="1"/>
  <c r="J673" i="1"/>
  <c r="M672" i="1"/>
  <c r="L672" i="1"/>
  <c r="K672" i="1"/>
  <c r="J672" i="1"/>
  <c r="M671" i="1"/>
  <c r="L671" i="1"/>
  <c r="K671" i="1"/>
  <c r="J671" i="1"/>
  <c r="M670" i="1"/>
  <c r="L670" i="1"/>
  <c r="K670" i="1"/>
  <c r="J670" i="1"/>
  <c r="M669" i="1"/>
  <c r="L669" i="1"/>
  <c r="K669" i="1"/>
  <c r="J669" i="1"/>
  <c r="M668" i="1"/>
  <c r="L668" i="1"/>
  <c r="K668" i="1"/>
  <c r="J668" i="1"/>
  <c r="M667" i="1"/>
  <c r="L667" i="1"/>
  <c r="K667" i="1"/>
  <c r="J667" i="1"/>
  <c r="M666" i="1"/>
  <c r="L666" i="1"/>
  <c r="K666" i="1"/>
  <c r="J666" i="1"/>
  <c r="M665" i="1"/>
  <c r="L665" i="1"/>
  <c r="K665" i="1"/>
  <c r="J665" i="1"/>
  <c r="M664" i="1"/>
  <c r="L664" i="1"/>
  <c r="K664" i="1"/>
  <c r="J664" i="1"/>
  <c r="M663" i="1"/>
  <c r="L663" i="1"/>
  <c r="K663" i="1"/>
  <c r="J663" i="1"/>
  <c r="M662" i="1"/>
  <c r="L662" i="1"/>
  <c r="K662" i="1"/>
  <c r="J662" i="1"/>
  <c r="M661" i="1"/>
  <c r="L661" i="1"/>
  <c r="K661" i="1"/>
  <c r="J661" i="1"/>
  <c r="M660" i="1"/>
  <c r="L660" i="1"/>
  <c r="K660" i="1"/>
  <c r="J660" i="1"/>
  <c r="M659" i="1"/>
  <c r="L659" i="1"/>
  <c r="K659" i="1"/>
  <c r="J659" i="1"/>
  <c r="M658" i="1"/>
  <c r="L658" i="1"/>
  <c r="K658" i="1"/>
  <c r="J658" i="1"/>
  <c r="M657" i="1"/>
  <c r="L657" i="1"/>
  <c r="K657" i="1"/>
  <c r="J657" i="1"/>
  <c r="M656" i="1"/>
  <c r="L656" i="1"/>
  <c r="K656" i="1"/>
  <c r="J656" i="1"/>
  <c r="M655" i="1"/>
  <c r="L655" i="1"/>
  <c r="K655" i="1"/>
  <c r="J655" i="1"/>
  <c r="M654" i="1"/>
  <c r="L654" i="1"/>
  <c r="K654" i="1"/>
  <c r="J654" i="1"/>
  <c r="M653" i="1"/>
  <c r="L653" i="1"/>
  <c r="K653" i="1"/>
  <c r="J653" i="1"/>
  <c r="M652" i="1"/>
  <c r="L652" i="1"/>
  <c r="K652" i="1"/>
  <c r="J652" i="1"/>
  <c r="M651" i="1"/>
  <c r="L651" i="1"/>
  <c r="K651" i="1"/>
  <c r="J651" i="1"/>
  <c r="M650" i="1"/>
  <c r="L650" i="1"/>
  <c r="K650" i="1"/>
  <c r="J650" i="1"/>
  <c r="M649" i="1"/>
  <c r="L649" i="1"/>
  <c r="K649" i="1"/>
  <c r="J649" i="1"/>
  <c r="M648" i="1"/>
  <c r="L648" i="1"/>
  <c r="K648" i="1"/>
  <c r="J648" i="1"/>
  <c r="M647" i="1"/>
  <c r="L647" i="1"/>
  <c r="K647" i="1"/>
  <c r="J647" i="1"/>
  <c r="M646" i="1"/>
  <c r="L646" i="1"/>
  <c r="K646" i="1"/>
  <c r="J646" i="1"/>
  <c r="M644" i="1"/>
  <c r="L644" i="1"/>
  <c r="K644" i="1"/>
  <c r="J644" i="1"/>
  <c r="M643" i="1"/>
  <c r="L643" i="1"/>
  <c r="K643" i="1"/>
  <c r="J643" i="1"/>
  <c r="M642" i="1"/>
  <c r="L642" i="1"/>
  <c r="K642" i="1"/>
  <c r="J642" i="1"/>
  <c r="M641" i="1"/>
  <c r="L641" i="1"/>
  <c r="K641" i="1"/>
  <c r="J641" i="1"/>
  <c r="M640" i="1"/>
  <c r="L640" i="1"/>
  <c r="K640" i="1"/>
  <c r="J640" i="1"/>
  <c r="M639" i="1"/>
  <c r="L639" i="1"/>
  <c r="K639" i="1"/>
  <c r="J639" i="1"/>
  <c r="M638" i="1"/>
  <c r="L638" i="1"/>
  <c r="K638" i="1"/>
  <c r="J638" i="1"/>
  <c r="M637" i="1"/>
  <c r="L637" i="1"/>
  <c r="K637" i="1"/>
  <c r="J637" i="1"/>
  <c r="M636" i="1"/>
  <c r="L636" i="1"/>
  <c r="K636" i="1"/>
  <c r="J636" i="1"/>
  <c r="M635" i="1"/>
  <c r="L635" i="1"/>
  <c r="K635" i="1"/>
  <c r="J635" i="1"/>
  <c r="M634" i="1"/>
  <c r="L634" i="1"/>
  <c r="K634" i="1"/>
  <c r="J634" i="1"/>
  <c r="M633" i="1"/>
  <c r="L633" i="1"/>
  <c r="K633" i="1"/>
  <c r="J633" i="1"/>
  <c r="M632" i="1"/>
  <c r="L632" i="1"/>
  <c r="K632" i="1"/>
  <c r="J632" i="1"/>
  <c r="M631" i="1"/>
  <c r="L631" i="1"/>
  <c r="K631" i="1"/>
  <c r="J631" i="1"/>
  <c r="M630" i="1"/>
  <c r="L630" i="1"/>
  <c r="K630" i="1"/>
  <c r="J630" i="1"/>
  <c r="M629" i="1"/>
  <c r="L629" i="1"/>
  <c r="K629" i="1"/>
  <c r="J629" i="1"/>
  <c r="M628" i="1"/>
  <c r="L628" i="1"/>
  <c r="K628" i="1"/>
  <c r="J628" i="1"/>
  <c r="M627" i="1"/>
  <c r="L627" i="1"/>
  <c r="K627" i="1"/>
  <c r="J627" i="1"/>
  <c r="M626" i="1"/>
  <c r="L626" i="1"/>
  <c r="K626" i="1"/>
  <c r="J626" i="1"/>
  <c r="M625" i="1"/>
  <c r="L625" i="1"/>
  <c r="K625" i="1"/>
  <c r="J625" i="1"/>
  <c r="M624" i="1"/>
  <c r="L624" i="1"/>
  <c r="K624" i="1"/>
  <c r="J624" i="1"/>
  <c r="M623" i="1"/>
  <c r="L623" i="1"/>
  <c r="K623" i="1"/>
  <c r="J623" i="1"/>
  <c r="M622" i="1"/>
  <c r="L622" i="1"/>
  <c r="K622" i="1"/>
  <c r="J622" i="1"/>
  <c r="M621" i="1"/>
  <c r="L621" i="1"/>
  <c r="K621" i="1"/>
  <c r="J621" i="1"/>
  <c r="M620" i="1"/>
  <c r="L620" i="1"/>
  <c r="K620" i="1"/>
  <c r="J620" i="1"/>
  <c r="M619" i="1"/>
  <c r="L619" i="1"/>
  <c r="K619" i="1"/>
  <c r="J619" i="1"/>
  <c r="M618" i="1"/>
  <c r="L618" i="1"/>
  <c r="K618" i="1"/>
  <c r="J618" i="1"/>
  <c r="M617" i="1"/>
  <c r="L617" i="1"/>
  <c r="K617" i="1"/>
  <c r="J617" i="1"/>
  <c r="M616" i="1"/>
  <c r="L616" i="1"/>
  <c r="K616" i="1"/>
  <c r="J616" i="1"/>
  <c r="M615" i="1"/>
  <c r="L615" i="1"/>
  <c r="K615" i="1"/>
  <c r="J615" i="1"/>
  <c r="M614" i="1"/>
  <c r="L614" i="1"/>
  <c r="K614" i="1"/>
  <c r="J614" i="1"/>
  <c r="M613" i="1"/>
  <c r="L613" i="1"/>
  <c r="K613" i="1"/>
  <c r="J613" i="1"/>
  <c r="M612" i="1"/>
  <c r="L612" i="1"/>
  <c r="K612" i="1"/>
  <c r="J612" i="1"/>
  <c r="M611" i="1"/>
  <c r="L611" i="1"/>
  <c r="K611" i="1"/>
  <c r="J611" i="1"/>
  <c r="M610" i="1"/>
  <c r="L610" i="1"/>
  <c r="K610" i="1"/>
  <c r="J610" i="1"/>
  <c r="M609" i="1"/>
  <c r="L609" i="1"/>
  <c r="K609" i="1"/>
  <c r="J609" i="1"/>
  <c r="M608" i="1"/>
  <c r="L608" i="1"/>
  <c r="K608" i="1"/>
  <c r="J608" i="1"/>
  <c r="M607" i="1"/>
  <c r="L607" i="1"/>
  <c r="K607" i="1"/>
  <c r="J607" i="1"/>
  <c r="M605" i="1"/>
  <c r="L605" i="1"/>
  <c r="K605" i="1"/>
  <c r="J605" i="1"/>
  <c r="M604" i="1"/>
  <c r="L604" i="1"/>
  <c r="K604" i="1"/>
  <c r="J604" i="1"/>
  <c r="M603" i="1"/>
  <c r="L603" i="1"/>
  <c r="K603" i="1"/>
  <c r="J603" i="1"/>
  <c r="M602" i="1"/>
  <c r="L602" i="1"/>
  <c r="K602" i="1"/>
  <c r="J602" i="1"/>
  <c r="M601" i="1"/>
  <c r="L601" i="1"/>
  <c r="K601" i="1"/>
  <c r="J601" i="1"/>
  <c r="M600" i="1"/>
  <c r="L600" i="1"/>
  <c r="K600" i="1"/>
  <c r="J600" i="1"/>
  <c r="M599" i="1"/>
  <c r="L599" i="1"/>
  <c r="K599" i="1"/>
  <c r="J599" i="1"/>
  <c r="M598" i="1"/>
  <c r="L598" i="1"/>
  <c r="K598" i="1"/>
  <c r="J598" i="1"/>
  <c r="M597" i="1"/>
  <c r="L597" i="1"/>
  <c r="K597" i="1"/>
  <c r="J597" i="1"/>
  <c r="M596" i="1"/>
  <c r="L596" i="1"/>
  <c r="K596" i="1"/>
  <c r="J596" i="1"/>
  <c r="M595" i="1"/>
  <c r="L595" i="1"/>
  <c r="K595" i="1"/>
  <c r="J595" i="1"/>
  <c r="M594" i="1"/>
  <c r="L594" i="1"/>
  <c r="K594" i="1"/>
  <c r="J594" i="1"/>
  <c r="M593" i="1"/>
  <c r="L593" i="1"/>
  <c r="K593" i="1"/>
  <c r="J593" i="1"/>
  <c r="M592" i="1"/>
  <c r="L592" i="1"/>
  <c r="K592" i="1"/>
  <c r="J592" i="1"/>
  <c r="M591" i="1"/>
  <c r="L591" i="1"/>
  <c r="K591" i="1"/>
  <c r="J591" i="1"/>
  <c r="M590" i="1"/>
  <c r="L590" i="1"/>
  <c r="K590" i="1"/>
  <c r="J590" i="1"/>
  <c r="M589" i="1"/>
  <c r="L589" i="1"/>
  <c r="K589" i="1"/>
  <c r="J589" i="1"/>
  <c r="M588" i="1"/>
  <c r="L588" i="1"/>
  <c r="K588" i="1"/>
  <c r="J588" i="1"/>
  <c r="M587" i="1"/>
  <c r="L587" i="1"/>
  <c r="K587" i="1"/>
  <c r="J587" i="1"/>
  <c r="M586" i="1"/>
  <c r="L586" i="1"/>
  <c r="K586" i="1"/>
  <c r="J586" i="1"/>
  <c r="M585" i="1"/>
  <c r="L585" i="1"/>
  <c r="K585" i="1"/>
  <c r="J585" i="1"/>
  <c r="M584" i="1"/>
  <c r="L584" i="1"/>
  <c r="K584" i="1"/>
  <c r="J584" i="1"/>
  <c r="M583" i="1"/>
  <c r="L583" i="1"/>
  <c r="K583" i="1"/>
  <c r="J583" i="1"/>
  <c r="M582" i="1"/>
  <c r="L582" i="1"/>
  <c r="K582" i="1"/>
  <c r="J582" i="1"/>
  <c r="M581" i="1"/>
  <c r="L581" i="1"/>
  <c r="K581" i="1"/>
  <c r="J581" i="1"/>
  <c r="M580" i="1"/>
  <c r="L580" i="1"/>
  <c r="K580" i="1"/>
  <c r="J580" i="1"/>
  <c r="M579" i="1"/>
  <c r="L579" i="1"/>
  <c r="K579" i="1"/>
  <c r="J579" i="1"/>
  <c r="M578" i="1"/>
  <c r="L578" i="1"/>
  <c r="K578" i="1"/>
  <c r="J578" i="1"/>
  <c r="M577" i="1"/>
  <c r="L577" i="1"/>
  <c r="K577" i="1"/>
  <c r="J577" i="1"/>
  <c r="M576" i="1"/>
  <c r="L576" i="1"/>
  <c r="K576" i="1"/>
  <c r="J576" i="1"/>
  <c r="M575" i="1"/>
  <c r="L575" i="1"/>
  <c r="K575" i="1"/>
  <c r="J575" i="1"/>
  <c r="M574" i="1"/>
  <c r="L574" i="1"/>
  <c r="K574" i="1"/>
  <c r="J574" i="1"/>
  <c r="M573" i="1"/>
  <c r="L573" i="1"/>
  <c r="K573" i="1"/>
  <c r="J573" i="1"/>
  <c r="M572" i="1"/>
  <c r="L572" i="1"/>
  <c r="K572" i="1"/>
  <c r="J572" i="1"/>
  <c r="M571" i="1"/>
  <c r="L571" i="1"/>
  <c r="K571" i="1"/>
  <c r="J571" i="1"/>
  <c r="M570" i="1"/>
  <c r="L570" i="1"/>
  <c r="K570" i="1"/>
  <c r="J570" i="1"/>
  <c r="M569" i="1"/>
  <c r="L569" i="1"/>
  <c r="K569" i="1"/>
  <c r="J569" i="1"/>
  <c r="M568" i="1"/>
  <c r="L568" i="1"/>
  <c r="K568" i="1"/>
  <c r="J568" i="1"/>
  <c r="M566" i="1"/>
  <c r="L566" i="1"/>
  <c r="K566" i="1"/>
  <c r="J566" i="1"/>
  <c r="M565" i="1"/>
  <c r="L565" i="1"/>
  <c r="K565" i="1"/>
  <c r="J565" i="1"/>
  <c r="M564" i="1"/>
  <c r="L564" i="1"/>
  <c r="K564" i="1"/>
  <c r="J564" i="1"/>
  <c r="M563" i="1"/>
  <c r="L563" i="1"/>
  <c r="K563" i="1"/>
  <c r="J563" i="1"/>
  <c r="M562" i="1"/>
  <c r="L562" i="1"/>
  <c r="K562" i="1"/>
  <c r="J562" i="1"/>
  <c r="M561" i="1"/>
  <c r="L561" i="1"/>
  <c r="K561" i="1"/>
  <c r="J561" i="1"/>
  <c r="M560" i="1"/>
  <c r="L560" i="1"/>
  <c r="K560" i="1"/>
  <c r="J560" i="1"/>
  <c r="M559" i="1"/>
  <c r="L559" i="1"/>
  <c r="K559" i="1"/>
  <c r="J559" i="1"/>
  <c r="M558" i="1"/>
  <c r="L558" i="1"/>
  <c r="K558" i="1"/>
  <c r="J558" i="1"/>
  <c r="M557" i="1"/>
  <c r="L557" i="1"/>
  <c r="K557" i="1"/>
  <c r="J557" i="1"/>
  <c r="M556" i="1"/>
  <c r="L556" i="1"/>
  <c r="K556" i="1"/>
  <c r="J556" i="1"/>
  <c r="M555" i="1"/>
  <c r="L555" i="1"/>
  <c r="K555" i="1"/>
  <c r="J555" i="1"/>
  <c r="M554" i="1"/>
  <c r="L554" i="1"/>
  <c r="K554" i="1"/>
  <c r="J554" i="1"/>
  <c r="M553" i="1"/>
  <c r="L553" i="1"/>
  <c r="K553" i="1"/>
  <c r="J553" i="1"/>
  <c r="M552" i="1"/>
  <c r="L552" i="1"/>
  <c r="K552" i="1"/>
  <c r="J552" i="1"/>
  <c r="M551" i="1"/>
  <c r="L551" i="1"/>
  <c r="K551" i="1"/>
  <c r="J551" i="1"/>
  <c r="M550" i="1"/>
  <c r="L550" i="1"/>
  <c r="K550" i="1"/>
  <c r="J550" i="1"/>
  <c r="M549" i="1"/>
  <c r="L549" i="1"/>
  <c r="K549" i="1"/>
  <c r="J549" i="1"/>
  <c r="M548" i="1"/>
  <c r="L548" i="1"/>
  <c r="K548" i="1"/>
  <c r="J548" i="1"/>
  <c r="M547" i="1"/>
  <c r="L547" i="1"/>
  <c r="K547" i="1"/>
  <c r="J547" i="1"/>
  <c r="M546" i="1"/>
  <c r="L546" i="1"/>
  <c r="K546" i="1"/>
  <c r="J546" i="1"/>
  <c r="M545" i="1"/>
  <c r="L545" i="1"/>
  <c r="K545" i="1"/>
  <c r="J545" i="1"/>
  <c r="M544" i="1"/>
  <c r="L544" i="1"/>
  <c r="K544" i="1"/>
  <c r="J544" i="1"/>
  <c r="M543" i="1"/>
  <c r="L543" i="1"/>
  <c r="K543" i="1"/>
  <c r="J543" i="1"/>
  <c r="M542" i="1"/>
  <c r="L542" i="1"/>
  <c r="K542" i="1"/>
  <c r="J542" i="1"/>
  <c r="M541" i="1"/>
  <c r="L541" i="1"/>
  <c r="K541" i="1"/>
  <c r="J541" i="1"/>
  <c r="M540" i="1"/>
  <c r="L540" i="1"/>
  <c r="K540" i="1"/>
  <c r="J540" i="1"/>
  <c r="M539" i="1"/>
  <c r="L539" i="1"/>
  <c r="K539" i="1"/>
  <c r="J539" i="1"/>
  <c r="M538" i="1"/>
  <c r="L538" i="1"/>
  <c r="K538" i="1"/>
  <c r="J538" i="1"/>
  <c r="M537" i="1"/>
  <c r="L537" i="1"/>
  <c r="K537" i="1"/>
  <c r="J537" i="1"/>
  <c r="M536" i="1"/>
  <c r="L536" i="1"/>
  <c r="K536" i="1"/>
  <c r="J536" i="1"/>
  <c r="M535" i="1"/>
  <c r="L535" i="1"/>
  <c r="K535" i="1"/>
  <c r="J535" i="1"/>
  <c r="M534" i="1"/>
  <c r="L534" i="1"/>
  <c r="K534" i="1"/>
  <c r="J534" i="1"/>
  <c r="M533" i="1"/>
  <c r="L533" i="1"/>
  <c r="K533" i="1"/>
  <c r="J533" i="1"/>
  <c r="M532" i="1"/>
  <c r="L532" i="1"/>
  <c r="K532" i="1"/>
  <c r="J532" i="1"/>
  <c r="M531" i="1"/>
  <c r="L531" i="1"/>
  <c r="K531" i="1"/>
  <c r="J531" i="1"/>
  <c r="M530" i="1"/>
  <c r="L530" i="1"/>
  <c r="K530" i="1"/>
  <c r="J530" i="1"/>
  <c r="M529" i="1"/>
  <c r="L529" i="1"/>
  <c r="K529" i="1"/>
  <c r="J529" i="1"/>
  <c r="M527" i="1"/>
  <c r="L527" i="1"/>
  <c r="K527" i="1"/>
  <c r="J527" i="1"/>
  <c r="M526" i="1"/>
  <c r="L526" i="1"/>
  <c r="K526" i="1"/>
  <c r="J526" i="1"/>
  <c r="M525" i="1"/>
  <c r="L525" i="1"/>
  <c r="K525" i="1"/>
  <c r="J525" i="1"/>
  <c r="M524" i="1"/>
  <c r="L524" i="1"/>
  <c r="K524" i="1"/>
  <c r="J524" i="1"/>
  <c r="M523" i="1"/>
  <c r="L523" i="1"/>
  <c r="K523" i="1"/>
  <c r="J523" i="1"/>
  <c r="M522" i="1"/>
  <c r="L522" i="1"/>
  <c r="K522" i="1"/>
  <c r="J522" i="1"/>
  <c r="M521" i="1"/>
  <c r="L521" i="1"/>
  <c r="K521" i="1"/>
  <c r="J521" i="1"/>
  <c r="M520" i="1"/>
  <c r="L520" i="1"/>
  <c r="K520" i="1"/>
  <c r="J520" i="1"/>
  <c r="M519" i="1"/>
  <c r="L519" i="1"/>
  <c r="K519" i="1"/>
  <c r="J519" i="1"/>
  <c r="M518" i="1"/>
  <c r="L518" i="1"/>
  <c r="K518" i="1"/>
  <c r="J518" i="1"/>
  <c r="M517" i="1"/>
  <c r="L517" i="1"/>
  <c r="K517" i="1"/>
  <c r="J517" i="1"/>
  <c r="M516" i="1"/>
  <c r="L516" i="1"/>
  <c r="K516" i="1"/>
  <c r="J516" i="1"/>
  <c r="M515" i="1"/>
  <c r="L515" i="1"/>
  <c r="K515" i="1"/>
  <c r="J515" i="1"/>
  <c r="M514" i="1"/>
  <c r="L514" i="1"/>
  <c r="K514" i="1"/>
  <c r="J514" i="1"/>
  <c r="M513" i="1"/>
  <c r="L513" i="1"/>
  <c r="K513" i="1"/>
  <c r="J513" i="1"/>
  <c r="M512" i="1"/>
  <c r="L512" i="1"/>
  <c r="K512" i="1"/>
  <c r="J512" i="1"/>
  <c r="M511" i="1"/>
  <c r="L511" i="1"/>
  <c r="K511" i="1"/>
  <c r="J511" i="1"/>
  <c r="M510" i="1"/>
  <c r="L510" i="1"/>
  <c r="K510" i="1"/>
  <c r="J510" i="1"/>
  <c r="M509" i="1"/>
  <c r="L509" i="1"/>
  <c r="K509" i="1"/>
  <c r="J509" i="1"/>
  <c r="M508" i="1"/>
  <c r="L508" i="1"/>
  <c r="K508" i="1"/>
  <c r="J508" i="1"/>
  <c r="M507" i="1"/>
  <c r="L507" i="1"/>
  <c r="K507" i="1"/>
  <c r="J507" i="1"/>
  <c r="M506" i="1"/>
  <c r="L506" i="1"/>
  <c r="K506" i="1"/>
  <c r="J506" i="1"/>
  <c r="M505" i="1"/>
  <c r="L505" i="1"/>
  <c r="K505" i="1"/>
  <c r="J505" i="1"/>
  <c r="M504" i="1"/>
  <c r="L504" i="1"/>
  <c r="K504" i="1"/>
  <c r="J504" i="1"/>
  <c r="M503" i="1"/>
  <c r="L503" i="1"/>
  <c r="K503" i="1"/>
  <c r="J503" i="1"/>
  <c r="M502" i="1"/>
  <c r="L502" i="1"/>
  <c r="K502" i="1"/>
  <c r="J502" i="1"/>
  <c r="M501" i="1"/>
  <c r="L501" i="1"/>
  <c r="K501" i="1"/>
  <c r="J501" i="1"/>
  <c r="M500" i="1"/>
  <c r="L500" i="1"/>
  <c r="K500" i="1"/>
  <c r="J500" i="1"/>
  <c r="M499" i="1"/>
  <c r="L499" i="1"/>
  <c r="K499" i="1"/>
  <c r="J499" i="1"/>
  <c r="M498" i="1"/>
  <c r="L498" i="1"/>
  <c r="K498" i="1"/>
  <c r="J498" i="1"/>
  <c r="M497" i="1"/>
  <c r="L497" i="1"/>
  <c r="K497" i="1"/>
  <c r="J497" i="1"/>
  <c r="M496" i="1"/>
  <c r="L496" i="1"/>
  <c r="K496" i="1"/>
  <c r="J496" i="1"/>
  <c r="M495" i="1"/>
  <c r="L495" i="1"/>
  <c r="K495" i="1"/>
  <c r="J495" i="1"/>
  <c r="M494" i="1"/>
  <c r="L494" i="1"/>
  <c r="K494" i="1"/>
  <c r="J494" i="1"/>
  <c r="M493" i="1"/>
  <c r="L493" i="1"/>
  <c r="K493" i="1"/>
  <c r="J493" i="1"/>
  <c r="M492" i="1"/>
  <c r="L492" i="1"/>
  <c r="K492" i="1"/>
  <c r="J492" i="1"/>
  <c r="M491" i="1"/>
  <c r="L491" i="1"/>
  <c r="K491" i="1"/>
  <c r="J491" i="1"/>
  <c r="M490" i="1"/>
  <c r="L490" i="1"/>
  <c r="K490" i="1"/>
  <c r="J490" i="1"/>
  <c r="M488" i="1"/>
  <c r="L488" i="1"/>
  <c r="K488" i="1"/>
  <c r="J488" i="1"/>
  <c r="M487" i="1"/>
  <c r="L487" i="1"/>
  <c r="K487" i="1"/>
  <c r="J487" i="1"/>
  <c r="M486" i="1"/>
  <c r="L486" i="1"/>
  <c r="K486" i="1"/>
  <c r="J486" i="1"/>
  <c r="M485" i="1"/>
  <c r="L485" i="1"/>
  <c r="K485" i="1"/>
  <c r="J485" i="1"/>
  <c r="M484" i="1"/>
  <c r="L484" i="1"/>
  <c r="K484" i="1"/>
  <c r="J484" i="1"/>
  <c r="M483" i="1"/>
  <c r="L483" i="1"/>
  <c r="K483" i="1"/>
  <c r="J483" i="1"/>
  <c r="M482" i="1"/>
  <c r="L482" i="1"/>
  <c r="K482" i="1"/>
  <c r="J482" i="1"/>
  <c r="M481" i="1"/>
  <c r="L481" i="1"/>
  <c r="K481" i="1"/>
  <c r="J481" i="1"/>
  <c r="M480" i="1"/>
  <c r="L480" i="1"/>
  <c r="K480" i="1"/>
  <c r="J480" i="1"/>
  <c r="M479" i="1"/>
  <c r="L479" i="1"/>
  <c r="K479" i="1"/>
  <c r="J479" i="1"/>
  <c r="M478" i="1"/>
  <c r="L478" i="1"/>
  <c r="K478" i="1"/>
  <c r="J478" i="1"/>
  <c r="M477" i="1"/>
  <c r="L477" i="1"/>
  <c r="K477" i="1"/>
  <c r="J477" i="1"/>
  <c r="M476" i="1"/>
  <c r="L476" i="1"/>
  <c r="K476" i="1"/>
  <c r="J476" i="1"/>
  <c r="M475" i="1"/>
  <c r="L475" i="1"/>
  <c r="K475" i="1"/>
  <c r="J475" i="1"/>
  <c r="M474" i="1"/>
  <c r="L474" i="1"/>
  <c r="K474" i="1"/>
  <c r="J474" i="1"/>
  <c r="M473" i="1"/>
  <c r="L473" i="1"/>
  <c r="K473" i="1"/>
  <c r="J473" i="1"/>
  <c r="M472" i="1"/>
  <c r="L472" i="1"/>
  <c r="K472" i="1"/>
  <c r="J472" i="1"/>
  <c r="M471" i="1"/>
  <c r="L471" i="1"/>
  <c r="K471" i="1"/>
  <c r="J471" i="1"/>
  <c r="M470" i="1"/>
  <c r="L470" i="1"/>
  <c r="K470" i="1"/>
  <c r="J470" i="1"/>
  <c r="M469" i="1"/>
  <c r="L469" i="1"/>
  <c r="K469" i="1"/>
  <c r="J469" i="1"/>
  <c r="M468" i="1"/>
  <c r="L468" i="1"/>
  <c r="K468" i="1"/>
  <c r="J468" i="1"/>
  <c r="M467" i="1"/>
  <c r="L467" i="1"/>
  <c r="K467" i="1"/>
  <c r="J467" i="1"/>
  <c r="M466" i="1"/>
  <c r="L466" i="1"/>
  <c r="K466" i="1"/>
  <c r="J466" i="1"/>
  <c r="M465" i="1"/>
  <c r="L465" i="1"/>
  <c r="K465" i="1"/>
  <c r="J465" i="1"/>
  <c r="M464" i="1"/>
  <c r="L464" i="1"/>
  <c r="K464" i="1"/>
  <c r="J464" i="1"/>
  <c r="M463" i="1"/>
  <c r="L463" i="1"/>
  <c r="K463" i="1"/>
  <c r="J463" i="1"/>
  <c r="M462" i="1"/>
  <c r="L462" i="1"/>
  <c r="K462" i="1"/>
  <c r="J462" i="1"/>
  <c r="M461" i="1"/>
  <c r="L461" i="1"/>
  <c r="K461" i="1"/>
  <c r="J461" i="1"/>
  <c r="M460" i="1"/>
  <c r="L460" i="1"/>
  <c r="K460" i="1"/>
  <c r="J460" i="1"/>
  <c r="M459" i="1"/>
  <c r="L459" i="1"/>
  <c r="K459" i="1"/>
  <c r="J459" i="1"/>
  <c r="M458" i="1"/>
  <c r="L458" i="1"/>
  <c r="K458" i="1"/>
  <c r="J458" i="1"/>
  <c r="M457" i="1"/>
  <c r="L457" i="1"/>
  <c r="K457" i="1"/>
  <c r="J457" i="1"/>
  <c r="M456" i="1"/>
  <c r="L456" i="1"/>
  <c r="K456" i="1"/>
  <c r="J456" i="1"/>
  <c r="M455" i="1"/>
  <c r="L455" i="1"/>
  <c r="K455" i="1"/>
  <c r="J455" i="1"/>
  <c r="M454" i="1"/>
  <c r="L454" i="1"/>
  <c r="K454" i="1"/>
  <c r="J454" i="1"/>
  <c r="M453" i="1"/>
  <c r="L453" i="1"/>
  <c r="K453" i="1"/>
  <c r="J453" i="1"/>
  <c r="M452" i="1"/>
  <c r="L452" i="1"/>
  <c r="K452" i="1"/>
  <c r="J452" i="1"/>
  <c r="M451" i="1"/>
  <c r="L451" i="1"/>
  <c r="K451" i="1"/>
  <c r="J451" i="1"/>
  <c r="M449" i="1"/>
  <c r="L449" i="1"/>
  <c r="K449" i="1"/>
  <c r="J449" i="1"/>
  <c r="M448" i="1"/>
  <c r="L448" i="1"/>
  <c r="K448" i="1"/>
  <c r="J448" i="1"/>
  <c r="M447" i="1"/>
  <c r="L447" i="1"/>
  <c r="K447" i="1"/>
  <c r="J447" i="1"/>
  <c r="M446" i="1"/>
  <c r="L446" i="1"/>
  <c r="K446" i="1"/>
  <c r="J446" i="1"/>
  <c r="M445" i="1"/>
  <c r="L445" i="1"/>
  <c r="K445" i="1"/>
  <c r="J445" i="1"/>
  <c r="M444" i="1"/>
  <c r="L444" i="1"/>
  <c r="K444" i="1"/>
  <c r="J444" i="1"/>
  <c r="M443" i="1"/>
  <c r="L443" i="1"/>
  <c r="K443" i="1"/>
  <c r="J443" i="1"/>
  <c r="M442" i="1"/>
  <c r="L442" i="1"/>
  <c r="K442" i="1"/>
  <c r="J442" i="1"/>
  <c r="M441" i="1"/>
  <c r="L441" i="1"/>
  <c r="K441" i="1"/>
  <c r="J441" i="1"/>
  <c r="M440" i="1"/>
  <c r="L440" i="1"/>
  <c r="K440" i="1"/>
  <c r="J440" i="1"/>
  <c r="M439" i="1"/>
  <c r="L439" i="1"/>
  <c r="K439" i="1"/>
  <c r="J439" i="1"/>
  <c r="M438" i="1"/>
  <c r="L438" i="1"/>
  <c r="K438" i="1"/>
  <c r="J438" i="1"/>
  <c r="M437" i="1"/>
  <c r="L437" i="1"/>
  <c r="K437" i="1"/>
  <c r="J437" i="1"/>
  <c r="M436" i="1"/>
  <c r="L436" i="1"/>
  <c r="K436" i="1"/>
  <c r="J436" i="1"/>
  <c r="M435" i="1"/>
  <c r="L435" i="1"/>
  <c r="K435" i="1"/>
  <c r="J435" i="1"/>
  <c r="M434" i="1"/>
  <c r="L434" i="1"/>
  <c r="K434" i="1"/>
  <c r="J434" i="1"/>
  <c r="M433" i="1"/>
  <c r="L433" i="1"/>
  <c r="K433" i="1"/>
  <c r="J433" i="1"/>
  <c r="M432" i="1"/>
  <c r="L432" i="1"/>
  <c r="K432" i="1"/>
  <c r="J432" i="1"/>
  <c r="M431" i="1"/>
  <c r="L431" i="1"/>
  <c r="K431" i="1"/>
  <c r="J431" i="1"/>
  <c r="M430" i="1"/>
  <c r="L430" i="1"/>
  <c r="K430" i="1"/>
  <c r="J430" i="1"/>
  <c r="M429" i="1"/>
  <c r="L429" i="1"/>
  <c r="K429" i="1"/>
  <c r="J429" i="1"/>
  <c r="M428" i="1"/>
  <c r="L428" i="1"/>
  <c r="K428" i="1"/>
  <c r="J428" i="1"/>
  <c r="M427" i="1"/>
  <c r="L427" i="1"/>
  <c r="K427" i="1"/>
  <c r="J427" i="1"/>
  <c r="M426" i="1"/>
  <c r="L426" i="1"/>
  <c r="K426" i="1"/>
  <c r="J426" i="1"/>
  <c r="M425" i="1"/>
  <c r="L425" i="1"/>
  <c r="K425" i="1"/>
  <c r="J425" i="1"/>
  <c r="M424" i="1"/>
  <c r="L424" i="1"/>
  <c r="K424" i="1"/>
  <c r="J424" i="1"/>
  <c r="M423" i="1"/>
  <c r="L423" i="1"/>
  <c r="K423" i="1"/>
  <c r="J423" i="1"/>
  <c r="M422" i="1"/>
  <c r="L422" i="1"/>
  <c r="K422" i="1"/>
  <c r="J422" i="1"/>
  <c r="M421" i="1"/>
  <c r="L421" i="1"/>
  <c r="K421" i="1"/>
  <c r="J421" i="1"/>
  <c r="M420" i="1"/>
  <c r="L420" i="1"/>
  <c r="K420" i="1"/>
  <c r="J420" i="1"/>
  <c r="M419" i="1"/>
  <c r="L419" i="1"/>
  <c r="K419" i="1"/>
  <c r="J419" i="1"/>
  <c r="M418" i="1"/>
  <c r="L418" i="1"/>
  <c r="K418" i="1"/>
  <c r="J418" i="1"/>
  <c r="M417" i="1"/>
  <c r="L417" i="1"/>
  <c r="K417" i="1"/>
  <c r="J417" i="1"/>
  <c r="M416" i="1"/>
  <c r="L416" i="1"/>
  <c r="K416" i="1"/>
  <c r="J416" i="1"/>
  <c r="M415" i="1"/>
  <c r="L415" i="1"/>
  <c r="K415" i="1"/>
  <c r="J415" i="1"/>
  <c r="M414" i="1"/>
  <c r="L414" i="1"/>
  <c r="K414" i="1"/>
  <c r="J414" i="1"/>
  <c r="M413" i="1"/>
  <c r="L413" i="1"/>
  <c r="K413" i="1"/>
  <c r="J413" i="1"/>
  <c r="M412" i="1"/>
  <c r="L412" i="1"/>
  <c r="K412" i="1"/>
  <c r="J412" i="1"/>
  <c r="M410" i="1"/>
  <c r="L410" i="1"/>
  <c r="K410" i="1"/>
  <c r="J410" i="1"/>
  <c r="M409" i="1"/>
  <c r="L409" i="1"/>
  <c r="K409" i="1"/>
  <c r="J409" i="1"/>
  <c r="M408" i="1"/>
  <c r="L408" i="1"/>
  <c r="K408" i="1"/>
  <c r="J408" i="1"/>
  <c r="M407" i="1"/>
  <c r="L407" i="1"/>
  <c r="K407" i="1"/>
  <c r="J407" i="1"/>
  <c r="M406" i="1"/>
  <c r="L406" i="1"/>
  <c r="K406" i="1"/>
  <c r="J406" i="1"/>
  <c r="M405" i="1"/>
  <c r="L405" i="1"/>
  <c r="K405" i="1"/>
  <c r="J405" i="1"/>
  <c r="M404" i="1"/>
  <c r="L404" i="1"/>
  <c r="K404" i="1"/>
  <c r="J404" i="1"/>
  <c r="M403" i="1"/>
  <c r="L403" i="1"/>
  <c r="K403" i="1"/>
  <c r="J403" i="1"/>
  <c r="M402" i="1"/>
  <c r="L402" i="1"/>
  <c r="K402" i="1"/>
  <c r="J402" i="1"/>
  <c r="M401" i="1"/>
  <c r="L401" i="1"/>
  <c r="K401" i="1"/>
  <c r="J401" i="1"/>
  <c r="M400" i="1"/>
  <c r="L400" i="1"/>
  <c r="K400" i="1"/>
  <c r="J400" i="1"/>
  <c r="M399" i="1"/>
  <c r="L399" i="1"/>
  <c r="K399" i="1"/>
  <c r="J399" i="1"/>
  <c r="M398" i="1"/>
  <c r="L398" i="1"/>
  <c r="K398" i="1"/>
  <c r="J398" i="1"/>
  <c r="M397" i="1"/>
  <c r="L397" i="1"/>
  <c r="K397" i="1"/>
  <c r="J397" i="1"/>
  <c r="M396" i="1"/>
  <c r="L396" i="1"/>
  <c r="K396" i="1"/>
  <c r="J396" i="1"/>
  <c r="M395" i="1"/>
  <c r="L395" i="1"/>
  <c r="K395" i="1"/>
  <c r="J395" i="1"/>
  <c r="M394" i="1"/>
  <c r="L394" i="1"/>
  <c r="K394" i="1"/>
  <c r="J394" i="1"/>
  <c r="M393" i="1"/>
  <c r="L393" i="1"/>
  <c r="K393" i="1"/>
  <c r="J393" i="1"/>
  <c r="M392" i="1"/>
  <c r="L392" i="1"/>
  <c r="K392" i="1"/>
  <c r="J392" i="1"/>
  <c r="M391" i="1"/>
  <c r="L391" i="1"/>
  <c r="K391" i="1"/>
  <c r="J391" i="1"/>
  <c r="M390" i="1"/>
  <c r="L390" i="1"/>
  <c r="K390" i="1"/>
  <c r="J390" i="1"/>
  <c r="M389" i="1"/>
  <c r="L389" i="1"/>
  <c r="K389" i="1"/>
  <c r="J389" i="1"/>
  <c r="M388" i="1"/>
  <c r="L388" i="1"/>
  <c r="K388" i="1"/>
  <c r="J388" i="1"/>
  <c r="M387" i="1"/>
  <c r="L387" i="1"/>
  <c r="K387" i="1"/>
  <c r="J387" i="1"/>
  <c r="M386" i="1"/>
  <c r="L386" i="1"/>
  <c r="K386" i="1"/>
  <c r="J386" i="1"/>
  <c r="M385" i="1"/>
  <c r="L385" i="1"/>
  <c r="K385" i="1"/>
  <c r="J385" i="1"/>
  <c r="M384" i="1"/>
  <c r="L384" i="1"/>
  <c r="K384" i="1"/>
  <c r="J384" i="1"/>
  <c r="M383" i="1"/>
  <c r="L383" i="1"/>
  <c r="K383" i="1"/>
  <c r="J383" i="1"/>
  <c r="M382" i="1"/>
  <c r="L382" i="1"/>
  <c r="K382" i="1"/>
  <c r="J382" i="1"/>
  <c r="M381" i="1"/>
  <c r="L381" i="1"/>
  <c r="K381" i="1"/>
  <c r="J381" i="1"/>
  <c r="M380" i="1"/>
  <c r="L380" i="1"/>
  <c r="K380" i="1"/>
  <c r="J380" i="1"/>
  <c r="M379" i="1"/>
  <c r="L379" i="1"/>
  <c r="K379" i="1"/>
  <c r="J379" i="1"/>
  <c r="M378" i="1"/>
  <c r="L378" i="1"/>
  <c r="K378" i="1"/>
  <c r="J378" i="1"/>
  <c r="M377" i="1"/>
  <c r="L377" i="1"/>
  <c r="K377" i="1"/>
  <c r="J377" i="1"/>
  <c r="M376" i="1"/>
  <c r="L376" i="1"/>
  <c r="K376" i="1"/>
  <c r="J376" i="1"/>
  <c r="M375" i="1"/>
  <c r="L375" i="1"/>
  <c r="K375" i="1"/>
  <c r="J375" i="1"/>
  <c r="M374" i="1"/>
  <c r="L374" i="1"/>
  <c r="K374" i="1"/>
  <c r="J374" i="1"/>
  <c r="M373" i="1"/>
  <c r="L373" i="1"/>
  <c r="K373" i="1"/>
  <c r="J373" i="1"/>
  <c r="M371" i="1"/>
  <c r="L371" i="1"/>
  <c r="K371" i="1"/>
  <c r="J371" i="1"/>
  <c r="M370" i="1"/>
  <c r="L370" i="1"/>
  <c r="K370" i="1"/>
  <c r="J370" i="1"/>
  <c r="M369" i="1"/>
  <c r="L369" i="1"/>
  <c r="K369" i="1"/>
  <c r="J369" i="1"/>
  <c r="M368" i="1"/>
  <c r="L368" i="1"/>
  <c r="K368" i="1"/>
  <c r="J368" i="1"/>
  <c r="M367" i="1"/>
  <c r="L367" i="1"/>
  <c r="K367" i="1"/>
  <c r="J367" i="1"/>
  <c r="M366" i="1"/>
  <c r="L366" i="1"/>
  <c r="K366" i="1"/>
  <c r="J366" i="1"/>
  <c r="M365" i="1"/>
  <c r="L365" i="1"/>
  <c r="K365" i="1"/>
  <c r="J365" i="1"/>
  <c r="M364" i="1"/>
  <c r="L364" i="1"/>
  <c r="K364" i="1"/>
  <c r="J364" i="1"/>
  <c r="M363" i="1"/>
  <c r="L363" i="1"/>
  <c r="K363" i="1"/>
  <c r="J363" i="1"/>
  <c r="M362" i="1"/>
  <c r="L362" i="1"/>
  <c r="K362" i="1"/>
  <c r="J362" i="1"/>
  <c r="M361" i="1"/>
  <c r="L361" i="1"/>
  <c r="K361" i="1"/>
  <c r="J361" i="1"/>
  <c r="M360" i="1"/>
  <c r="L360" i="1"/>
  <c r="K360" i="1"/>
  <c r="J360" i="1"/>
  <c r="M359" i="1"/>
  <c r="L359" i="1"/>
  <c r="K359" i="1"/>
  <c r="J359" i="1"/>
  <c r="M358" i="1"/>
  <c r="L358" i="1"/>
  <c r="K358" i="1"/>
  <c r="J358" i="1"/>
  <c r="M357" i="1"/>
  <c r="L357" i="1"/>
  <c r="K357" i="1"/>
  <c r="J357" i="1"/>
  <c r="M356" i="1"/>
  <c r="L356" i="1"/>
  <c r="K356" i="1"/>
  <c r="J356" i="1"/>
  <c r="M355" i="1"/>
  <c r="L355" i="1"/>
  <c r="K355" i="1"/>
  <c r="J355" i="1"/>
  <c r="M354" i="1"/>
  <c r="L354" i="1"/>
  <c r="K354" i="1"/>
  <c r="J354" i="1"/>
  <c r="M353" i="1"/>
  <c r="L353" i="1"/>
  <c r="K353" i="1"/>
  <c r="J353" i="1"/>
  <c r="M352" i="1"/>
  <c r="L352" i="1"/>
  <c r="K352" i="1"/>
  <c r="J352" i="1"/>
  <c r="M351" i="1"/>
  <c r="L351" i="1"/>
  <c r="K351" i="1"/>
  <c r="J351" i="1"/>
  <c r="M350" i="1"/>
  <c r="L350" i="1"/>
  <c r="K350" i="1"/>
  <c r="J350" i="1"/>
  <c r="M349" i="1"/>
  <c r="L349" i="1"/>
  <c r="K349" i="1"/>
  <c r="J349" i="1"/>
  <c r="M348" i="1"/>
  <c r="L348" i="1"/>
  <c r="K348" i="1"/>
  <c r="J348" i="1"/>
  <c r="M347" i="1"/>
  <c r="L347" i="1"/>
  <c r="K347" i="1"/>
  <c r="J347" i="1"/>
  <c r="M346" i="1"/>
  <c r="L346" i="1"/>
  <c r="K346" i="1"/>
  <c r="J346" i="1"/>
  <c r="M345" i="1"/>
  <c r="L345" i="1"/>
  <c r="K345" i="1"/>
  <c r="J345" i="1"/>
  <c r="M344" i="1"/>
  <c r="L344" i="1"/>
  <c r="K344" i="1"/>
  <c r="J344" i="1"/>
  <c r="M343" i="1"/>
  <c r="L343" i="1"/>
  <c r="K343" i="1"/>
  <c r="J343" i="1"/>
  <c r="M342" i="1"/>
  <c r="L342" i="1"/>
  <c r="K342" i="1"/>
  <c r="J342" i="1"/>
  <c r="M341" i="1"/>
  <c r="L341" i="1"/>
  <c r="K341" i="1"/>
  <c r="J341" i="1"/>
  <c r="M340" i="1"/>
  <c r="L340" i="1"/>
  <c r="K340" i="1"/>
  <c r="J340" i="1"/>
  <c r="M339" i="1"/>
  <c r="L339" i="1"/>
  <c r="K339" i="1"/>
  <c r="J339" i="1"/>
  <c r="M338" i="1"/>
  <c r="L338" i="1"/>
  <c r="K338" i="1"/>
  <c r="J338" i="1"/>
  <c r="M337" i="1"/>
  <c r="L337" i="1"/>
  <c r="K337" i="1"/>
  <c r="J337" i="1"/>
  <c r="M336" i="1"/>
  <c r="L336" i="1"/>
  <c r="K336" i="1"/>
  <c r="J336" i="1"/>
  <c r="M335" i="1"/>
  <c r="L335" i="1"/>
  <c r="K335" i="1"/>
  <c r="J335" i="1"/>
  <c r="M334" i="1"/>
  <c r="L334" i="1"/>
  <c r="K334" i="1"/>
  <c r="J334" i="1"/>
  <c r="M332" i="1"/>
  <c r="L332" i="1"/>
  <c r="K332" i="1"/>
  <c r="J332" i="1"/>
  <c r="M331" i="1"/>
  <c r="L331" i="1"/>
  <c r="K331" i="1"/>
  <c r="J331" i="1"/>
  <c r="M330" i="1"/>
  <c r="L330" i="1"/>
  <c r="K330" i="1"/>
  <c r="J330" i="1"/>
  <c r="M329" i="1"/>
  <c r="L329" i="1"/>
  <c r="K329" i="1"/>
  <c r="J329" i="1"/>
  <c r="M328" i="1"/>
  <c r="L328" i="1"/>
  <c r="K328" i="1"/>
  <c r="J328" i="1"/>
  <c r="M327" i="1"/>
  <c r="L327" i="1"/>
  <c r="K327" i="1"/>
  <c r="J327" i="1"/>
  <c r="M326" i="1"/>
  <c r="L326" i="1"/>
  <c r="K326" i="1"/>
  <c r="J326" i="1"/>
  <c r="M325" i="1"/>
  <c r="L325" i="1"/>
  <c r="K325" i="1"/>
  <c r="J325" i="1"/>
  <c r="M324" i="1"/>
  <c r="L324" i="1"/>
  <c r="K324" i="1"/>
  <c r="J324" i="1"/>
  <c r="M323" i="1"/>
  <c r="L323" i="1"/>
  <c r="K323" i="1"/>
  <c r="J323" i="1"/>
  <c r="M322" i="1"/>
  <c r="L322" i="1"/>
  <c r="K322" i="1"/>
  <c r="J322" i="1"/>
  <c r="M321" i="1"/>
  <c r="L321" i="1"/>
  <c r="K321" i="1"/>
  <c r="J321" i="1"/>
  <c r="M320" i="1"/>
  <c r="L320" i="1"/>
  <c r="K320" i="1"/>
  <c r="J320" i="1"/>
  <c r="M319" i="1"/>
  <c r="L319" i="1"/>
  <c r="K319" i="1"/>
  <c r="J319" i="1"/>
  <c r="M318" i="1"/>
  <c r="L318" i="1"/>
  <c r="K318" i="1"/>
  <c r="J318" i="1"/>
  <c r="M317" i="1"/>
  <c r="L317" i="1"/>
  <c r="K317" i="1"/>
  <c r="J317" i="1"/>
  <c r="M316" i="1"/>
  <c r="L316" i="1"/>
  <c r="K316" i="1"/>
  <c r="J316" i="1"/>
  <c r="M315" i="1"/>
  <c r="L315" i="1"/>
  <c r="K315" i="1"/>
  <c r="J315" i="1"/>
  <c r="M314" i="1"/>
  <c r="L314" i="1"/>
  <c r="K314" i="1"/>
  <c r="J314" i="1"/>
  <c r="M313" i="1"/>
  <c r="L313" i="1"/>
  <c r="K313" i="1"/>
  <c r="J313" i="1"/>
  <c r="M312" i="1"/>
  <c r="L312" i="1"/>
  <c r="K312" i="1"/>
  <c r="J312" i="1"/>
  <c r="M311" i="1"/>
  <c r="L311" i="1"/>
  <c r="K311" i="1"/>
  <c r="J311" i="1"/>
  <c r="M310" i="1"/>
  <c r="L310" i="1"/>
  <c r="K310" i="1"/>
  <c r="J310" i="1"/>
  <c r="M309" i="1"/>
  <c r="L309" i="1"/>
  <c r="K309" i="1"/>
  <c r="J309" i="1"/>
  <c r="M308" i="1"/>
  <c r="L308" i="1"/>
  <c r="K308" i="1"/>
  <c r="J308" i="1"/>
  <c r="M307" i="1"/>
  <c r="L307" i="1"/>
  <c r="K307" i="1"/>
  <c r="J307" i="1"/>
  <c r="M306" i="1"/>
  <c r="L306" i="1"/>
  <c r="K306" i="1"/>
  <c r="J306" i="1"/>
  <c r="M305" i="1"/>
  <c r="L305" i="1"/>
  <c r="K305" i="1"/>
  <c r="J305" i="1"/>
  <c r="M304" i="1"/>
  <c r="L304" i="1"/>
  <c r="K304" i="1"/>
  <c r="J304" i="1"/>
  <c r="M303" i="1"/>
  <c r="L303" i="1"/>
  <c r="K303" i="1"/>
  <c r="J303" i="1"/>
  <c r="M302" i="1"/>
  <c r="L302" i="1"/>
  <c r="K302" i="1"/>
  <c r="J302" i="1"/>
  <c r="M301" i="1"/>
  <c r="L301" i="1"/>
  <c r="K301" i="1"/>
  <c r="J301" i="1"/>
  <c r="M300" i="1"/>
  <c r="L300" i="1"/>
  <c r="K300" i="1"/>
  <c r="J300" i="1"/>
  <c r="M299" i="1"/>
  <c r="L299" i="1"/>
  <c r="K299" i="1"/>
  <c r="J299" i="1"/>
  <c r="M298" i="1"/>
  <c r="L298" i="1"/>
  <c r="K298" i="1"/>
  <c r="J298" i="1"/>
  <c r="M297" i="1"/>
  <c r="L297" i="1"/>
  <c r="K297" i="1"/>
  <c r="J297" i="1"/>
  <c r="M296" i="1"/>
  <c r="L296" i="1"/>
  <c r="K296" i="1"/>
  <c r="J296" i="1"/>
  <c r="M295" i="1"/>
  <c r="L295" i="1"/>
  <c r="K295" i="1"/>
  <c r="J295" i="1"/>
  <c r="M293" i="1"/>
  <c r="L293" i="1"/>
  <c r="K293" i="1"/>
  <c r="J293" i="1"/>
  <c r="M292" i="1"/>
  <c r="L292" i="1"/>
  <c r="K292" i="1"/>
  <c r="J292" i="1"/>
  <c r="M291" i="1"/>
  <c r="L291" i="1"/>
  <c r="K291" i="1"/>
  <c r="J291" i="1"/>
  <c r="M290" i="1"/>
  <c r="L290" i="1"/>
  <c r="K290" i="1"/>
  <c r="J290" i="1"/>
  <c r="M289" i="1"/>
  <c r="L289" i="1"/>
  <c r="K289" i="1"/>
  <c r="J289" i="1"/>
  <c r="M288" i="1"/>
  <c r="L288" i="1"/>
  <c r="K288" i="1"/>
  <c r="J288" i="1"/>
  <c r="M287" i="1"/>
  <c r="L287" i="1"/>
  <c r="K287" i="1"/>
  <c r="J287" i="1"/>
  <c r="M286" i="1"/>
  <c r="L286" i="1"/>
  <c r="K286" i="1"/>
  <c r="J286" i="1"/>
  <c r="M285" i="1"/>
  <c r="L285" i="1"/>
  <c r="K285" i="1"/>
  <c r="J285" i="1"/>
  <c r="M284" i="1"/>
  <c r="L284" i="1"/>
  <c r="K284" i="1"/>
  <c r="J284" i="1"/>
  <c r="M283" i="1"/>
  <c r="L283" i="1"/>
  <c r="K283" i="1"/>
  <c r="J283" i="1"/>
  <c r="M282" i="1"/>
  <c r="L282" i="1"/>
  <c r="K282" i="1"/>
  <c r="J282" i="1"/>
  <c r="M281" i="1"/>
  <c r="L281" i="1"/>
  <c r="K281" i="1"/>
  <c r="J281" i="1"/>
  <c r="M280" i="1"/>
  <c r="L280" i="1"/>
  <c r="K280" i="1"/>
  <c r="J280" i="1"/>
  <c r="M279" i="1"/>
  <c r="L279" i="1"/>
  <c r="K279" i="1"/>
  <c r="J279" i="1"/>
  <c r="M278" i="1"/>
  <c r="L278" i="1"/>
  <c r="K278" i="1"/>
  <c r="J278" i="1"/>
  <c r="M277" i="1"/>
  <c r="L277" i="1"/>
  <c r="K277" i="1"/>
  <c r="J277" i="1"/>
  <c r="M276" i="1"/>
  <c r="L276" i="1"/>
  <c r="K276" i="1"/>
  <c r="J276" i="1"/>
  <c r="M275" i="1"/>
  <c r="L275" i="1"/>
  <c r="K275" i="1"/>
  <c r="J275" i="1"/>
  <c r="M274" i="1"/>
  <c r="L274" i="1"/>
  <c r="K274" i="1"/>
  <c r="J274" i="1"/>
  <c r="M272" i="1"/>
  <c r="L272" i="1"/>
  <c r="K272" i="1"/>
  <c r="J272" i="1"/>
  <c r="M271" i="1"/>
  <c r="L271" i="1"/>
  <c r="K271" i="1"/>
  <c r="J271" i="1"/>
  <c r="M270" i="1"/>
  <c r="L270" i="1"/>
  <c r="K270" i="1"/>
  <c r="J270" i="1"/>
  <c r="M269" i="1"/>
  <c r="L269" i="1"/>
  <c r="K269" i="1"/>
  <c r="J269" i="1"/>
  <c r="M268" i="1"/>
  <c r="L268" i="1"/>
  <c r="K268" i="1"/>
  <c r="J268" i="1"/>
  <c r="M267" i="1"/>
  <c r="L267" i="1"/>
  <c r="K267" i="1"/>
  <c r="J267" i="1"/>
  <c r="M266" i="1"/>
  <c r="L266" i="1"/>
  <c r="K266" i="1"/>
  <c r="J266" i="1"/>
  <c r="M265" i="1"/>
  <c r="L265" i="1"/>
  <c r="K265" i="1"/>
  <c r="J265" i="1"/>
  <c r="M264" i="1"/>
  <c r="L264" i="1"/>
  <c r="K264" i="1"/>
  <c r="J264" i="1"/>
  <c r="M263" i="1"/>
  <c r="L263" i="1"/>
  <c r="K263" i="1"/>
  <c r="J263" i="1"/>
  <c r="M262" i="1"/>
  <c r="L262" i="1"/>
  <c r="K262" i="1"/>
  <c r="J262" i="1"/>
  <c r="M261" i="1"/>
  <c r="L261" i="1"/>
  <c r="K261" i="1"/>
  <c r="J261" i="1"/>
  <c r="M260" i="1"/>
  <c r="L260" i="1"/>
  <c r="K260" i="1"/>
  <c r="J260" i="1"/>
  <c r="M259" i="1"/>
  <c r="L259" i="1"/>
  <c r="K259" i="1"/>
  <c r="J259" i="1"/>
  <c r="M258" i="1"/>
  <c r="L258" i="1"/>
  <c r="K258" i="1"/>
  <c r="J258" i="1"/>
  <c r="M257" i="1"/>
  <c r="L257" i="1"/>
  <c r="K257" i="1"/>
  <c r="J257" i="1"/>
  <c r="M256" i="1"/>
  <c r="L256" i="1"/>
  <c r="K256" i="1"/>
  <c r="J256" i="1"/>
  <c r="M255" i="1"/>
  <c r="L255" i="1"/>
  <c r="K255" i="1"/>
  <c r="J255" i="1"/>
  <c r="M254" i="1"/>
  <c r="L254" i="1"/>
  <c r="K254" i="1"/>
  <c r="J254" i="1"/>
  <c r="M253" i="1"/>
  <c r="L253" i="1"/>
  <c r="K253" i="1"/>
  <c r="J253" i="1"/>
  <c r="M252" i="1"/>
  <c r="L252" i="1"/>
  <c r="K252" i="1"/>
  <c r="J252" i="1"/>
  <c r="M251" i="1"/>
  <c r="L251" i="1"/>
  <c r="K251" i="1"/>
  <c r="J251" i="1"/>
  <c r="M250" i="1"/>
  <c r="L250" i="1"/>
  <c r="K250" i="1"/>
  <c r="J250" i="1"/>
  <c r="M249" i="1"/>
  <c r="L249" i="1"/>
  <c r="K249" i="1"/>
  <c r="J249" i="1"/>
  <c r="M248" i="1"/>
  <c r="L248" i="1"/>
  <c r="K248" i="1"/>
  <c r="J248" i="1"/>
  <c r="M247" i="1"/>
  <c r="L247" i="1"/>
  <c r="K247" i="1"/>
  <c r="J247" i="1"/>
  <c r="M246" i="1"/>
  <c r="L246" i="1"/>
  <c r="K246" i="1"/>
  <c r="J246" i="1"/>
  <c r="M245" i="1"/>
  <c r="L245" i="1"/>
  <c r="K245" i="1"/>
  <c r="J245" i="1"/>
  <c r="M244" i="1"/>
  <c r="L244" i="1"/>
  <c r="K244" i="1"/>
  <c r="J244" i="1"/>
  <c r="M243" i="1"/>
  <c r="L243" i="1"/>
  <c r="K243" i="1"/>
  <c r="J243" i="1"/>
  <c r="M242" i="1"/>
  <c r="L242" i="1"/>
  <c r="K242" i="1"/>
  <c r="J242" i="1"/>
  <c r="M241" i="1"/>
  <c r="L241" i="1"/>
  <c r="K241" i="1"/>
  <c r="J241" i="1"/>
  <c r="M240" i="1"/>
  <c r="L240" i="1"/>
  <c r="K240" i="1"/>
  <c r="J240" i="1"/>
  <c r="M239" i="1"/>
  <c r="L239" i="1"/>
  <c r="K239" i="1"/>
  <c r="J239" i="1"/>
  <c r="M238" i="1"/>
  <c r="L238" i="1"/>
  <c r="K238" i="1"/>
  <c r="J238" i="1"/>
  <c r="M237" i="1"/>
  <c r="L237" i="1"/>
  <c r="K237" i="1"/>
  <c r="J237" i="1"/>
  <c r="M236" i="1"/>
  <c r="L236" i="1"/>
  <c r="K236" i="1"/>
  <c r="J236" i="1"/>
  <c r="M235" i="1"/>
  <c r="L235" i="1"/>
  <c r="K235" i="1"/>
  <c r="J235" i="1"/>
  <c r="M233" i="1"/>
  <c r="L233" i="1"/>
  <c r="K233" i="1"/>
  <c r="J233" i="1"/>
  <c r="M232" i="1"/>
  <c r="L232" i="1"/>
  <c r="K232" i="1"/>
  <c r="J232" i="1"/>
  <c r="M231" i="1"/>
  <c r="L231" i="1"/>
  <c r="K231" i="1"/>
  <c r="J231" i="1"/>
  <c r="M230" i="1"/>
  <c r="L230" i="1"/>
  <c r="K230" i="1"/>
  <c r="J230" i="1"/>
  <c r="M229" i="1"/>
  <c r="L229" i="1"/>
  <c r="K229" i="1"/>
  <c r="J229" i="1"/>
  <c r="M228" i="1"/>
  <c r="L228" i="1"/>
  <c r="K228" i="1"/>
  <c r="J228" i="1"/>
  <c r="M227" i="1"/>
  <c r="L227" i="1"/>
  <c r="K227" i="1"/>
  <c r="J227" i="1"/>
  <c r="M226" i="1"/>
  <c r="L226" i="1"/>
  <c r="K226" i="1"/>
  <c r="J226" i="1"/>
  <c r="M225" i="1"/>
  <c r="L225" i="1"/>
  <c r="K225" i="1"/>
  <c r="J225" i="1"/>
  <c r="M224" i="1"/>
  <c r="L224" i="1"/>
  <c r="K224" i="1"/>
  <c r="J224" i="1"/>
  <c r="M223" i="1"/>
  <c r="L223" i="1"/>
  <c r="K223" i="1"/>
  <c r="J223" i="1"/>
  <c r="M222" i="1"/>
  <c r="L222" i="1"/>
  <c r="K222" i="1"/>
  <c r="J222" i="1"/>
  <c r="M221" i="1"/>
  <c r="L221" i="1"/>
  <c r="K221" i="1"/>
  <c r="J221" i="1"/>
  <c r="M220" i="1"/>
  <c r="L220" i="1"/>
  <c r="K220" i="1"/>
  <c r="J220" i="1"/>
  <c r="M219" i="1"/>
  <c r="L219" i="1"/>
  <c r="K219" i="1"/>
  <c r="J219" i="1"/>
  <c r="M218" i="1"/>
  <c r="L218" i="1"/>
  <c r="K218" i="1"/>
  <c r="J218" i="1"/>
  <c r="M217" i="1"/>
  <c r="L217" i="1"/>
  <c r="K217" i="1"/>
  <c r="J217" i="1"/>
  <c r="M216" i="1"/>
  <c r="L216" i="1"/>
  <c r="K216" i="1"/>
  <c r="J216" i="1"/>
  <c r="M215" i="1"/>
  <c r="L215" i="1"/>
  <c r="K215" i="1"/>
  <c r="J215" i="1"/>
  <c r="M214" i="1"/>
  <c r="L214" i="1"/>
  <c r="K214" i="1"/>
  <c r="J214" i="1"/>
  <c r="M213" i="1"/>
  <c r="L213" i="1"/>
  <c r="K213" i="1"/>
  <c r="J213" i="1"/>
  <c r="M212" i="1"/>
  <c r="L212" i="1"/>
  <c r="K212" i="1"/>
  <c r="J212" i="1"/>
  <c r="M211" i="1"/>
  <c r="L211" i="1"/>
  <c r="K211" i="1"/>
  <c r="J211" i="1"/>
  <c r="M210" i="1"/>
  <c r="L210" i="1"/>
  <c r="K210" i="1"/>
  <c r="J210" i="1"/>
  <c r="M209" i="1"/>
  <c r="L209" i="1"/>
  <c r="K209" i="1"/>
  <c r="J209" i="1"/>
  <c r="M208" i="1"/>
  <c r="L208" i="1"/>
  <c r="K208" i="1"/>
  <c r="J208" i="1"/>
  <c r="M207" i="1"/>
  <c r="L207" i="1"/>
  <c r="K207" i="1"/>
  <c r="J207" i="1"/>
  <c r="M206" i="1"/>
  <c r="L206" i="1"/>
  <c r="K206" i="1"/>
  <c r="J206" i="1"/>
  <c r="M205" i="1"/>
  <c r="L205" i="1"/>
  <c r="K205" i="1"/>
  <c r="J205" i="1"/>
  <c r="M203" i="1"/>
  <c r="L203" i="1"/>
  <c r="K203" i="1"/>
  <c r="J203" i="1"/>
  <c r="M202" i="1"/>
  <c r="L202" i="1"/>
  <c r="K202" i="1"/>
  <c r="J202" i="1"/>
  <c r="M201" i="1"/>
  <c r="L201" i="1"/>
  <c r="K201" i="1"/>
  <c r="J201" i="1"/>
  <c r="M200" i="1"/>
  <c r="L200" i="1"/>
  <c r="K200" i="1"/>
  <c r="J200" i="1"/>
  <c r="M199" i="1"/>
  <c r="L199" i="1"/>
  <c r="K199" i="1"/>
  <c r="J199" i="1"/>
  <c r="M198" i="1"/>
  <c r="L198" i="1"/>
  <c r="K198" i="1"/>
  <c r="J198" i="1"/>
  <c r="M197" i="1"/>
  <c r="L197" i="1"/>
  <c r="K197" i="1"/>
  <c r="J197" i="1"/>
  <c r="M196" i="1"/>
  <c r="L196" i="1"/>
  <c r="K196" i="1"/>
  <c r="J196" i="1"/>
  <c r="M195" i="1"/>
  <c r="L195" i="1"/>
  <c r="K195" i="1"/>
  <c r="J195" i="1"/>
  <c r="M194" i="1"/>
  <c r="L194" i="1"/>
  <c r="K194" i="1"/>
  <c r="J194" i="1"/>
  <c r="M193" i="1"/>
  <c r="L193" i="1"/>
  <c r="K193" i="1"/>
  <c r="J193" i="1"/>
  <c r="M192" i="1"/>
  <c r="L192" i="1"/>
  <c r="K192" i="1"/>
  <c r="J192" i="1"/>
  <c r="M191" i="1"/>
  <c r="L191" i="1"/>
  <c r="K191" i="1"/>
  <c r="J191" i="1"/>
  <c r="M190" i="1"/>
  <c r="L190" i="1"/>
  <c r="K190" i="1"/>
  <c r="J190" i="1"/>
  <c r="M189" i="1"/>
  <c r="L189" i="1"/>
  <c r="K189" i="1"/>
  <c r="J189" i="1"/>
  <c r="M188" i="1"/>
  <c r="L188" i="1"/>
  <c r="K188" i="1"/>
  <c r="J188" i="1"/>
  <c r="M187" i="1"/>
  <c r="L187" i="1"/>
  <c r="K187" i="1"/>
  <c r="J187" i="1"/>
  <c r="M186" i="1"/>
  <c r="L186" i="1"/>
  <c r="K186" i="1"/>
  <c r="J186" i="1"/>
  <c r="M185" i="1"/>
  <c r="L185" i="1"/>
  <c r="K185" i="1"/>
  <c r="J185" i="1"/>
  <c r="M184" i="1"/>
  <c r="L184" i="1"/>
  <c r="K184" i="1"/>
  <c r="J184" i="1"/>
  <c r="M183" i="1"/>
  <c r="L183" i="1"/>
  <c r="K183" i="1"/>
  <c r="J183" i="1"/>
  <c r="M182" i="1"/>
  <c r="L182" i="1"/>
  <c r="K182" i="1"/>
  <c r="J182" i="1"/>
  <c r="M181" i="1"/>
  <c r="L181" i="1"/>
  <c r="K181" i="1"/>
  <c r="J181" i="1"/>
  <c r="M180" i="1"/>
  <c r="L180" i="1"/>
  <c r="K180" i="1"/>
  <c r="J180" i="1"/>
  <c r="M179" i="1"/>
  <c r="L179" i="1"/>
  <c r="K179" i="1"/>
  <c r="J179" i="1"/>
  <c r="M178" i="1"/>
  <c r="L178" i="1"/>
  <c r="K178" i="1"/>
  <c r="J178" i="1"/>
  <c r="M177" i="1"/>
  <c r="L177" i="1"/>
  <c r="K177" i="1"/>
  <c r="J177" i="1"/>
  <c r="M176" i="1"/>
  <c r="L176" i="1"/>
  <c r="K176" i="1"/>
  <c r="J176" i="1"/>
  <c r="M175" i="1"/>
  <c r="L175" i="1"/>
  <c r="K175" i="1"/>
  <c r="J175" i="1"/>
  <c r="M174" i="1"/>
  <c r="L174" i="1"/>
  <c r="K174" i="1"/>
  <c r="J174" i="1"/>
  <c r="M173" i="1"/>
  <c r="L173" i="1"/>
  <c r="K173" i="1"/>
  <c r="J173" i="1"/>
  <c r="M172" i="1"/>
  <c r="L172" i="1"/>
  <c r="K172" i="1"/>
  <c r="J172" i="1"/>
  <c r="M171" i="1"/>
  <c r="L171" i="1"/>
  <c r="K171" i="1"/>
  <c r="J171" i="1"/>
  <c r="M170" i="1"/>
  <c r="L170" i="1"/>
  <c r="K170" i="1"/>
  <c r="J170" i="1"/>
  <c r="M169" i="1"/>
  <c r="L169" i="1"/>
  <c r="K169" i="1"/>
  <c r="J169" i="1"/>
  <c r="M168" i="1"/>
  <c r="L168" i="1"/>
  <c r="K168" i="1"/>
  <c r="J168" i="1"/>
  <c r="M167" i="1"/>
  <c r="L167" i="1"/>
  <c r="K167" i="1"/>
  <c r="J167" i="1"/>
  <c r="M166" i="1"/>
  <c r="L166" i="1"/>
  <c r="K166" i="1"/>
  <c r="J166" i="1"/>
  <c r="M164" i="1"/>
  <c r="L164" i="1"/>
  <c r="K164" i="1"/>
  <c r="J164" i="1"/>
  <c r="M163" i="1"/>
  <c r="L163" i="1"/>
  <c r="K163" i="1"/>
  <c r="J163" i="1"/>
  <c r="M162" i="1"/>
  <c r="L162" i="1"/>
  <c r="K162" i="1"/>
  <c r="J162" i="1"/>
  <c r="M161" i="1"/>
  <c r="L161" i="1"/>
  <c r="K161" i="1"/>
  <c r="J161" i="1"/>
  <c r="M160" i="1"/>
  <c r="L160" i="1"/>
  <c r="K160" i="1"/>
  <c r="J160" i="1"/>
  <c r="M159" i="1"/>
  <c r="L159" i="1"/>
  <c r="K159" i="1"/>
  <c r="J159" i="1"/>
  <c r="M158" i="1"/>
  <c r="L158" i="1"/>
  <c r="K158" i="1"/>
  <c r="J158" i="1"/>
  <c r="M157" i="1"/>
  <c r="L157" i="1"/>
  <c r="K157" i="1"/>
  <c r="J157" i="1"/>
  <c r="M156" i="1"/>
  <c r="L156" i="1"/>
  <c r="K156" i="1"/>
  <c r="J156" i="1"/>
  <c r="M155" i="1"/>
  <c r="L155" i="1"/>
  <c r="K155" i="1"/>
  <c r="J155" i="1"/>
  <c r="M154" i="1"/>
  <c r="L154" i="1"/>
  <c r="K154" i="1"/>
  <c r="J154" i="1"/>
  <c r="M153" i="1"/>
  <c r="L153" i="1"/>
  <c r="K153" i="1"/>
  <c r="J153" i="1"/>
  <c r="M152" i="1"/>
  <c r="L152" i="1"/>
  <c r="K152" i="1"/>
  <c r="J152" i="1"/>
  <c r="M151" i="1"/>
  <c r="L151" i="1"/>
  <c r="K151" i="1"/>
  <c r="J151" i="1"/>
  <c r="M150" i="1"/>
  <c r="L150" i="1"/>
  <c r="K150" i="1"/>
  <c r="J150" i="1"/>
  <c r="M149" i="1"/>
  <c r="L149" i="1"/>
  <c r="K149" i="1"/>
  <c r="J149" i="1"/>
  <c r="M148" i="1"/>
  <c r="L148" i="1"/>
  <c r="K148" i="1"/>
  <c r="J148" i="1"/>
  <c r="M147" i="1"/>
  <c r="L147" i="1"/>
  <c r="K147" i="1"/>
  <c r="J147" i="1"/>
  <c r="M146" i="1"/>
  <c r="L146" i="1"/>
  <c r="K146" i="1"/>
  <c r="J146" i="1"/>
  <c r="M145" i="1"/>
  <c r="L145" i="1"/>
  <c r="K145" i="1"/>
  <c r="J145" i="1"/>
  <c r="M144" i="1"/>
  <c r="L144" i="1"/>
  <c r="K144" i="1"/>
  <c r="J144" i="1"/>
  <c r="M143" i="1"/>
  <c r="L143" i="1"/>
  <c r="K143" i="1"/>
  <c r="J143" i="1"/>
  <c r="M142" i="1"/>
  <c r="L142" i="1"/>
  <c r="K142" i="1"/>
  <c r="J142" i="1"/>
  <c r="M141" i="1"/>
  <c r="L141" i="1"/>
  <c r="K141" i="1"/>
  <c r="J141" i="1"/>
  <c r="M140" i="1"/>
  <c r="L140" i="1"/>
  <c r="K140" i="1"/>
  <c r="J140" i="1"/>
  <c r="M139" i="1"/>
  <c r="L139" i="1"/>
  <c r="K139" i="1"/>
  <c r="J139" i="1"/>
  <c r="M138" i="1"/>
  <c r="L138" i="1"/>
  <c r="K138" i="1"/>
  <c r="J138" i="1"/>
  <c r="M137" i="1"/>
  <c r="L137" i="1"/>
  <c r="K137" i="1"/>
  <c r="J137" i="1"/>
  <c r="M136" i="1"/>
  <c r="L136" i="1"/>
  <c r="K136" i="1"/>
  <c r="J136" i="1"/>
  <c r="M135" i="1"/>
  <c r="L135" i="1"/>
  <c r="K135" i="1"/>
  <c r="J135" i="1"/>
  <c r="M134" i="1"/>
  <c r="L134" i="1"/>
  <c r="K134" i="1"/>
  <c r="J134" i="1"/>
  <c r="M133" i="1"/>
  <c r="L133" i="1"/>
  <c r="K133" i="1"/>
  <c r="J133" i="1"/>
  <c r="M132" i="1"/>
  <c r="L132" i="1"/>
  <c r="K132" i="1"/>
  <c r="J132" i="1"/>
  <c r="M131" i="1"/>
  <c r="L131" i="1"/>
  <c r="K131" i="1"/>
  <c r="J131" i="1"/>
  <c r="M130" i="1"/>
  <c r="L130" i="1"/>
  <c r="K130" i="1"/>
  <c r="J130" i="1"/>
  <c r="M129" i="1"/>
  <c r="L129" i="1"/>
  <c r="K129" i="1"/>
  <c r="J129" i="1"/>
  <c r="M128" i="1"/>
  <c r="L128" i="1"/>
  <c r="K128" i="1"/>
  <c r="J128" i="1"/>
  <c r="M127" i="1"/>
  <c r="L127" i="1"/>
  <c r="K127" i="1"/>
  <c r="J127" i="1"/>
  <c r="M125" i="1"/>
  <c r="L125" i="1"/>
  <c r="K125" i="1"/>
  <c r="J125" i="1"/>
  <c r="M124" i="1"/>
  <c r="L124" i="1"/>
  <c r="K124" i="1"/>
  <c r="J124" i="1"/>
  <c r="M123" i="1"/>
  <c r="L123" i="1"/>
  <c r="K123" i="1"/>
  <c r="J123" i="1"/>
  <c r="M122" i="1"/>
  <c r="L122" i="1"/>
  <c r="K122" i="1"/>
  <c r="J122" i="1"/>
  <c r="M121" i="1"/>
  <c r="L121" i="1"/>
  <c r="K121" i="1"/>
  <c r="J121" i="1"/>
  <c r="M120" i="1"/>
  <c r="L120" i="1"/>
  <c r="K120" i="1"/>
  <c r="J120" i="1"/>
  <c r="M119" i="1"/>
  <c r="L119" i="1"/>
  <c r="K119" i="1"/>
  <c r="J119" i="1"/>
  <c r="M118" i="1"/>
  <c r="L118" i="1"/>
  <c r="K118" i="1"/>
  <c r="J118" i="1"/>
  <c r="M117" i="1"/>
  <c r="L117" i="1"/>
  <c r="K117" i="1"/>
  <c r="J117" i="1"/>
  <c r="M116" i="1"/>
  <c r="L116" i="1"/>
  <c r="K116" i="1"/>
  <c r="J116" i="1"/>
  <c r="M115" i="1"/>
  <c r="L115" i="1"/>
  <c r="K115" i="1"/>
  <c r="J115" i="1"/>
  <c r="M114" i="1"/>
  <c r="L114" i="1"/>
  <c r="K114" i="1"/>
  <c r="J114" i="1"/>
  <c r="M113" i="1"/>
  <c r="L113" i="1"/>
  <c r="K113" i="1"/>
  <c r="J113" i="1"/>
  <c r="M112" i="1"/>
  <c r="L112" i="1"/>
  <c r="K112" i="1"/>
  <c r="J112" i="1"/>
  <c r="M111" i="1"/>
  <c r="L111" i="1"/>
  <c r="K111" i="1"/>
  <c r="J111" i="1"/>
  <c r="M110" i="1"/>
  <c r="L110" i="1"/>
  <c r="K110" i="1"/>
  <c r="J110" i="1"/>
  <c r="M109" i="1"/>
  <c r="L109" i="1"/>
  <c r="K109" i="1"/>
  <c r="J109" i="1"/>
  <c r="M108" i="1"/>
  <c r="L108" i="1"/>
  <c r="K108" i="1"/>
  <c r="J108" i="1"/>
  <c r="M107" i="1"/>
  <c r="L107" i="1"/>
  <c r="K107" i="1"/>
  <c r="J107" i="1"/>
  <c r="M106" i="1"/>
  <c r="L106" i="1"/>
  <c r="K106" i="1"/>
  <c r="J106" i="1"/>
  <c r="M105" i="1"/>
  <c r="L105" i="1"/>
  <c r="K105" i="1"/>
  <c r="J105" i="1"/>
  <c r="M104" i="1"/>
  <c r="L104" i="1"/>
  <c r="K104" i="1"/>
  <c r="J104" i="1"/>
  <c r="M103" i="1"/>
  <c r="L103" i="1"/>
  <c r="K103" i="1"/>
  <c r="J103" i="1"/>
  <c r="M102" i="1"/>
  <c r="L102" i="1"/>
  <c r="K102" i="1"/>
  <c r="J102" i="1"/>
  <c r="M101" i="1"/>
  <c r="L101" i="1"/>
  <c r="K101" i="1"/>
  <c r="J101" i="1"/>
  <c r="M100" i="1"/>
  <c r="L100" i="1"/>
  <c r="K100" i="1"/>
  <c r="J100" i="1"/>
  <c r="M99" i="1"/>
  <c r="L99" i="1"/>
  <c r="K99" i="1"/>
  <c r="J99" i="1"/>
  <c r="M98" i="1"/>
  <c r="L98" i="1"/>
  <c r="K98" i="1"/>
  <c r="J98" i="1"/>
  <c r="M97" i="1"/>
  <c r="L97" i="1"/>
  <c r="K97" i="1"/>
  <c r="J97" i="1"/>
  <c r="M96" i="1"/>
  <c r="L96" i="1"/>
  <c r="K96" i="1"/>
  <c r="J96" i="1"/>
  <c r="M95" i="1"/>
  <c r="L95" i="1"/>
  <c r="K95" i="1"/>
  <c r="J95" i="1"/>
  <c r="M94" i="1"/>
  <c r="L94" i="1"/>
  <c r="K94" i="1"/>
  <c r="J94" i="1"/>
  <c r="M93" i="1"/>
  <c r="L93" i="1"/>
  <c r="K93" i="1"/>
  <c r="J93" i="1"/>
  <c r="M92" i="1"/>
  <c r="L92" i="1"/>
  <c r="K92" i="1"/>
  <c r="J92" i="1"/>
  <c r="M91" i="1"/>
  <c r="L91" i="1"/>
  <c r="K91" i="1"/>
  <c r="J91" i="1"/>
  <c r="M90" i="1"/>
  <c r="L90" i="1"/>
  <c r="K90" i="1"/>
  <c r="J90" i="1"/>
  <c r="M89" i="1"/>
  <c r="L89" i="1"/>
  <c r="K89" i="1"/>
  <c r="J89" i="1"/>
  <c r="M88" i="1"/>
  <c r="L88" i="1"/>
  <c r="K88" i="1"/>
  <c r="J88" i="1"/>
  <c r="M86" i="1"/>
  <c r="L86" i="1"/>
  <c r="K86" i="1"/>
  <c r="J86" i="1"/>
  <c r="M85" i="1"/>
  <c r="L85" i="1"/>
  <c r="K85" i="1"/>
  <c r="J85" i="1"/>
  <c r="M84" i="1"/>
  <c r="L84" i="1"/>
  <c r="K84" i="1"/>
  <c r="J84" i="1"/>
  <c r="M83" i="1"/>
  <c r="L83" i="1"/>
  <c r="K83" i="1"/>
  <c r="J83" i="1"/>
  <c r="M82" i="1"/>
  <c r="L82" i="1"/>
  <c r="K82" i="1"/>
  <c r="J82" i="1"/>
  <c r="M81" i="1"/>
  <c r="L81" i="1"/>
  <c r="K81" i="1"/>
  <c r="J81" i="1"/>
  <c r="M80" i="1"/>
  <c r="L80" i="1"/>
  <c r="K80" i="1"/>
  <c r="J80" i="1"/>
  <c r="M79" i="1"/>
  <c r="L79" i="1"/>
  <c r="K79" i="1"/>
  <c r="J79" i="1"/>
  <c r="M78" i="1"/>
  <c r="L78" i="1"/>
  <c r="K78" i="1"/>
  <c r="J78" i="1"/>
  <c r="M77" i="1"/>
  <c r="L77" i="1"/>
  <c r="K77" i="1"/>
  <c r="J77" i="1"/>
  <c r="M76" i="1"/>
  <c r="L76" i="1"/>
  <c r="K76" i="1"/>
  <c r="J76" i="1"/>
  <c r="M75" i="1"/>
  <c r="L75" i="1"/>
  <c r="K75" i="1"/>
  <c r="J75" i="1"/>
  <c r="M74" i="1"/>
  <c r="L74" i="1"/>
  <c r="K74" i="1"/>
  <c r="J74" i="1"/>
  <c r="M73" i="1"/>
  <c r="L73" i="1"/>
  <c r="K73" i="1"/>
  <c r="J73" i="1"/>
  <c r="M72" i="1"/>
  <c r="L72" i="1"/>
  <c r="K72" i="1"/>
  <c r="J72" i="1"/>
  <c r="M71" i="1"/>
  <c r="L71" i="1"/>
  <c r="K71" i="1"/>
  <c r="J71" i="1"/>
  <c r="M70" i="1"/>
  <c r="L70" i="1"/>
  <c r="K70" i="1"/>
  <c r="J70" i="1"/>
  <c r="M69" i="1"/>
  <c r="L69" i="1"/>
  <c r="K69" i="1"/>
  <c r="J69" i="1"/>
  <c r="M68" i="1"/>
  <c r="L68" i="1"/>
  <c r="K68" i="1"/>
  <c r="J68" i="1"/>
  <c r="M67" i="1"/>
  <c r="L67" i="1"/>
  <c r="K67" i="1"/>
  <c r="J67" i="1"/>
  <c r="M66" i="1"/>
  <c r="L66" i="1"/>
  <c r="K66" i="1"/>
  <c r="J66" i="1"/>
  <c r="M65" i="1"/>
  <c r="L65" i="1"/>
  <c r="K65" i="1"/>
  <c r="J65" i="1"/>
  <c r="M64" i="1"/>
  <c r="L64" i="1"/>
  <c r="K64" i="1"/>
  <c r="J64" i="1"/>
  <c r="M63" i="1"/>
  <c r="L63" i="1"/>
  <c r="K63" i="1"/>
  <c r="J63" i="1"/>
  <c r="M62" i="1"/>
  <c r="L62" i="1"/>
  <c r="K62" i="1"/>
  <c r="J62" i="1"/>
  <c r="M61" i="1"/>
  <c r="L61" i="1"/>
  <c r="K61" i="1"/>
  <c r="J61" i="1"/>
  <c r="M60" i="1"/>
  <c r="L60" i="1"/>
  <c r="K60" i="1"/>
  <c r="J60" i="1"/>
  <c r="M59" i="1"/>
  <c r="L59" i="1"/>
  <c r="K59" i="1"/>
  <c r="J59" i="1"/>
  <c r="M58" i="1"/>
  <c r="L58" i="1"/>
  <c r="K58" i="1"/>
  <c r="J58" i="1"/>
  <c r="M57" i="1"/>
  <c r="L57" i="1"/>
  <c r="K57" i="1"/>
  <c r="J57" i="1"/>
  <c r="M56" i="1"/>
  <c r="L56" i="1"/>
  <c r="K56" i="1"/>
  <c r="J56" i="1"/>
  <c r="M55" i="1"/>
  <c r="L55" i="1"/>
  <c r="K55" i="1"/>
  <c r="J55" i="1"/>
  <c r="M54" i="1"/>
  <c r="L54" i="1"/>
  <c r="K54" i="1"/>
  <c r="J54" i="1"/>
  <c r="M53" i="1"/>
  <c r="L53" i="1"/>
  <c r="K53" i="1"/>
  <c r="J53" i="1"/>
  <c r="M52" i="1"/>
  <c r="L52" i="1"/>
  <c r="K52" i="1"/>
  <c r="J52" i="1"/>
  <c r="M51" i="1"/>
  <c r="L51" i="1"/>
  <c r="K51" i="1"/>
  <c r="J51" i="1"/>
  <c r="M50" i="1"/>
  <c r="L50" i="1"/>
  <c r="K50" i="1"/>
  <c r="J50" i="1"/>
  <c r="M49" i="1"/>
  <c r="L49" i="1"/>
  <c r="K49" i="1"/>
  <c r="J49" i="1"/>
  <c r="M47" i="1"/>
  <c r="L47" i="1"/>
  <c r="K47" i="1"/>
  <c r="J47" i="1"/>
  <c r="M46" i="1"/>
  <c r="L46" i="1"/>
  <c r="K46" i="1"/>
  <c r="J46" i="1"/>
  <c r="M45" i="1"/>
  <c r="L45" i="1"/>
  <c r="K45" i="1"/>
  <c r="J45" i="1"/>
  <c r="M44" i="1"/>
  <c r="L44" i="1"/>
  <c r="K44" i="1"/>
  <c r="J44" i="1"/>
  <c r="M43" i="1"/>
  <c r="L43" i="1"/>
  <c r="K43" i="1"/>
  <c r="J43" i="1"/>
  <c r="M42" i="1"/>
  <c r="L42" i="1"/>
  <c r="K42" i="1"/>
  <c r="J42" i="1"/>
  <c r="M41" i="1"/>
  <c r="L41" i="1"/>
  <c r="K41" i="1"/>
  <c r="J41" i="1"/>
  <c r="M40" i="1"/>
  <c r="L40" i="1"/>
  <c r="K40" i="1"/>
  <c r="J40" i="1"/>
  <c r="M39" i="1"/>
  <c r="L39" i="1"/>
  <c r="K39" i="1"/>
  <c r="J39" i="1"/>
  <c r="M38" i="1"/>
  <c r="L38" i="1"/>
  <c r="K38" i="1"/>
  <c r="J38" i="1"/>
  <c r="M37" i="1"/>
  <c r="L37" i="1"/>
  <c r="K37" i="1"/>
  <c r="J37" i="1"/>
  <c r="M36" i="1"/>
  <c r="L36" i="1"/>
  <c r="K36" i="1"/>
  <c r="J36" i="1"/>
  <c r="M35" i="1"/>
  <c r="L35" i="1"/>
  <c r="K35" i="1"/>
  <c r="J35" i="1"/>
  <c r="M34" i="1"/>
  <c r="L34" i="1"/>
  <c r="K34" i="1"/>
  <c r="J34" i="1"/>
  <c r="M33" i="1"/>
  <c r="L33" i="1"/>
  <c r="K33" i="1"/>
  <c r="J33" i="1"/>
  <c r="M32" i="1"/>
  <c r="L32" i="1"/>
  <c r="K32" i="1"/>
  <c r="J32" i="1"/>
  <c r="M31" i="1"/>
  <c r="L31" i="1"/>
  <c r="K31" i="1"/>
  <c r="J31" i="1"/>
  <c r="M30" i="1"/>
  <c r="L30" i="1"/>
  <c r="K30" i="1"/>
  <c r="J30" i="1"/>
  <c r="M29" i="1"/>
  <c r="L29" i="1"/>
  <c r="K29" i="1"/>
  <c r="J29" i="1"/>
  <c r="M28" i="1"/>
  <c r="L28" i="1"/>
  <c r="K28" i="1"/>
  <c r="J28" i="1"/>
  <c r="M27" i="1"/>
  <c r="L27" i="1"/>
  <c r="K27" i="1"/>
  <c r="J27" i="1"/>
  <c r="M26" i="1"/>
  <c r="L26" i="1"/>
  <c r="K26" i="1"/>
  <c r="J26" i="1"/>
  <c r="M25" i="1"/>
  <c r="L25" i="1"/>
  <c r="K25" i="1"/>
  <c r="J25" i="1"/>
  <c r="M24" i="1"/>
  <c r="L24" i="1"/>
  <c r="K24" i="1"/>
  <c r="J24" i="1"/>
  <c r="M23" i="1"/>
  <c r="L23" i="1"/>
  <c r="K23" i="1"/>
  <c r="J23" i="1"/>
  <c r="M22" i="1"/>
  <c r="L22" i="1"/>
  <c r="K22" i="1"/>
  <c r="J22" i="1"/>
  <c r="U737" i="1"/>
  <c r="AR383" i="1"/>
  <c r="AS1087" i="1"/>
  <c r="AS1061" i="1"/>
  <c r="AR1061" i="1"/>
  <c r="AQ1061" i="1"/>
  <c r="AP1061" i="1"/>
  <c r="AS1060" i="1"/>
  <c r="AR1060" i="1"/>
  <c r="AQ1060" i="1"/>
  <c r="AP1060" i="1"/>
  <c r="AS1059" i="1"/>
  <c r="AR1059" i="1"/>
  <c r="AQ1059" i="1"/>
  <c r="AP1059" i="1"/>
  <c r="AS1058" i="1"/>
  <c r="AR1058" i="1"/>
  <c r="AQ1058" i="1"/>
  <c r="AP1058" i="1"/>
  <c r="AS1057" i="1"/>
  <c r="AR1057" i="1"/>
  <c r="AQ1057" i="1"/>
  <c r="AP1057" i="1"/>
  <c r="AS1056" i="1"/>
  <c r="AR1056" i="1"/>
  <c r="AQ1056" i="1"/>
  <c r="AP1056" i="1"/>
  <c r="AS1055" i="1"/>
  <c r="AR1055" i="1"/>
  <c r="AQ1055" i="1"/>
  <c r="AP1055" i="1"/>
  <c r="AS1054" i="1"/>
  <c r="AR1054" i="1"/>
  <c r="AQ1054" i="1"/>
  <c r="AP1054" i="1"/>
  <c r="AS1053" i="1"/>
  <c r="AR1053" i="1"/>
  <c r="AQ1053" i="1"/>
  <c r="AP1053" i="1"/>
  <c r="AS1052" i="1"/>
  <c r="AR1052" i="1"/>
  <c r="AQ1052" i="1"/>
  <c r="AP1052" i="1"/>
  <c r="AS1051" i="1"/>
  <c r="AR1051" i="1"/>
  <c r="AQ1051" i="1"/>
  <c r="AP1051" i="1"/>
  <c r="AS1050" i="1"/>
  <c r="AR1050" i="1"/>
  <c r="AQ1050" i="1"/>
  <c r="AP1050" i="1"/>
  <c r="AS1049" i="1"/>
  <c r="AR1049" i="1"/>
  <c r="AQ1049" i="1"/>
  <c r="AP1049" i="1"/>
  <c r="AS1047" i="1"/>
  <c r="AR1047" i="1"/>
  <c r="AQ1047" i="1"/>
  <c r="AP1047" i="1"/>
  <c r="AS1048" i="1"/>
  <c r="AR1048" i="1"/>
  <c r="AQ1048" i="1"/>
  <c r="AP1048" i="1"/>
  <c r="AS1046" i="1"/>
  <c r="AR1046" i="1"/>
  <c r="AQ1046" i="1"/>
  <c r="AP1046" i="1"/>
  <c r="AS1045" i="1"/>
  <c r="AR1045" i="1"/>
  <c r="AQ1045" i="1"/>
  <c r="AP1045" i="1"/>
  <c r="AS1044" i="1"/>
  <c r="AR1044" i="1"/>
  <c r="AQ1044" i="1"/>
  <c r="AP1044" i="1"/>
  <c r="AS1043" i="1"/>
  <c r="AR1043" i="1"/>
  <c r="AQ1043" i="1"/>
  <c r="AP1043" i="1"/>
  <c r="AS1042" i="1"/>
  <c r="AR1042" i="1"/>
  <c r="AQ1042" i="1"/>
  <c r="AP1042" i="1"/>
  <c r="AS1041" i="1"/>
  <c r="AR1041" i="1"/>
  <c r="AQ1041" i="1"/>
  <c r="AP1041" i="1"/>
  <c r="AS1040" i="1"/>
  <c r="AR1040" i="1"/>
  <c r="AQ1040" i="1"/>
  <c r="AP1040" i="1"/>
  <c r="AS1039" i="1"/>
  <c r="AR1039" i="1"/>
  <c r="AQ1039" i="1"/>
  <c r="AP1039" i="1"/>
  <c r="AS1038" i="1"/>
  <c r="AR1038" i="1"/>
  <c r="AQ1038" i="1"/>
  <c r="AP1038" i="1"/>
  <c r="AS1037" i="1"/>
  <c r="AR1037" i="1"/>
  <c r="AQ1037" i="1"/>
  <c r="AP1037" i="1"/>
  <c r="AS1036" i="1"/>
  <c r="AR1036" i="1"/>
  <c r="AQ1036" i="1"/>
  <c r="AP1036" i="1"/>
  <c r="AS1035" i="1"/>
  <c r="AR1035" i="1"/>
  <c r="AQ1035" i="1"/>
  <c r="AP1035" i="1"/>
  <c r="AS1034" i="1"/>
  <c r="AR1034" i="1"/>
  <c r="AQ1034" i="1"/>
  <c r="AP1034" i="1"/>
  <c r="AS1033" i="1"/>
  <c r="AR1033" i="1"/>
  <c r="AQ1033" i="1"/>
  <c r="AP1033" i="1"/>
  <c r="AS1032" i="1"/>
  <c r="AR1032" i="1"/>
  <c r="AQ1032" i="1"/>
  <c r="AP1032" i="1"/>
  <c r="AS1031" i="1"/>
  <c r="AR1031" i="1"/>
  <c r="AQ1031" i="1"/>
  <c r="AP1031" i="1"/>
  <c r="AS1030" i="1"/>
  <c r="AR1030" i="1"/>
  <c r="AQ1030" i="1"/>
  <c r="AP1030" i="1"/>
  <c r="AS1028" i="1"/>
  <c r="AR1028" i="1"/>
  <c r="AQ1028" i="1"/>
  <c r="AP1028" i="1"/>
  <c r="AS1027" i="1"/>
  <c r="AR1027" i="1"/>
  <c r="AQ1027" i="1"/>
  <c r="AP1027" i="1"/>
  <c r="AS1026" i="1"/>
  <c r="AR1026" i="1"/>
  <c r="AQ1026" i="1"/>
  <c r="AP1026" i="1"/>
  <c r="AS1025" i="1"/>
  <c r="AR1025" i="1"/>
  <c r="AQ1025" i="1"/>
  <c r="AP1025" i="1"/>
  <c r="AS1024" i="1"/>
  <c r="AR1024" i="1"/>
  <c r="AQ1024" i="1"/>
  <c r="AP1024" i="1"/>
  <c r="AS1023" i="1"/>
  <c r="AR1023" i="1"/>
  <c r="AQ1023" i="1"/>
  <c r="AP1023" i="1"/>
  <c r="AS1022" i="1"/>
  <c r="AR1022" i="1"/>
  <c r="AQ1022" i="1"/>
  <c r="AP1022" i="1"/>
  <c r="AS1021" i="1"/>
  <c r="AR1021" i="1"/>
  <c r="AQ1021" i="1"/>
  <c r="AP1021" i="1"/>
  <c r="AS1019" i="1"/>
  <c r="AR1019" i="1"/>
  <c r="AQ1019" i="1"/>
  <c r="AP1019" i="1"/>
  <c r="AS1018" i="1"/>
  <c r="AR1018" i="1"/>
  <c r="AQ1018" i="1"/>
  <c r="AP1018" i="1"/>
  <c r="AS1017" i="1"/>
  <c r="AR1017" i="1"/>
  <c r="AQ1017" i="1"/>
  <c r="AP1017" i="1"/>
  <c r="AS1016" i="1"/>
  <c r="AR1016" i="1"/>
  <c r="AQ1016" i="1"/>
  <c r="AP1016" i="1"/>
  <c r="AS1015" i="1"/>
  <c r="AR1015" i="1"/>
  <c r="AQ1015" i="1"/>
  <c r="AP1015" i="1"/>
  <c r="AS1014" i="1"/>
  <c r="AR1014" i="1"/>
  <c r="AQ1014" i="1"/>
  <c r="AP1014" i="1"/>
  <c r="AS1013" i="1"/>
  <c r="AR1013" i="1"/>
  <c r="AQ1013" i="1"/>
  <c r="AP1013" i="1"/>
  <c r="AS1012" i="1"/>
  <c r="AR1012" i="1"/>
  <c r="AQ1012" i="1"/>
  <c r="AP1012" i="1"/>
  <c r="AS1011" i="1"/>
  <c r="AR1011" i="1"/>
  <c r="AQ1011" i="1"/>
  <c r="AP1011" i="1"/>
  <c r="AS1010" i="1"/>
  <c r="AR1010" i="1"/>
  <c r="AQ1010" i="1"/>
  <c r="AP1010" i="1"/>
  <c r="AS1009" i="1"/>
  <c r="AR1009" i="1"/>
  <c r="AQ1009" i="1"/>
  <c r="AP1009" i="1"/>
  <c r="AS1008" i="1"/>
  <c r="AR1008" i="1"/>
  <c r="AQ1008" i="1"/>
  <c r="AP1008" i="1"/>
  <c r="AS1007" i="1"/>
  <c r="AR1007" i="1"/>
  <c r="AQ1007" i="1"/>
  <c r="AP1007" i="1"/>
  <c r="AS1006" i="1"/>
  <c r="AR1006" i="1"/>
  <c r="AQ1006" i="1"/>
  <c r="AP1006" i="1"/>
  <c r="AS1005" i="1"/>
  <c r="AR1005" i="1"/>
  <c r="AQ1005" i="1"/>
  <c r="AP1005" i="1"/>
  <c r="AS1004" i="1"/>
  <c r="AR1004" i="1"/>
  <c r="AQ1004" i="1"/>
  <c r="AP1004" i="1"/>
  <c r="AS1003" i="1"/>
  <c r="AR1003" i="1"/>
  <c r="AQ1003" i="1"/>
  <c r="AP1003" i="1"/>
  <c r="AS1002" i="1"/>
  <c r="AR1002" i="1"/>
  <c r="AQ1002" i="1"/>
  <c r="AP1002" i="1"/>
  <c r="AS1001" i="1"/>
  <c r="AR1001" i="1"/>
  <c r="AQ1001" i="1"/>
  <c r="AP1001" i="1"/>
  <c r="AS1000" i="1"/>
  <c r="AR1000" i="1"/>
  <c r="AQ1000" i="1"/>
  <c r="AP1000" i="1"/>
  <c r="AS999" i="1"/>
  <c r="AR999" i="1"/>
  <c r="AQ999" i="1"/>
  <c r="AP999" i="1"/>
  <c r="AS998" i="1"/>
  <c r="AR998" i="1"/>
  <c r="AQ998" i="1"/>
  <c r="AP998" i="1"/>
  <c r="AS997" i="1"/>
  <c r="AR997" i="1"/>
  <c r="AQ997" i="1"/>
  <c r="AP997" i="1"/>
  <c r="AS996" i="1"/>
  <c r="AR996" i="1"/>
  <c r="AQ996" i="1"/>
  <c r="AP996" i="1"/>
  <c r="AS994" i="1"/>
  <c r="AR994" i="1"/>
  <c r="AQ994" i="1"/>
  <c r="AP994" i="1"/>
  <c r="AS995" i="1"/>
  <c r="AR995" i="1"/>
  <c r="AQ995" i="1"/>
  <c r="AP995" i="1"/>
  <c r="AS1084" i="1"/>
  <c r="AR1084" i="1"/>
  <c r="AQ1084" i="1"/>
  <c r="AP1084" i="1"/>
  <c r="AS992" i="1"/>
  <c r="AR992" i="1"/>
  <c r="AQ992" i="1"/>
  <c r="AP992" i="1"/>
  <c r="AS965" i="1"/>
  <c r="AR965" i="1"/>
  <c r="AQ965" i="1"/>
  <c r="AP965" i="1"/>
  <c r="AS964" i="1"/>
  <c r="AR964" i="1"/>
  <c r="AQ964" i="1"/>
  <c r="AP964" i="1"/>
  <c r="AS980" i="1"/>
  <c r="AR980" i="1"/>
  <c r="AQ980" i="1"/>
  <c r="AP980" i="1"/>
  <c r="AS991" i="1"/>
  <c r="AR991" i="1"/>
  <c r="AQ991" i="1"/>
  <c r="AP991" i="1"/>
  <c r="AS990" i="1"/>
  <c r="AR990" i="1"/>
  <c r="AQ990" i="1"/>
  <c r="AP990" i="1"/>
  <c r="AS989" i="1"/>
  <c r="AR989" i="1"/>
  <c r="AQ989" i="1"/>
  <c r="AP989" i="1"/>
  <c r="AS973" i="1"/>
  <c r="AR973" i="1"/>
  <c r="AQ973" i="1"/>
  <c r="AP973" i="1"/>
  <c r="AS972" i="1"/>
  <c r="AR972" i="1"/>
  <c r="AQ972" i="1"/>
  <c r="AP972" i="1"/>
  <c r="AS988" i="1"/>
  <c r="AR988" i="1"/>
  <c r="AQ988" i="1"/>
  <c r="AP988" i="1"/>
  <c r="AS987" i="1"/>
  <c r="AR987" i="1"/>
  <c r="AQ987" i="1"/>
  <c r="AP987" i="1"/>
  <c r="AS971" i="1"/>
  <c r="AR971" i="1"/>
  <c r="AQ971" i="1"/>
  <c r="AP971" i="1"/>
  <c r="AS970" i="1"/>
  <c r="AR970" i="1"/>
  <c r="AQ970" i="1"/>
  <c r="AP970" i="1"/>
  <c r="AS986" i="1"/>
  <c r="AR986" i="1"/>
  <c r="AQ986" i="1"/>
  <c r="AP986" i="1"/>
  <c r="AS985" i="1"/>
  <c r="AR985" i="1"/>
  <c r="AQ985" i="1"/>
  <c r="AP985" i="1"/>
  <c r="AS969" i="1"/>
  <c r="AR969" i="1"/>
  <c r="AQ969" i="1"/>
  <c r="AP969" i="1"/>
  <c r="AS968" i="1"/>
  <c r="AR968" i="1"/>
  <c r="AQ968" i="1"/>
  <c r="AP968" i="1"/>
  <c r="AS984" i="1"/>
  <c r="AR984" i="1"/>
  <c r="AQ984" i="1"/>
  <c r="AP984" i="1"/>
  <c r="AS983" i="1"/>
  <c r="AR983" i="1"/>
  <c r="AQ983" i="1"/>
  <c r="AP983" i="1"/>
  <c r="AS967" i="1"/>
  <c r="AR967" i="1"/>
  <c r="AQ967" i="1"/>
  <c r="AP967" i="1"/>
  <c r="AS966" i="1"/>
  <c r="AR966" i="1"/>
  <c r="AQ966" i="1"/>
  <c r="AP966" i="1"/>
  <c r="AS982" i="1"/>
  <c r="AR982" i="1"/>
  <c r="AQ982" i="1"/>
  <c r="AP982" i="1"/>
  <c r="AS981" i="1"/>
  <c r="AR981" i="1"/>
  <c r="AQ981" i="1"/>
  <c r="AP981" i="1"/>
  <c r="AS979" i="1"/>
  <c r="AR979" i="1"/>
  <c r="AQ979" i="1"/>
  <c r="AP979" i="1"/>
  <c r="AS963" i="1"/>
  <c r="AR963" i="1"/>
  <c r="AQ963" i="1"/>
  <c r="AP963" i="1"/>
  <c r="AS962" i="1"/>
  <c r="AR962" i="1"/>
  <c r="AQ962" i="1"/>
  <c r="AP962" i="1"/>
  <c r="AS978" i="1"/>
  <c r="AR978" i="1"/>
  <c r="AQ978" i="1"/>
  <c r="AP978" i="1"/>
  <c r="AS977" i="1"/>
  <c r="AR977" i="1"/>
  <c r="AQ977" i="1"/>
  <c r="AP977" i="1"/>
  <c r="AS961" i="1"/>
  <c r="AR961" i="1"/>
  <c r="AQ961" i="1"/>
  <c r="AP961" i="1"/>
  <c r="AS960" i="1"/>
  <c r="AR960" i="1"/>
  <c r="AQ960" i="1"/>
  <c r="AP960" i="1"/>
  <c r="AS976" i="1"/>
  <c r="AR976" i="1"/>
  <c r="AQ976" i="1"/>
  <c r="AP976" i="1"/>
  <c r="AS975" i="1"/>
  <c r="AR975" i="1"/>
  <c r="AQ975" i="1"/>
  <c r="AP975" i="1"/>
  <c r="AS959" i="1"/>
  <c r="AR959" i="1"/>
  <c r="AQ959" i="1"/>
  <c r="AP959" i="1"/>
  <c r="AS958" i="1"/>
  <c r="AR958" i="1"/>
  <c r="AQ958" i="1"/>
  <c r="AP958" i="1"/>
  <c r="AS956" i="1"/>
  <c r="AR956" i="1"/>
  <c r="AQ956" i="1"/>
  <c r="AP956" i="1"/>
  <c r="AS955" i="1"/>
  <c r="AR955" i="1"/>
  <c r="AQ955" i="1"/>
  <c r="AP955" i="1"/>
  <c r="AS954" i="1"/>
  <c r="AR954" i="1"/>
  <c r="AQ954" i="1"/>
  <c r="AP954" i="1"/>
  <c r="AS953" i="1"/>
  <c r="AR953" i="1"/>
  <c r="AQ953" i="1"/>
  <c r="AP953" i="1"/>
  <c r="AS952" i="1"/>
  <c r="AR952" i="1"/>
  <c r="AQ952" i="1"/>
  <c r="AP952" i="1"/>
  <c r="AS951" i="1"/>
  <c r="AR951" i="1"/>
  <c r="AQ951" i="1"/>
  <c r="AP951" i="1"/>
  <c r="AS950" i="1"/>
  <c r="AR950" i="1"/>
  <c r="AQ950" i="1"/>
  <c r="AP950" i="1"/>
  <c r="AS949" i="1"/>
  <c r="AR949" i="1"/>
  <c r="AQ949" i="1"/>
  <c r="AP949" i="1"/>
  <c r="AS948" i="1"/>
  <c r="AR948" i="1"/>
  <c r="AQ948" i="1"/>
  <c r="AP948" i="1"/>
  <c r="AS946" i="1"/>
  <c r="AR946" i="1"/>
  <c r="AQ946" i="1"/>
  <c r="AP946" i="1"/>
  <c r="AS945" i="1"/>
  <c r="AR945" i="1"/>
  <c r="AQ945" i="1"/>
  <c r="AP945" i="1"/>
  <c r="AS944" i="1"/>
  <c r="AR944" i="1"/>
  <c r="AQ944" i="1"/>
  <c r="AP944" i="1"/>
  <c r="AS943" i="1"/>
  <c r="AR943" i="1"/>
  <c r="AQ943" i="1"/>
  <c r="AP943" i="1"/>
  <c r="AS942" i="1"/>
  <c r="AR942" i="1"/>
  <c r="AQ942" i="1"/>
  <c r="AP942" i="1"/>
  <c r="AS947" i="1"/>
  <c r="AR947" i="1"/>
  <c r="AQ947" i="1"/>
  <c r="AP947" i="1"/>
  <c r="AS941" i="1"/>
  <c r="AR941" i="1"/>
  <c r="AQ941" i="1"/>
  <c r="AP941" i="1"/>
  <c r="AS940" i="1"/>
  <c r="AR940" i="1"/>
  <c r="AQ940" i="1"/>
  <c r="AP940" i="1"/>
  <c r="AS939" i="1"/>
  <c r="AR939" i="1"/>
  <c r="AQ939" i="1"/>
  <c r="AP939" i="1"/>
  <c r="AS938" i="1"/>
  <c r="AR938" i="1"/>
  <c r="AQ938" i="1"/>
  <c r="AP938" i="1"/>
  <c r="AS937" i="1"/>
  <c r="AR937" i="1"/>
  <c r="AQ937" i="1"/>
  <c r="AP937" i="1"/>
  <c r="AS936" i="1"/>
  <c r="AR936" i="1"/>
  <c r="AQ936" i="1"/>
  <c r="AP936" i="1"/>
  <c r="AS935" i="1"/>
  <c r="AR935" i="1"/>
  <c r="AQ935" i="1"/>
  <c r="AP935" i="1"/>
  <c r="AS934" i="1"/>
  <c r="AR934" i="1"/>
  <c r="AQ934" i="1"/>
  <c r="AP934" i="1"/>
  <c r="AS933" i="1"/>
  <c r="AR933" i="1"/>
  <c r="AQ933" i="1"/>
  <c r="AP933" i="1"/>
  <c r="AS931" i="1"/>
  <c r="AR931" i="1"/>
  <c r="AQ931" i="1"/>
  <c r="AP931" i="1"/>
  <c r="AS930" i="1"/>
  <c r="AR930" i="1"/>
  <c r="AQ930" i="1"/>
  <c r="AP930" i="1"/>
  <c r="AS929" i="1"/>
  <c r="AR929" i="1"/>
  <c r="AQ929" i="1"/>
  <c r="AP929" i="1"/>
  <c r="AS928" i="1"/>
  <c r="AR928" i="1"/>
  <c r="AQ928" i="1"/>
  <c r="AP928" i="1"/>
  <c r="AS927" i="1"/>
  <c r="AR927" i="1"/>
  <c r="AQ927" i="1"/>
  <c r="AP927" i="1"/>
  <c r="AS926" i="1"/>
  <c r="AR926" i="1"/>
  <c r="AQ926" i="1"/>
  <c r="AP926" i="1"/>
  <c r="AS925" i="1"/>
  <c r="AR925" i="1"/>
  <c r="AQ925" i="1"/>
  <c r="AP925" i="1"/>
  <c r="AS346" i="1"/>
  <c r="AR346" i="1"/>
  <c r="AQ346" i="1"/>
  <c r="AP346" i="1"/>
  <c r="AS924" i="1"/>
  <c r="AR924" i="1"/>
  <c r="AQ924" i="1"/>
  <c r="AP924" i="1"/>
  <c r="AS923" i="1"/>
  <c r="AR923" i="1"/>
  <c r="AQ923" i="1"/>
  <c r="AP923" i="1"/>
  <c r="AS922" i="1"/>
  <c r="AR922" i="1"/>
  <c r="AQ922" i="1"/>
  <c r="AP922" i="1"/>
  <c r="AS921" i="1"/>
  <c r="AR921" i="1"/>
  <c r="AQ921" i="1"/>
  <c r="AP921" i="1"/>
  <c r="AS920" i="1"/>
  <c r="AR920" i="1"/>
  <c r="AQ920" i="1"/>
  <c r="AP920" i="1"/>
  <c r="AS919" i="1"/>
  <c r="AR919" i="1"/>
  <c r="AQ919" i="1"/>
  <c r="AP919" i="1"/>
  <c r="AS1094" i="1"/>
  <c r="AR1094" i="1"/>
  <c r="AQ1094" i="1"/>
  <c r="AP1094" i="1"/>
  <c r="AS917" i="1"/>
  <c r="AR917" i="1"/>
  <c r="AQ917" i="1"/>
  <c r="AP917" i="1"/>
  <c r="AS916" i="1"/>
  <c r="AR916" i="1"/>
  <c r="AQ916" i="1"/>
  <c r="AP916" i="1"/>
  <c r="AS915" i="1"/>
  <c r="AR915" i="1"/>
  <c r="AQ915" i="1"/>
  <c r="AP915" i="1"/>
  <c r="AS914" i="1"/>
  <c r="AR914" i="1"/>
  <c r="AQ914" i="1"/>
  <c r="AP914" i="1"/>
  <c r="AS913" i="1"/>
  <c r="AR913" i="1"/>
  <c r="AQ913" i="1"/>
  <c r="AP913" i="1"/>
  <c r="AS912" i="1"/>
  <c r="AR912" i="1"/>
  <c r="AQ912" i="1"/>
  <c r="AP912" i="1"/>
  <c r="AS911" i="1"/>
  <c r="AR911" i="1"/>
  <c r="AQ911" i="1"/>
  <c r="AP911" i="1"/>
  <c r="AS910" i="1"/>
  <c r="AR910" i="1"/>
  <c r="AQ910" i="1"/>
  <c r="AP910" i="1"/>
  <c r="AS909" i="1"/>
  <c r="AR909" i="1"/>
  <c r="AQ909" i="1"/>
  <c r="AP909" i="1"/>
  <c r="AS907" i="1"/>
  <c r="AR907" i="1"/>
  <c r="AQ907" i="1"/>
  <c r="AP907" i="1"/>
  <c r="AS906" i="1"/>
  <c r="AR906" i="1"/>
  <c r="AQ906" i="1"/>
  <c r="AP906" i="1"/>
  <c r="AS905" i="1"/>
  <c r="AR905" i="1"/>
  <c r="AQ905" i="1"/>
  <c r="AP905" i="1"/>
  <c r="AS904" i="1"/>
  <c r="AR904" i="1"/>
  <c r="AQ904" i="1"/>
  <c r="AP904" i="1"/>
  <c r="AS903" i="1"/>
  <c r="AR903" i="1"/>
  <c r="AQ903" i="1"/>
  <c r="AP903" i="1"/>
  <c r="AS902" i="1"/>
  <c r="AR902" i="1"/>
  <c r="AQ902" i="1"/>
  <c r="AP902" i="1"/>
  <c r="AS901" i="1"/>
  <c r="AR901" i="1"/>
  <c r="AQ901" i="1"/>
  <c r="AP901" i="1"/>
  <c r="AS900" i="1"/>
  <c r="AR900" i="1"/>
  <c r="AQ900" i="1"/>
  <c r="AP900" i="1"/>
  <c r="AS896" i="1"/>
  <c r="AR896" i="1"/>
  <c r="AQ896" i="1"/>
  <c r="AP896" i="1"/>
  <c r="AS895" i="1"/>
  <c r="AR895" i="1"/>
  <c r="AQ895" i="1"/>
  <c r="AP895" i="1"/>
  <c r="AS899" i="1"/>
  <c r="AR899" i="1"/>
  <c r="AQ899" i="1"/>
  <c r="AP899" i="1"/>
  <c r="AS898" i="1"/>
  <c r="AR898" i="1"/>
  <c r="AQ898" i="1"/>
  <c r="AP898" i="1"/>
  <c r="AS1093" i="1"/>
  <c r="AR1093" i="1"/>
  <c r="AQ1093" i="1"/>
  <c r="AP1093" i="1"/>
  <c r="AS893" i="1"/>
  <c r="AR893" i="1"/>
  <c r="AQ893" i="1"/>
  <c r="AP893" i="1"/>
  <c r="AS892" i="1"/>
  <c r="AR892" i="1"/>
  <c r="AQ892" i="1"/>
  <c r="AP892" i="1"/>
  <c r="AS891" i="1"/>
  <c r="AR891" i="1"/>
  <c r="AQ891" i="1"/>
  <c r="AP891" i="1"/>
  <c r="AS890" i="1"/>
  <c r="AR890" i="1"/>
  <c r="AQ890" i="1"/>
  <c r="AP890" i="1"/>
  <c r="AS889" i="1"/>
  <c r="AR889" i="1"/>
  <c r="AQ889" i="1"/>
  <c r="AP889" i="1"/>
  <c r="AS888" i="1"/>
  <c r="AR888" i="1"/>
  <c r="AQ888" i="1"/>
  <c r="AP888" i="1"/>
  <c r="AS887" i="1"/>
  <c r="AR887" i="1"/>
  <c r="AQ887" i="1"/>
  <c r="AP887" i="1"/>
  <c r="AS886" i="1"/>
  <c r="AR886" i="1"/>
  <c r="AQ886" i="1"/>
  <c r="AP886" i="1"/>
  <c r="AS885" i="1"/>
  <c r="AR885" i="1"/>
  <c r="AQ885" i="1"/>
  <c r="AP885" i="1"/>
  <c r="AS884" i="1"/>
  <c r="AR884" i="1"/>
  <c r="AQ884" i="1"/>
  <c r="AP884" i="1"/>
  <c r="AS883" i="1"/>
  <c r="AR883" i="1"/>
  <c r="AQ883" i="1"/>
  <c r="AP883" i="1"/>
  <c r="AS882" i="1"/>
  <c r="AR882" i="1"/>
  <c r="AQ882" i="1"/>
  <c r="AP882" i="1"/>
  <c r="AS881" i="1"/>
  <c r="AR881" i="1"/>
  <c r="AQ881" i="1"/>
  <c r="AP881" i="1"/>
  <c r="AS880" i="1"/>
  <c r="AR880" i="1"/>
  <c r="AQ880" i="1"/>
  <c r="AP880" i="1"/>
  <c r="AS879" i="1"/>
  <c r="AR879" i="1"/>
  <c r="AQ879" i="1"/>
  <c r="AP879" i="1"/>
  <c r="AS878" i="1"/>
  <c r="AR878" i="1"/>
  <c r="AQ878" i="1"/>
  <c r="AP878" i="1"/>
  <c r="AS877" i="1"/>
  <c r="AR877" i="1"/>
  <c r="AQ877" i="1"/>
  <c r="AP877" i="1"/>
  <c r="AS876" i="1"/>
  <c r="AR876" i="1"/>
  <c r="AQ876" i="1"/>
  <c r="AP876" i="1"/>
  <c r="AS875" i="1"/>
  <c r="AR875" i="1"/>
  <c r="AQ875" i="1"/>
  <c r="AP875" i="1"/>
  <c r="AS874" i="1"/>
  <c r="AR874" i="1"/>
  <c r="AQ874" i="1"/>
  <c r="AP874" i="1"/>
  <c r="AS873" i="1"/>
  <c r="AR873" i="1"/>
  <c r="AQ873" i="1"/>
  <c r="AP873" i="1"/>
  <c r="AS872" i="1"/>
  <c r="AR872" i="1"/>
  <c r="AQ872" i="1"/>
  <c r="AP872" i="1"/>
  <c r="AS870" i="1"/>
  <c r="AR870" i="1"/>
  <c r="AQ870" i="1"/>
  <c r="AP870" i="1"/>
  <c r="AS869" i="1"/>
  <c r="AR869" i="1"/>
  <c r="AQ869" i="1"/>
  <c r="AP869" i="1"/>
  <c r="AS868" i="1"/>
  <c r="AR868" i="1"/>
  <c r="AQ868" i="1"/>
  <c r="AP868" i="1"/>
  <c r="AS867" i="1"/>
  <c r="AR867" i="1"/>
  <c r="AQ867" i="1"/>
  <c r="AP867" i="1"/>
  <c r="AS866" i="1"/>
  <c r="AR866" i="1"/>
  <c r="AQ866" i="1"/>
  <c r="AP866" i="1"/>
  <c r="AS865" i="1"/>
  <c r="AR865" i="1"/>
  <c r="AQ865" i="1"/>
  <c r="AP865" i="1"/>
  <c r="AS864" i="1"/>
  <c r="AR864" i="1"/>
  <c r="AQ864" i="1"/>
  <c r="AP864" i="1"/>
  <c r="AS863" i="1"/>
  <c r="AR863" i="1"/>
  <c r="AQ863" i="1"/>
  <c r="AP863" i="1"/>
  <c r="AS1083" i="1"/>
  <c r="AR1083" i="1"/>
  <c r="AQ1083" i="1"/>
  <c r="AP1083" i="1"/>
  <c r="AS862" i="1"/>
  <c r="AR862" i="1"/>
  <c r="AQ862" i="1"/>
  <c r="AP862" i="1"/>
  <c r="AS861" i="1"/>
  <c r="AR861" i="1"/>
  <c r="AQ861" i="1"/>
  <c r="AP861" i="1"/>
  <c r="AS860" i="1"/>
  <c r="AR860" i="1"/>
  <c r="AQ860" i="1"/>
  <c r="AP860" i="1"/>
  <c r="AS859" i="1"/>
  <c r="AR859" i="1"/>
  <c r="AQ859" i="1"/>
  <c r="AP859" i="1"/>
  <c r="AS858" i="1"/>
  <c r="AR858" i="1"/>
  <c r="AQ858" i="1"/>
  <c r="AP858" i="1"/>
  <c r="AS857" i="1"/>
  <c r="AR857" i="1"/>
  <c r="AQ857" i="1"/>
  <c r="AP857" i="1"/>
  <c r="AS856" i="1"/>
  <c r="AR856" i="1"/>
  <c r="AQ856" i="1"/>
  <c r="AP856" i="1"/>
  <c r="AS855" i="1"/>
  <c r="AR855" i="1"/>
  <c r="AQ855" i="1"/>
  <c r="AP855" i="1"/>
  <c r="AS854" i="1"/>
  <c r="AR854" i="1"/>
  <c r="AQ854" i="1"/>
  <c r="AP854" i="1"/>
  <c r="AS853" i="1"/>
  <c r="AR853" i="1"/>
  <c r="AQ853" i="1"/>
  <c r="AP853" i="1"/>
  <c r="AS852" i="1"/>
  <c r="AR852" i="1"/>
  <c r="AQ852" i="1"/>
  <c r="AP852" i="1"/>
  <c r="AS851" i="1"/>
  <c r="AR851" i="1"/>
  <c r="AQ851" i="1"/>
  <c r="AP851" i="1"/>
  <c r="AS850" i="1"/>
  <c r="AR850" i="1"/>
  <c r="AQ850" i="1"/>
  <c r="AP850" i="1"/>
  <c r="AS849" i="1"/>
  <c r="AR849" i="1"/>
  <c r="AQ849" i="1"/>
  <c r="AP849" i="1"/>
  <c r="AS847" i="1"/>
  <c r="AR847" i="1"/>
  <c r="AQ847" i="1"/>
  <c r="AP847" i="1"/>
  <c r="AS846" i="1"/>
  <c r="AR846" i="1"/>
  <c r="AQ846" i="1"/>
  <c r="AP846" i="1"/>
  <c r="AS845" i="1"/>
  <c r="AR845" i="1"/>
  <c r="AQ845" i="1"/>
  <c r="AP845" i="1"/>
  <c r="AS844" i="1"/>
  <c r="AR844" i="1"/>
  <c r="AQ844" i="1"/>
  <c r="AP844" i="1"/>
  <c r="AS843" i="1"/>
  <c r="AR843" i="1"/>
  <c r="AQ843" i="1"/>
  <c r="AP843" i="1"/>
  <c r="AS840" i="1"/>
  <c r="AR840" i="1"/>
  <c r="AQ840" i="1"/>
  <c r="AP840" i="1"/>
  <c r="AS839" i="1"/>
  <c r="AR839" i="1"/>
  <c r="AQ839" i="1"/>
  <c r="AP839" i="1"/>
  <c r="AS842" i="1"/>
  <c r="AR842" i="1"/>
  <c r="AQ842" i="1"/>
  <c r="AP842" i="1"/>
  <c r="AS841" i="1"/>
  <c r="AR841" i="1"/>
  <c r="AQ841" i="1"/>
  <c r="AP841" i="1"/>
  <c r="AS838" i="1"/>
  <c r="AR838" i="1"/>
  <c r="AQ838" i="1"/>
  <c r="AP838" i="1"/>
  <c r="AS837" i="1"/>
  <c r="AR837" i="1"/>
  <c r="AQ837" i="1"/>
  <c r="AP837" i="1"/>
  <c r="AS836" i="1"/>
  <c r="AR836" i="1"/>
  <c r="AQ836" i="1"/>
  <c r="AP836" i="1"/>
  <c r="AS834" i="1"/>
  <c r="AR834" i="1"/>
  <c r="AQ834" i="1"/>
  <c r="AP834" i="1"/>
  <c r="AS833" i="1"/>
  <c r="AR833" i="1"/>
  <c r="AQ833" i="1"/>
  <c r="AP833" i="1"/>
  <c r="AS832" i="1"/>
  <c r="AR832" i="1"/>
  <c r="AQ832" i="1"/>
  <c r="AP832" i="1"/>
  <c r="AS831" i="1"/>
  <c r="AR831" i="1"/>
  <c r="AQ831" i="1"/>
  <c r="AP831" i="1"/>
  <c r="AS830" i="1"/>
  <c r="AR830" i="1"/>
  <c r="AQ830" i="1"/>
  <c r="AP830" i="1"/>
  <c r="AS829" i="1"/>
  <c r="AR829" i="1"/>
  <c r="AQ829" i="1"/>
  <c r="AP829" i="1"/>
  <c r="AS828" i="1"/>
  <c r="AR828" i="1"/>
  <c r="AQ828" i="1"/>
  <c r="AP828" i="1"/>
  <c r="AS827" i="1"/>
  <c r="AR827" i="1"/>
  <c r="AQ827" i="1"/>
  <c r="AP827" i="1"/>
  <c r="AS826" i="1"/>
  <c r="AR826" i="1"/>
  <c r="AQ826" i="1"/>
  <c r="AP826" i="1"/>
  <c r="AS823" i="1"/>
  <c r="AR823" i="1"/>
  <c r="AQ823" i="1"/>
  <c r="AP823" i="1"/>
  <c r="AS822" i="1"/>
  <c r="AR822" i="1"/>
  <c r="AQ822" i="1"/>
  <c r="AP822" i="1"/>
  <c r="AS821" i="1"/>
  <c r="AR821" i="1"/>
  <c r="AQ821" i="1"/>
  <c r="AP821" i="1"/>
  <c r="AS820" i="1"/>
  <c r="AR820" i="1"/>
  <c r="AQ820" i="1"/>
  <c r="AP820" i="1"/>
  <c r="AS819" i="1"/>
  <c r="AR819" i="1"/>
  <c r="AQ819" i="1"/>
  <c r="AP819" i="1"/>
  <c r="AS818" i="1"/>
  <c r="AR818" i="1"/>
  <c r="AQ818" i="1"/>
  <c r="AP818" i="1"/>
  <c r="AS817" i="1"/>
  <c r="AR817" i="1"/>
  <c r="AQ817" i="1"/>
  <c r="AP817" i="1"/>
  <c r="AS816" i="1"/>
  <c r="AR816" i="1"/>
  <c r="AQ816" i="1"/>
  <c r="AP816" i="1"/>
  <c r="AS815" i="1"/>
  <c r="AR815" i="1"/>
  <c r="AQ815" i="1"/>
  <c r="AP815" i="1"/>
  <c r="AS814" i="1"/>
  <c r="AR814" i="1"/>
  <c r="AQ814" i="1"/>
  <c r="AP814" i="1"/>
  <c r="AS813" i="1"/>
  <c r="AR813" i="1"/>
  <c r="AQ813" i="1"/>
  <c r="AP813" i="1"/>
  <c r="AS812" i="1"/>
  <c r="AR812" i="1"/>
  <c r="AQ812" i="1"/>
  <c r="AP812" i="1"/>
  <c r="AS811" i="1"/>
  <c r="AR811" i="1"/>
  <c r="AQ811" i="1"/>
  <c r="AP811" i="1"/>
  <c r="AS810" i="1"/>
  <c r="AR810" i="1"/>
  <c r="AQ810" i="1"/>
  <c r="AP810" i="1"/>
  <c r="AS809" i="1"/>
  <c r="AR809" i="1"/>
  <c r="AQ809" i="1"/>
  <c r="AP809" i="1"/>
  <c r="AS808" i="1"/>
  <c r="AR808" i="1"/>
  <c r="AQ808" i="1"/>
  <c r="AP808" i="1"/>
  <c r="AS807" i="1"/>
  <c r="AR807" i="1"/>
  <c r="AQ807" i="1"/>
  <c r="AP807" i="1"/>
  <c r="AS806" i="1"/>
  <c r="AR806" i="1"/>
  <c r="AQ806" i="1"/>
  <c r="AP806" i="1"/>
  <c r="AS805" i="1"/>
  <c r="AR805" i="1"/>
  <c r="AQ805" i="1"/>
  <c r="AP805" i="1"/>
  <c r="AS804" i="1"/>
  <c r="AR804" i="1"/>
  <c r="AQ804" i="1"/>
  <c r="AP804" i="1"/>
  <c r="AS803" i="1"/>
  <c r="AR803" i="1"/>
  <c r="AQ803" i="1"/>
  <c r="AP803" i="1"/>
  <c r="AS802" i="1"/>
  <c r="AR802" i="1"/>
  <c r="AQ802" i="1"/>
  <c r="AP802" i="1"/>
  <c r="AS801" i="1"/>
  <c r="AR801" i="1"/>
  <c r="AQ801" i="1"/>
  <c r="AP801" i="1"/>
  <c r="AS800" i="1"/>
  <c r="AR800" i="1"/>
  <c r="AQ800" i="1"/>
  <c r="AP800" i="1"/>
  <c r="AS798" i="1"/>
  <c r="AR798" i="1"/>
  <c r="AQ798" i="1"/>
  <c r="AP798" i="1"/>
  <c r="AS797" i="1"/>
  <c r="AR797" i="1"/>
  <c r="AQ797" i="1"/>
  <c r="AP797" i="1"/>
  <c r="AS796" i="1"/>
  <c r="AR796" i="1"/>
  <c r="AQ796" i="1"/>
  <c r="AP796" i="1"/>
  <c r="AS795" i="1"/>
  <c r="AR795" i="1"/>
  <c r="AQ795" i="1"/>
  <c r="AP795" i="1"/>
  <c r="AS794" i="1"/>
  <c r="AR794" i="1"/>
  <c r="AQ794" i="1"/>
  <c r="AP794" i="1"/>
  <c r="AS793" i="1"/>
  <c r="AR793" i="1"/>
  <c r="AQ793" i="1"/>
  <c r="AP793" i="1"/>
  <c r="AS792" i="1"/>
  <c r="AR792" i="1"/>
  <c r="AQ792" i="1"/>
  <c r="AP792" i="1"/>
  <c r="AS791" i="1"/>
  <c r="AR791" i="1"/>
  <c r="AQ791" i="1"/>
  <c r="AP791" i="1"/>
  <c r="AS790" i="1"/>
  <c r="AR790" i="1"/>
  <c r="AQ790" i="1"/>
  <c r="AP790" i="1"/>
  <c r="AS789" i="1"/>
  <c r="AR789" i="1"/>
  <c r="AQ789" i="1"/>
  <c r="AP789" i="1"/>
  <c r="AS788" i="1"/>
  <c r="AR788" i="1"/>
  <c r="AQ788" i="1"/>
  <c r="AP788" i="1"/>
  <c r="AS787" i="1"/>
  <c r="AR787" i="1"/>
  <c r="AQ787" i="1"/>
  <c r="AP787" i="1"/>
  <c r="AS786" i="1"/>
  <c r="AR786" i="1"/>
  <c r="AQ786" i="1"/>
  <c r="AP786" i="1"/>
  <c r="AS785" i="1"/>
  <c r="AR785" i="1"/>
  <c r="AQ785" i="1"/>
  <c r="AP785" i="1"/>
  <c r="AS784" i="1"/>
  <c r="AR784" i="1"/>
  <c r="AQ784" i="1"/>
  <c r="AP784" i="1"/>
  <c r="AS783" i="1"/>
  <c r="AR783" i="1"/>
  <c r="AQ783" i="1"/>
  <c r="AP783" i="1"/>
  <c r="AS782" i="1"/>
  <c r="AR782" i="1"/>
  <c r="AQ782" i="1"/>
  <c r="AP782" i="1"/>
  <c r="AS781" i="1"/>
  <c r="AR781" i="1"/>
  <c r="AQ781" i="1"/>
  <c r="AP781" i="1"/>
  <c r="AS780" i="1"/>
  <c r="AR780" i="1"/>
  <c r="AQ780" i="1"/>
  <c r="AP780" i="1"/>
  <c r="AS779" i="1"/>
  <c r="AR779" i="1"/>
  <c r="AQ779" i="1"/>
  <c r="AP779" i="1"/>
  <c r="AS778" i="1"/>
  <c r="AR778" i="1"/>
  <c r="AQ778" i="1"/>
  <c r="AP778" i="1"/>
  <c r="AS777" i="1"/>
  <c r="AR777" i="1"/>
  <c r="AQ777" i="1"/>
  <c r="AP777" i="1"/>
  <c r="AS775" i="1"/>
  <c r="AR775" i="1"/>
  <c r="AQ775" i="1"/>
  <c r="AP775" i="1"/>
  <c r="AS774" i="1"/>
  <c r="AR774" i="1"/>
  <c r="AQ774" i="1"/>
  <c r="AP774" i="1"/>
  <c r="AS773" i="1"/>
  <c r="AR773" i="1"/>
  <c r="AQ773" i="1"/>
  <c r="AP773" i="1"/>
  <c r="AS772" i="1"/>
  <c r="AR772" i="1"/>
  <c r="AQ772" i="1"/>
  <c r="AP772" i="1"/>
  <c r="AS771" i="1"/>
  <c r="AR771" i="1"/>
  <c r="AQ771" i="1"/>
  <c r="AP771" i="1"/>
  <c r="AS770" i="1"/>
  <c r="AR770" i="1"/>
  <c r="AQ770" i="1"/>
  <c r="AP770" i="1"/>
  <c r="AS769" i="1"/>
  <c r="AR769" i="1"/>
  <c r="AQ769" i="1"/>
  <c r="AP769" i="1"/>
  <c r="AS768" i="1"/>
  <c r="AR768" i="1"/>
  <c r="AQ768" i="1"/>
  <c r="AP768" i="1"/>
  <c r="AS767" i="1"/>
  <c r="AR767" i="1"/>
  <c r="AQ767" i="1"/>
  <c r="AP767" i="1"/>
  <c r="AS766" i="1"/>
  <c r="AR766" i="1"/>
  <c r="AQ766" i="1"/>
  <c r="AP766" i="1"/>
  <c r="AS765" i="1"/>
  <c r="AR765" i="1"/>
  <c r="AQ765" i="1"/>
  <c r="AP765" i="1"/>
  <c r="AS764" i="1"/>
  <c r="AR764" i="1"/>
  <c r="AQ764" i="1"/>
  <c r="AP764" i="1"/>
  <c r="AS763" i="1"/>
  <c r="AR763" i="1"/>
  <c r="AQ763" i="1"/>
  <c r="AP763" i="1"/>
  <c r="AS762" i="1"/>
  <c r="AR762" i="1"/>
  <c r="AQ762" i="1"/>
  <c r="AP762" i="1"/>
  <c r="AS761" i="1"/>
  <c r="AR761" i="1"/>
  <c r="AQ761" i="1"/>
  <c r="AP761" i="1"/>
  <c r="AS760" i="1"/>
  <c r="AR760" i="1"/>
  <c r="AQ760" i="1"/>
  <c r="AP760" i="1"/>
  <c r="AS759" i="1"/>
  <c r="AR759" i="1"/>
  <c r="AQ759" i="1"/>
  <c r="AP759" i="1"/>
  <c r="AS758" i="1"/>
  <c r="AR758" i="1"/>
  <c r="AQ758" i="1"/>
  <c r="AP758" i="1"/>
  <c r="AS757" i="1"/>
  <c r="AR757" i="1"/>
  <c r="AQ757" i="1"/>
  <c r="AP757" i="1"/>
  <c r="AS755" i="1"/>
  <c r="AR755" i="1"/>
  <c r="AQ755" i="1"/>
  <c r="AP755" i="1"/>
  <c r="AS754" i="1"/>
  <c r="AR754" i="1"/>
  <c r="AQ754" i="1"/>
  <c r="AP754" i="1"/>
  <c r="AS747" i="1"/>
  <c r="AR747" i="1"/>
  <c r="AQ747" i="1"/>
  <c r="AP747" i="1"/>
  <c r="AS746" i="1"/>
  <c r="AR746" i="1"/>
  <c r="AQ746" i="1"/>
  <c r="AP746" i="1"/>
  <c r="AS753" i="1"/>
  <c r="AR753" i="1"/>
  <c r="AQ753" i="1"/>
  <c r="AP753" i="1"/>
  <c r="AS752" i="1"/>
  <c r="AR752" i="1"/>
  <c r="AQ752" i="1"/>
  <c r="AP752" i="1"/>
  <c r="AS751" i="1"/>
  <c r="AR751" i="1"/>
  <c r="AQ751" i="1"/>
  <c r="AP751" i="1"/>
  <c r="AS750" i="1"/>
  <c r="AR750" i="1"/>
  <c r="AQ750" i="1"/>
  <c r="AP750" i="1"/>
  <c r="AS749" i="1"/>
  <c r="AR749" i="1"/>
  <c r="AQ749" i="1"/>
  <c r="AP749" i="1"/>
  <c r="AS748" i="1"/>
  <c r="AR748" i="1"/>
  <c r="AQ748" i="1"/>
  <c r="AP748" i="1"/>
  <c r="AS745" i="1"/>
  <c r="AR745" i="1"/>
  <c r="AQ745" i="1"/>
  <c r="AP745" i="1"/>
  <c r="AS744" i="1"/>
  <c r="AR744" i="1"/>
  <c r="AQ744" i="1"/>
  <c r="AP744" i="1"/>
  <c r="AS743" i="1"/>
  <c r="AR743" i="1"/>
  <c r="AQ743" i="1"/>
  <c r="AP743" i="1"/>
  <c r="AS742" i="1"/>
  <c r="AR742" i="1"/>
  <c r="AQ742" i="1"/>
  <c r="AP742" i="1"/>
  <c r="AS741" i="1"/>
  <c r="AR741" i="1"/>
  <c r="AQ741" i="1"/>
  <c r="AP741" i="1"/>
  <c r="AS740" i="1"/>
  <c r="AR740" i="1"/>
  <c r="AQ740" i="1"/>
  <c r="AP740" i="1"/>
  <c r="AS739" i="1"/>
  <c r="AR739" i="1"/>
  <c r="AQ739" i="1"/>
  <c r="AP739" i="1"/>
  <c r="AS738" i="1"/>
  <c r="AR738" i="1"/>
  <c r="AQ738" i="1"/>
  <c r="AP738" i="1"/>
  <c r="AS736" i="1"/>
  <c r="AR736" i="1"/>
  <c r="AQ736" i="1"/>
  <c r="AP736" i="1"/>
  <c r="AS1082" i="1"/>
  <c r="AR1082" i="1"/>
  <c r="AQ1082" i="1"/>
  <c r="AP1082" i="1"/>
  <c r="AS728" i="1"/>
  <c r="AR728" i="1"/>
  <c r="AQ728" i="1"/>
  <c r="AP728" i="1"/>
  <c r="AS727" i="1"/>
  <c r="AR727" i="1"/>
  <c r="AQ727" i="1"/>
  <c r="AP727" i="1"/>
  <c r="AS726" i="1"/>
  <c r="AR726" i="1"/>
  <c r="AQ726" i="1"/>
  <c r="AP726" i="1"/>
  <c r="AS725" i="1"/>
  <c r="AR725" i="1"/>
  <c r="AQ725" i="1"/>
  <c r="AP725" i="1"/>
  <c r="AS724" i="1"/>
  <c r="AR724" i="1"/>
  <c r="AQ724" i="1"/>
  <c r="AP724" i="1"/>
  <c r="AS723" i="1"/>
  <c r="AR723" i="1"/>
  <c r="AQ723" i="1"/>
  <c r="AP723" i="1"/>
  <c r="AS722" i="1"/>
  <c r="AR722" i="1"/>
  <c r="AQ722" i="1"/>
  <c r="AP722" i="1"/>
  <c r="AS721" i="1"/>
  <c r="AR721" i="1"/>
  <c r="AQ721" i="1"/>
  <c r="AP721" i="1"/>
  <c r="AS719" i="1"/>
  <c r="AR719" i="1"/>
  <c r="AQ719" i="1"/>
  <c r="AP719" i="1"/>
  <c r="AS718" i="1"/>
  <c r="AR718" i="1"/>
  <c r="AQ718" i="1"/>
  <c r="AP718" i="1"/>
  <c r="AS717" i="1"/>
  <c r="AR717" i="1"/>
  <c r="AQ717" i="1"/>
  <c r="AP717" i="1"/>
  <c r="AS716" i="1"/>
  <c r="AR716" i="1"/>
  <c r="AQ716" i="1"/>
  <c r="AP716" i="1"/>
  <c r="AS715" i="1"/>
  <c r="AR715" i="1"/>
  <c r="AQ715" i="1"/>
  <c r="AP715" i="1"/>
  <c r="AS714" i="1"/>
  <c r="AR714" i="1"/>
  <c r="AQ714" i="1"/>
  <c r="AP714" i="1"/>
  <c r="AS713" i="1"/>
  <c r="AR713" i="1"/>
  <c r="AQ713" i="1"/>
  <c r="AP713" i="1"/>
  <c r="AS712" i="1"/>
  <c r="AR712" i="1"/>
  <c r="AQ712" i="1"/>
  <c r="AP712" i="1"/>
  <c r="AS710" i="1"/>
  <c r="AR710" i="1"/>
  <c r="AQ710" i="1"/>
  <c r="AP710" i="1"/>
  <c r="AS709" i="1"/>
  <c r="AR709" i="1"/>
  <c r="AQ709" i="1"/>
  <c r="AP709" i="1"/>
  <c r="AS708" i="1"/>
  <c r="AR708" i="1"/>
  <c r="AQ708" i="1"/>
  <c r="AP708" i="1"/>
  <c r="AS707" i="1"/>
  <c r="AR707" i="1"/>
  <c r="AQ707" i="1"/>
  <c r="AP707" i="1"/>
  <c r="AS706" i="1"/>
  <c r="AR706" i="1"/>
  <c r="AQ706" i="1"/>
  <c r="AP706" i="1"/>
  <c r="AS705" i="1"/>
  <c r="AR705" i="1"/>
  <c r="AQ705" i="1"/>
  <c r="AP705" i="1"/>
  <c r="AS704" i="1"/>
  <c r="AR704" i="1"/>
  <c r="AQ704" i="1"/>
  <c r="AP704" i="1"/>
  <c r="AS703" i="1"/>
  <c r="AR703" i="1"/>
  <c r="AQ703" i="1"/>
  <c r="AP703" i="1"/>
  <c r="AS683" i="1"/>
  <c r="AR683" i="1"/>
  <c r="AQ683" i="1"/>
  <c r="AP683" i="1"/>
  <c r="AS682" i="1"/>
  <c r="AR682" i="1"/>
  <c r="AQ682" i="1"/>
  <c r="AP682" i="1"/>
  <c r="AS271" i="1"/>
  <c r="AR271" i="1"/>
  <c r="AQ271" i="1"/>
  <c r="AP271" i="1"/>
  <c r="AS269" i="1"/>
  <c r="AR269" i="1"/>
  <c r="AQ269" i="1"/>
  <c r="AP269" i="1"/>
  <c r="AS41" i="1"/>
  <c r="AR41" i="1"/>
  <c r="AQ41" i="1"/>
  <c r="AP41" i="1"/>
  <c r="AS40" i="1"/>
  <c r="AR40" i="1"/>
  <c r="AQ40" i="1"/>
  <c r="AP40" i="1"/>
  <c r="AS37" i="1"/>
  <c r="AR37" i="1"/>
  <c r="AQ37" i="1"/>
  <c r="AP37" i="1"/>
  <c r="AS34" i="1"/>
  <c r="AR34" i="1"/>
  <c r="AQ34" i="1"/>
  <c r="AP34" i="1"/>
  <c r="AS31" i="1"/>
  <c r="AR31" i="1"/>
  <c r="AQ31" i="1"/>
  <c r="AP31" i="1"/>
  <c r="AS1065" i="1"/>
  <c r="AR1065" i="1"/>
  <c r="AQ1065" i="1"/>
  <c r="AP1065" i="1"/>
  <c r="AS1066" i="1"/>
  <c r="AR1066" i="1"/>
  <c r="AQ1066" i="1"/>
  <c r="AP1066" i="1"/>
  <c r="AS681" i="1"/>
  <c r="AR681" i="1"/>
  <c r="AQ681" i="1"/>
  <c r="AP681" i="1"/>
  <c r="AS680" i="1"/>
  <c r="AR680" i="1"/>
  <c r="AQ680" i="1"/>
  <c r="AP680" i="1"/>
  <c r="AS679" i="1"/>
  <c r="AR679" i="1"/>
  <c r="AQ679" i="1"/>
  <c r="AP679" i="1"/>
  <c r="AS678" i="1"/>
  <c r="AR678" i="1"/>
  <c r="AQ678" i="1"/>
  <c r="AP678" i="1"/>
  <c r="AS677" i="1"/>
  <c r="AR677" i="1"/>
  <c r="AQ677" i="1"/>
  <c r="AP677" i="1"/>
  <c r="AS676" i="1"/>
  <c r="AR676" i="1"/>
  <c r="AQ676" i="1"/>
  <c r="AP676" i="1"/>
  <c r="AS675" i="1"/>
  <c r="AR675" i="1"/>
  <c r="AQ675" i="1"/>
  <c r="AP675" i="1"/>
  <c r="AS674" i="1"/>
  <c r="AR674" i="1"/>
  <c r="AQ674" i="1"/>
  <c r="AP674" i="1"/>
  <c r="AS673" i="1"/>
  <c r="AR673" i="1"/>
  <c r="AQ673" i="1"/>
  <c r="AP673" i="1"/>
  <c r="AS672" i="1"/>
  <c r="AR672" i="1"/>
  <c r="AQ672" i="1"/>
  <c r="AP672" i="1"/>
  <c r="AS671" i="1"/>
  <c r="AR671" i="1"/>
  <c r="AQ671" i="1"/>
  <c r="AP671" i="1"/>
  <c r="AS670" i="1"/>
  <c r="AR670" i="1"/>
  <c r="AQ670" i="1"/>
  <c r="AP670" i="1"/>
  <c r="AS669" i="1"/>
  <c r="AR669" i="1"/>
  <c r="AQ669" i="1"/>
  <c r="AP669" i="1"/>
  <c r="AS668" i="1"/>
  <c r="AR668" i="1"/>
  <c r="AQ668" i="1"/>
  <c r="AP668" i="1"/>
  <c r="AS667" i="1"/>
  <c r="AR667" i="1"/>
  <c r="AQ667" i="1"/>
  <c r="AP667" i="1"/>
  <c r="AS666" i="1"/>
  <c r="AR666" i="1"/>
  <c r="AQ666" i="1"/>
  <c r="AP666" i="1"/>
  <c r="AS665" i="1"/>
  <c r="AR665" i="1"/>
  <c r="AQ665" i="1"/>
  <c r="AP665" i="1"/>
  <c r="AS664" i="1"/>
  <c r="AR664" i="1"/>
  <c r="AQ664" i="1"/>
  <c r="AP664" i="1"/>
  <c r="AS663" i="1"/>
  <c r="AR663" i="1"/>
  <c r="AQ663" i="1"/>
  <c r="AP663" i="1"/>
  <c r="AS662" i="1"/>
  <c r="AR662" i="1"/>
  <c r="AQ662" i="1"/>
  <c r="AP662" i="1"/>
  <c r="AS661" i="1"/>
  <c r="AR661" i="1"/>
  <c r="AQ661" i="1"/>
  <c r="AP661" i="1"/>
  <c r="AS660" i="1"/>
  <c r="AR660" i="1"/>
  <c r="AQ660" i="1"/>
  <c r="AP660" i="1"/>
  <c r="AS659" i="1"/>
  <c r="AR659" i="1"/>
  <c r="AQ659" i="1"/>
  <c r="AP659" i="1"/>
  <c r="AS658" i="1"/>
  <c r="AR658" i="1"/>
  <c r="AQ658" i="1"/>
  <c r="AP658" i="1"/>
  <c r="AS657" i="1"/>
  <c r="AR657" i="1"/>
  <c r="AQ657" i="1"/>
  <c r="AP657" i="1"/>
  <c r="AS656" i="1"/>
  <c r="AR656" i="1"/>
  <c r="AQ656" i="1"/>
  <c r="AP656" i="1"/>
  <c r="AS655" i="1"/>
  <c r="AR655" i="1"/>
  <c r="AQ655" i="1"/>
  <c r="AP655" i="1"/>
  <c r="AS654" i="1"/>
  <c r="AR654" i="1"/>
  <c r="AQ654" i="1"/>
  <c r="AP654" i="1"/>
  <c r="AS653" i="1"/>
  <c r="AR653" i="1"/>
  <c r="AQ653" i="1"/>
  <c r="AP653" i="1"/>
  <c r="AS652" i="1"/>
  <c r="AR652" i="1"/>
  <c r="AQ652" i="1"/>
  <c r="AP652" i="1"/>
  <c r="AS651" i="1"/>
  <c r="AR651" i="1"/>
  <c r="AQ651" i="1"/>
  <c r="AP651" i="1"/>
  <c r="AS650" i="1"/>
  <c r="AR650" i="1"/>
  <c r="AQ650" i="1"/>
  <c r="AP650" i="1"/>
  <c r="AS649" i="1"/>
  <c r="AR649" i="1"/>
  <c r="AQ649" i="1"/>
  <c r="AP649" i="1"/>
  <c r="AS648" i="1"/>
  <c r="AR648" i="1"/>
  <c r="AQ648" i="1"/>
  <c r="AP648" i="1"/>
  <c r="AS647" i="1"/>
  <c r="AR647" i="1"/>
  <c r="AQ647" i="1"/>
  <c r="AP647" i="1"/>
  <c r="AS646" i="1"/>
  <c r="AR646" i="1"/>
  <c r="AQ646" i="1"/>
  <c r="AP646" i="1"/>
  <c r="AS644" i="1"/>
  <c r="AR644" i="1"/>
  <c r="AQ644" i="1"/>
  <c r="AP644" i="1"/>
  <c r="AS643" i="1"/>
  <c r="AR643" i="1"/>
  <c r="AQ643" i="1"/>
  <c r="AP643" i="1"/>
  <c r="AS642" i="1"/>
  <c r="AR642" i="1"/>
  <c r="AQ642" i="1"/>
  <c r="AP642" i="1"/>
  <c r="AS641" i="1"/>
  <c r="AR641" i="1"/>
  <c r="AQ641" i="1"/>
  <c r="AP641" i="1"/>
  <c r="AS640" i="1"/>
  <c r="AR640" i="1"/>
  <c r="AQ640" i="1"/>
  <c r="AP640" i="1"/>
  <c r="AS639" i="1"/>
  <c r="AR639" i="1"/>
  <c r="AQ639" i="1"/>
  <c r="AP639" i="1"/>
  <c r="AS638" i="1"/>
  <c r="AR638" i="1"/>
  <c r="AQ638" i="1"/>
  <c r="AP638" i="1"/>
  <c r="AS637" i="1"/>
  <c r="AR637" i="1"/>
  <c r="AQ637" i="1"/>
  <c r="AP637" i="1"/>
  <c r="AS636" i="1"/>
  <c r="AR636" i="1"/>
  <c r="AQ636" i="1"/>
  <c r="AP636" i="1"/>
  <c r="AS635" i="1"/>
  <c r="AR635" i="1"/>
  <c r="AQ635" i="1"/>
  <c r="AP635" i="1"/>
  <c r="AS634" i="1"/>
  <c r="AR634" i="1"/>
  <c r="AQ634" i="1"/>
  <c r="AP634" i="1"/>
  <c r="AS633" i="1"/>
  <c r="AR633" i="1"/>
  <c r="AQ633" i="1"/>
  <c r="AP633" i="1"/>
  <c r="AS632" i="1"/>
  <c r="AR632" i="1"/>
  <c r="AQ632" i="1"/>
  <c r="AP632" i="1"/>
  <c r="AS631" i="1"/>
  <c r="AR631" i="1"/>
  <c r="AQ631" i="1"/>
  <c r="AP631" i="1"/>
  <c r="AS630" i="1"/>
  <c r="AR630" i="1"/>
  <c r="AQ630" i="1"/>
  <c r="AP630" i="1"/>
  <c r="AS629" i="1"/>
  <c r="AR629" i="1"/>
  <c r="AQ629" i="1"/>
  <c r="AP629" i="1"/>
  <c r="AS628" i="1"/>
  <c r="AR628" i="1"/>
  <c r="AQ628" i="1"/>
  <c r="AP628" i="1"/>
  <c r="AS627" i="1"/>
  <c r="AR627" i="1"/>
  <c r="AQ627" i="1"/>
  <c r="AP627" i="1"/>
  <c r="AS626" i="1"/>
  <c r="AR626" i="1"/>
  <c r="AQ626" i="1"/>
  <c r="AP626" i="1"/>
  <c r="AS625" i="1"/>
  <c r="AR625" i="1"/>
  <c r="AQ625" i="1"/>
  <c r="AP625" i="1"/>
  <c r="AS624" i="1"/>
  <c r="AR624" i="1"/>
  <c r="AQ624" i="1"/>
  <c r="AP624" i="1"/>
  <c r="AS623" i="1"/>
  <c r="AR623" i="1"/>
  <c r="AQ623" i="1"/>
  <c r="AP623" i="1"/>
  <c r="AS622" i="1"/>
  <c r="AR622" i="1"/>
  <c r="AQ622" i="1"/>
  <c r="AP622" i="1"/>
  <c r="AS621" i="1"/>
  <c r="AR621" i="1"/>
  <c r="AQ621" i="1"/>
  <c r="AP621" i="1"/>
  <c r="AS620" i="1"/>
  <c r="AR620" i="1"/>
  <c r="AQ620" i="1"/>
  <c r="AP620" i="1"/>
  <c r="AS619" i="1"/>
  <c r="AR619" i="1"/>
  <c r="AQ619" i="1"/>
  <c r="AP619" i="1"/>
  <c r="AS618" i="1"/>
  <c r="AR618" i="1"/>
  <c r="AQ618" i="1"/>
  <c r="AP618" i="1"/>
  <c r="AS617" i="1"/>
  <c r="AR617" i="1"/>
  <c r="AQ617" i="1"/>
  <c r="AP617" i="1"/>
  <c r="AS616" i="1"/>
  <c r="AR616" i="1"/>
  <c r="AQ616" i="1"/>
  <c r="AP616" i="1"/>
  <c r="AS615" i="1"/>
  <c r="AR615" i="1"/>
  <c r="AQ615" i="1"/>
  <c r="AP615" i="1"/>
  <c r="AS614" i="1"/>
  <c r="AR614" i="1"/>
  <c r="AQ614" i="1"/>
  <c r="AP614" i="1"/>
  <c r="AS613" i="1"/>
  <c r="AR613" i="1"/>
  <c r="AQ613" i="1"/>
  <c r="AP613" i="1"/>
  <c r="AS612" i="1"/>
  <c r="AR612" i="1"/>
  <c r="AQ612" i="1"/>
  <c r="AP612" i="1"/>
  <c r="AS611" i="1"/>
  <c r="AR611" i="1"/>
  <c r="AQ611" i="1"/>
  <c r="AP611" i="1"/>
  <c r="AS610" i="1"/>
  <c r="AR610" i="1"/>
  <c r="AQ610" i="1"/>
  <c r="AP610" i="1"/>
  <c r="AS609" i="1"/>
  <c r="AR609" i="1"/>
  <c r="AQ609" i="1"/>
  <c r="AP609" i="1"/>
  <c r="AS608" i="1"/>
  <c r="AR608" i="1"/>
  <c r="AQ608" i="1"/>
  <c r="AP608" i="1"/>
  <c r="AS607" i="1"/>
  <c r="AR607" i="1"/>
  <c r="AQ607" i="1"/>
  <c r="AP607" i="1"/>
  <c r="AS1067" i="1"/>
  <c r="AR1067" i="1"/>
  <c r="AQ1067" i="1"/>
  <c r="AP1067" i="1"/>
  <c r="AS605" i="1"/>
  <c r="AR605" i="1"/>
  <c r="AQ605" i="1"/>
  <c r="AP605" i="1"/>
  <c r="AS604" i="1"/>
  <c r="AR604" i="1"/>
  <c r="AQ604" i="1"/>
  <c r="AP604" i="1"/>
  <c r="AS603" i="1"/>
  <c r="AR603" i="1"/>
  <c r="AQ603" i="1"/>
  <c r="AP603" i="1"/>
  <c r="AS602" i="1"/>
  <c r="AR602" i="1"/>
  <c r="AQ602" i="1"/>
  <c r="AP602" i="1"/>
  <c r="AS601" i="1"/>
  <c r="AR601" i="1"/>
  <c r="AQ601" i="1"/>
  <c r="AP601" i="1"/>
  <c r="AS600" i="1"/>
  <c r="AR600" i="1"/>
  <c r="AQ600" i="1"/>
  <c r="AP600" i="1"/>
  <c r="AS599" i="1"/>
  <c r="AR599" i="1"/>
  <c r="AQ599" i="1"/>
  <c r="AP599" i="1"/>
  <c r="AS598" i="1"/>
  <c r="AR598" i="1"/>
  <c r="AQ598" i="1"/>
  <c r="AP598" i="1"/>
  <c r="AS597" i="1"/>
  <c r="AR597" i="1"/>
  <c r="AQ597" i="1"/>
  <c r="AP597" i="1"/>
  <c r="AS596" i="1"/>
  <c r="AR596" i="1"/>
  <c r="AQ596" i="1"/>
  <c r="AP596" i="1"/>
  <c r="AS595" i="1"/>
  <c r="AR595" i="1"/>
  <c r="AQ595" i="1"/>
  <c r="AP595" i="1"/>
  <c r="AS594" i="1"/>
  <c r="AR594" i="1"/>
  <c r="AQ594" i="1"/>
  <c r="AP594" i="1"/>
  <c r="AS593" i="1"/>
  <c r="AR593" i="1"/>
  <c r="AQ593" i="1"/>
  <c r="AP593" i="1"/>
  <c r="AS592" i="1"/>
  <c r="AR592" i="1"/>
  <c r="AQ592" i="1"/>
  <c r="AP592" i="1"/>
  <c r="AS591" i="1"/>
  <c r="AR591" i="1"/>
  <c r="AQ591" i="1"/>
  <c r="AP591" i="1"/>
  <c r="AS590" i="1"/>
  <c r="AR590" i="1"/>
  <c r="AQ590" i="1"/>
  <c r="AP590" i="1"/>
  <c r="AS589" i="1"/>
  <c r="AR589" i="1"/>
  <c r="AQ589" i="1"/>
  <c r="AP589" i="1"/>
  <c r="AS588" i="1"/>
  <c r="AR588" i="1"/>
  <c r="AQ588" i="1"/>
  <c r="AP588" i="1"/>
  <c r="AS587" i="1"/>
  <c r="AR587" i="1"/>
  <c r="AQ587" i="1"/>
  <c r="AP587" i="1"/>
  <c r="AS586" i="1"/>
  <c r="AR586" i="1"/>
  <c r="AQ586" i="1"/>
  <c r="AP586" i="1"/>
  <c r="AS585" i="1"/>
  <c r="AR585" i="1"/>
  <c r="AQ585" i="1"/>
  <c r="AP585" i="1"/>
  <c r="AS584" i="1"/>
  <c r="AR584" i="1"/>
  <c r="AQ584" i="1"/>
  <c r="AP584" i="1"/>
  <c r="AS583" i="1"/>
  <c r="AR583" i="1"/>
  <c r="AQ583" i="1"/>
  <c r="AP583" i="1"/>
  <c r="AS582" i="1"/>
  <c r="AR582" i="1"/>
  <c r="AQ582" i="1"/>
  <c r="AP582" i="1"/>
  <c r="AS581" i="1"/>
  <c r="AR581" i="1"/>
  <c r="AQ581" i="1"/>
  <c r="AP581" i="1"/>
  <c r="AS580" i="1"/>
  <c r="AR580" i="1"/>
  <c r="AQ580" i="1"/>
  <c r="AP580" i="1"/>
  <c r="AS579" i="1"/>
  <c r="AR579" i="1"/>
  <c r="AQ579" i="1"/>
  <c r="AP579" i="1"/>
  <c r="AS578" i="1"/>
  <c r="AR578" i="1"/>
  <c r="AQ578" i="1"/>
  <c r="AP578" i="1"/>
  <c r="AS577" i="1"/>
  <c r="AR577" i="1"/>
  <c r="AQ577" i="1"/>
  <c r="AP577" i="1"/>
  <c r="AS576" i="1"/>
  <c r="AR576" i="1"/>
  <c r="AQ576" i="1"/>
  <c r="AP576" i="1"/>
  <c r="AS575" i="1"/>
  <c r="AR575" i="1"/>
  <c r="AQ575" i="1"/>
  <c r="AP575" i="1"/>
  <c r="AS574" i="1"/>
  <c r="AR574" i="1"/>
  <c r="AQ574" i="1"/>
  <c r="AP574" i="1"/>
  <c r="AS573" i="1"/>
  <c r="AR573" i="1"/>
  <c r="AQ573" i="1"/>
  <c r="AP573" i="1"/>
  <c r="AS572" i="1"/>
  <c r="AR572" i="1"/>
  <c r="AQ572" i="1"/>
  <c r="AP572" i="1"/>
  <c r="AS571" i="1"/>
  <c r="AR571" i="1"/>
  <c r="AQ571" i="1"/>
  <c r="AP571" i="1"/>
  <c r="AS570" i="1"/>
  <c r="AR570" i="1"/>
  <c r="AQ570" i="1"/>
  <c r="AP570" i="1"/>
  <c r="AS569" i="1"/>
  <c r="AR569" i="1"/>
  <c r="AQ569" i="1"/>
  <c r="AP569" i="1"/>
  <c r="AS568" i="1"/>
  <c r="AR568" i="1"/>
  <c r="AQ568" i="1"/>
  <c r="AP568" i="1"/>
  <c r="AS1081" i="1"/>
  <c r="AR1081" i="1"/>
  <c r="AQ1081" i="1"/>
  <c r="AP1081" i="1"/>
  <c r="AS1080" i="1"/>
  <c r="AR1080" i="1"/>
  <c r="AQ1080" i="1"/>
  <c r="AP1080" i="1"/>
  <c r="AS566" i="1"/>
  <c r="AR566" i="1"/>
  <c r="AQ566" i="1"/>
  <c r="AP566" i="1"/>
  <c r="AS565" i="1"/>
  <c r="AR565" i="1"/>
  <c r="AQ565" i="1"/>
  <c r="AP565" i="1"/>
  <c r="AS564" i="1"/>
  <c r="AR564" i="1"/>
  <c r="AQ564" i="1"/>
  <c r="AP564" i="1"/>
  <c r="AS563" i="1"/>
  <c r="AR563" i="1"/>
  <c r="AQ563" i="1"/>
  <c r="AP563" i="1"/>
  <c r="AS562" i="1"/>
  <c r="AR562" i="1"/>
  <c r="AQ562" i="1"/>
  <c r="AP562" i="1"/>
  <c r="AS561" i="1"/>
  <c r="AR561" i="1"/>
  <c r="AQ561" i="1"/>
  <c r="AP561" i="1"/>
  <c r="AS560" i="1"/>
  <c r="AR560" i="1"/>
  <c r="AQ560" i="1"/>
  <c r="AP560" i="1"/>
  <c r="AS559" i="1"/>
  <c r="AR559" i="1"/>
  <c r="AQ559" i="1"/>
  <c r="AP559" i="1"/>
  <c r="AS558" i="1"/>
  <c r="AR558" i="1"/>
  <c r="AQ558" i="1"/>
  <c r="AP558" i="1"/>
  <c r="AS557" i="1"/>
  <c r="AR557" i="1"/>
  <c r="AQ557" i="1"/>
  <c r="AP557" i="1"/>
  <c r="AS556" i="1"/>
  <c r="AR556" i="1"/>
  <c r="AQ556" i="1"/>
  <c r="AP556" i="1"/>
  <c r="AS555" i="1"/>
  <c r="AR555" i="1"/>
  <c r="AQ555" i="1"/>
  <c r="AP555" i="1"/>
  <c r="AS554" i="1"/>
  <c r="AR554" i="1"/>
  <c r="AQ554" i="1"/>
  <c r="AP554" i="1"/>
  <c r="AS553" i="1"/>
  <c r="AR553" i="1"/>
  <c r="AQ553" i="1"/>
  <c r="AP553" i="1"/>
  <c r="AS552" i="1"/>
  <c r="AR552" i="1"/>
  <c r="AQ552" i="1"/>
  <c r="AP552" i="1"/>
  <c r="AS551" i="1"/>
  <c r="AR551" i="1"/>
  <c r="AQ551" i="1"/>
  <c r="AP551" i="1"/>
  <c r="AS550" i="1"/>
  <c r="AR550" i="1"/>
  <c r="AQ550" i="1"/>
  <c r="AP550" i="1"/>
  <c r="AS549" i="1"/>
  <c r="AR549" i="1"/>
  <c r="AQ549" i="1"/>
  <c r="AP549" i="1"/>
  <c r="AS548" i="1"/>
  <c r="AR548" i="1"/>
  <c r="AQ548" i="1"/>
  <c r="AP548" i="1"/>
  <c r="AS547" i="1"/>
  <c r="AR547" i="1"/>
  <c r="AQ547" i="1"/>
  <c r="AP547" i="1"/>
  <c r="AS546" i="1"/>
  <c r="AR546" i="1"/>
  <c r="AQ546" i="1"/>
  <c r="AP546" i="1"/>
  <c r="AS545" i="1"/>
  <c r="AR545" i="1"/>
  <c r="AQ545" i="1"/>
  <c r="AP545" i="1"/>
  <c r="AS544" i="1"/>
  <c r="AR544" i="1"/>
  <c r="AQ544" i="1"/>
  <c r="AP544" i="1"/>
  <c r="AS543" i="1"/>
  <c r="AR543" i="1"/>
  <c r="AQ543" i="1"/>
  <c r="AP543" i="1"/>
  <c r="AS542" i="1"/>
  <c r="AR542" i="1"/>
  <c r="AQ542" i="1"/>
  <c r="AP542" i="1"/>
  <c r="AS541" i="1"/>
  <c r="AR541" i="1"/>
  <c r="AQ541" i="1"/>
  <c r="AP541" i="1"/>
  <c r="AS540" i="1"/>
  <c r="AR540" i="1"/>
  <c r="AQ540" i="1"/>
  <c r="AP540" i="1"/>
  <c r="AS539" i="1"/>
  <c r="AR539" i="1"/>
  <c r="AQ539" i="1"/>
  <c r="AP539" i="1"/>
  <c r="AS538" i="1"/>
  <c r="AR538" i="1"/>
  <c r="AQ538" i="1"/>
  <c r="AP538" i="1"/>
  <c r="AS537" i="1"/>
  <c r="AR537" i="1"/>
  <c r="AQ537" i="1"/>
  <c r="AP537" i="1"/>
  <c r="AS536" i="1"/>
  <c r="AR536" i="1"/>
  <c r="AQ536" i="1"/>
  <c r="AP536" i="1"/>
  <c r="AS535" i="1"/>
  <c r="AR535" i="1"/>
  <c r="AQ535" i="1"/>
  <c r="AP535" i="1"/>
  <c r="AS534" i="1"/>
  <c r="AR534" i="1"/>
  <c r="AQ534" i="1"/>
  <c r="AP534" i="1"/>
  <c r="AS533" i="1"/>
  <c r="AR533" i="1"/>
  <c r="AQ533" i="1"/>
  <c r="AP533" i="1"/>
  <c r="AS532" i="1"/>
  <c r="AR532" i="1"/>
  <c r="AQ532" i="1"/>
  <c r="AP532" i="1"/>
  <c r="AS531" i="1"/>
  <c r="AR531" i="1"/>
  <c r="AQ531" i="1"/>
  <c r="AP531" i="1"/>
  <c r="AS530" i="1"/>
  <c r="AR530" i="1"/>
  <c r="AQ530" i="1"/>
  <c r="AP530" i="1"/>
  <c r="AS529" i="1"/>
  <c r="AR529" i="1"/>
  <c r="AQ529" i="1"/>
  <c r="AP529" i="1"/>
  <c r="AS527" i="1"/>
  <c r="AR527" i="1"/>
  <c r="AQ527" i="1"/>
  <c r="AP527" i="1"/>
  <c r="AS526" i="1"/>
  <c r="AR526" i="1"/>
  <c r="AQ526" i="1"/>
  <c r="AP526" i="1"/>
  <c r="AS525" i="1"/>
  <c r="AR525" i="1"/>
  <c r="AQ525" i="1"/>
  <c r="AP525" i="1"/>
  <c r="AS524" i="1"/>
  <c r="AR524" i="1"/>
  <c r="AQ524" i="1"/>
  <c r="AP524" i="1"/>
  <c r="AS523" i="1"/>
  <c r="AR523" i="1"/>
  <c r="AQ523" i="1"/>
  <c r="AP523" i="1"/>
  <c r="AS522" i="1"/>
  <c r="AR522" i="1"/>
  <c r="AQ522" i="1"/>
  <c r="AP522" i="1"/>
  <c r="AS521" i="1"/>
  <c r="AR521" i="1"/>
  <c r="AQ521" i="1"/>
  <c r="AP521" i="1"/>
  <c r="AS520" i="1"/>
  <c r="AR520" i="1"/>
  <c r="AQ520" i="1"/>
  <c r="AP520" i="1"/>
  <c r="AS519" i="1"/>
  <c r="AR519" i="1"/>
  <c r="AQ519" i="1"/>
  <c r="AP519" i="1"/>
  <c r="AS518" i="1"/>
  <c r="AR518" i="1"/>
  <c r="AQ518" i="1"/>
  <c r="AP518" i="1"/>
  <c r="AS517" i="1"/>
  <c r="AR517" i="1"/>
  <c r="AQ517" i="1"/>
  <c r="AP517" i="1"/>
  <c r="AS516" i="1"/>
  <c r="AR516" i="1"/>
  <c r="AQ516" i="1"/>
  <c r="AP516" i="1"/>
  <c r="AS515" i="1"/>
  <c r="AR515" i="1"/>
  <c r="AQ515" i="1"/>
  <c r="AP515" i="1"/>
  <c r="AS514" i="1"/>
  <c r="AR514" i="1"/>
  <c r="AQ514" i="1"/>
  <c r="AP514" i="1"/>
  <c r="AS513" i="1"/>
  <c r="AR513" i="1"/>
  <c r="AQ513" i="1"/>
  <c r="AP513" i="1"/>
  <c r="AS512" i="1"/>
  <c r="AR512" i="1"/>
  <c r="AQ512" i="1"/>
  <c r="AP512" i="1"/>
  <c r="AS511" i="1"/>
  <c r="AR511" i="1"/>
  <c r="AQ511" i="1"/>
  <c r="AP511" i="1"/>
  <c r="AS510" i="1"/>
  <c r="AR510" i="1"/>
  <c r="AQ510" i="1"/>
  <c r="AP510" i="1"/>
  <c r="AS509" i="1"/>
  <c r="AR509" i="1"/>
  <c r="AQ509" i="1"/>
  <c r="AP509" i="1"/>
  <c r="AS508" i="1"/>
  <c r="AR508" i="1"/>
  <c r="AQ508" i="1"/>
  <c r="AP508" i="1"/>
  <c r="AS507" i="1"/>
  <c r="AR507" i="1"/>
  <c r="AQ507" i="1"/>
  <c r="AP507" i="1"/>
  <c r="AS506" i="1"/>
  <c r="AR506" i="1"/>
  <c r="AQ506" i="1"/>
  <c r="AP506" i="1"/>
  <c r="AS505" i="1"/>
  <c r="AR505" i="1"/>
  <c r="AQ505" i="1"/>
  <c r="AP505" i="1"/>
  <c r="AS504" i="1"/>
  <c r="AR504" i="1"/>
  <c r="AQ504" i="1"/>
  <c r="AP504" i="1"/>
  <c r="AS503" i="1"/>
  <c r="AR503" i="1"/>
  <c r="AQ503" i="1"/>
  <c r="AP503" i="1"/>
  <c r="AS502" i="1"/>
  <c r="AR502" i="1"/>
  <c r="AQ502" i="1"/>
  <c r="AP502" i="1"/>
  <c r="AS501" i="1"/>
  <c r="AR501" i="1"/>
  <c r="AQ501" i="1"/>
  <c r="AP501" i="1"/>
  <c r="AS500" i="1"/>
  <c r="AR500" i="1"/>
  <c r="AQ500" i="1"/>
  <c r="AP500" i="1"/>
  <c r="AS499" i="1"/>
  <c r="AR499" i="1"/>
  <c r="AQ499" i="1"/>
  <c r="AP499" i="1"/>
  <c r="AS498" i="1"/>
  <c r="AR498" i="1"/>
  <c r="AQ498" i="1"/>
  <c r="AP498" i="1"/>
  <c r="AS497" i="1"/>
  <c r="AR497" i="1"/>
  <c r="AQ497" i="1"/>
  <c r="AP497" i="1"/>
  <c r="AS496" i="1"/>
  <c r="AR496" i="1"/>
  <c r="AQ496" i="1"/>
  <c r="AP496" i="1"/>
  <c r="AS495" i="1"/>
  <c r="AR495" i="1"/>
  <c r="AQ495" i="1"/>
  <c r="AP495" i="1"/>
  <c r="AS494" i="1"/>
  <c r="AR494" i="1"/>
  <c r="AQ494" i="1"/>
  <c r="AP494" i="1"/>
  <c r="AS493" i="1"/>
  <c r="AR493" i="1"/>
  <c r="AQ493" i="1"/>
  <c r="AP493" i="1"/>
  <c r="AS492" i="1"/>
  <c r="AR492" i="1"/>
  <c r="AQ492" i="1"/>
  <c r="AP492" i="1"/>
  <c r="AS491" i="1"/>
  <c r="AR491" i="1"/>
  <c r="AQ491" i="1"/>
  <c r="AP491" i="1"/>
  <c r="AS490" i="1"/>
  <c r="AR490" i="1"/>
  <c r="AQ490" i="1"/>
  <c r="AP490" i="1"/>
  <c r="AS1079" i="1"/>
  <c r="AR1079" i="1"/>
  <c r="AQ1079" i="1"/>
  <c r="AP1079" i="1"/>
  <c r="AS488" i="1"/>
  <c r="AR488" i="1"/>
  <c r="AQ488" i="1"/>
  <c r="AP488" i="1"/>
  <c r="AS487" i="1"/>
  <c r="AR487" i="1"/>
  <c r="AQ487" i="1"/>
  <c r="AP487" i="1"/>
  <c r="AS486" i="1"/>
  <c r="AR486" i="1"/>
  <c r="AQ486" i="1"/>
  <c r="AP486" i="1"/>
  <c r="AS485" i="1"/>
  <c r="AR485" i="1"/>
  <c r="AQ485" i="1"/>
  <c r="AP485" i="1"/>
  <c r="AS484" i="1"/>
  <c r="AR484" i="1"/>
  <c r="AQ484" i="1"/>
  <c r="AP484" i="1"/>
  <c r="AS483" i="1"/>
  <c r="AR483" i="1"/>
  <c r="AQ483" i="1"/>
  <c r="AP483" i="1"/>
  <c r="AS482" i="1"/>
  <c r="AR482" i="1"/>
  <c r="AQ482" i="1"/>
  <c r="AP482" i="1"/>
  <c r="AS481" i="1"/>
  <c r="AR481" i="1"/>
  <c r="AQ481" i="1"/>
  <c r="AP481" i="1"/>
  <c r="AS480" i="1"/>
  <c r="AR480" i="1"/>
  <c r="AQ480" i="1"/>
  <c r="AP480" i="1"/>
  <c r="AS479" i="1"/>
  <c r="AR479" i="1"/>
  <c r="AQ479" i="1"/>
  <c r="AP479" i="1"/>
  <c r="AS478" i="1"/>
  <c r="AR478" i="1"/>
  <c r="AQ478" i="1"/>
  <c r="AP478" i="1"/>
  <c r="AS477" i="1"/>
  <c r="AR477" i="1"/>
  <c r="AQ477" i="1"/>
  <c r="AP477" i="1"/>
  <c r="AS476" i="1"/>
  <c r="AR476" i="1"/>
  <c r="AQ476" i="1"/>
  <c r="AP476" i="1"/>
  <c r="AS475" i="1"/>
  <c r="AR475" i="1"/>
  <c r="AQ475" i="1"/>
  <c r="AP475" i="1"/>
  <c r="AS474" i="1"/>
  <c r="AR474" i="1"/>
  <c r="AQ474" i="1"/>
  <c r="AP474" i="1"/>
  <c r="AS473" i="1"/>
  <c r="AR473" i="1"/>
  <c r="AQ473" i="1"/>
  <c r="AP473" i="1"/>
  <c r="AS472" i="1"/>
  <c r="AR472" i="1"/>
  <c r="AQ472" i="1"/>
  <c r="AP472" i="1"/>
  <c r="AS471" i="1"/>
  <c r="AR471" i="1"/>
  <c r="AQ471" i="1"/>
  <c r="AP471" i="1"/>
  <c r="AS470" i="1"/>
  <c r="AR470" i="1"/>
  <c r="AQ470" i="1"/>
  <c r="AP470" i="1"/>
  <c r="AS469" i="1"/>
  <c r="AR469" i="1"/>
  <c r="AQ469" i="1"/>
  <c r="AP469" i="1"/>
  <c r="AS468" i="1"/>
  <c r="AR468" i="1"/>
  <c r="AQ468" i="1"/>
  <c r="AP468" i="1"/>
  <c r="AS467" i="1"/>
  <c r="AR467" i="1"/>
  <c r="AQ467" i="1"/>
  <c r="AP467" i="1"/>
  <c r="AS466" i="1"/>
  <c r="AR466" i="1"/>
  <c r="AQ466" i="1"/>
  <c r="AP466" i="1"/>
  <c r="AS465" i="1"/>
  <c r="AR465" i="1"/>
  <c r="AQ465" i="1"/>
  <c r="AP465" i="1"/>
  <c r="AS464" i="1"/>
  <c r="AR464" i="1"/>
  <c r="AQ464" i="1"/>
  <c r="AP464" i="1"/>
  <c r="AS463" i="1"/>
  <c r="AR463" i="1"/>
  <c r="AQ463" i="1"/>
  <c r="AP463" i="1"/>
  <c r="AS462" i="1"/>
  <c r="AR462" i="1"/>
  <c r="AQ462" i="1"/>
  <c r="AP462" i="1"/>
  <c r="AS461" i="1"/>
  <c r="AR461" i="1"/>
  <c r="AQ461" i="1"/>
  <c r="AP461" i="1"/>
  <c r="AS460" i="1"/>
  <c r="AR460" i="1"/>
  <c r="AQ460" i="1"/>
  <c r="AP460" i="1"/>
  <c r="AS459" i="1"/>
  <c r="AR459" i="1"/>
  <c r="AQ459" i="1"/>
  <c r="AP459" i="1"/>
  <c r="AS458" i="1"/>
  <c r="AR458" i="1"/>
  <c r="AQ458" i="1"/>
  <c r="AP458" i="1"/>
  <c r="AS457" i="1"/>
  <c r="AR457" i="1"/>
  <c r="AQ457" i="1"/>
  <c r="AP457" i="1"/>
  <c r="AS456" i="1"/>
  <c r="AR456" i="1"/>
  <c r="AQ456" i="1"/>
  <c r="AP456" i="1"/>
  <c r="AS455" i="1"/>
  <c r="AR455" i="1"/>
  <c r="AQ455" i="1"/>
  <c r="AP455" i="1"/>
  <c r="AS454" i="1"/>
  <c r="AR454" i="1"/>
  <c r="AQ454" i="1"/>
  <c r="AP454" i="1"/>
  <c r="AS453" i="1"/>
  <c r="AR453" i="1"/>
  <c r="AQ453" i="1"/>
  <c r="AP453" i="1"/>
  <c r="AS452" i="1"/>
  <c r="AR452" i="1"/>
  <c r="AQ452" i="1"/>
  <c r="AP452" i="1"/>
  <c r="AS451" i="1"/>
  <c r="AR451" i="1"/>
  <c r="AQ451" i="1"/>
  <c r="AP451" i="1"/>
  <c r="AS1078" i="1"/>
  <c r="AR1078" i="1"/>
  <c r="AQ1078" i="1"/>
  <c r="AP1078" i="1"/>
  <c r="AS449" i="1"/>
  <c r="AR449" i="1"/>
  <c r="AQ449" i="1"/>
  <c r="AP449" i="1"/>
  <c r="AS448" i="1"/>
  <c r="AR448" i="1"/>
  <c r="AQ448" i="1"/>
  <c r="AP448" i="1"/>
  <c r="AS447" i="1"/>
  <c r="AR447" i="1"/>
  <c r="AQ447" i="1"/>
  <c r="AP447" i="1"/>
  <c r="AS446" i="1"/>
  <c r="AR446" i="1"/>
  <c r="AQ446" i="1"/>
  <c r="AP446" i="1"/>
  <c r="AS445" i="1"/>
  <c r="AR445" i="1"/>
  <c r="AQ445" i="1"/>
  <c r="AP445" i="1"/>
  <c r="AS444" i="1"/>
  <c r="AR444" i="1"/>
  <c r="AQ444" i="1"/>
  <c r="AP444" i="1"/>
  <c r="AS443" i="1"/>
  <c r="AR443" i="1"/>
  <c r="AQ443" i="1"/>
  <c r="AP443" i="1"/>
  <c r="AS442" i="1"/>
  <c r="AR442" i="1"/>
  <c r="AQ442" i="1"/>
  <c r="AP442" i="1"/>
  <c r="AS441" i="1"/>
  <c r="AR441" i="1"/>
  <c r="AQ441" i="1"/>
  <c r="AP441" i="1"/>
  <c r="AS440" i="1"/>
  <c r="AR440" i="1"/>
  <c r="AQ440" i="1"/>
  <c r="AP440" i="1"/>
  <c r="AS439" i="1"/>
  <c r="AR439" i="1"/>
  <c r="AQ439" i="1"/>
  <c r="AP439" i="1"/>
  <c r="AS438" i="1"/>
  <c r="AR438" i="1"/>
  <c r="AQ438" i="1"/>
  <c r="AP438" i="1"/>
  <c r="AS437" i="1"/>
  <c r="AR437" i="1"/>
  <c r="AQ437" i="1"/>
  <c r="AP437" i="1"/>
  <c r="AS436" i="1"/>
  <c r="AR436" i="1"/>
  <c r="AQ436" i="1"/>
  <c r="AP436" i="1"/>
  <c r="AS435" i="1"/>
  <c r="AR435" i="1"/>
  <c r="AQ435" i="1"/>
  <c r="AP435" i="1"/>
  <c r="AS434" i="1"/>
  <c r="AR434" i="1"/>
  <c r="AQ434" i="1"/>
  <c r="AP434" i="1"/>
  <c r="AS433" i="1"/>
  <c r="AR433" i="1"/>
  <c r="AQ433" i="1"/>
  <c r="AP433" i="1"/>
  <c r="AS432" i="1"/>
  <c r="AR432" i="1"/>
  <c r="AQ432" i="1"/>
  <c r="AP432" i="1"/>
  <c r="AS431" i="1"/>
  <c r="AR431" i="1"/>
  <c r="AQ431" i="1"/>
  <c r="AP431" i="1"/>
  <c r="AS430" i="1"/>
  <c r="AR430" i="1"/>
  <c r="AQ430" i="1"/>
  <c r="AP430" i="1"/>
  <c r="AS429" i="1"/>
  <c r="AR429" i="1"/>
  <c r="AQ429" i="1"/>
  <c r="AP429" i="1"/>
  <c r="AS428" i="1"/>
  <c r="AR428" i="1"/>
  <c r="AQ428" i="1"/>
  <c r="AP428" i="1"/>
  <c r="AS427" i="1"/>
  <c r="AR427" i="1"/>
  <c r="AQ427" i="1"/>
  <c r="AP427" i="1"/>
  <c r="AS426" i="1"/>
  <c r="AR426" i="1"/>
  <c r="AQ426" i="1"/>
  <c r="AP426" i="1"/>
  <c r="AS425" i="1"/>
  <c r="AR425" i="1"/>
  <c r="AQ425" i="1"/>
  <c r="AP425" i="1"/>
  <c r="AS424" i="1"/>
  <c r="AR424" i="1"/>
  <c r="AQ424" i="1"/>
  <c r="AP424" i="1"/>
  <c r="AS423" i="1"/>
  <c r="AR423" i="1"/>
  <c r="AQ423" i="1"/>
  <c r="AP423" i="1"/>
  <c r="AS422" i="1"/>
  <c r="AR422" i="1"/>
  <c r="AQ422" i="1"/>
  <c r="AP422" i="1"/>
  <c r="AS421" i="1"/>
  <c r="AR421" i="1"/>
  <c r="AQ421" i="1"/>
  <c r="AP421" i="1"/>
  <c r="AS420" i="1"/>
  <c r="AR420" i="1"/>
  <c r="AQ420" i="1"/>
  <c r="AP420" i="1"/>
  <c r="AS418" i="1"/>
  <c r="AR418" i="1"/>
  <c r="AQ418" i="1"/>
  <c r="AP418" i="1"/>
  <c r="AS416" i="1"/>
  <c r="AR416" i="1"/>
  <c r="AQ416" i="1"/>
  <c r="AP416" i="1"/>
  <c r="AS415" i="1"/>
  <c r="AR415" i="1"/>
  <c r="AQ415" i="1"/>
  <c r="AP415" i="1"/>
  <c r="AS414" i="1"/>
  <c r="AR414" i="1"/>
  <c r="AQ414" i="1"/>
  <c r="AP414" i="1"/>
  <c r="AS413" i="1"/>
  <c r="AR413" i="1"/>
  <c r="AQ413" i="1"/>
  <c r="AP413" i="1"/>
  <c r="AS412" i="1"/>
  <c r="AR412" i="1"/>
  <c r="AQ412" i="1"/>
  <c r="AP412" i="1"/>
  <c r="AS1077" i="1"/>
  <c r="AR1077" i="1"/>
  <c r="AQ1077" i="1"/>
  <c r="AP1077" i="1"/>
  <c r="AS417" i="1"/>
  <c r="AR417" i="1"/>
  <c r="AQ417" i="1"/>
  <c r="AP417" i="1"/>
  <c r="AS419" i="1"/>
  <c r="AR419" i="1"/>
  <c r="AQ419" i="1"/>
  <c r="AP419" i="1"/>
  <c r="AS410" i="1"/>
  <c r="AR410" i="1"/>
  <c r="AQ410" i="1"/>
  <c r="AP410" i="1"/>
  <c r="AS409" i="1"/>
  <c r="AR409" i="1"/>
  <c r="AQ409" i="1"/>
  <c r="AP409" i="1"/>
  <c r="AS408" i="1"/>
  <c r="AR408" i="1"/>
  <c r="AQ408" i="1"/>
  <c r="AP408" i="1"/>
  <c r="AS407" i="1"/>
  <c r="AR407" i="1"/>
  <c r="AQ407" i="1"/>
  <c r="AP407" i="1"/>
  <c r="AS406" i="1"/>
  <c r="AR406" i="1"/>
  <c r="AQ406" i="1"/>
  <c r="AP406" i="1"/>
  <c r="AS405" i="1"/>
  <c r="AR405" i="1"/>
  <c r="AQ405" i="1"/>
  <c r="AP405" i="1"/>
  <c r="AS404" i="1"/>
  <c r="AR404" i="1"/>
  <c r="AQ404" i="1"/>
  <c r="AP404" i="1"/>
  <c r="AS403" i="1"/>
  <c r="AR403" i="1"/>
  <c r="AQ403" i="1"/>
  <c r="AP403" i="1"/>
  <c r="AS402" i="1"/>
  <c r="AR402" i="1"/>
  <c r="AQ402" i="1"/>
  <c r="AP402" i="1"/>
  <c r="AS401" i="1"/>
  <c r="AR401" i="1"/>
  <c r="AQ401" i="1"/>
  <c r="AP401" i="1"/>
  <c r="AS400" i="1"/>
  <c r="AR400" i="1"/>
  <c r="AQ400" i="1"/>
  <c r="AP400" i="1"/>
  <c r="AS399" i="1"/>
  <c r="AR399" i="1"/>
  <c r="AQ399" i="1"/>
  <c r="AP399" i="1"/>
  <c r="AS398" i="1"/>
  <c r="AR398" i="1"/>
  <c r="AQ398" i="1"/>
  <c r="AP398" i="1"/>
  <c r="AS397" i="1"/>
  <c r="AR397" i="1"/>
  <c r="AQ397" i="1"/>
  <c r="AP397" i="1"/>
  <c r="AS396" i="1"/>
  <c r="AR396" i="1"/>
  <c r="AQ396" i="1"/>
  <c r="AP396" i="1"/>
  <c r="AS395" i="1"/>
  <c r="AR395" i="1"/>
  <c r="AQ395" i="1"/>
  <c r="AP395" i="1"/>
  <c r="AS394" i="1"/>
  <c r="AR394" i="1"/>
  <c r="AQ394" i="1"/>
  <c r="AP394" i="1"/>
  <c r="AS393" i="1"/>
  <c r="AR393" i="1"/>
  <c r="AQ393" i="1"/>
  <c r="AP393" i="1"/>
  <c r="AS392" i="1"/>
  <c r="AR392" i="1"/>
  <c r="AQ392" i="1"/>
  <c r="AP392" i="1"/>
  <c r="AS391" i="1"/>
  <c r="AR391" i="1"/>
  <c r="AQ391" i="1"/>
  <c r="AP391" i="1"/>
  <c r="AS390" i="1"/>
  <c r="AR390" i="1"/>
  <c r="AQ390" i="1"/>
  <c r="AP390" i="1"/>
  <c r="AS389" i="1"/>
  <c r="AR389" i="1"/>
  <c r="AQ389" i="1"/>
  <c r="AP389" i="1"/>
  <c r="AS388" i="1"/>
  <c r="AR388" i="1"/>
  <c r="AQ388" i="1"/>
  <c r="AP388" i="1"/>
  <c r="AS387" i="1"/>
  <c r="AR387" i="1"/>
  <c r="AQ387" i="1"/>
  <c r="AP387" i="1"/>
  <c r="AS386" i="1"/>
  <c r="AR386" i="1"/>
  <c r="AQ386" i="1"/>
  <c r="AP386" i="1"/>
  <c r="AS385" i="1"/>
  <c r="AR385" i="1"/>
  <c r="AQ385" i="1"/>
  <c r="AP385" i="1"/>
  <c r="AS384" i="1"/>
  <c r="AR384" i="1"/>
  <c r="AQ384" i="1"/>
  <c r="AP384" i="1"/>
  <c r="AS383" i="1"/>
  <c r="AQ383" i="1"/>
  <c r="AP383" i="1"/>
  <c r="AS382" i="1"/>
  <c r="AR382" i="1"/>
  <c r="AQ382" i="1"/>
  <c r="AP382" i="1"/>
  <c r="AS381" i="1"/>
  <c r="AR381" i="1"/>
  <c r="AQ381" i="1"/>
  <c r="AP381" i="1"/>
  <c r="AS380" i="1"/>
  <c r="AR380" i="1"/>
  <c r="AQ380" i="1"/>
  <c r="AP380" i="1"/>
  <c r="AS379" i="1"/>
  <c r="AR379" i="1"/>
  <c r="AQ379" i="1"/>
  <c r="AP379" i="1"/>
  <c r="AS378" i="1"/>
  <c r="AR378" i="1"/>
  <c r="AQ378" i="1"/>
  <c r="AP378" i="1"/>
  <c r="AS377" i="1"/>
  <c r="AR377" i="1"/>
  <c r="AQ377" i="1"/>
  <c r="AP377" i="1"/>
  <c r="AS376" i="1"/>
  <c r="AR376" i="1"/>
  <c r="AQ376" i="1"/>
  <c r="AP376" i="1"/>
  <c r="AS375" i="1"/>
  <c r="AR375" i="1"/>
  <c r="AQ375" i="1"/>
  <c r="AP375" i="1"/>
  <c r="AS374" i="1"/>
  <c r="AR374" i="1"/>
  <c r="AQ374" i="1"/>
  <c r="AP374" i="1"/>
  <c r="AS373" i="1"/>
  <c r="AR373" i="1"/>
  <c r="AQ373" i="1"/>
  <c r="AP373" i="1"/>
  <c r="AS1076" i="1"/>
  <c r="AR1076" i="1"/>
  <c r="AQ1076" i="1"/>
  <c r="AP1076" i="1"/>
  <c r="AS1075" i="1"/>
  <c r="AR1075" i="1"/>
  <c r="AQ1075" i="1"/>
  <c r="AP1075" i="1"/>
  <c r="AS278" i="1"/>
  <c r="AR278" i="1"/>
  <c r="AQ278" i="1"/>
  <c r="AP278" i="1"/>
  <c r="AS932" i="1"/>
  <c r="AR932" i="1"/>
  <c r="AQ932" i="1"/>
  <c r="AP932" i="1"/>
  <c r="AS371" i="1"/>
  <c r="AR371" i="1"/>
  <c r="AQ371" i="1"/>
  <c r="AP371" i="1"/>
  <c r="AS370" i="1"/>
  <c r="AR370" i="1"/>
  <c r="AQ370" i="1"/>
  <c r="AP370" i="1"/>
  <c r="AS369" i="1"/>
  <c r="AR369" i="1"/>
  <c r="AQ369" i="1"/>
  <c r="AP369" i="1"/>
  <c r="AS368" i="1"/>
  <c r="AR368" i="1"/>
  <c r="AQ368" i="1"/>
  <c r="AP368" i="1"/>
  <c r="AS367" i="1"/>
  <c r="AR367" i="1"/>
  <c r="AQ367" i="1"/>
  <c r="AP367" i="1"/>
  <c r="AS366" i="1"/>
  <c r="AR366" i="1"/>
  <c r="AQ366" i="1"/>
  <c r="AP366" i="1"/>
  <c r="AS365" i="1"/>
  <c r="AR365" i="1"/>
  <c r="AQ365" i="1"/>
  <c r="AP365" i="1"/>
  <c r="AS364" i="1"/>
  <c r="AR364" i="1"/>
  <c r="AQ364" i="1"/>
  <c r="AP364" i="1"/>
  <c r="AS363" i="1"/>
  <c r="AR363" i="1"/>
  <c r="AQ363" i="1"/>
  <c r="AP363" i="1"/>
  <c r="AS362" i="1"/>
  <c r="AR362" i="1"/>
  <c r="AQ362" i="1"/>
  <c r="AP362" i="1"/>
  <c r="AS361" i="1"/>
  <c r="AR361" i="1"/>
  <c r="AQ361" i="1"/>
  <c r="AP361" i="1"/>
  <c r="AS360" i="1"/>
  <c r="AR360" i="1"/>
  <c r="AQ360" i="1"/>
  <c r="AP360" i="1"/>
  <c r="AS359" i="1"/>
  <c r="AR359" i="1"/>
  <c r="AQ359" i="1"/>
  <c r="AP359" i="1"/>
  <c r="AS358" i="1"/>
  <c r="AR358" i="1"/>
  <c r="AQ358" i="1"/>
  <c r="AP358" i="1"/>
  <c r="AS357" i="1"/>
  <c r="AR357" i="1"/>
  <c r="AQ357" i="1"/>
  <c r="AP357" i="1"/>
  <c r="AS356" i="1"/>
  <c r="AR356" i="1"/>
  <c r="AQ356" i="1"/>
  <c r="AP356" i="1"/>
  <c r="AS355" i="1"/>
  <c r="AR355" i="1"/>
  <c r="AQ355" i="1"/>
  <c r="AP355" i="1"/>
  <c r="AS354" i="1"/>
  <c r="AR354" i="1"/>
  <c r="AQ354" i="1"/>
  <c r="AP354" i="1"/>
  <c r="AS353" i="1"/>
  <c r="AR353" i="1"/>
  <c r="AQ353" i="1"/>
  <c r="AP353" i="1"/>
  <c r="AS352" i="1"/>
  <c r="AR352" i="1"/>
  <c r="AQ352" i="1"/>
  <c r="AP352" i="1"/>
  <c r="AS351" i="1"/>
  <c r="AR351" i="1"/>
  <c r="AQ351" i="1"/>
  <c r="AP351" i="1"/>
  <c r="AS350" i="1"/>
  <c r="AR350" i="1"/>
  <c r="AQ350" i="1"/>
  <c r="AP350" i="1"/>
  <c r="AS349" i="1"/>
  <c r="AR349" i="1"/>
  <c r="AQ349" i="1"/>
  <c r="AP349" i="1"/>
  <c r="AS348" i="1"/>
  <c r="AR348" i="1"/>
  <c r="AQ348" i="1"/>
  <c r="AP348" i="1"/>
  <c r="AS347" i="1"/>
  <c r="AR347" i="1"/>
  <c r="AQ347" i="1"/>
  <c r="AP347" i="1"/>
  <c r="AS1092" i="1"/>
  <c r="AR1092" i="1"/>
  <c r="AQ1092" i="1"/>
  <c r="AP1092" i="1"/>
  <c r="AS345" i="1"/>
  <c r="AR345" i="1"/>
  <c r="AQ345" i="1"/>
  <c r="AP345" i="1"/>
  <c r="AS344" i="1"/>
  <c r="AR344" i="1"/>
  <c r="AQ344" i="1"/>
  <c r="AP344" i="1"/>
  <c r="AS343" i="1"/>
  <c r="AR343" i="1"/>
  <c r="AQ343" i="1"/>
  <c r="AP343" i="1"/>
  <c r="AS342" i="1"/>
  <c r="AR342" i="1"/>
  <c r="AQ342" i="1"/>
  <c r="AP342" i="1"/>
  <c r="AS341" i="1"/>
  <c r="AR341" i="1"/>
  <c r="AQ341" i="1"/>
  <c r="AP341" i="1"/>
  <c r="AS340" i="1"/>
  <c r="AR340" i="1"/>
  <c r="AQ340" i="1"/>
  <c r="AP340" i="1"/>
  <c r="AS339" i="1"/>
  <c r="AR339" i="1"/>
  <c r="AQ339" i="1"/>
  <c r="AP339" i="1"/>
  <c r="AS338" i="1"/>
  <c r="AR338" i="1"/>
  <c r="AQ338" i="1"/>
  <c r="AP338" i="1"/>
  <c r="AS337" i="1"/>
  <c r="AR337" i="1"/>
  <c r="AQ337" i="1"/>
  <c r="AP337" i="1"/>
  <c r="AS336" i="1"/>
  <c r="AR336" i="1"/>
  <c r="AQ336" i="1"/>
  <c r="AP336" i="1"/>
  <c r="AS335" i="1"/>
  <c r="AR335" i="1"/>
  <c r="AQ335" i="1"/>
  <c r="AP335" i="1"/>
  <c r="AS334" i="1"/>
  <c r="AR334" i="1"/>
  <c r="AQ334" i="1"/>
  <c r="AP334" i="1"/>
  <c r="AS332" i="1"/>
  <c r="AR332" i="1"/>
  <c r="AQ332" i="1"/>
  <c r="AP332" i="1"/>
  <c r="AS331" i="1"/>
  <c r="AR331" i="1"/>
  <c r="AQ331" i="1"/>
  <c r="AP331" i="1"/>
  <c r="AS330" i="1"/>
  <c r="AR330" i="1"/>
  <c r="AQ330" i="1"/>
  <c r="AP330" i="1"/>
  <c r="AS329" i="1"/>
  <c r="AR329" i="1"/>
  <c r="AQ329" i="1"/>
  <c r="AP329" i="1"/>
  <c r="AS328" i="1"/>
  <c r="AR328" i="1"/>
  <c r="AQ328" i="1"/>
  <c r="AP328" i="1"/>
  <c r="AS327" i="1"/>
  <c r="AR327" i="1"/>
  <c r="AQ327" i="1"/>
  <c r="AP327" i="1"/>
  <c r="AS326" i="1"/>
  <c r="AR326" i="1"/>
  <c r="AQ326" i="1"/>
  <c r="AP326" i="1"/>
  <c r="AS325" i="1"/>
  <c r="AR325" i="1"/>
  <c r="AQ325" i="1"/>
  <c r="AP325" i="1"/>
  <c r="AS324" i="1"/>
  <c r="AR324" i="1"/>
  <c r="AQ324" i="1"/>
  <c r="AP324" i="1"/>
  <c r="AS323" i="1"/>
  <c r="AR323" i="1"/>
  <c r="AQ323" i="1"/>
  <c r="AP323" i="1"/>
  <c r="AS322" i="1"/>
  <c r="AR322" i="1"/>
  <c r="AQ322" i="1"/>
  <c r="AP322" i="1"/>
  <c r="AS321" i="1"/>
  <c r="AR321" i="1"/>
  <c r="AQ321" i="1"/>
  <c r="AP321" i="1"/>
  <c r="AS320" i="1"/>
  <c r="AR320" i="1"/>
  <c r="AQ320" i="1"/>
  <c r="AP320" i="1"/>
  <c r="AS319" i="1"/>
  <c r="AR319" i="1"/>
  <c r="AQ319" i="1"/>
  <c r="AP319" i="1"/>
  <c r="AS318" i="1"/>
  <c r="AR318" i="1"/>
  <c r="AQ318" i="1"/>
  <c r="AP318" i="1"/>
  <c r="AS317" i="1"/>
  <c r="AR317" i="1"/>
  <c r="AQ317" i="1"/>
  <c r="AP317" i="1"/>
  <c r="AS316" i="1"/>
  <c r="AR316" i="1"/>
  <c r="AQ316" i="1"/>
  <c r="AP316" i="1"/>
  <c r="AS315" i="1"/>
  <c r="AR315" i="1"/>
  <c r="AQ315" i="1"/>
  <c r="AP315" i="1"/>
  <c r="AS314" i="1"/>
  <c r="AR314" i="1"/>
  <c r="AQ314" i="1"/>
  <c r="AP314" i="1"/>
  <c r="AS313" i="1"/>
  <c r="AR313" i="1"/>
  <c r="AQ313" i="1"/>
  <c r="AP313" i="1"/>
  <c r="AS312" i="1"/>
  <c r="AR312" i="1"/>
  <c r="AQ312" i="1"/>
  <c r="AP312" i="1"/>
  <c r="AS311" i="1"/>
  <c r="AR311" i="1"/>
  <c r="AQ311" i="1"/>
  <c r="AP311" i="1"/>
  <c r="AS310" i="1"/>
  <c r="AR310" i="1"/>
  <c r="AQ310" i="1"/>
  <c r="AP310" i="1"/>
  <c r="AS309" i="1"/>
  <c r="AR309" i="1"/>
  <c r="AQ309" i="1"/>
  <c r="AP309" i="1"/>
  <c r="AS308" i="1"/>
  <c r="AR308" i="1"/>
  <c r="AQ308" i="1"/>
  <c r="AP308" i="1"/>
  <c r="AS307" i="1"/>
  <c r="AR307" i="1"/>
  <c r="AQ307" i="1"/>
  <c r="AP307" i="1"/>
  <c r="AS306" i="1"/>
  <c r="AR306" i="1"/>
  <c r="AQ306" i="1"/>
  <c r="AP306" i="1"/>
  <c r="AS305" i="1"/>
  <c r="AR305" i="1"/>
  <c r="AQ305" i="1"/>
  <c r="AP305" i="1"/>
  <c r="AS304" i="1"/>
  <c r="AR304" i="1"/>
  <c r="AQ304" i="1"/>
  <c r="AP304" i="1"/>
  <c r="AS303" i="1"/>
  <c r="AR303" i="1"/>
  <c r="AQ303" i="1"/>
  <c r="AP303" i="1"/>
  <c r="AS302" i="1"/>
  <c r="AR302" i="1"/>
  <c r="AQ302" i="1"/>
  <c r="AP302" i="1"/>
  <c r="AS301" i="1"/>
  <c r="AR301" i="1"/>
  <c r="AQ301" i="1"/>
  <c r="AP301" i="1"/>
  <c r="AS300" i="1"/>
  <c r="AR300" i="1"/>
  <c r="AQ300" i="1"/>
  <c r="AP300" i="1"/>
  <c r="AS299" i="1"/>
  <c r="AR299" i="1"/>
  <c r="AQ299" i="1"/>
  <c r="AP299" i="1"/>
  <c r="AS298" i="1"/>
  <c r="AR298" i="1"/>
  <c r="AQ298" i="1"/>
  <c r="AP298" i="1"/>
  <c r="AS297" i="1"/>
  <c r="AR297" i="1"/>
  <c r="AQ297" i="1"/>
  <c r="AP297" i="1"/>
  <c r="AS296" i="1"/>
  <c r="AR296" i="1"/>
  <c r="AQ296" i="1"/>
  <c r="AP296" i="1"/>
  <c r="AS295" i="1"/>
  <c r="AR295" i="1"/>
  <c r="AQ295" i="1"/>
  <c r="AP295" i="1"/>
  <c r="AS1074" i="1"/>
  <c r="AR1074" i="1"/>
  <c r="AQ1074" i="1"/>
  <c r="AP1074" i="1"/>
  <c r="AS1073" i="1"/>
  <c r="AR1073" i="1"/>
  <c r="AQ1073" i="1"/>
  <c r="AP1073" i="1"/>
  <c r="AS701" i="1"/>
  <c r="AR701" i="1"/>
  <c r="AQ701" i="1"/>
  <c r="AP701" i="1"/>
  <c r="AS700" i="1"/>
  <c r="AR700" i="1"/>
  <c r="AQ700" i="1"/>
  <c r="AP700" i="1"/>
  <c r="AS699" i="1"/>
  <c r="AR699" i="1"/>
  <c r="AQ699" i="1"/>
  <c r="AP699" i="1"/>
  <c r="AS698" i="1"/>
  <c r="AR698" i="1"/>
  <c r="AQ698" i="1"/>
  <c r="AP698" i="1"/>
  <c r="AS697" i="1"/>
  <c r="AR697" i="1"/>
  <c r="AQ697" i="1"/>
  <c r="AP697" i="1"/>
  <c r="AS696" i="1"/>
  <c r="AR696" i="1"/>
  <c r="AQ696" i="1"/>
  <c r="AP696" i="1"/>
  <c r="AS695" i="1"/>
  <c r="AR695" i="1"/>
  <c r="AQ695" i="1"/>
  <c r="AP695" i="1"/>
  <c r="AS694" i="1"/>
  <c r="AR694" i="1"/>
  <c r="AQ694" i="1"/>
  <c r="AP694" i="1"/>
  <c r="AS293" i="1"/>
  <c r="AR293" i="1"/>
  <c r="AQ293" i="1"/>
  <c r="AP293" i="1"/>
  <c r="AS292" i="1"/>
  <c r="AR292" i="1"/>
  <c r="AQ292" i="1"/>
  <c r="AP292" i="1"/>
  <c r="AS291" i="1"/>
  <c r="AR291" i="1"/>
  <c r="AQ291" i="1"/>
  <c r="AP291" i="1"/>
  <c r="AS290" i="1"/>
  <c r="AR290" i="1"/>
  <c r="AQ290" i="1"/>
  <c r="AP290" i="1"/>
  <c r="AS289" i="1"/>
  <c r="AR289" i="1"/>
  <c r="AQ289" i="1"/>
  <c r="AP289" i="1"/>
  <c r="AS288" i="1"/>
  <c r="AR288" i="1"/>
  <c r="AQ288" i="1"/>
  <c r="AP288" i="1"/>
  <c r="AS287" i="1"/>
  <c r="AR287" i="1"/>
  <c r="AQ287" i="1"/>
  <c r="AP287" i="1"/>
  <c r="AS286" i="1"/>
  <c r="AR286" i="1"/>
  <c r="AQ286" i="1"/>
  <c r="AP286" i="1"/>
  <c r="AS285" i="1"/>
  <c r="AR285" i="1"/>
  <c r="AQ285" i="1"/>
  <c r="AP285" i="1"/>
  <c r="AS284" i="1"/>
  <c r="AR284" i="1"/>
  <c r="AQ284" i="1"/>
  <c r="AP284" i="1"/>
  <c r="AS283" i="1"/>
  <c r="AR283" i="1"/>
  <c r="AQ283" i="1"/>
  <c r="AP283" i="1"/>
  <c r="AS282" i="1"/>
  <c r="AR282" i="1"/>
  <c r="AQ282" i="1"/>
  <c r="AP282" i="1"/>
  <c r="AS281" i="1"/>
  <c r="AR281" i="1"/>
  <c r="AQ281" i="1"/>
  <c r="AP281" i="1"/>
  <c r="AS280" i="1"/>
  <c r="AR280" i="1"/>
  <c r="AQ280" i="1"/>
  <c r="AP280" i="1"/>
  <c r="AS279" i="1"/>
  <c r="AR279" i="1"/>
  <c r="AQ279" i="1"/>
  <c r="AP279" i="1"/>
  <c r="AS277" i="1"/>
  <c r="AR277" i="1"/>
  <c r="AQ277" i="1"/>
  <c r="AP277" i="1"/>
  <c r="AS276" i="1"/>
  <c r="AR276" i="1"/>
  <c r="AQ276" i="1"/>
  <c r="AP276" i="1"/>
  <c r="AS275" i="1"/>
  <c r="AR275" i="1"/>
  <c r="AQ275" i="1"/>
  <c r="AP275" i="1"/>
  <c r="AS274" i="1"/>
  <c r="AR274" i="1"/>
  <c r="AQ274" i="1"/>
  <c r="AP274" i="1"/>
  <c r="AS272" i="1"/>
  <c r="AR272" i="1"/>
  <c r="AQ272" i="1"/>
  <c r="AP272" i="1"/>
  <c r="AS270" i="1"/>
  <c r="AR270" i="1"/>
  <c r="AQ270" i="1"/>
  <c r="AP270" i="1"/>
  <c r="AS268" i="1"/>
  <c r="AR268" i="1"/>
  <c r="AQ268" i="1"/>
  <c r="AP268" i="1"/>
  <c r="AS267" i="1"/>
  <c r="AR267" i="1"/>
  <c r="AQ267" i="1"/>
  <c r="AP267" i="1"/>
  <c r="AS266" i="1"/>
  <c r="AR266" i="1"/>
  <c r="AQ266" i="1"/>
  <c r="AP266" i="1"/>
  <c r="AS265" i="1"/>
  <c r="AR265" i="1"/>
  <c r="AQ265" i="1"/>
  <c r="AP265" i="1"/>
  <c r="AS264" i="1"/>
  <c r="AR264" i="1"/>
  <c r="AQ264" i="1"/>
  <c r="AP264" i="1"/>
  <c r="AS263" i="1"/>
  <c r="AR263" i="1"/>
  <c r="AQ263" i="1"/>
  <c r="AP263" i="1"/>
  <c r="AS262" i="1"/>
  <c r="AR262" i="1"/>
  <c r="AQ262" i="1"/>
  <c r="AP262" i="1"/>
  <c r="AS261" i="1"/>
  <c r="AR261" i="1"/>
  <c r="AQ261" i="1"/>
  <c r="AP261" i="1"/>
  <c r="AS260" i="1"/>
  <c r="AR260" i="1"/>
  <c r="AQ260" i="1"/>
  <c r="AP260" i="1"/>
  <c r="AS259" i="1"/>
  <c r="AR259" i="1"/>
  <c r="AQ259" i="1"/>
  <c r="AP259" i="1"/>
  <c r="AS258" i="1"/>
  <c r="AR258" i="1"/>
  <c r="AQ258" i="1"/>
  <c r="AP258" i="1"/>
  <c r="AS257" i="1"/>
  <c r="AR257" i="1"/>
  <c r="AQ257" i="1"/>
  <c r="AP257" i="1"/>
  <c r="AS256" i="1"/>
  <c r="AR256" i="1"/>
  <c r="AQ256" i="1"/>
  <c r="AP256" i="1"/>
  <c r="AS255" i="1"/>
  <c r="AR255" i="1"/>
  <c r="AQ255" i="1"/>
  <c r="AP255" i="1"/>
  <c r="AS254" i="1"/>
  <c r="AR254" i="1"/>
  <c r="AQ254" i="1"/>
  <c r="AP254" i="1"/>
  <c r="AS253" i="1"/>
  <c r="AR253" i="1"/>
  <c r="AQ253" i="1"/>
  <c r="AP253" i="1"/>
  <c r="AS252" i="1"/>
  <c r="AR252" i="1"/>
  <c r="AQ252" i="1"/>
  <c r="AP252" i="1"/>
  <c r="AS251" i="1"/>
  <c r="AR251" i="1"/>
  <c r="AQ251" i="1"/>
  <c r="AP251" i="1"/>
  <c r="AS250" i="1"/>
  <c r="AR250" i="1"/>
  <c r="AQ250" i="1"/>
  <c r="AP250" i="1"/>
  <c r="AS249" i="1"/>
  <c r="AR249" i="1"/>
  <c r="AQ249" i="1"/>
  <c r="AP249" i="1"/>
  <c r="AS248" i="1"/>
  <c r="AR248" i="1"/>
  <c r="AQ248" i="1"/>
  <c r="AP248" i="1"/>
  <c r="AS247" i="1"/>
  <c r="AR247" i="1"/>
  <c r="AQ247" i="1"/>
  <c r="AP247" i="1"/>
  <c r="AS908" i="1"/>
  <c r="AR908" i="1"/>
  <c r="AQ908" i="1"/>
  <c r="AP908" i="1"/>
  <c r="AS246" i="1"/>
  <c r="AR246" i="1"/>
  <c r="AQ246" i="1"/>
  <c r="AP246" i="1"/>
  <c r="AS245" i="1"/>
  <c r="AR245" i="1"/>
  <c r="AQ245" i="1"/>
  <c r="AP245" i="1"/>
  <c r="AS244" i="1"/>
  <c r="AR244" i="1"/>
  <c r="AQ244" i="1"/>
  <c r="AP244" i="1"/>
  <c r="AS243" i="1"/>
  <c r="AR243" i="1"/>
  <c r="AQ243" i="1"/>
  <c r="AP243" i="1"/>
  <c r="AS242" i="1"/>
  <c r="AR242" i="1"/>
  <c r="AQ242" i="1"/>
  <c r="AP242" i="1"/>
  <c r="AS241" i="1"/>
  <c r="AR241" i="1"/>
  <c r="AQ241" i="1"/>
  <c r="AP241" i="1"/>
  <c r="AS240" i="1"/>
  <c r="AR240" i="1"/>
  <c r="AQ240" i="1"/>
  <c r="AP240" i="1"/>
  <c r="AS239" i="1"/>
  <c r="AR239" i="1"/>
  <c r="AQ239" i="1"/>
  <c r="AP239" i="1"/>
  <c r="AS238" i="1"/>
  <c r="AR238" i="1"/>
  <c r="AQ238" i="1"/>
  <c r="AP238" i="1"/>
  <c r="AS237" i="1"/>
  <c r="AR237" i="1"/>
  <c r="AQ237" i="1"/>
  <c r="AP237" i="1"/>
  <c r="AS236" i="1"/>
  <c r="AR236" i="1"/>
  <c r="AQ236" i="1"/>
  <c r="AP236" i="1"/>
  <c r="AS235" i="1"/>
  <c r="AR235" i="1"/>
  <c r="AQ235" i="1"/>
  <c r="AP235" i="1"/>
  <c r="AS1072" i="1"/>
  <c r="AR1072" i="1"/>
  <c r="AQ1072" i="1"/>
  <c r="AP1072" i="1"/>
  <c r="AS1071" i="1"/>
  <c r="AR1071" i="1"/>
  <c r="AQ1071" i="1"/>
  <c r="AP1071" i="1"/>
  <c r="AS835" i="1"/>
  <c r="AR835" i="1"/>
  <c r="AQ835" i="1"/>
  <c r="AP835" i="1"/>
  <c r="AS692" i="1"/>
  <c r="AR692" i="1"/>
  <c r="AQ692" i="1"/>
  <c r="AP692" i="1"/>
  <c r="AS691" i="1"/>
  <c r="AR691" i="1"/>
  <c r="AQ691" i="1"/>
  <c r="AP691" i="1"/>
  <c r="AS690" i="1"/>
  <c r="AR690" i="1"/>
  <c r="AQ690" i="1"/>
  <c r="AP690" i="1"/>
  <c r="AS689" i="1"/>
  <c r="AR689" i="1"/>
  <c r="AQ689" i="1"/>
  <c r="AP689" i="1"/>
  <c r="AS688" i="1"/>
  <c r="AR688" i="1"/>
  <c r="AQ688" i="1"/>
  <c r="AP688" i="1"/>
  <c r="AS687" i="1"/>
  <c r="AR687" i="1"/>
  <c r="AQ687" i="1"/>
  <c r="AP687" i="1"/>
  <c r="AS686" i="1"/>
  <c r="AR686" i="1"/>
  <c r="AQ686" i="1"/>
  <c r="AP686" i="1"/>
  <c r="AS685" i="1"/>
  <c r="AR685" i="1"/>
  <c r="AQ685" i="1"/>
  <c r="AP685" i="1"/>
  <c r="AS233" i="1"/>
  <c r="AR233" i="1"/>
  <c r="AQ233" i="1"/>
  <c r="AP233" i="1"/>
  <c r="AS232" i="1"/>
  <c r="AR232" i="1"/>
  <c r="AQ232" i="1"/>
  <c r="AP232" i="1"/>
  <c r="AS231" i="1"/>
  <c r="AR231" i="1"/>
  <c r="AQ231" i="1"/>
  <c r="AP231" i="1"/>
  <c r="AS230" i="1"/>
  <c r="AR230" i="1"/>
  <c r="AQ230" i="1"/>
  <c r="AP230" i="1"/>
  <c r="AS229" i="1"/>
  <c r="AR229" i="1"/>
  <c r="AQ229" i="1"/>
  <c r="AP229" i="1"/>
  <c r="AS228" i="1"/>
  <c r="AR228" i="1"/>
  <c r="AQ228" i="1"/>
  <c r="AP228" i="1"/>
  <c r="AS227" i="1"/>
  <c r="AR227" i="1"/>
  <c r="AQ227" i="1"/>
  <c r="AP227" i="1"/>
  <c r="AS226" i="1"/>
  <c r="AR226" i="1"/>
  <c r="AQ226" i="1"/>
  <c r="AP226" i="1"/>
  <c r="AS225" i="1"/>
  <c r="AR225" i="1"/>
  <c r="AQ225" i="1"/>
  <c r="AP225" i="1"/>
  <c r="AS224" i="1"/>
  <c r="AR224" i="1"/>
  <c r="AQ224" i="1"/>
  <c r="AP224" i="1"/>
  <c r="AS223" i="1"/>
  <c r="AR223" i="1"/>
  <c r="AQ223" i="1"/>
  <c r="AP223" i="1"/>
  <c r="AS222" i="1"/>
  <c r="AR222" i="1"/>
  <c r="AQ222" i="1"/>
  <c r="AP222" i="1"/>
  <c r="AS221" i="1"/>
  <c r="AR221" i="1"/>
  <c r="AQ221" i="1"/>
  <c r="AP221" i="1"/>
  <c r="AS220" i="1"/>
  <c r="AR220" i="1"/>
  <c r="AQ220" i="1"/>
  <c r="AP220" i="1"/>
  <c r="AS219" i="1"/>
  <c r="AR219" i="1"/>
  <c r="AQ219" i="1"/>
  <c r="AP219" i="1"/>
  <c r="AS218" i="1"/>
  <c r="AR218" i="1"/>
  <c r="AQ218" i="1"/>
  <c r="AP218" i="1"/>
  <c r="AS217" i="1"/>
  <c r="AR217" i="1"/>
  <c r="AQ217" i="1"/>
  <c r="AP217" i="1"/>
  <c r="AS216" i="1"/>
  <c r="AR216" i="1"/>
  <c r="AQ216" i="1"/>
  <c r="AP216" i="1"/>
  <c r="AS215" i="1"/>
  <c r="AR215" i="1"/>
  <c r="AQ215" i="1"/>
  <c r="AP215" i="1"/>
  <c r="AS214" i="1"/>
  <c r="AR214" i="1"/>
  <c r="AQ214" i="1"/>
  <c r="AP214" i="1"/>
  <c r="AS213" i="1"/>
  <c r="AR213" i="1"/>
  <c r="AQ213" i="1"/>
  <c r="AP213" i="1"/>
  <c r="AS212" i="1"/>
  <c r="AR212" i="1"/>
  <c r="AQ212" i="1"/>
  <c r="AP212" i="1"/>
  <c r="AS211" i="1"/>
  <c r="AR211" i="1"/>
  <c r="AQ211" i="1"/>
  <c r="AP211" i="1"/>
  <c r="AS210" i="1"/>
  <c r="AR210" i="1"/>
  <c r="AQ210" i="1"/>
  <c r="AP210" i="1"/>
  <c r="AS209" i="1"/>
  <c r="AR209" i="1"/>
  <c r="AQ209" i="1"/>
  <c r="AP209" i="1"/>
  <c r="AS208" i="1"/>
  <c r="AR208" i="1"/>
  <c r="AQ208" i="1"/>
  <c r="AP208" i="1"/>
  <c r="AS207" i="1"/>
  <c r="AR207" i="1"/>
  <c r="AQ207" i="1"/>
  <c r="AP207" i="1"/>
  <c r="AS206" i="1"/>
  <c r="AR206" i="1"/>
  <c r="AQ206" i="1"/>
  <c r="AP206" i="1"/>
  <c r="AS205" i="1"/>
  <c r="AR205" i="1"/>
  <c r="AQ205" i="1"/>
  <c r="AP205" i="1"/>
  <c r="AS203" i="1"/>
  <c r="AR203" i="1"/>
  <c r="AQ203" i="1"/>
  <c r="AP203" i="1"/>
  <c r="AS202" i="1"/>
  <c r="AR202" i="1"/>
  <c r="AQ202" i="1"/>
  <c r="AP202" i="1"/>
  <c r="AS201" i="1"/>
  <c r="AR201" i="1"/>
  <c r="AQ201" i="1"/>
  <c r="AP201" i="1"/>
  <c r="AS200" i="1"/>
  <c r="AR200" i="1"/>
  <c r="AQ200" i="1"/>
  <c r="AP200" i="1"/>
  <c r="AS199" i="1"/>
  <c r="AR199" i="1"/>
  <c r="AQ199" i="1"/>
  <c r="AP199" i="1"/>
  <c r="AS198" i="1"/>
  <c r="AR198" i="1"/>
  <c r="AQ198" i="1"/>
  <c r="AP198" i="1"/>
  <c r="AS197" i="1"/>
  <c r="AR197" i="1"/>
  <c r="AQ197" i="1"/>
  <c r="AP197" i="1"/>
  <c r="AS196" i="1"/>
  <c r="AR196" i="1"/>
  <c r="AQ196" i="1"/>
  <c r="AP196" i="1"/>
  <c r="AS195" i="1"/>
  <c r="AR195" i="1"/>
  <c r="AQ195" i="1"/>
  <c r="AP195" i="1"/>
  <c r="AS194" i="1"/>
  <c r="AR194" i="1"/>
  <c r="AQ194" i="1"/>
  <c r="AP194" i="1"/>
  <c r="AS193" i="1"/>
  <c r="AR193" i="1"/>
  <c r="AQ193" i="1"/>
  <c r="AP193" i="1"/>
  <c r="AS192" i="1"/>
  <c r="AR192" i="1"/>
  <c r="AQ192" i="1"/>
  <c r="AP192" i="1"/>
  <c r="AS191" i="1"/>
  <c r="AR191" i="1"/>
  <c r="AQ191" i="1"/>
  <c r="AP191" i="1"/>
  <c r="AS190" i="1"/>
  <c r="AR190" i="1"/>
  <c r="AQ190" i="1"/>
  <c r="AP190" i="1"/>
  <c r="AS189" i="1"/>
  <c r="AR189" i="1"/>
  <c r="AQ189" i="1"/>
  <c r="AP189" i="1"/>
  <c r="AS188" i="1"/>
  <c r="AR188" i="1"/>
  <c r="AQ188" i="1"/>
  <c r="AP188" i="1"/>
  <c r="AS187" i="1"/>
  <c r="AR187" i="1"/>
  <c r="AQ187" i="1"/>
  <c r="AP187" i="1"/>
  <c r="AS186" i="1"/>
  <c r="AR186" i="1"/>
  <c r="AQ186" i="1"/>
  <c r="AP186" i="1"/>
  <c r="AS183" i="1"/>
  <c r="AR183" i="1"/>
  <c r="AQ183" i="1"/>
  <c r="AP183" i="1"/>
  <c r="AS182" i="1"/>
  <c r="AR182" i="1"/>
  <c r="AQ182" i="1"/>
  <c r="AP182" i="1"/>
  <c r="AS181" i="1"/>
  <c r="AR181" i="1"/>
  <c r="AQ181" i="1"/>
  <c r="AP181" i="1"/>
  <c r="AS180" i="1"/>
  <c r="AR180" i="1"/>
  <c r="AQ180" i="1"/>
  <c r="AP180" i="1"/>
  <c r="AS179" i="1"/>
  <c r="AR179" i="1"/>
  <c r="AQ179" i="1"/>
  <c r="AP179" i="1"/>
  <c r="AS178" i="1"/>
  <c r="AR178" i="1"/>
  <c r="AQ178" i="1"/>
  <c r="AP178" i="1"/>
  <c r="AS177" i="1"/>
  <c r="AR177" i="1"/>
  <c r="AQ177" i="1"/>
  <c r="AP177" i="1"/>
  <c r="AS176" i="1"/>
  <c r="AR176" i="1"/>
  <c r="AQ176" i="1"/>
  <c r="AP176" i="1"/>
  <c r="AS175" i="1"/>
  <c r="AR175" i="1"/>
  <c r="AQ175" i="1"/>
  <c r="AP175" i="1"/>
  <c r="AS174" i="1"/>
  <c r="AR174" i="1"/>
  <c r="AQ174" i="1"/>
  <c r="AP174" i="1"/>
  <c r="AS173" i="1"/>
  <c r="AR173" i="1"/>
  <c r="AQ173" i="1"/>
  <c r="AP173" i="1"/>
  <c r="AS172" i="1"/>
  <c r="AR172" i="1"/>
  <c r="AQ172" i="1"/>
  <c r="AP172" i="1"/>
  <c r="AS171" i="1"/>
  <c r="AR171" i="1"/>
  <c r="AQ171" i="1"/>
  <c r="AP171" i="1"/>
  <c r="AS170" i="1"/>
  <c r="AR170" i="1"/>
  <c r="AQ170" i="1"/>
  <c r="AP170" i="1"/>
  <c r="AS169" i="1"/>
  <c r="AR169" i="1"/>
  <c r="AQ169" i="1"/>
  <c r="AP169" i="1"/>
  <c r="AS168" i="1"/>
  <c r="AR168" i="1"/>
  <c r="AQ168" i="1"/>
  <c r="AP168" i="1"/>
  <c r="AS167" i="1"/>
  <c r="AR167" i="1"/>
  <c r="AQ167" i="1"/>
  <c r="AP167" i="1"/>
  <c r="AS166" i="1"/>
  <c r="AR166" i="1"/>
  <c r="AQ166" i="1"/>
  <c r="AP166" i="1"/>
  <c r="AS185" i="1"/>
  <c r="AR185" i="1"/>
  <c r="AQ185" i="1"/>
  <c r="AP185" i="1"/>
  <c r="AS184" i="1"/>
  <c r="AR184" i="1"/>
  <c r="AQ184" i="1"/>
  <c r="AP184" i="1"/>
  <c r="AS1070" i="1"/>
  <c r="AR1070" i="1"/>
  <c r="AQ1070" i="1"/>
  <c r="AP1070" i="1"/>
  <c r="AS1069" i="1"/>
  <c r="AR1069" i="1"/>
  <c r="AQ1069" i="1"/>
  <c r="AP1069" i="1"/>
  <c r="AS164" i="1"/>
  <c r="AR164" i="1"/>
  <c r="AQ164" i="1"/>
  <c r="AP164" i="1"/>
  <c r="AS163" i="1"/>
  <c r="AR163" i="1"/>
  <c r="AQ163" i="1"/>
  <c r="AP163" i="1"/>
  <c r="AS162" i="1"/>
  <c r="AR162" i="1"/>
  <c r="AQ162" i="1"/>
  <c r="AP162" i="1"/>
  <c r="AS161" i="1"/>
  <c r="AR161" i="1"/>
  <c r="AQ161" i="1"/>
  <c r="AP161" i="1"/>
  <c r="AS160" i="1"/>
  <c r="AR160" i="1"/>
  <c r="AQ160" i="1"/>
  <c r="AP160" i="1"/>
  <c r="AS159" i="1"/>
  <c r="AR159" i="1"/>
  <c r="AQ159" i="1"/>
  <c r="AP159" i="1"/>
  <c r="AS158" i="1"/>
  <c r="AR158" i="1"/>
  <c r="AQ158" i="1"/>
  <c r="AP158" i="1"/>
  <c r="AS157" i="1"/>
  <c r="AR157" i="1"/>
  <c r="AQ157" i="1"/>
  <c r="AP157" i="1"/>
  <c r="AS156" i="1"/>
  <c r="AR156" i="1"/>
  <c r="AQ156" i="1"/>
  <c r="AP156" i="1"/>
  <c r="AS155" i="1"/>
  <c r="AR155" i="1"/>
  <c r="AQ155" i="1"/>
  <c r="AP155" i="1"/>
  <c r="AS154" i="1"/>
  <c r="AR154" i="1"/>
  <c r="AQ154" i="1"/>
  <c r="AP154" i="1"/>
  <c r="AS153" i="1"/>
  <c r="AR153" i="1"/>
  <c r="AQ153" i="1"/>
  <c r="AP153" i="1"/>
  <c r="AS152" i="1"/>
  <c r="AR152" i="1"/>
  <c r="AQ152" i="1"/>
  <c r="AP152" i="1"/>
  <c r="AS151" i="1"/>
  <c r="AR151" i="1"/>
  <c r="AQ151" i="1"/>
  <c r="AP151" i="1"/>
  <c r="AS150" i="1"/>
  <c r="AR150" i="1"/>
  <c r="AQ150" i="1"/>
  <c r="AP150" i="1"/>
  <c r="AS149" i="1"/>
  <c r="AR149" i="1"/>
  <c r="AQ149" i="1"/>
  <c r="AP149" i="1"/>
  <c r="AS148" i="1"/>
  <c r="AR148" i="1"/>
  <c r="AQ148" i="1"/>
  <c r="AP148" i="1"/>
  <c r="AS147" i="1"/>
  <c r="AR147" i="1"/>
  <c r="AQ147" i="1"/>
  <c r="AP147" i="1"/>
  <c r="AS146" i="1"/>
  <c r="AR146" i="1"/>
  <c r="AQ146" i="1"/>
  <c r="AP146" i="1"/>
  <c r="AS145" i="1"/>
  <c r="AR145" i="1"/>
  <c r="AQ145" i="1"/>
  <c r="AP145" i="1"/>
  <c r="AS144" i="1"/>
  <c r="AR144" i="1"/>
  <c r="AQ144" i="1"/>
  <c r="AP144" i="1"/>
  <c r="AS143" i="1"/>
  <c r="AR143" i="1"/>
  <c r="AQ143" i="1"/>
  <c r="AP143" i="1"/>
  <c r="AS142" i="1"/>
  <c r="AR142" i="1"/>
  <c r="AQ142" i="1"/>
  <c r="AP142" i="1"/>
  <c r="AS141" i="1"/>
  <c r="AR141" i="1"/>
  <c r="AQ141" i="1"/>
  <c r="AP141" i="1"/>
  <c r="AS140" i="1"/>
  <c r="AR140" i="1"/>
  <c r="AQ140" i="1"/>
  <c r="AP140" i="1"/>
  <c r="AS139" i="1"/>
  <c r="AR139" i="1"/>
  <c r="AQ139" i="1"/>
  <c r="AP139" i="1"/>
  <c r="AS138" i="1"/>
  <c r="AR138" i="1"/>
  <c r="AQ138" i="1"/>
  <c r="AP138" i="1"/>
  <c r="AS137" i="1"/>
  <c r="AR137" i="1"/>
  <c r="AQ137" i="1"/>
  <c r="AP137" i="1"/>
  <c r="AS136" i="1"/>
  <c r="AR136" i="1"/>
  <c r="AQ136" i="1"/>
  <c r="AP136" i="1"/>
  <c r="AS135" i="1"/>
  <c r="AR135" i="1"/>
  <c r="AQ135" i="1"/>
  <c r="AP135" i="1"/>
  <c r="AS134" i="1"/>
  <c r="AR134" i="1"/>
  <c r="AQ134" i="1"/>
  <c r="AP134" i="1"/>
  <c r="AS133" i="1"/>
  <c r="AR133" i="1"/>
  <c r="AQ133" i="1"/>
  <c r="AP133" i="1"/>
  <c r="AS132" i="1"/>
  <c r="AR132" i="1"/>
  <c r="AQ132" i="1"/>
  <c r="AP132" i="1"/>
  <c r="AS131" i="1"/>
  <c r="AR131" i="1"/>
  <c r="AQ131" i="1"/>
  <c r="AP131" i="1"/>
  <c r="AS130" i="1"/>
  <c r="AR130" i="1"/>
  <c r="AQ130" i="1"/>
  <c r="AP130" i="1"/>
  <c r="AS129" i="1"/>
  <c r="AR129" i="1"/>
  <c r="AQ129" i="1"/>
  <c r="AP129" i="1"/>
  <c r="AS128" i="1"/>
  <c r="AR128" i="1"/>
  <c r="AQ128" i="1"/>
  <c r="AP128" i="1"/>
  <c r="AS127" i="1"/>
  <c r="AR127" i="1"/>
  <c r="AQ127" i="1"/>
  <c r="AP127" i="1"/>
  <c r="AS125" i="1"/>
  <c r="AR125" i="1"/>
  <c r="AQ125" i="1"/>
  <c r="AP125" i="1"/>
  <c r="AS124" i="1"/>
  <c r="AR124" i="1"/>
  <c r="AQ124" i="1"/>
  <c r="AP124" i="1"/>
  <c r="AS123" i="1"/>
  <c r="AR123" i="1"/>
  <c r="AQ123" i="1"/>
  <c r="AP123" i="1"/>
  <c r="AS122" i="1"/>
  <c r="AR122" i="1"/>
  <c r="AQ122" i="1"/>
  <c r="AP122" i="1"/>
  <c r="AS121" i="1"/>
  <c r="AR121" i="1"/>
  <c r="AQ121" i="1"/>
  <c r="AP121" i="1"/>
  <c r="AS120" i="1"/>
  <c r="AR120" i="1"/>
  <c r="AQ120" i="1"/>
  <c r="AP120" i="1"/>
  <c r="AS119" i="1"/>
  <c r="AR119" i="1"/>
  <c r="AQ119" i="1"/>
  <c r="AP119" i="1"/>
  <c r="AS118" i="1"/>
  <c r="AR118" i="1"/>
  <c r="AQ118" i="1"/>
  <c r="AP118" i="1"/>
  <c r="AS117" i="1"/>
  <c r="AR117" i="1"/>
  <c r="AQ117" i="1"/>
  <c r="AP117" i="1"/>
  <c r="AS116" i="1"/>
  <c r="AR116" i="1"/>
  <c r="AQ116" i="1"/>
  <c r="AP116" i="1"/>
  <c r="AS115" i="1"/>
  <c r="AR115" i="1"/>
  <c r="AQ115" i="1"/>
  <c r="AP115" i="1"/>
  <c r="AS114" i="1"/>
  <c r="AR114" i="1"/>
  <c r="AQ114" i="1"/>
  <c r="AP114" i="1"/>
  <c r="AS113" i="1"/>
  <c r="AR113" i="1"/>
  <c r="AQ113" i="1"/>
  <c r="AP113" i="1"/>
  <c r="AS112" i="1"/>
  <c r="AR112" i="1"/>
  <c r="AQ112" i="1"/>
  <c r="AP112" i="1"/>
  <c r="AS111" i="1"/>
  <c r="AR111" i="1"/>
  <c r="AQ111" i="1"/>
  <c r="AP111" i="1"/>
  <c r="AS110" i="1"/>
  <c r="AR110" i="1"/>
  <c r="AQ110" i="1"/>
  <c r="AP110" i="1"/>
  <c r="AS109" i="1"/>
  <c r="AR109" i="1"/>
  <c r="AQ109" i="1"/>
  <c r="AP109" i="1"/>
  <c r="AS108" i="1"/>
  <c r="AR108" i="1"/>
  <c r="AQ108" i="1"/>
  <c r="AP108" i="1"/>
  <c r="AS107" i="1"/>
  <c r="AR107" i="1"/>
  <c r="AQ107" i="1"/>
  <c r="AP107" i="1"/>
  <c r="AS106" i="1"/>
  <c r="AR106" i="1"/>
  <c r="AQ106" i="1"/>
  <c r="AP106" i="1"/>
  <c r="AS105" i="1"/>
  <c r="AR105" i="1"/>
  <c r="AQ105" i="1"/>
  <c r="AP105" i="1"/>
  <c r="AS104" i="1"/>
  <c r="AR104" i="1"/>
  <c r="AQ104" i="1"/>
  <c r="AP104" i="1"/>
  <c r="AS102" i="1"/>
  <c r="AR102" i="1"/>
  <c r="AQ102" i="1"/>
  <c r="AP102" i="1"/>
  <c r="AS103" i="1"/>
  <c r="AR103" i="1"/>
  <c r="AQ103" i="1"/>
  <c r="AP103" i="1"/>
  <c r="AS101" i="1"/>
  <c r="AR101" i="1"/>
  <c r="AQ101" i="1"/>
  <c r="AP101" i="1"/>
  <c r="AS100" i="1"/>
  <c r="AR100" i="1"/>
  <c r="AQ100" i="1"/>
  <c r="AP100" i="1"/>
  <c r="AS99" i="1"/>
  <c r="AR99" i="1"/>
  <c r="AQ99" i="1"/>
  <c r="AP99" i="1"/>
  <c r="AS98" i="1"/>
  <c r="AR98" i="1"/>
  <c r="AQ98" i="1"/>
  <c r="AP98" i="1"/>
  <c r="AS97" i="1"/>
  <c r="AR97" i="1"/>
  <c r="AQ97" i="1"/>
  <c r="AP97" i="1"/>
  <c r="AS96" i="1"/>
  <c r="AR96" i="1"/>
  <c r="AQ96" i="1"/>
  <c r="AP96" i="1"/>
  <c r="AS95" i="1"/>
  <c r="AR95" i="1"/>
  <c r="AQ95" i="1"/>
  <c r="AP95" i="1"/>
  <c r="AS94" i="1"/>
  <c r="AR94" i="1"/>
  <c r="AQ94" i="1"/>
  <c r="AP94" i="1"/>
  <c r="AS93" i="1"/>
  <c r="AR93" i="1"/>
  <c r="AQ93" i="1"/>
  <c r="AP93" i="1"/>
  <c r="AS92" i="1"/>
  <c r="AR92" i="1"/>
  <c r="AQ92" i="1"/>
  <c r="AP92" i="1"/>
  <c r="AS91" i="1"/>
  <c r="AR91" i="1"/>
  <c r="AQ91" i="1"/>
  <c r="AP91" i="1"/>
  <c r="AS90" i="1"/>
  <c r="AR90" i="1"/>
  <c r="AQ90" i="1"/>
  <c r="AP90" i="1"/>
  <c r="AS89" i="1"/>
  <c r="AR89" i="1"/>
  <c r="AQ89" i="1"/>
  <c r="AP89" i="1"/>
  <c r="AS88" i="1"/>
  <c r="AR88" i="1"/>
  <c r="AQ88" i="1"/>
  <c r="AP88" i="1"/>
  <c r="AS1068" i="1"/>
  <c r="AR1068" i="1"/>
  <c r="AQ1068" i="1"/>
  <c r="AP1068" i="1"/>
  <c r="AS86" i="1"/>
  <c r="AR86" i="1"/>
  <c r="AQ86" i="1"/>
  <c r="AP86" i="1"/>
  <c r="AS85" i="1"/>
  <c r="AR85" i="1"/>
  <c r="AQ85" i="1"/>
  <c r="AP85" i="1"/>
  <c r="AS84" i="1"/>
  <c r="AR84" i="1"/>
  <c r="AQ84" i="1"/>
  <c r="AP84" i="1"/>
  <c r="AS83" i="1"/>
  <c r="AR83" i="1"/>
  <c r="AQ83" i="1"/>
  <c r="AP83" i="1"/>
  <c r="AS82" i="1"/>
  <c r="AR82" i="1"/>
  <c r="AQ82" i="1"/>
  <c r="AP82" i="1"/>
  <c r="AS81" i="1"/>
  <c r="AR81" i="1"/>
  <c r="AQ81" i="1"/>
  <c r="AP81" i="1"/>
  <c r="AS80" i="1"/>
  <c r="AR80" i="1"/>
  <c r="AQ80" i="1"/>
  <c r="AP80" i="1"/>
  <c r="AS79" i="1"/>
  <c r="AR79" i="1"/>
  <c r="AQ79" i="1"/>
  <c r="AP79" i="1"/>
  <c r="AS78" i="1"/>
  <c r="AR78" i="1"/>
  <c r="AQ78" i="1"/>
  <c r="AP78" i="1"/>
  <c r="AS77" i="1"/>
  <c r="AR77" i="1"/>
  <c r="AQ77" i="1"/>
  <c r="AP77" i="1"/>
  <c r="AS76" i="1"/>
  <c r="AR76" i="1"/>
  <c r="AQ76" i="1"/>
  <c r="AP76" i="1"/>
  <c r="AS75" i="1"/>
  <c r="AR75" i="1"/>
  <c r="AQ75" i="1"/>
  <c r="AP75" i="1"/>
  <c r="AS74" i="1"/>
  <c r="AR74" i="1"/>
  <c r="AQ74" i="1"/>
  <c r="AP74" i="1"/>
  <c r="AS73" i="1"/>
  <c r="AR73" i="1"/>
  <c r="AQ73" i="1"/>
  <c r="AP73" i="1"/>
  <c r="AS72" i="1"/>
  <c r="AR72" i="1"/>
  <c r="AQ72" i="1"/>
  <c r="AP72" i="1"/>
  <c r="AS71" i="1"/>
  <c r="AR71" i="1"/>
  <c r="AQ71" i="1"/>
  <c r="AP71" i="1"/>
  <c r="AS70" i="1"/>
  <c r="AR70" i="1"/>
  <c r="AQ70" i="1"/>
  <c r="AP70" i="1"/>
  <c r="AS69" i="1"/>
  <c r="AR69" i="1"/>
  <c r="AQ69" i="1"/>
  <c r="AP69" i="1"/>
  <c r="AS68" i="1"/>
  <c r="AR68" i="1"/>
  <c r="AQ68" i="1"/>
  <c r="AP68" i="1"/>
  <c r="AS67" i="1"/>
  <c r="AR67" i="1"/>
  <c r="AQ67" i="1"/>
  <c r="AP67" i="1"/>
  <c r="AS66" i="1"/>
  <c r="AR66" i="1"/>
  <c r="AQ66" i="1"/>
  <c r="AP66" i="1"/>
  <c r="AS65" i="1"/>
  <c r="AR65" i="1"/>
  <c r="AQ65" i="1"/>
  <c r="AP65" i="1"/>
  <c r="AS64" i="1"/>
  <c r="AR64" i="1"/>
  <c r="AQ64" i="1"/>
  <c r="AP64" i="1"/>
  <c r="AS63" i="1"/>
  <c r="AR63" i="1"/>
  <c r="AQ63" i="1"/>
  <c r="AP63" i="1"/>
  <c r="AS62" i="1"/>
  <c r="AR62" i="1"/>
  <c r="AQ62" i="1"/>
  <c r="AP62" i="1"/>
  <c r="AS61" i="1"/>
  <c r="AR61" i="1"/>
  <c r="AQ61" i="1"/>
  <c r="AP61" i="1"/>
  <c r="AS60" i="1"/>
  <c r="AR60" i="1"/>
  <c r="AQ60" i="1"/>
  <c r="AP60" i="1"/>
  <c r="AS59" i="1"/>
  <c r="AR59" i="1"/>
  <c r="AQ59" i="1"/>
  <c r="AP59" i="1"/>
  <c r="AS58" i="1"/>
  <c r="AR58" i="1"/>
  <c r="AQ58" i="1"/>
  <c r="AP58" i="1"/>
  <c r="AS57" i="1"/>
  <c r="AR57" i="1"/>
  <c r="AQ57" i="1"/>
  <c r="AP57" i="1"/>
  <c r="AS56" i="1"/>
  <c r="AR56" i="1"/>
  <c r="AQ56" i="1"/>
  <c r="AP56" i="1"/>
  <c r="AS55" i="1"/>
  <c r="AR55" i="1"/>
  <c r="AQ55" i="1"/>
  <c r="AP55" i="1"/>
  <c r="AS54" i="1"/>
  <c r="AR54" i="1"/>
  <c r="AQ54" i="1"/>
  <c r="AP54" i="1"/>
  <c r="AS53" i="1"/>
  <c r="AR53" i="1"/>
  <c r="AQ53" i="1"/>
  <c r="AP53" i="1"/>
  <c r="AS52" i="1"/>
  <c r="AR52" i="1"/>
  <c r="AQ52" i="1"/>
  <c r="AP52" i="1"/>
  <c r="AS51" i="1"/>
  <c r="AR51" i="1"/>
  <c r="AQ51" i="1"/>
  <c r="AP51" i="1"/>
  <c r="AS50" i="1"/>
  <c r="AR50" i="1"/>
  <c r="AQ50" i="1"/>
  <c r="AP50" i="1"/>
  <c r="AS49" i="1"/>
  <c r="AR49" i="1"/>
  <c r="AQ49" i="1"/>
  <c r="AP49" i="1"/>
  <c r="AS38" i="1"/>
  <c r="AR38" i="1"/>
  <c r="AQ38" i="1"/>
  <c r="AP38" i="1"/>
  <c r="AS45" i="1"/>
  <c r="AR45" i="1"/>
  <c r="AQ45" i="1"/>
  <c r="AP45" i="1"/>
  <c r="AS737" i="1"/>
  <c r="AR737" i="1"/>
  <c r="AQ737" i="1"/>
  <c r="AP737" i="1"/>
  <c r="AS47" i="1"/>
  <c r="AR47" i="1"/>
  <c r="AQ47" i="1"/>
  <c r="AP47" i="1"/>
  <c r="AS46" i="1"/>
  <c r="AR46" i="1"/>
  <c r="AQ46" i="1"/>
  <c r="AP46" i="1"/>
  <c r="AS44" i="1"/>
  <c r="AR44" i="1"/>
  <c r="AQ44" i="1"/>
  <c r="AP44" i="1"/>
  <c r="AS43" i="1"/>
  <c r="AR43" i="1"/>
  <c r="AQ43" i="1"/>
  <c r="AP43" i="1"/>
  <c r="AS42" i="1"/>
  <c r="AR42" i="1"/>
  <c r="AQ42" i="1"/>
  <c r="AP42" i="1"/>
  <c r="AS39" i="1"/>
  <c r="AR39" i="1"/>
  <c r="AQ39" i="1"/>
  <c r="AP39" i="1"/>
  <c r="AS36" i="1"/>
  <c r="AR36" i="1"/>
  <c r="AQ36" i="1"/>
  <c r="AP36" i="1"/>
  <c r="AS35" i="1"/>
  <c r="AR35" i="1"/>
  <c r="AQ35" i="1"/>
  <c r="AP35" i="1"/>
  <c r="AS33" i="1"/>
  <c r="AR33" i="1"/>
  <c r="AQ33" i="1"/>
  <c r="AP33" i="1"/>
  <c r="AS32" i="1"/>
  <c r="AR32" i="1"/>
  <c r="AQ32" i="1"/>
  <c r="AP32" i="1"/>
  <c r="AS30" i="1"/>
  <c r="AR30" i="1"/>
  <c r="AQ30" i="1"/>
  <c r="AP30" i="1"/>
  <c r="AS29" i="1"/>
  <c r="AR29" i="1"/>
  <c r="AQ29" i="1"/>
  <c r="AP29" i="1"/>
  <c r="AS27" i="1"/>
  <c r="AR27" i="1"/>
  <c r="AQ27" i="1"/>
  <c r="AP27" i="1"/>
  <c r="AS26" i="1"/>
  <c r="AR26" i="1"/>
  <c r="AQ26" i="1"/>
  <c r="AP26" i="1"/>
  <c r="AS24" i="1"/>
  <c r="AR24" i="1"/>
  <c r="AQ24" i="1"/>
  <c r="AP24" i="1"/>
  <c r="AS23" i="1"/>
  <c r="AR23" i="1"/>
  <c r="AQ23" i="1"/>
  <c r="AP23" i="1"/>
  <c r="AS28" i="1"/>
  <c r="AR28" i="1"/>
  <c r="AQ28" i="1"/>
  <c r="AP28" i="1"/>
  <c r="AS25" i="1"/>
  <c r="AR25" i="1"/>
  <c r="AQ25" i="1"/>
  <c r="AP25" i="1"/>
  <c r="AS22" i="1"/>
  <c r="AR22" i="1"/>
  <c r="AQ22" i="1"/>
  <c r="AP22" i="1"/>
  <c r="AS1091" i="1"/>
  <c r="AR1091" i="1"/>
  <c r="AQ1091" i="1"/>
  <c r="AP1091" i="1"/>
  <c r="AS1090" i="1"/>
  <c r="AR1090" i="1"/>
  <c r="AQ1090" i="1"/>
  <c r="AP1090" i="1"/>
  <c r="AS1089" i="1"/>
  <c r="AR1089" i="1"/>
  <c r="AQ1089" i="1"/>
  <c r="AP1089" i="1"/>
  <c r="AS1088" i="1"/>
  <c r="AR1088" i="1"/>
  <c r="AQ1088" i="1"/>
  <c r="AP1088" i="1"/>
  <c r="AR1087" i="1"/>
  <c r="AQ1087" i="1"/>
  <c r="AP1087" i="1"/>
  <c r="AK1061" i="1"/>
  <c r="AJ1061" i="1"/>
  <c r="AI1061" i="1"/>
  <c r="AH1061" i="1"/>
  <c r="AK1060" i="1"/>
  <c r="AJ1060" i="1"/>
  <c r="AI1060" i="1"/>
  <c r="AH1060" i="1"/>
  <c r="AK1059" i="1"/>
  <c r="AJ1059" i="1"/>
  <c r="AI1059" i="1"/>
  <c r="AH1059" i="1"/>
  <c r="AK1058" i="1"/>
  <c r="AJ1058" i="1"/>
  <c r="AI1058" i="1"/>
  <c r="AH1058" i="1"/>
  <c r="AK1057" i="1"/>
  <c r="AJ1057" i="1"/>
  <c r="AI1057" i="1"/>
  <c r="AH1057" i="1"/>
  <c r="AK1056" i="1"/>
  <c r="AJ1056" i="1"/>
  <c r="AI1056" i="1"/>
  <c r="AH1056" i="1"/>
  <c r="AK1055" i="1"/>
  <c r="AJ1055" i="1"/>
  <c r="AI1055" i="1"/>
  <c r="AH1055" i="1"/>
  <c r="AK1054" i="1"/>
  <c r="AJ1054" i="1"/>
  <c r="AI1054" i="1"/>
  <c r="AH1054" i="1"/>
  <c r="AK1053" i="1"/>
  <c r="AJ1053" i="1"/>
  <c r="AI1053" i="1"/>
  <c r="AH1053" i="1"/>
  <c r="AK1052" i="1"/>
  <c r="AJ1052" i="1"/>
  <c r="AI1052" i="1"/>
  <c r="AH1052" i="1"/>
  <c r="AK1051" i="1"/>
  <c r="AJ1051" i="1"/>
  <c r="AI1051" i="1"/>
  <c r="AH1051" i="1"/>
  <c r="AK1050" i="1"/>
  <c r="AJ1050" i="1"/>
  <c r="AI1050" i="1"/>
  <c r="AH1050" i="1"/>
  <c r="AK1049" i="1"/>
  <c r="AJ1049" i="1"/>
  <c r="AI1049" i="1"/>
  <c r="AH1049" i="1"/>
  <c r="AK1047" i="1"/>
  <c r="AJ1047" i="1"/>
  <c r="AI1047" i="1"/>
  <c r="AH1047" i="1"/>
  <c r="AK1048" i="1"/>
  <c r="AJ1048" i="1"/>
  <c r="AI1048" i="1"/>
  <c r="AH1048" i="1"/>
  <c r="AK1046" i="1"/>
  <c r="AJ1046" i="1"/>
  <c r="AI1046" i="1"/>
  <c r="AH1046" i="1"/>
  <c r="AK1045" i="1"/>
  <c r="AJ1045" i="1"/>
  <c r="AI1045" i="1"/>
  <c r="AH1045" i="1"/>
  <c r="AK1044" i="1"/>
  <c r="AJ1044" i="1"/>
  <c r="AI1044" i="1"/>
  <c r="AH1044" i="1"/>
  <c r="AK1043" i="1"/>
  <c r="AJ1043" i="1"/>
  <c r="AI1043" i="1"/>
  <c r="AH1043" i="1"/>
  <c r="AK1042" i="1"/>
  <c r="AJ1042" i="1"/>
  <c r="AI1042" i="1"/>
  <c r="AH1042" i="1"/>
  <c r="AK1041" i="1"/>
  <c r="AJ1041" i="1"/>
  <c r="AI1041" i="1"/>
  <c r="AH1041" i="1"/>
  <c r="AK1040" i="1"/>
  <c r="AJ1040" i="1"/>
  <c r="AI1040" i="1"/>
  <c r="AH1040" i="1"/>
  <c r="AK1039" i="1"/>
  <c r="AJ1039" i="1"/>
  <c r="AI1039" i="1"/>
  <c r="AH1039" i="1"/>
  <c r="AK1038" i="1"/>
  <c r="AJ1038" i="1"/>
  <c r="AI1038" i="1"/>
  <c r="AH1038" i="1"/>
  <c r="AK1037" i="1"/>
  <c r="AJ1037" i="1"/>
  <c r="AI1037" i="1"/>
  <c r="AH1037" i="1"/>
  <c r="AK1036" i="1"/>
  <c r="AJ1036" i="1"/>
  <c r="AI1036" i="1"/>
  <c r="AH1036" i="1"/>
  <c r="AK1035" i="1"/>
  <c r="AJ1035" i="1"/>
  <c r="AI1035" i="1"/>
  <c r="AH1035" i="1"/>
  <c r="AK1034" i="1"/>
  <c r="AJ1034" i="1"/>
  <c r="AI1034" i="1"/>
  <c r="AH1034" i="1"/>
  <c r="AK1033" i="1"/>
  <c r="AJ1033" i="1"/>
  <c r="AI1033" i="1"/>
  <c r="AH1033" i="1"/>
  <c r="AK1032" i="1"/>
  <c r="AJ1032" i="1"/>
  <c r="AI1032" i="1"/>
  <c r="AH1032" i="1"/>
  <c r="AK1031" i="1"/>
  <c r="AJ1031" i="1"/>
  <c r="AI1031" i="1"/>
  <c r="AH1031" i="1"/>
  <c r="AK1030" i="1"/>
  <c r="AJ1030" i="1"/>
  <c r="AI1030" i="1"/>
  <c r="AH1030" i="1"/>
  <c r="AK1028" i="1"/>
  <c r="AJ1028" i="1"/>
  <c r="AI1028" i="1"/>
  <c r="AH1028" i="1"/>
  <c r="AK1027" i="1"/>
  <c r="AJ1027" i="1"/>
  <c r="AI1027" i="1"/>
  <c r="AH1027" i="1"/>
  <c r="AK1026" i="1"/>
  <c r="AJ1026" i="1"/>
  <c r="AI1026" i="1"/>
  <c r="AH1026" i="1"/>
  <c r="AK1025" i="1"/>
  <c r="AJ1025" i="1"/>
  <c r="AI1025" i="1"/>
  <c r="AH1025" i="1"/>
  <c r="AK1024" i="1"/>
  <c r="AJ1024" i="1"/>
  <c r="AI1024" i="1"/>
  <c r="AH1024" i="1"/>
  <c r="AK1023" i="1"/>
  <c r="AJ1023" i="1"/>
  <c r="AI1023" i="1"/>
  <c r="AH1023" i="1"/>
  <c r="AK1022" i="1"/>
  <c r="AJ1022" i="1"/>
  <c r="AI1022" i="1"/>
  <c r="AH1022" i="1"/>
  <c r="AK1021" i="1"/>
  <c r="AJ1021" i="1"/>
  <c r="AI1021" i="1"/>
  <c r="AH1021" i="1"/>
  <c r="AK1019" i="1"/>
  <c r="AJ1019" i="1"/>
  <c r="AI1019" i="1"/>
  <c r="AH1019" i="1"/>
  <c r="AK1018" i="1"/>
  <c r="AJ1018" i="1"/>
  <c r="AI1018" i="1"/>
  <c r="AH1018" i="1"/>
  <c r="AK1017" i="1"/>
  <c r="AJ1017" i="1"/>
  <c r="AI1017" i="1"/>
  <c r="AH1017" i="1"/>
  <c r="AK1016" i="1"/>
  <c r="AJ1016" i="1"/>
  <c r="AI1016" i="1"/>
  <c r="AH1016" i="1"/>
  <c r="AK1015" i="1"/>
  <c r="AJ1015" i="1"/>
  <c r="AI1015" i="1"/>
  <c r="AH1015" i="1"/>
  <c r="AK1014" i="1"/>
  <c r="AJ1014" i="1"/>
  <c r="AI1014" i="1"/>
  <c r="AH1014" i="1"/>
  <c r="AK1013" i="1"/>
  <c r="AJ1013" i="1"/>
  <c r="AI1013" i="1"/>
  <c r="AH1013" i="1"/>
  <c r="AK1012" i="1"/>
  <c r="AJ1012" i="1"/>
  <c r="AI1012" i="1"/>
  <c r="AH1012" i="1"/>
  <c r="AK1011" i="1"/>
  <c r="AJ1011" i="1"/>
  <c r="AI1011" i="1"/>
  <c r="AH1011" i="1"/>
  <c r="AK1010" i="1"/>
  <c r="AJ1010" i="1"/>
  <c r="AI1010" i="1"/>
  <c r="AH1010" i="1"/>
  <c r="AK1009" i="1"/>
  <c r="AJ1009" i="1"/>
  <c r="AI1009" i="1"/>
  <c r="AH1009" i="1"/>
  <c r="AK1008" i="1"/>
  <c r="AJ1008" i="1"/>
  <c r="AI1008" i="1"/>
  <c r="AH1008" i="1"/>
  <c r="AK1007" i="1"/>
  <c r="AJ1007" i="1"/>
  <c r="AI1007" i="1"/>
  <c r="AH1007" i="1"/>
  <c r="AK1006" i="1"/>
  <c r="AJ1006" i="1"/>
  <c r="AI1006" i="1"/>
  <c r="AH1006" i="1"/>
  <c r="AK1005" i="1"/>
  <c r="AJ1005" i="1"/>
  <c r="AI1005" i="1"/>
  <c r="AH1005" i="1"/>
  <c r="AK1004" i="1"/>
  <c r="AJ1004" i="1"/>
  <c r="AI1004" i="1"/>
  <c r="AH1004" i="1"/>
  <c r="AK1003" i="1"/>
  <c r="AJ1003" i="1"/>
  <c r="AI1003" i="1"/>
  <c r="AH1003" i="1"/>
  <c r="AK1002" i="1"/>
  <c r="AJ1002" i="1"/>
  <c r="AI1002" i="1"/>
  <c r="AH1002" i="1"/>
  <c r="AK1001" i="1"/>
  <c r="AJ1001" i="1"/>
  <c r="AI1001" i="1"/>
  <c r="AH1001" i="1"/>
  <c r="AK1000" i="1"/>
  <c r="AJ1000" i="1"/>
  <c r="AI1000" i="1"/>
  <c r="AH1000" i="1"/>
  <c r="AK999" i="1"/>
  <c r="AJ999" i="1"/>
  <c r="AI999" i="1"/>
  <c r="AH999" i="1"/>
  <c r="AK998" i="1"/>
  <c r="AJ998" i="1"/>
  <c r="AI998" i="1"/>
  <c r="AH998" i="1"/>
  <c r="AK997" i="1"/>
  <c r="AJ997" i="1"/>
  <c r="AI997" i="1"/>
  <c r="AH997" i="1"/>
  <c r="AK996" i="1"/>
  <c r="AJ996" i="1"/>
  <c r="AI996" i="1"/>
  <c r="AH996" i="1"/>
  <c r="AK994" i="1"/>
  <c r="AJ994" i="1"/>
  <c r="AI994" i="1"/>
  <c r="AH994" i="1"/>
  <c r="AK995" i="1"/>
  <c r="AJ995" i="1"/>
  <c r="AI995" i="1"/>
  <c r="AH995" i="1"/>
  <c r="AK1084" i="1"/>
  <c r="AJ1084" i="1"/>
  <c r="AI1084" i="1"/>
  <c r="AH1084" i="1"/>
  <c r="AK992" i="1"/>
  <c r="AJ992" i="1"/>
  <c r="AI992" i="1"/>
  <c r="AH992" i="1"/>
  <c r="AK965" i="1"/>
  <c r="AJ965" i="1"/>
  <c r="AI965" i="1"/>
  <c r="AH965" i="1"/>
  <c r="AK964" i="1"/>
  <c r="AJ964" i="1"/>
  <c r="AI964" i="1"/>
  <c r="AH964" i="1"/>
  <c r="AK980" i="1"/>
  <c r="AJ980" i="1"/>
  <c r="AI980" i="1"/>
  <c r="AH980" i="1"/>
  <c r="AK991" i="1"/>
  <c r="AJ991" i="1"/>
  <c r="AI991" i="1"/>
  <c r="AH991" i="1"/>
  <c r="AK990" i="1"/>
  <c r="AJ990" i="1"/>
  <c r="AI990" i="1"/>
  <c r="AH990" i="1"/>
  <c r="AK989" i="1"/>
  <c r="AJ989" i="1"/>
  <c r="AI989" i="1"/>
  <c r="AH989" i="1"/>
  <c r="AK973" i="1"/>
  <c r="AJ973" i="1"/>
  <c r="AI973" i="1"/>
  <c r="AH973" i="1"/>
  <c r="AK972" i="1"/>
  <c r="AJ972" i="1"/>
  <c r="AI972" i="1"/>
  <c r="AH972" i="1"/>
  <c r="AK988" i="1"/>
  <c r="AJ988" i="1"/>
  <c r="AI988" i="1"/>
  <c r="AH988" i="1"/>
  <c r="AK987" i="1"/>
  <c r="AJ987" i="1"/>
  <c r="AI987" i="1"/>
  <c r="AH987" i="1"/>
  <c r="AK971" i="1"/>
  <c r="AJ971" i="1"/>
  <c r="AI971" i="1"/>
  <c r="AH971" i="1"/>
  <c r="AK970" i="1"/>
  <c r="AJ970" i="1"/>
  <c r="AI970" i="1"/>
  <c r="AH970" i="1"/>
  <c r="AK986" i="1"/>
  <c r="AJ986" i="1"/>
  <c r="AI986" i="1"/>
  <c r="AH986" i="1"/>
  <c r="AK985" i="1"/>
  <c r="AJ985" i="1"/>
  <c r="AI985" i="1"/>
  <c r="AH985" i="1"/>
  <c r="AK969" i="1"/>
  <c r="AJ969" i="1"/>
  <c r="AI969" i="1"/>
  <c r="AH969" i="1"/>
  <c r="AK968" i="1"/>
  <c r="AJ968" i="1"/>
  <c r="AI968" i="1"/>
  <c r="AH968" i="1"/>
  <c r="AK984" i="1"/>
  <c r="AJ984" i="1"/>
  <c r="AI984" i="1"/>
  <c r="AH984" i="1"/>
  <c r="AK983" i="1"/>
  <c r="AJ983" i="1"/>
  <c r="AI983" i="1"/>
  <c r="AH983" i="1"/>
  <c r="AK967" i="1"/>
  <c r="AJ967" i="1"/>
  <c r="AI967" i="1"/>
  <c r="AH967" i="1"/>
  <c r="AK966" i="1"/>
  <c r="AJ966" i="1"/>
  <c r="AI966" i="1"/>
  <c r="AH966" i="1"/>
  <c r="AK982" i="1"/>
  <c r="AJ982" i="1"/>
  <c r="AI982" i="1"/>
  <c r="AH982" i="1"/>
  <c r="AK981" i="1"/>
  <c r="AJ981" i="1"/>
  <c r="AI981" i="1"/>
  <c r="AH981" i="1"/>
  <c r="AK979" i="1"/>
  <c r="AJ979" i="1"/>
  <c r="AI979" i="1"/>
  <c r="AH979" i="1"/>
  <c r="AK963" i="1"/>
  <c r="AJ963" i="1"/>
  <c r="AI963" i="1"/>
  <c r="AH963" i="1"/>
  <c r="AK962" i="1"/>
  <c r="AJ962" i="1"/>
  <c r="AI962" i="1"/>
  <c r="AH962" i="1"/>
  <c r="AK978" i="1"/>
  <c r="AJ978" i="1"/>
  <c r="AI978" i="1"/>
  <c r="AH978" i="1"/>
  <c r="AK977" i="1"/>
  <c r="AJ977" i="1"/>
  <c r="AI977" i="1"/>
  <c r="AH977" i="1"/>
  <c r="AK961" i="1"/>
  <c r="AJ961" i="1"/>
  <c r="AI961" i="1"/>
  <c r="AH961" i="1"/>
  <c r="AK960" i="1"/>
  <c r="AJ960" i="1"/>
  <c r="AI960" i="1"/>
  <c r="AH960" i="1"/>
  <c r="AK976" i="1"/>
  <c r="AJ976" i="1"/>
  <c r="AI976" i="1"/>
  <c r="AH976" i="1"/>
  <c r="AK975" i="1"/>
  <c r="AJ975" i="1"/>
  <c r="AI975" i="1"/>
  <c r="AH975" i="1"/>
  <c r="AK959" i="1"/>
  <c r="AJ959" i="1"/>
  <c r="AI959" i="1"/>
  <c r="AH959" i="1"/>
  <c r="AK958" i="1"/>
  <c r="AJ958" i="1"/>
  <c r="AI958" i="1"/>
  <c r="AH958" i="1"/>
  <c r="AK956" i="1"/>
  <c r="AJ956" i="1"/>
  <c r="AI956" i="1"/>
  <c r="AH956" i="1"/>
  <c r="AK955" i="1"/>
  <c r="AJ955" i="1"/>
  <c r="AI955" i="1"/>
  <c r="AH955" i="1"/>
  <c r="AK954" i="1"/>
  <c r="AJ954" i="1"/>
  <c r="AI954" i="1"/>
  <c r="AH954" i="1"/>
  <c r="AK953" i="1"/>
  <c r="AJ953" i="1"/>
  <c r="AI953" i="1"/>
  <c r="AH953" i="1"/>
  <c r="AK952" i="1"/>
  <c r="AJ952" i="1"/>
  <c r="AI952" i="1"/>
  <c r="AH952" i="1"/>
  <c r="AK951" i="1"/>
  <c r="AJ951" i="1"/>
  <c r="AI951" i="1"/>
  <c r="AH951" i="1"/>
  <c r="AK950" i="1"/>
  <c r="AJ950" i="1"/>
  <c r="AI950" i="1"/>
  <c r="AH950" i="1"/>
  <c r="AK949" i="1"/>
  <c r="AJ949" i="1"/>
  <c r="AI949" i="1"/>
  <c r="AH949" i="1"/>
  <c r="AK948" i="1"/>
  <c r="AJ948" i="1"/>
  <c r="AI948" i="1"/>
  <c r="AH948" i="1"/>
  <c r="AK946" i="1"/>
  <c r="AJ946" i="1"/>
  <c r="AI946" i="1"/>
  <c r="AH946" i="1"/>
  <c r="AK945" i="1"/>
  <c r="AJ945" i="1"/>
  <c r="AI945" i="1"/>
  <c r="AH945" i="1"/>
  <c r="AK944" i="1"/>
  <c r="AJ944" i="1"/>
  <c r="AI944" i="1"/>
  <c r="AH944" i="1"/>
  <c r="AK943" i="1"/>
  <c r="AJ943" i="1"/>
  <c r="AI943" i="1"/>
  <c r="AH943" i="1"/>
  <c r="AK942" i="1"/>
  <c r="AJ942" i="1"/>
  <c r="AI942" i="1"/>
  <c r="AH942" i="1"/>
  <c r="AK947" i="1"/>
  <c r="AJ947" i="1"/>
  <c r="AI947" i="1"/>
  <c r="AH947" i="1"/>
  <c r="AK941" i="1"/>
  <c r="AJ941" i="1"/>
  <c r="AI941" i="1"/>
  <c r="AH941" i="1"/>
  <c r="AK940" i="1"/>
  <c r="AJ940" i="1"/>
  <c r="AI940" i="1"/>
  <c r="AH940" i="1"/>
  <c r="AK939" i="1"/>
  <c r="AJ939" i="1"/>
  <c r="AI939" i="1"/>
  <c r="AH939" i="1"/>
  <c r="AK938" i="1"/>
  <c r="AJ938" i="1"/>
  <c r="AI938" i="1"/>
  <c r="AH938" i="1"/>
  <c r="AK937" i="1"/>
  <c r="AJ937" i="1"/>
  <c r="AI937" i="1"/>
  <c r="AH937" i="1"/>
  <c r="AK936" i="1"/>
  <c r="AJ936" i="1"/>
  <c r="AI936" i="1"/>
  <c r="AH936" i="1"/>
  <c r="AK935" i="1"/>
  <c r="AJ935" i="1"/>
  <c r="AI935" i="1"/>
  <c r="AH935" i="1"/>
  <c r="AK934" i="1"/>
  <c r="AJ934" i="1"/>
  <c r="AI934" i="1"/>
  <c r="AH934" i="1"/>
  <c r="AK933" i="1"/>
  <c r="AJ933" i="1"/>
  <c r="AI933" i="1"/>
  <c r="AH933" i="1"/>
  <c r="AK931" i="1"/>
  <c r="AJ931" i="1"/>
  <c r="AI931" i="1"/>
  <c r="AH931" i="1"/>
  <c r="AK930" i="1"/>
  <c r="AJ930" i="1"/>
  <c r="AI930" i="1"/>
  <c r="AH930" i="1"/>
  <c r="AK929" i="1"/>
  <c r="AJ929" i="1"/>
  <c r="AI929" i="1"/>
  <c r="AH929" i="1"/>
  <c r="AK928" i="1"/>
  <c r="AJ928" i="1"/>
  <c r="AI928" i="1"/>
  <c r="AH928" i="1"/>
  <c r="AK927" i="1"/>
  <c r="AJ927" i="1"/>
  <c r="AI927" i="1"/>
  <c r="AH927" i="1"/>
  <c r="AK926" i="1"/>
  <c r="AJ926" i="1"/>
  <c r="AI926" i="1"/>
  <c r="AH926" i="1"/>
  <c r="AK925" i="1"/>
  <c r="AJ925" i="1"/>
  <c r="AI925" i="1"/>
  <c r="AH925" i="1"/>
  <c r="AK346" i="1"/>
  <c r="AJ346" i="1"/>
  <c r="AI346" i="1"/>
  <c r="AH346" i="1"/>
  <c r="AK924" i="1"/>
  <c r="AJ924" i="1"/>
  <c r="AI924" i="1"/>
  <c r="AH924" i="1"/>
  <c r="AK923" i="1"/>
  <c r="AJ923" i="1"/>
  <c r="AI923" i="1"/>
  <c r="AH923" i="1"/>
  <c r="AK922" i="1"/>
  <c r="AJ922" i="1"/>
  <c r="AI922" i="1"/>
  <c r="AH922" i="1"/>
  <c r="AK921" i="1"/>
  <c r="AJ921" i="1"/>
  <c r="AI921" i="1"/>
  <c r="AH921" i="1"/>
  <c r="AK920" i="1"/>
  <c r="AJ920" i="1"/>
  <c r="AI920" i="1"/>
  <c r="AH920" i="1"/>
  <c r="AK919" i="1"/>
  <c r="AJ919" i="1"/>
  <c r="AI919" i="1"/>
  <c r="AH919" i="1"/>
  <c r="AK1094" i="1"/>
  <c r="AJ1094" i="1"/>
  <c r="AI1094" i="1"/>
  <c r="AH1094" i="1"/>
  <c r="AK917" i="1"/>
  <c r="AJ917" i="1"/>
  <c r="AI917" i="1"/>
  <c r="AH917" i="1"/>
  <c r="AK916" i="1"/>
  <c r="AJ916" i="1"/>
  <c r="AI916" i="1"/>
  <c r="AH916" i="1"/>
  <c r="AK915" i="1"/>
  <c r="AJ915" i="1"/>
  <c r="AI915" i="1"/>
  <c r="AH915" i="1"/>
  <c r="AK914" i="1"/>
  <c r="AJ914" i="1"/>
  <c r="AI914" i="1"/>
  <c r="AH914" i="1"/>
  <c r="AK913" i="1"/>
  <c r="AJ913" i="1"/>
  <c r="AI913" i="1"/>
  <c r="AH913" i="1"/>
  <c r="AK912" i="1"/>
  <c r="AJ912" i="1"/>
  <c r="AI912" i="1"/>
  <c r="AH912" i="1"/>
  <c r="AK911" i="1"/>
  <c r="AJ911" i="1"/>
  <c r="AI911" i="1"/>
  <c r="AH911" i="1"/>
  <c r="AK910" i="1"/>
  <c r="AJ910" i="1"/>
  <c r="AI910" i="1"/>
  <c r="AH910" i="1"/>
  <c r="AK909" i="1"/>
  <c r="AJ909" i="1"/>
  <c r="AI909" i="1"/>
  <c r="AH909" i="1"/>
  <c r="AK907" i="1"/>
  <c r="AJ907" i="1"/>
  <c r="AI907" i="1"/>
  <c r="AH907" i="1"/>
  <c r="AK906" i="1"/>
  <c r="AJ906" i="1"/>
  <c r="AI906" i="1"/>
  <c r="AH906" i="1"/>
  <c r="AK905" i="1"/>
  <c r="AJ905" i="1"/>
  <c r="AI905" i="1"/>
  <c r="AH905" i="1"/>
  <c r="AK904" i="1"/>
  <c r="AJ904" i="1"/>
  <c r="AI904" i="1"/>
  <c r="AH904" i="1"/>
  <c r="AK903" i="1"/>
  <c r="AJ903" i="1"/>
  <c r="AI903" i="1"/>
  <c r="AH903" i="1"/>
  <c r="AK902" i="1"/>
  <c r="AJ902" i="1"/>
  <c r="AI902" i="1"/>
  <c r="AH902" i="1"/>
  <c r="AK901" i="1"/>
  <c r="AJ901" i="1"/>
  <c r="AI901" i="1"/>
  <c r="AH901" i="1"/>
  <c r="AK900" i="1"/>
  <c r="AJ900" i="1"/>
  <c r="AI900" i="1"/>
  <c r="AH900" i="1"/>
  <c r="AK896" i="1"/>
  <c r="AJ896" i="1"/>
  <c r="AI896" i="1"/>
  <c r="AH896" i="1"/>
  <c r="AK895" i="1"/>
  <c r="AJ895" i="1"/>
  <c r="AI895" i="1"/>
  <c r="AH895" i="1"/>
  <c r="AK899" i="1"/>
  <c r="AJ899" i="1"/>
  <c r="AI899" i="1"/>
  <c r="AH899" i="1"/>
  <c r="AK898" i="1"/>
  <c r="AJ898" i="1"/>
  <c r="AI898" i="1"/>
  <c r="AH898" i="1"/>
  <c r="AK1093" i="1"/>
  <c r="AJ1093" i="1"/>
  <c r="AI1093" i="1"/>
  <c r="AH1093" i="1"/>
  <c r="AK893" i="1"/>
  <c r="AJ893" i="1"/>
  <c r="AI893" i="1"/>
  <c r="AH893" i="1"/>
  <c r="AK892" i="1"/>
  <c r="AJ892" i="1"/>
  <c r="AI892" i="1"/>
  <c r="AH892" i="1"/>
  <c r="AK891" i="1"/>
  <c r="AJ891" i="1"/>
  <c r="AI891" i="1"/>
  <c r="AH891" i="1"/>
  <c r="AK890" i="1"/>
  <c r="AJ890" i="1"/>
  <c r="AI890" i="1"/>
  <c r="AH890" i="1"/>
  <c r="AK889" i="1"/>
  <c r="AJ889" i="1"/>
  <c r="AI889" i="1"/>
  <c r="AH889" i="1"/>
  <c r="AK888" i="1"/>
  <c r="AJ888" i="1"/>
  <c r="AI888" i="1"/>
  <c r="AH888" i="1"/>
  <c r="AK887" i="1"/>
  <c r="AJ887" i="1"/>
  <c r="AI887" i="1"/>
  <c r="AH887" i="1"/>
  <c r="AK886" i="1"/>
  <c r="AJ886" i="1"/>
  <c r="AI886" i="1"/>
  <c r="AH886" i="1"/>
  <c r="AK885" i="1"/>
  <c r="AJ885" i="1"/>
  <c r="AI885" i="1"/>
  <c r="AH885" i="1"/>
  <c r="AK884" i="1"/>
  <c r="AJ884" i="1"/>
  <c r="AI884" i="1"/>
  <c r="AH884" i="1"/>
  <c r="AK883" i="1"/>
  <c r="AJ883" i="1"/>
  <c r="AI883" i="1"/>
  <c r="AH883" i="1"/>
  <c r="AK882" i="1"/>
  <c r="AJ882" i="1"/>
  <c r="AI882" i="1"/>
  <c r="AH882" i="1"/>
  <c r="AK881" i="1"/>
  <c r="AJ881" i="1"/>
  <c r="AI881" i="1"/>
  <c r="AH881" i="1"/>
  <c r="AK880" i="1"/>
  <c r="AJ880" i="1"/>
  <c r="AI880" i="1"/>
  <c r="AH880" i="1"/>
  <c r="AK879" i="1"/>
  <c r="AJ879" i="1"/>
  <c r="AI879" i="1"/>
  <c r="AH879" i="1"/>
  <c r="AK878" i="1"/>
  <c r="AJ878" i="1"/>
  <c r="AI878" i="1"/>
  <c r="AH878" i="1"/>
  <c r="AK877" i="1"/>
  <c r="AJ877" i="1"/>
  <c r="AI877" i="1"/>
  <c r="AH877" i="1"/>
  <c r="AK876" i="1"/>
  <c r="AJ876" i="1"/>
  <c r="AI876" i="1"/>
  <c r="AH876" i="1"/>
  <c r="AK875" i="1"/>
  <c r="AJ875" i="1"/>
  <c r="AI875" i="1"/>
  <c r="AH875" i="1"/>
  <c r="AK874" i="1"/>
  <c r="AJ874" i="1"/>
  <c r="AI874" i="1"/>
  <c r="AH874" i="1"/>
  <c r="AK873" i="1"/>
  <c r="AJ873" i="1"/>
  <c r="AI873" i="1"/>
  <c r="AH873" i="1"/>
  <c r="AK872" i="1"/>
  <c r="AJ872" i="1"/>
  <c r="AI872" i="1"/>
  <c r="AH872" i="1"/>
  <c r="AK870" i="1"/>
  <c r="AJ870" i="1"/>
  <c r="AI870" i="1"/>
  <c r="AH870" i="1"/>
  <c r="AK869" i="1"/>
  <c r="AJ869" i="1"/>
  <c r="AI869" i="1"/>
  <c r="AH869" i="1"/>
  <c r="AK868" i="1"/>
  <c r="AJ868" i="1"/>
  <c r="AI868" i="1"/>
  <c r="AH868" i="1"/>
  <c r="AK867" i="1"/>
  <c r="AJ867" i="1"/>
  <c r="AI867" i="1"/>
  <c r="AH867" i="1"/>
  <c r="AK866" i="1"/>
  <c r="AJ866" i="1"/>
  <c r="AI866" i="1"/>
  <c r="AH866" i="1"/>
  <c r="AK865" i="1"/>
  <c r="AJ865" i="1"/>
  <c r="AI865" i="1"/>
  <c r="AH865" i="1"/>
  <c r="AK864" i="1"/>
  <c r="AJ864" i="1"/>
  <c r="AI864" i="1"/>
  <c r="AH864" i="1"/>
  <c r="AK863" i="1"/>
  <c r="AJ863" i="1"/>
  <c r="AI863" i="1"/>
  <c r="AH863" i="1"/>
  <c r="AK1083" i="1"/>
  <c r="AJ1083" i="1"/>
  <c r="AI1083" i="1"/>
  <c r="AH1083" i="1"/>
  <c r="AK862" i="1"/>
  <c r="AJ862" i="1"/>
  <c r="AI862" i="1"/>
  <c r="AH862" i="1"/>
  <c r="AK861" i="1"/>
  <c r="AJ861" i="1"/>
  <c r="AI861" i="1"/>
  <c r="AH861" i="1"/>
  <c r="AK860" i="1"/>
  <c r="AJ860" i="1"/>
  <c r="AI860" i="1"/>
  <c r="AH860" i="1"/>
  <c r="AK859" i="1"/>
  <c r="AJ859" i="1"/>
  <c r="AI859" i="1"/>
  <c r="AH859" i="1"/>
  <c r="AK858" i="1"/>
  <c r="AJ858" i="1"/>
  <c r="AI858" i="1"/>
  <c r="AH858" i="1"/>
  <c r="AK857" i="1"/>
  <c r="AJ857" i="1"/>
  <c r="AI857" i="1"/>
  <c r="AH857" i="1"/>
  <c r="AK856" i="1"/>
  <c r="AJ856" i="1"/>
  <c r="AI856" i="1"/>
  <c r="AH856" i="1"/>
  <c r="AK855" i="1"/>
  <c r="AJ855" i="1"/>
  <c r="AI855" i="1"/>
  <c r="AH855" i="1"/>
  <c r="AK854" i="1"/>
  <c r="AJ854" i="1"/>
  <c r="AI854" i="1"/>
  <c r="AH854" i="1"/>
  <c r="AK853" i="1"/>
  <c r="AJ853" i="1"/>
  <c r="AI853" i="1"/>
  <c r="AH853" i="1"/>
  <c r="AK852" i="1"/>
  <c r="AJ852" i="1"/>
  <c r="AI852" i="1"/>
  <c r="AH852" i="1"/>
  <c r="AK851" i="1"/>
  <c r="AJ851" i="1"/>
  <c r="AI851" i="1"/>
  <c r="AH851" i="1"/>
  <c r="AK850" i="1"/>
  <c r="AJ850" i="1"/>
  <c r="AI850" i="1"/>
  <c r="AH850" i="1"/>
  <c r="AK849" i="1"/>
  <c r="AJ849" i="1"/>
  <c r="AI849" i="1"/>
  <c r="AH849" i="1"/>
  <c r="AK847" i="1"/>
  <c r="AJ847" i="1"/>
  <c r="AI847" i="1"/>
  <c r="AH847" i="1"/>
  <c r="AK846" i="1"/>
  <c r="AJ846" i="1"/>
  <c r="AI846" i="1"/>
  <c r="AH846" i="1"/>
  <c r="AK845" i="1"/>
  <c r="AJ845" i="1"/>
  <c r="AI845" i="1"/>
  <c r="AH845" i="1"/>
  <c r="AK844" i="1"/>
  <c r="AJ844" i="1"/>
  <c r="AI844" i="1"/>
  <c r="AH844" i="1"/>
  <c r="AK843" i="1"/>
  <c r="AJ843" i="1"/>
  <c r="AI843" i="1"/>
  <c r="AH843" i="1"/>
  <c r="AK840" i="1"/>
  <c r="AJ840" i="1"/>
  <c r="AI840" i="1"/>
  <c r="AH840" i="1"/>
  <c r="AK839" i="1"/>
  <c r="AJ839" i="1"/>
  <c r="AI839" i="1"/>
  <c r="AH839" i="1"/>
  <c r="AK842" i="1"/>
  <c r="AJ842" i="1"/>
  <c r="AI842" i="1"/>
  <c r="AH842" i="1"/>
  <c r="AK841" i="1"/>
  <c r="AJ841" i="1"/>
  <c r="AI841" i="1"/>
  <c r="AH841" i="1"/>
  <c r="AK838" i="1"/>
  <c r="AJ838" i="1"/>
  <c r="AI838" i="1"/>
  <c r="AH838" i="1"/>
  <c r="AK837" i="1"/>
  <c r="AJ837" i="1"/>
  <c r="AI837" i="1"/>
  <c r="AH837" i="1"/>
  <c r="AK836" i="1"/>
  <c r="AJ836" i="1"/>
  <c r="AI836" i="1"/>
  <c r="AH836" i="1"/>
  <c r="AK834" i="1"/>
  <c r="AJ834" i="1"/>
  <c r="AI834" i="1"/>
  <c r="AH834" i="1"/>
  <c r="AK833" i="1"/>
  <c r="AJ833" i="1"/>
  <c r="AI833" i="1"/>
  <c r="AH833" i="1"/>
  <c r="AK832" i="1"/>
  <c r="AJ832" i="1"/>
  <c r="AI832" i="1"/>
  <c r="AH832" i="1"/>
  <c r="AK831" i="1"/>
  <c r="AJ831" i="1"/>
  <c r="AI831" i="1"/>
  <c r="AH831" i="1"/>
  <c r="AK830" i="1"/>
  <c r="AJ830" i="1"/>
  <c r="AI830" i="1"/>
  <c r="AH830" i="1"/>
  <c r="AK829" i="1"/>
  <c r="AJ829" i="1"/>
  <c r="AI829" i="1"/>
  <c r="AH829" i="1"/>
  <c r="AK828" i="1"/>
  <c r="AJ828" i="1"/>
  <c r="AI828" i="1"/>
  <c r="AH828" i="1"/>
  <c r="AK827" i="1"/>
  <c r="AJ827" i="1"/>
  <c r="AI827" i="1"/>
  <c r="AH827" i="1"/>
  <c r="AK826" i="1"/>
  <c r="AJ826" i="1"/>
  <c r="AI826" i="1"/>
  <c r="AH826" i="1"/>
  <c r="AK823" i="1"/>
  <c r="AJ823" i="1"/>
  <c r="AI823" i="1"/>
  <c r="AH823" i="1"/>
  <c r="AK822" i="1"/>
  <c r="AJ822" i="1"/>
  <c r="AI822" i="1"/>
  <c r="AH822" i="1"/>
  <c r="AK821" i="1"/>
  <c r="AJ821" i="1"/>
  <c r="AI821" i="1"/>
  <c r="AH821" i="1"/>
  <c r="AK820" i="1"/>
  <c r="AJ820" i="1"/>
  <c r="AI820" i="1"/>
  <c r="AH820" i="1"/>
  <c r="AK819" i="1"/>
  <c r="AJ819" i="1"/>
  <c r="AI819" i="1"/>
  <c r="AH819" i="1"/>
  <c r="AK818" i="1"/>
  <c r="AJ818" i="1"/>
  <c r="AI818" i="1"/>
  <c r="AH818" i="1"/>
  <c r="AK817" i="1"/>
  <c r="AJ817" i="1"/>
  <c r="AI817" i="1"/>
  <c r="AH817" i="1"/>
  <c r="AK816" i="1"/>
  <c r="AJ816" i="1"/>
  <c r="AI816" i="1"/>
  <c r="AH816" i="1"/>
  <c r="AK815" i="1"/>
  <c r="AJ815" i="1"/>
  <c r="AI815" i="1"/>
  <c r="AH815" i="1"/>
  <c r="AK814" i="1"/>
  <c r="AJ814" i="1"/>
  <c r="AI814" i="1"/>
  <c r="AH814" i="1"/>
  <c r="AK813" i="1"/>
  <c r="AJ813" i="1"/>
  <c r="AI813" i="1"/>
  <c r="AH813" i="1"/>
  <c r="AK812" i="1"/>
  <c r="AJ812" i="1"/>
  <c r="AI812" i="1"/>
  <c r="AH812" i="1"/>
  <c r="AK811" i="1"/>
  <c r="AJ811" i="1"/>
  <c r="AI811" i="1"/>
  <c r="AH811" i="1"/>
  <c r="AK810" i="1"/>
  <c r="AJ810" i="1"/>
  <c r="AI810" i="1"/>
  <c r="AH810" i="1"/>
  <c r="AK809" i="1"/>
  <c r="AJ809" i="1"/>
  <c r="AI809" i="1"/>
  <c r="AH809" i="1"/>
  <c r="AK808" i="1"/>
  <c r="AJ808" i="1"/>
  <c r="AI808" i="1"/>
  <c r="AH808" i="1"/>
  <c r="AK807" i="1"/>
  <c r="AJ807" i="1"/>
  <c r="AI807" i="1"/>
  <c r="AH807" i="1"/>
  <c r="AK806" i="1"/>
  <c r="AJ806" i="1"/>
  <c r="AI806" i="1"/>
  <c r="AH806" i="1"/>
  <c r="AK805" i="1"/>
  <c r="AJ805" i="1"/>
  <c r="AI805" i="1"/>
  <c r="AH805" i="1"/>
  <c r="AK804" i="1"/>
  <c r="AJ804" i="1"/>
  <c r="AI804" i="1"/>
  <c r="AH804" i="1"/>
  <c r="AK803" i="1"/>
  <c r="AJ803" i="1"/>
  <c r="AI803" i="1"/>
  <c r="AH803" i="1"/>
  <c r="AK802" i="1"/>
  <c r="AJ802" i="1"/>
  <c r="AI802" i="1"/>
  <c r="AH802" i="1"/>
  <c r="AK801" i="1"/>
  <c r="AJ801" i="1"/>
  <c r="AI801" i="1"/>
  <c r="AH801" i="1"/>
  <c r="AK800" i="1"/>
  <c r="AJ800" i="1"/>
  <c r="AI800" i="1"/>
  <c r="AH800" i="1"/>
  <c r="AK798" i="1"/>
  <c r="AJ798" i="1"/>
  <c r="AI798" i="1"/>
  <c r="AH798" i="1"/>
  <c r="AK797" i="1"/>
  <c r="AJ797" i="1"/>
  <c r="AI797" i="1"/>
  <c r="AH797" i="1"/>
  <c r="AK796" i="1"/>
  <c r="AJ796" i="1"/>
  <c r="AI796" i="1"/>
  <c r="AH796" i="1"/>
  <c r="AK795" i="1"/>
  <c r="AJ795" i="1"/>
  <c r="AI795" i="1"/>
  <c r="AH795" i="1"/>
  <c r="AK794" i="1"/>
  <c r="AJ794" i="1"/>
  <c r="AI794" i="1"/>
  <c r="AH794" i="1"/>
  <c r="AK793" i="1"/>
  <c r="AJ793" i="1"/>
  <c r="AI793" i="1"/>
  <c r="AH793" i="1"/>
  <c r="AK792" i="1"/>
  <c r="AJ792" i="1"/>
  <c r="AI792" i="1"/>
  <c r="AH792" i="1"/>
  <c r="AK791" i="1"/>
  <c r="AJ791" i="1"/>
  <c r="AI791" i="1"/>
  <c r="AH791" i="1"/>
  <c r="AK790" i="1"/>
  <c r="AJ790" i="1"/>
  <c r="AI790" i="1"/>
  <c r="AH790" i="1"/>
  <c r="AK789" i="1"/>
  <c r="AJ789" i="1"/>
  <c r="AI789" i="1"/>
  <c r="AH789" i="1"/>
  <c r="AK788" i="1"/>
  <c r="AJ788" i="1"/>
  <c r="AI788" i="1"/>
  <c r="AH788" i="1"/>
  <c r="AK787" i="1"/>
  <c r="AJ787" i="1"/>
  <c r="AI787" i="1"/>
  <c r="AH787" i="1"/>
  <c r="AK786" i="1"/>
  <c r="AJ786" i="1"/>
  <c r="AI786" i="1"/>
  <c r="AH786" i="1"/>
  <c r="AK785" i="1"/>
  <c r="AJ785" i="1"/>
  <c r="AI785" i="1"/>
  <c r="AH785" i="1"/>
  <c r="AK784" i="1"/>
  <c r="AJ784" i="1"/>
  <c r="AI784" i="1"/>
  <c r="AH784" i="1"/>
  <c r="AK783" i="1"/>
  <c r="AJ783" i="1"/>
  <c r="AI783" i="1"/>
  <c r="AH783" i="1"/>
  <c r="AK782" i="1"/>
  <c r="AJ782" i="1"/>
  <c r="AI782" i="1"/>
  <c r="AH782" i="1"/>
  <c r="AK781" i="1"/>
  <c r="AJ781" i="1"/>
  <c r="AI781" i="1"/>
  <c r="AH781" i="1"/>
  <c r="AK780" i="1"/>
  <c r="AJ780" i="1"/>
  <c r="AI780" i="1"/>
  <c r="AH780" i="1"/>
  <c r="AK779" i="1"/>
  <c r="AJ779" i="1"/>
  <c r="AI779" i="1"/>
  <c r="AH779" i="1"/>
  <c r="AK778" i="1"/>
  <c r="AJ778" i="1"/>
  <c r="AI778" i="1"/>
  <c r="AH778" i="1"/>
  <c r="AK777" i="1"/>
  <c r="AJ777" i="1"/>
  <c r="AI777" i="1"/>
  <c r="AH777" i="1"/>
  <c r="AK775" i="1"/>
  <c r="AJ775" i="1"/>
  <c r="AI775" i="1"/>
  <c r="AH775" i="1"/>
  <c r="AK774" i="1"/>
  <c r="AJ774" i="1"/>
  <c r="AI774" i="1"/>
  <c r="AH774" i="1"/>
  <c r="AK773" i="1"/>
  <c r="AJ773" i="1"/>
  <c r="AI773" i="1"/>
  <c r="AH773" i="1"/>
  <c r="AK772" i="1"/>
  <c r="AJ772" i="1"/>
  <c r="AI772" i="1"/>
  <c r="AH772" i="1"/>
  <c r="AK771" i="1"/>
  <c r="AJ771" i="1"/>
  <c r="AI771" i="1"/>
  <c r="AH771" i="1"/>
  <c r="AK770" i="1"/>
  <c r="AJ770" i="1"/>
  <c r="AI770" i="1"/>
  <c r="AH770" i="1"/>
  <c r="AK769" i="1"/>
  <c r="AJ769" i="1"/>
  <c r="AI769" i="1"/>
  <c r="AH769" i="1"/>
  <c r="AK768" i="1"/>
  <c r="AJ768" i="1"/>
  <c r="AI768" i="1"/>
  <c r="AH768" i="1"/>
  <c r="AK767" i="1"/>
  <c r="AJ767" i="1"/>
  <c r="AI767" i="1"/>
  <c r="AH767" i="1"/>
  <c r="AK766" i="1"/>
  <c r="AJ766" i="1"/>
  <c r="AI766" i="1"/>
  <c r="AH766" i="1"/>
  <c r="AK765" i="1"/>
  <c r="AJ765" i="1"/>
  <c r="AI765" i="1"/>
  <c r="AH765" i="1"/>
  <c r="AK764" i="1"/>
  <c r="AJ764" i="1"/>
  <c r="AI764" i="1"/>
  <c r="AH764" i="1"/>
  <c r="AK763" i="1"/>
  <c r="AJ763" i="1"/>
  <c r="AI763" i="1"/>
  <c r="AH763" i="1"/>
  <c r="AK762" i="1"/>
  <c r="AJ762" i="1"/>
  <c r="AI762" i="1"/>
  <c r="AH762" i="1"/>
  <c r="AK761" i="1"/>
  <c r="AJ761" i="1"/>
  <c r="AI761" i="1"/>
  <c r="AH761" i="1"/>
  <c r="AK760" i="1"/>
  <c r="AJ760" i="1"/>
  <c r="AI760" i="1"/>
  <c r="AH760" i="1"/>
  <c r="AK759" i="1"/>
  <c r="AJ759" i="1"/>
  <c r="AI759" i="1"/>
  <c r="AH759" i="1"/>
  <c r="AK758" i="1"/>
  <c r="AJ758" i="1"/>
  <c r="AI758" i="1"/>
  <c r="AH758" i="1"/>
  <c r="AK757" i="1"/>
  <c r="AJ757" i="1"/>
  <c r="AI757" i="1"/>
  <c r="AH757" i="1"/>
  <c r="AK755" i="1"/>
  <c r="AJ755" i="1"/>
  <c r="AI755" i="1"/>
  <c r="AH755" i="1"/>
  <c r="AK754" i="1"/>
  <c r="AJ754" i="1"/>
  <c r="AI754" i="1"/>
  <c r="AH754" i="1"/>
  <c r="AK747" i="1"/>
  <c r="AJ747" i="1"/>
  <c r="AI747" i="1"/>
  <c r="AH747" i="1"/>
  <c r="AK746" i="1"/>
  <c r="AJ746" i="1"/>
  <c r="AI746" i="1"/>
  <c r="AH746" i="1"/>
  <c r="AK753" i="1"/>
  <c r="AJ753" i="1"/>
  <c r="AI753" i="1"/>
  <c r="AH753" i="1"/>
  <c r="AK752" i="1"/>
  <c r="AJ752" i="1"/>
  <c r="AI752" i="1"/>
  <c r="AH752" i="1"/>
  <c r="AK751" i="1"/>
  <c r="AJ751" i="1"/>
  <c r="AI751" i="1"/>
  <c r="AH751" i="1"/>
  <c r="AK750" i="1"/>
  <c r="AJ750" i="1"/>
  <c r="AI750" i="1"/>
  <c r="AH750" i="1"/>
  <c r="AK749" i="1"/>
  <c r="AJ749" i="1"/>
  <c r="AI749" i="1"/>
  <c r="AH749" i="1"/>
  <c r="AK748" i="1"/>
  <c r="AJ748" i="1"/>
  <c r="AI748" i="1"/>
  <c r="AH748" i="1"/>
  <c r="AK745" i="1"/>
  <c r="AJ745" i="1"/>
  <c r="AI745" i="1"/>
  <c r="AH745" i="1"/>
  <c r="AK744" i="1"/>
  <c r="AJ744" i="1"/>
  <c r="AI744" i="1"/>
  <c r="AH744" i="1"/>
  <c r="AK743" i="1"/>
  <c r="AJ743" i="1"/>
  <c r="AI743" i="1"/>
  <c r="AH743" i="1"/>
  <c r="AK742" i="1"/>
  <c r="AJ742" i="1"/>
  <c r="AI742" i="1"/>
  <c r="AH742" i="1"/>
  <c r="AK741" i="1"/>
  <c r="AJ741" i="1"/>
  <c r="AI741" i="1"/>
  <c r="AH741" i="1"/>
  <c r="AK740" i="1"/>
  <c r="AJ740" i="1"/>
  <c r="AI740" i="1"/>
  <c r="AH740" i="1"/>
  <c r="AK739" i="1"/>
  <c r="AJ739" i="1"/>
  <c r="AI739" i="1"/>
  <c r="AH739" i="1"/>
  <c r="AK738" i="1"/>
  <c r="AJ738" i="1"/>
  <c r="AI738" i="1"/>
  <c r="AH738" i="1"/>
  <c r="AK736" i="1"/>
  <c r="AJ736" i="1"/>
  <c r="AI736" i="1"/>
  <c r="AH736" i="1"/>
  <c r="AK1082" i="1"/>
  <c r="AJ1082" i="1"/>
  <c r="AI1082" i="1"/>
  <c r="AH1082" i="1"/>
  <c r="AK728" i="1"/>
  <c r="AJ728" i="1"/>
  <c r="AI728" i="1"/>
  <c r="AH728" i="1"/>
  <c r="AK727" i="1"/>
  <c r="AJ727" i="1"/>
  <c r="AI727" i="1"/>
  <c r="AH727" i="1"/>
  <c r="AK726" i="1"/>
  <c r="AJ726" i="1"/>
  <c r="AI726" i="1"/>
  <c r="AH726" i="1"/>
  <c r="AK725" i="1"/>
  <c r="AJ725" i="1"/>
  <c r="AI725" i="1"/>
  <c r="AH725" i="1"/>
  <c r="AK724" i="1"/>
  <c r="AJ724" i="1"/>
  <c r="AI724" i="1"/>
  <c r="AH724" i="1"/>
  <c r="AK723" i="1"/>
  <c r="AJ723" i="1"/>
  <c r="AI723" i="1"/>
  <c r="AH723" i="1"/>
  <c r="AK722" i="1"/>
  <c r="AJ722" i="1"/>
  <c r="AI722" i="1"/>
  <c r="AH722" i="1"/>
  <c r="AK721" i="1"/>
  <c r="AJ721" i="1"/>
  <c r="AI721" i="1"/>
  <c r="AH721" i="1"/>
  <c r="AK719" i="1"/>
  <c r="AJ719" i="1"/>
  <c r="AI719" i="1"/>
  <c r="AH719" i="1"/>
  <c r="AK718" i="1"/>
  <c r="AJ718" i="1"/>
  <c r="AI718" i="1"/>
  <c r="AH718" i="1"/>
  <c r="AK717" i="1"/>
  <c r="AJ717" i="1"/>
  <c r="AI717" i="1"/>
  <c r="AH717" i="1"/>
  <c r="AK716" i="1"/>
  <c r="AJ716" i="1"/>
  <c r="AI716" i="1"/>
  <c r="AH716" i="1"/>
  <c r="AK715" i="1"/>
  <c r="AJ715" i="1"/>
  <c r="AI715" i="1"/>
  <c r="AH715" i="1"/>
  <c r="AK714" i="1"/>
  <c r="AJ714" i="1"/>
  <c r="AI714" i="1"/>
  <c r="AH714" i="1"/>
  <c r="AK713" i="1"/>
  <c r="AJ713" i="1"/>
  <c r="AI713" i="1"/>
  <c r="AH713" i="1"/>
  <c r="AK712" i="1"/>
  <c r="AJ712" i="1"/>
  <c r="AI712" i="1"/>
  <c r="AH712" i="1"/>
  <c r="AK710" i="1"/>
  <c r="AJ710" i="1"/>
  <c r="AI710" i="1"/>
  <c r="AH710" i="1"/>
  <c r="AK709" i="1"/>
  <c r="AJ709" i="1"/>
  <c r="AI709" i="1"/>
  <c r="AH709" i="1"/>
  <c r="AK708" i="1"/>
  <c r="AJ708" i="1"/>
  <c r="AI708" i="1"/>
  <c r="AH708" i="1"/>
  <c r="AK707" i="1"/>
  <c r="AJ707" i="1"/>
  <c r="AI707" i="1"/>
  <c r="AH707" i="1"/>
  <c r="AK706" i="1"/>
  <c r="AJ706" i="1"/>
  <c r="AI706" i="1"/>
  <c r="AH706" i="1"/>
  <c r="AK705" i="1"/>
  <c r="AJ705" i="1"/>
  <c r="AI705" i="1"/>
  <c r="AH705" i="1"/>
  <c r="AK704" i="1"/>
  <c r="AJ704" i="1"/>
  <c r="AI704" i="1"/>
  <c r="AH704" i="1"/>
  <c r="AK703" i="1"/>
  <c r="AJ703" i="1"/>
  <c r="AI703" i="1"/>
  <c r="AH703" i="1"/>
  <c r="AK683" i="1"/>
  <c r="AJ683" i="1"/>
  <c r="AI683" i="1"/>
  <c r="AH683" i="1"/>
  <c r="AK682" i="1"/>
  <c r="AJ682" i="1"/>
  <c r="AI682" i="1"/>
  <c r="AH682" i="1"/>
  <c r="AK271" i="1"/>
  <c r="AJ271" i="1"/>
  <c r="AI271" i="1"/>
  <c r="AH271" i="1"/>
  <c r="AK269" i="1"/>
  <c r="AJ269" i="1"/>
  <c r="AI269" i="1"/>
  <c r="AH269" i="1"/>
  <c r="AK41" i="1"/>
  <c r="AJ41" i="1"/>
  <c r="AI41" i="1"/>
  <c r="AH41" i="1"/>
  <c r="AK40" i="1"/>
  <c r="AJ40" i="1"/>
  <c r="AI40" i="1"/>
  <c r="AH40" i="1"/>
  <c r="AK37" i="1"/>
  <c r="AJ37" i="1"/>
  <c r="AI37" i="1"/>
  <c r="AH37" i="1"/>
  <c r="AK34" i="1"/>
  <c r="AJ34" i="1"/>
  <c r="AI34" i="1"/>
  <c r="AH34" i="1"/>
  <c r="AK31" i="1"/>
  <c r="AJ31" i="1"/>
  <c r="AI31" i="1"/>
  <c r="AH31" i="1"/>
  <c r="AK1065" i="1"/>
  <c r="AJ1065" i="1"/>
  <c r="AI1065" i="1"/>
  <c r="AH1065" i="1"/>
  <c r="AK1066" i="1"/>
  <c r="AJ1066" i="1"/>
  <c r="AI1066" i="1"/>
  <c r="AH1066" i="1"/>
  <c r="AK681" i="1"/>
  <c r="AJ681" i="1"/>
  <c r="AI681" i="1"/>
  <c r="AH681" i="1"/>
  <c r="AK680" i="1"/>
  <c r="AJ680" i="1"/>
  <c r="AI680" i="1"/>
  <c r="AH680" i="1"/>
  <c r="AK679" i="1"/>
  <c r="AJ679" i="1"/>
  <c r="AI679" i="1"/>
  <c r="AH679" i="1"/>
  <c r="AK678" i="1"/>
  <c r="AJ678" i="1"/>
  <c r="AI678" i="1"/>
  <c r="AH678" i="1"/>
  <c r="AK677" i="1"/>
  <c r="AJ677" i="1"/>
  <c r="AI677" i="1"/>
  <c r="AH677" i="1"/>
  <c r="AK676" i="1"/>
  <c r="AJ676" i="1"/>
  <c r="AI676" i="1"/>
  <c r="AH676" i="1"/>
  <c r="AK675" i="1"/>
  <c r="AJ675" i="1"/>
  <c r="AI675" i="1"/>
  <c r="AH675" i="1"/>
  <c r="AK674" i="1"/>
  <c r="AJ674" i="1"/>
  <c r="AI674" i="1"/>
  <c r="AH674" i="1"/>
  <c r="AK673" i="1"/>
  <c r="AJ673" i="1"/>
  <c r="AI673" i="1"/>
  <c r="AH673" i="1"/>
  <c r="AK672" i="1"/>
  <c r="AJ672" i="1"/>
  <c r="AI672" i="1"/>
  <c r="AH672" i="1"/>
  <c r="AK671" i="1"/>
  <c r="AJ671" i="1"/>
  <c r="AI671" i="1"/>
  <c r="AH671" i="1"/>
  <c r="AK670" i="1"/>
  <c r="AJ670" i="1"/>
  <c r="AI670" i="1"/>
  <c r="AH670" i="1"/>
  <c r="AK669" i="1"/>
  <c r="AJ669" i="1"/>
  <c r="AI669" i="1"/>
  <c r="AH669" i="1"/>
  <c r="AK668" i="1"/>
  <c r="AJ668" i="1"/>
  <c r="AI668" i="1"/>
  <c r="AH668" i="1"/>
  <c r="AK667" i="1"/>
  <c r="AJ667" i="1"/>
  <c r="AI667" i="1"/>
  <c r="AH667" i="1"/>
  <c r="AK666" i="1"/>
  <c r="AJ666" i="1"/>
  <c r="AI666" i="1"/>
  <c r="AH666" i="1"/>
  <c r="AK665" i="1"/>
  <c r="AJ665" i="1"/>
  <c r="AI665" i="1"/>
  <c r="AH665" i="1"/>
  <c r="AK664" i="1"/>
  <c r="AJ664" i="1"/>
  <c r="AI664" i="1"/>
  <c r="AH664" i="1"/>
  <c r="AK663" i="1"/>
  <c r="AJ663" i="1"/>
  <c r="AI663" i="1"/>
  <c r="AH663" i="1"/>
  <c r="AK662" i="1"/>
  <c r="AJ662" i="1"/>
  <c r="AI662" i="1"/>
  <c r="AH662" i="1"/>
  <c r="AK661" i="1"/>
  <c r="AJ661" i="1"/>
  <c r="AI661" i="1"/>
  <c r="AH661" i="1"/>
  <c r="AK660" i="1"/>
  <c r="AJ660" i="1"/>
  <c r="AI660" i="1"/>
  <c r="AH660" i="1"/>
  <c r="AK659" i="1"/>
  <c r="AJ659" i="1"/>
  <c r="AI659" i="1"/>
  <c r="AH659" i="1"/>
  <c r="AK658" i="1"/>
  <c r="AJ658" i="1"/>
  <c r="AI658" i="1"/>
  <c r="AH658" i="1"/>
  <c r="AK657" i="1"/>
  <c r="AJ657" i="1"/>
  <c r="AI657" i="1"/>
  <c r="AH657" i="1"/>
  <c r="AK656" i="1"/>
  <c r="AJ656" i="1"/>
  <c r="AI656" i="1"/>
  <c r="AH656" i="1"/>
  <c r="AK655" i="1"/>
  <c r="AJ655" i="1"/>
  <c r="AI655" i="1"/>
  <c r="AH655" i="1"/>
  <c r="AK654" i="1"/>
  <c r="AJ654" i="1"/>
  <c r="AI654" i="1"/>
  <c r="AH654" i="1"/>
  <c r="AK653" i="1"/>
  <c r="AJ653" i="1"/>
  <c r="AI653" i="1"/>
  <c r="AH653" i="1"/>
  <c r="AK652" i="1"/>
  <c r="AJ652" i="1"/>
  <c r="AI652" i="1"/>
  <c r="AH652" i="1"/>
  <c r="AK651" i="1"/>
  <c r="AJ651" i="1"/>
  <c r="AI651" i="1"/>
  <c r="AH651" i="1"/>
  <c r="AK650" i="1"/>
  <c r="AJ650" i="1"/>
  <c r="AI650" i="1"/>
  <c r="AH650" i="1"/>
  <c r="AK649" i="1"/>
  <c r="AJ649" i="1"/>
  <c r="AI649" i="1"/>
  <c r="AH649" i="1"/>
  <c r="AK648" i="1"/>
  <c r="AJ648" i="1"/>
  <c r="AI648" i="1"/>
  <c r="AH648" i="1"/>
  <c r="AK647" i="1"/>
  <c r="AJ647" i="1"/>
  <c r="AI647" i="1"/>
  <c r="AH647" i="1"/>
  <c r="AK646" i="1"/>
  <c r="AJ646" i="1"/>
  <c r="AI646" i="1"/>
  <c r="AH646" i="1"/>
  <c r="AK644" i="1"/>
  <c r="AJ644" i="1"/>
  <c r="AI644" i="1"/>
  <c r="AH644" i="1"/>
  <c r="AK643" i="1"/>
  <c r="AJ643" i="1"/>
  <c r="AI643" i="1"/>
  <c r="AH643" i="1"/>
  <c r="AK642" i="1"/>
  <c r="AJ642" i="1"/>
  <c r="AI642" i="1"/>
  <c r="AH642" i="1"/>
  <c r="AK641" i="1"/>
  <c r="AJ641" i="1"/>
  <c r="AI641" i="1"/>
  <c r="AH641" i="1"/>
  <c r="AK640" i="1"/>
  <c r="AJ640" i="1"/>
  <c r="AI640" i="1"/>
  <c r="AH640" i="1"/>
  <c r="AK639" i="1"/>
  <c r="AJ639" i="1"/>
  <c r="AI639" i="1"/>
  <c r="AH639" i="1"/>
  <c r="AK638" i="1"/>
  <c r="AJ638" i="1"/>
  <c r="AI638" i="1"/>
  <c r="AH638" i="1"/>
  <c r="AK637" i="1"/>
  <c r="AJ637" i="1"/>
  <c r="AI637" i="1"/>
  <c r="AH637" i="1"/>
  <c r="AK636" i="1"/>
  <c r="AJ636" i="1"/>
  <c r="AI636" i="1"/>
  <c r="AH636" i="1"/>
  <c r="AK635" i="1"/>
  <c r="AJ635" i="1"/>
  <c r="AI635" i="1"/>
  <c r="AH635" i="1"/>
  <c r="AK634" i="1"/>
  <c r="AJ634" i="1"/>
  <c r="AI634" i="1"/>
  <c r="AH634" i="1"/>
  <c r="AK633" i="1"/>
  <c r="AJ633" i="1"/>
  <c r="AI633" i="1"/>
  <c r="AH633" i="1"/>
  <c r="AK632" i="1"/>
  <c r="AJ632" i="1"/>
  <c r="AI632" i="1"/>
  <c r="AH632" i="1"/>
  <c r="AK631" i="1"/>
  <c r="AJ631" i="1"/>
  <c r="AI631" i="1"/>
  <c r="AH631" i="1"/>
  <c r="AK630" i="1"/>
  <c r="AJ630" i="1"/>
  <c r="AI630" i="1"/>
  <c r="AH630" i="1"/>
  <c r="AK629" i="1"/>
  <c r="AJ629" i="1"/>
  <c r="AI629" i="1"/>
  <c r="AH629" i="1"/>
  <c r="AK628" i="1"/>
  <c r="AJ628" i="1"/>
  <c r="AI628" i="1"/>
  <c r="AH628" i="1"/>
  <c r="AK627" i="1"/>
  <c r="AJ627" i="1"/>
  <c r="AI627" i="1"/>
  <c r="AH627" i="1"/>
  <c r="AK626" i="1"/>
  <c r="AJ626" i="1"/>
  <c r="AI626" i="1"/>
  <c r="AH626" i="1"/>
  <c r="AK625" i="1"/>
  <c r="AJ625" i="1"/>
  <c r="AI625" i="1"/>
  <c r="AH625" i="1"/>
  <c r="AK624" i="1"/>
  <c r="AJ624" i="1"/>
  <c r="AI624" i="1"/>
  <c r="AH624" i="1"/>
  <c r="AK623" i="1"/>
  <c r="AJ623" i="1"/>
  <c r="AI623" i="1"/>
  <c r="AH623" i="1"/>
  <c r="AK622" i="1"/>
  <c r="AJ622" i="1"/>
  <c r="AI622" i="1"/>
  <c r="AH622" i="1"/>
  <c r="AK621" i="1"/>
  <c r="AJ621" i="1"/>
  <c r="AI621" i="1"/>
  <c r="AH621" i="1"/>
  <c r="AK620" i="1"/>
  <c r="AJ620" i="1"/>
  <c r="AI620" i="1"/>
  <c r="AH620" i="1"/>
  <c r="AK619" i="1"/>
  <c r="AJ619" i="1"/>
  <c r="AI619" i="1"/>
  <c r="AH619" i="1"/>
  <c r="AK618" i="1"/>
  <c r="AJ618" i="1"/>
  <c r="AI618" i="1"/>
  <c r="AH618" i="1"/>
  <c r="AK617" i="1"/>
  <c r="AJ617" i="1"/>
  <c r="AI617" i="1"/>
  <c r="AH617" i="1"/>
  <c r="AK616" i="1"/>
  <c r="AJ616" i="1"/>
  <c r="AI616" i="1"/>
  <c r="AH616" i="1"/>
  <c r="AK615" i="1"/>
  <c r="AJ615" i="1"/>
  <c r="AI615" i="1"/>
  <c r="AH615" i="1"/>
  <c r="AK614" i="1"/>
  <c r="AJ614" i="1"/>
  <c r="AI614" i="1"/>
  <c r="AH614" i="1"/>
  <c r="AK613" i="1"/>
  <c r="AJ613" i="1"/>
  <c r="AI613" i="1"/>
  <c r="AH613" i="1"/>
  <c r="AK612" i="1"/>
  <c r="AJ612" i="1"/>
  <c r="AI612" i="1"/>
  <c r="AH612" i="1"/>
  <c r="AK611" i="1"/>
  <c r="AJ611" i="1"/>
  <c r="AI611" i="1"/>
  <c r="AH611" i="1"/>
  <c r="AK610" i="1"/>
  <c r="AJ610" i="1"/>
  <c r="AI610" i="1"/>
  <c r="AH610" i="1"/>
  <c r="AK609" i="1"/>
  <c r="AJ609" i="1"/>
  <c r="AI609" i="1"/>
  <c r="AH609" i="1"/>
  <c r="AK608" i="1"/>
  <c r="AJ608" i="1"/>
  <c r="AI608" i="1"/>
  <c r="AH608" i="1"/>
  <c r="AK607" i="1"/>
  <c r="AJ607" i="1"/>
  <c r="AI607" i="1"/>
  <c r="AH607" i="1"/>
  <c r="AK1067" i="1"/>
  <c r="AJ1067" i="1"/>
  <c r="AI1067" i="1"/>
  <c r="AH1067" i="1"/>
  <c r="AK605" i="1"/>
  <c r="AJ605" i="1"/>
  <c r="AI605" i="1"/>
  <c r="AH605" i="1"/>
  <c r="AK604" i="1"/>
  <c r="AJ604" i="1"/>
  <c r="AI604" i="1"/>
  <c r="AH604" i="1"/>
  <c r="AK603" i="1"/>
  <c r="AJ603" i="1"/>
  <c r="AI603" i="1"/>
  <c r="AH603" i="1"/>
  <c r="AK602" i="1"/>
  <c r="AJ602" i="1"/>
  <c r="AI602" i="1"/>
  <c r="AH602" i="1"/>
  <c r="AK601" i="1"/>
  <c r="AJ601" i="1"/>
  <c r="AI601" i="1"/>
  <c r="AH601" i="1"/>
  <c r="AK600" i="1"/>
  <c r="AJ600" i="1"/>
  <c r="AI600" i="1"/>
  <c r="AH600" i="1"/>
  <c r="AK599" i="1"/>
  <c r="AJ599" i="1"/>
  <c r="AI599" i="1"/>
  <c r="AH599" i="1"/>
  <c r="AK598" i="1"/>
  <c r="AJ598" i="1"/>
  <c r="AI598" i="1"/>
  <c r="AH598" i="1"/>
  <c r="AK597" i="1"/>
  <c r="AJ597" i="1"/>
  <c r="AI597" i="1"/>
  <c r="AH597" i="1"/>
  <c r="AK596" i="1"/>
  <c r="AJ596" i="1"/>
  <c r="AI596" i="1"/>
  <c r="AH596" i="1"/>
  <c r="AK595" i="1"/>
  <c r="AJ595" i="1"/>
  <c r="AI595" i="1"/>
  <c r="AH595" i="1"/>
  <c r="AK594" i="1"/>
  <c r="AJ594" i="1"/>
  <c r="AI594" i="1"/>
  <c r="AH594" i="1"/>
  <c r="AK593" i="1"/>
  <c r="AJ593" i="1"/>
  <c r="AI593" i="1"/>
  <c r="AH593" i="1"/>
  <c r="AK592" i="1"/>
  <c r="AJ592" i="1"/>
  <c r="AI592" i="1"/>
  <c r="AH592" i="1"/>
  <c r="AK591" i="1"/>
  <c r="AJ591" i="1"/>
  <c r="AI591" i="1"/>
  <c r="AH591" i="1"/>
  <c r="AK590" i="1"/>
  <c r="AJ590" i="1"/>
  <c r="AI590" i="1"/>
  <c r="AH590" i="1"/>
  <c r="AK589" i="1"/>
  <c r="AJ589" i="1"/>
  <c r="AI589" i="1"/>
  <c r="AH589" i="1"/>
  <c r="AK588" i="1"/>
  <c r="AJ588" i="1"/>
  <c r="AI588" i="1"/>
  <c r="AH588" i="1"/>
  <c r="AK587" i="1"/>
  <c r="AJ587" i="1"/>
  <c r="AI587" i="1"/>
  <c r="AH587" i="1"/>
  <c r="AK586" i="1"/>
  <c r="AJ586" i="1"/>
  <c r="AI586" i="1"/>
  <c r="AH586" i="1"/>
  <c r="AK585" i="1"/>
  <c r="AJ585" i="1"/>
  <c r="AI585" i="1"/>
  <c r="AH585" i="1"/>
  <c r="AK584" i="1"/>
  <c r="AJ584" i="1"/>
  <c r="AI584" i="1"/>
  <c r="AH584" i="1"/>
  <c r="AK583" i="1"/>
  <c r="AJ583" i="1"/>
  <c r="AI583" i="1"/>
  <c r="AH583" i="1"/>
  <c r="AK582" i="1"/>
  <c r="AJ582" i="1"/>
  <c r="AI582" i="1"/>
  <c r="AH582" i="1"/>
  <c r="AK581" i="1"/>
  <c r="AJ581" i="1"/>
  <c r="AI581" i="1"/>
  <c r="AH581" i="1"/>
  <c r="AK580" i="1"/>
  <c r="AJ580" i="1"/>
  <c r="AI580" i="1"/>
  <c r="AH580" i="1"/>
  <c r="AK579" i="1"/>
  <c r="AJ579" i="1"/>
  <c r="AI579" i="1"/>
  <c r="AH579" i="1"/>
  <c r="AK578" i="1"/>
  <c r="AJ578" i="1"/>
  <c r="AI578" i="1"/>
  <c r="AH578" i="1"/>
  <c r="AK577" i="1"/>
  <c r="AJ577" i="1"/>
  <c r="AI577" i="1"/>
  <c r="AH577" i="1"/>
  <c r="AK576" i="1"/>
  <c r="AJ576" i="1"/>
  <c r="AI576" i="1"/>
  <c r="AH576" i="1"/>
  <c r="AK575" i="1"/>
  <c r="AJ575" i="1"/>
  <c r="AI575" i="1"/>
  <c r="AH575" i="1"/>
  <c r="AK574" i="1"/>
  <c r="AJ574" i="1"/>
  <c r="AI574" i="1"/>
  <c r="AH574" i="1"/>
  <c r="AK573" i="1"/>
  <c r="AJ573" i="1"/>
  <c r="AI573" i="1"/>
  <c r="AH573" i="1"/>
  <c r="AK572" i="1"/>
  <c r="AJ572" i="1"/>
  <c r="AI572" i="1"/>
  <c r="AH572" i="1"/>
  <c r="AK571" i="1"/>
  <c r="AJ571" i="1"/>
  <c r="AI571" i="1"/>
  <c r="AH571" i="1"/>
  <c r="AK570" i="1"/>
  <c r="AJ570" i="1"/>
  <c r="AI570" i="1"/>
  <c r="AH570" i="1"/>
  <c r="AK569" i="1"/>
  <c r="AJ569" i="1"/>
  <c r="AI569" i="1"/>
  <c r="AH569" i="1"/>
  <c r="AK568" i="1"/>
  <c r="AJ568" i="1"/>
  <c r="AI568" i="1"/>
  <c r="AH568" i="1"/>
  <c r="AK1081" i="1"/>
  <c r="AJ1081" i="1"/>
  <c r="AI1081" i="1"/>
  <c r="AH1081" i="1"/>
  <c r="AK1080" i="1"/>
  <c r="AJ1080" i="1"/>
  <c r="AI1080" i="1"/>
  <c r="AH1080" i="1"/>
  <c r="AK566" i="1"/>
  <c r="AJ566" i="1"/>
  <c r="AI566" i="1"/>
  <c r="AH566" i="1"/>
  <c r="AK565" i="1"/>
  <c r="AJ565" i="1"/>
  <c r="AI565" i="1"/>
  <c r="AH565" i="1"/>
  <c r="AK564" i="1"/>
  <c r="AJ564" i="1"/>
  <c r="AI564" i="1"/>
  <c r="AH564" i="1"/>
  <c r="AK563" i="1"/>
  <c r="AJ563" i="1"/>
  <c r="AI563" i="1"/>
  <c r="AH563" i="1"/>
  <c r="AK562" i="1"/>
  <c r="AJ562" i="1"/>
  <c r="AI562" i="1"/>
  <c r="AH562" i="1"/>
  <c r="AK561" i="1"/>
  <c r="AJ561" i="1"/>
  <c r="AI561" i="1"/>
  <c r="AH561" i="1"/>
  <c r="AK560" i="1"/>
  <c r="AJ560" i="1"/>
  <c r="AI560" i="1"/>
  <c r="AH560" i="1"/>
  <c r="AK559" i="1"/>
  <c r="AJ559" i="1"/>
  <c r="AI559" i="1"/>
  <c r="AH559" i="1"/>
  <c r="AK558" i="1"/>
  <c r="AJ558" i="1"/>
  <c r="AI558" i="1"/>
  <c r="AH558" i="1"/>
  <c r="AK557" i="1"/>
  <c r="AJ557" i="1"/>
  <c r="AI557" i="1"/>
  <c r="AH557" i="1"/>
  <c r="AK556" i="1"/>
  <c r="AJ556" i="1"/>
  <c r="AI556" i="1"/>
  <c r="AH556" i="1"/>
  <c r="AK555" i="1"/>
  <c r="AJ555" i="1"/>
  <c r="AI555" i="1"/>
  <c r="AH555" i="1"/>
  <c r="AK554" i="1"/>
  <c r="AJ554" i="1"/>
  <c r="AI554" i="1"/>
  <c r="AH554" i="1"/>
  <c r="AK553" i="1"/>
  <c r="AJ553" i="1"/>
  <c r="AI553" i="1"/>
  <c r="AH553" i="1"/>
  <c r="AK552" i="1"/>
  <c r="AJ552" i="1"/>
  <c r="AI552" i="1"/>
  <c r="AH552" i="1"/>
  <c r="AK551" i="1"/>
  <c r="AJ551" i="1"/>
  <c r="AI551" i="1"/>
  <c r="AH551" i="1"/>
  <c r="AK550" i="1"/>
  <c r="AJ550" i="1"/>
  <c r="AI550" i="1"/>
  <c r="AH550" i="1"/>
  <c r="AK549" i="1"/>
  <c r="AJ549" i="1"/>
  <c r="AI549" i="1"/>
  <c r="AH549" i="1"/>
  <c r="AK548" i="1"/>
  <c r="AJ548" i="1"/>
  <c r="AI548" i="1"/>
  <c r="AH548" i="1"/>
  <c r="AK547" i="1"/>
  <c r="AJ547" i="1"/>
  <c r="AI547" i="1"/>
  <c r="AH547" i="1"/>
  <c r="AK546" i="1"/>
  <c r="AJ546" i="1"/>
  <c r="AI546" i="1"/>
  <c r="AH546" i="1"/>
  <c r="AK545" i="1"/>
  <c r="AJ545" i="1"/>
  <c r="AI545" i="1"/>
  <c r="AH545" i="1"/>
  <c r="AK544" i="1"/>
  <c r="AJ544" i="1"/>
  <c r="AI544" i="1"/>
  <c r="AH544" i="1"/>
  <c r="AK543" i="1"/>
  <c r="AJ543" i="1"/>
  <c r="AI543" i="1"/>
  <c r="AH543" i="1"/>
  <c r="AK542" i="1"/>
  <c r="AJ542" i="1"/>
  <c r="AI542" i="1"/>
  <c r="AH542" i="1"/>
  <c r="AK541" i="1"/>
  <c r="AJ541" i="1"/>
  <c r="AI541" i="1"/>
  <c r="AH541" i="1"/>
  <c r="AK540" i="1"/>
  <c r="AJ540" i="1"/>
  <c r="AI540" i="1"/>
  <c r="AH540" i="1"/>
  <c r="AK539" i="1"/>
  <c r="AJ539" i="1"/>
  <c r="AI539" i="1"/>
  <c r="AH539" i="1"/>
  <c r="AK538" i="1"/>
  <c r="AJ538" i="1"/>
  <c r="AI538" i="1"/>
  <c r="AH538" i="1"/>
  <c r="AK537" i="1"/>
  <c r="AJ537" i="1"/>
  <c r="AI537" i="1"/>
  <c r="AH537" i="1"/>
  <c r="AK536" i="1"/>
  <c r="AJ536" i="1"/>
  <c r="AI536" i="1"/>
  <c r="AH536" i="1"/>
  <c r="AK535" i="1"/>
  <c r="AJ535" i="1"/>
  <c r="AI535" i="1"/>
  <c r="AH535" i="1"/>
  <c r="AK534" i="1"/>
  <c r="AJ534" i="1"/>
  <c r="AI534" i="1"/>
  <c r="AH534" i="1"/>
  <c r="AK533" i="1"/>
  <c r="AJ533" i="1"/>
  <c r="AI533" i="1"/>
  <c r="AH533" i="1"/>
  <c r="AK532" i="1"/>
  <c r="AJ532" i="1"/>
  <c r="AI532" i="1"/>
  <c r="AH532" i="1"/>
  <c r="AK531" i="1"/>
  <c r="AJ531" i="1"/>
  <c r="AI531" i="1"/>
  <c r="AH531" i="1"/>
  <c r="AK530" i="1"/>
  <c r="AJ530" i="1"/>
  <c r="AI530" i="1"/>
  <c r="AH530" i="1"/>
  <c r="AK529" i="1"/>
  <c r="AJ529" i="1"/>
  <c r="AI529" i="1"/>
  <c r="AH529" i="1"/>
  <c r="AK527" i="1"/>
  <c r="AJ527" i="1"/>
  <c r="AI527" i="1"/>
  <c r="AH527" i="1"/>
  <c r="AK526" i="1"/>
  <c r="AJ526" i="1"/>
  <c r="AI526" i="1"/>
  <c r="AH526" i="1"/>
  <c r="AK525" i="1"/>
  <c r="AJ525" i="1"/>
  <c r="AI525" i="1"/>
  <c r="AH525" i="1"/>
  <c r="AK524" i="1"/>
  <c r="AJ524" i="1"/>
  <c r="AI524" i="1"/>
  <c r="AH524" i="1"/>
  <c r="AK523" i="1"/>
  <c r="AJ523" i="1"/>
  <c r="AI523" i="1"/>
  <c r="AH523" i="1"/>
  <c r="AK522" i="1"/>
  <c r="AJ522" i="1"/>
  <c r="AI522" i="1"/>
  <c r="AH522" i="1"/>
  <c r="AK521" i="1"/>
  <c r="AJ521" i="1"/>
  <c r="AI521" i="1"/>
  <c r="AH521" i="1"/>
  <c r="AK520" i="1"/>
  <c r="AJ520" i="1"/>
  <c r="AI520" i="1"/>
  <c r="AH520" i="1"/>
  <c r="AK519" i="1"/>
  <c r="AJ519" i="1"/>
  <c r="AI519" i="1"/>
  <c r="AH519" i="1"/>
  <c r="AK518" i="1"/>
  <c r="AJ518" i="1"/>
  <c r="AI518" i="1"/>
  <c r="AH518" i="1"/>
  <c r="AK517" i="1"/>
  <c r="AJ517" i="1"/>
  <c r="AI517" i="1"/>
  <c r="AH517" i="1"/>
  <c r="AK516" i="1"/>
  <c r="AJ516" i="1"/>
  <c r="AI516" i="1"/>
  <c r="AH516" i="1"/>
  <c r="AK515" i="1"/>
  <c r="AJ515" i="1"/>
  <c r="AI515" i="1"/>
  <c r="AH515" i="1"/>
  <c r="AK514" i="1"/>
  <c r="AJ514" i="1"/>
  <c r="AI514" i="1"/>
  <c r="AH514" i="1"/>
  <c r="AK513" i="1"/>
  <c r="AJ513" i="1"/>
  <c r="AI513" i="1"/>
  <c r="AH513" i="1"/>
  <c r="AK512" i="1"/>
  <c r="AJ512" i="1"/>
  <c r="AI512" i="1"/>
  <c r="AH512" i="1"/>
  <c r="AK511" i="1"/>
  <c r="AJ511" i="1"/>
  <c r="AI511" i="1"/>
  <c r="AH511" i="1"/>
  <c r="AK510" i="1"/>
  <c r="AJ510" i="1"/>
  <c r="AI510" i="1"/>
  <c r="AH510" i="1"/>
  <c r="AK509" i="1"/>
  <c r="AJ509" i="1"/>
  <c r="AI509" i="1"/>
  <c r="AH509" i="1"/>
  <c r="AK508" i="1"/>
  <c r="AJ508" i="1"/>
  <c r="AI508" i="1"/>
  <c r="AH508" i="1"/>
  <c r="AK507" i="1"/>
  <c r="AJ507" i="1"/>
  <c r="AI507" i="1"/>
  <c r="AH507" i="1"/>
  <c r="AK506" i="1"/>
  <c r="AJ506" i="1"/>
  <c r="AI506" i="1"/>
  <c r="AH506" i="1"/>
  <c r="AK505" i="1"/>
  <c r="AJ505" i="1"/>
  <c r="AI505" i="1"/>
  <c r="AH505" i="1"/>
  <c r="AK504" i="1"/>
  <c r="AJ504" i="1"/>
  <c r="AI504" i="1"/>
  <c r="AH504" i="1"/>
  <c r="AK503" i="1"/>
  <c r="AJ503" i="1"/>
  <c r="AI503" i="1"/>
  <c r="AH503" i="1"/>
  <c r="AK502" i="1"/>
  <c r="AJ502" i="1"/>
  <c r="AI502" i="1"/>
  <c r="AH502" i="1"/>
  <c r="AK501" i="1"/>
  <c r="AJ501" i="1"/>
  <c r="AI501" i="1"/>
  <c r="AH501" i="1"/>
  <c r="AK500" i="1"/>
  <c r="AJ500" i="1"/>
  <c r="AI500" i="1"/>
  <c r="AH500" i="1"/>
  <c r="AK499" i="1"/>
  <c r="AJ499" i="1"/>
  <c r="AI499" i="1"/>
  <c r="AH499" i="1"/>
  <c r="AK498" i="1"/>
  <c r="AJ498" i="1"/>
  <c r="AI498" i="1"/>
  <c r="AH498" i="1"/>
  <c r="AK497" i="1"/>
  <c r="AJ497" i="1"/>
  <c r="AI497" i="1"/>
  <c r="AH497" i="1"/>
  <c r="AK496" i="1"/>
  <c r="AJ496" i="1"/>
  <c r="AI496" i="1"/>
  <c r="AH496" i="1"/>
  <c r="AK495" i="1"/>
  <c r="AJ495" i="1"/>
  <c r="AI495" i="1"/>
  <c r="AH495" i="1"/>
  <c r="AK494" i="1"/>
  <c r="AJ494" i="1"/>
  <c r="AI494" i="1"/>
  <c r="AH494" i="1"/>
  <c r="AK493" i="1"/>
  <c r="AJ493" i="1"/>
  <c r="AI493" i="1"/>
  <c r="AH493" i="1"/>
  <c r="AK492" i="1"/>
  <c r="AJ492" i="1"/>
  <c r="AI492" i="1"/>
  <c r="AH492" i="1"/>
  <c r="AK491" i="1"/>
  <c r="AJ491" i="1"/>
  <c r="AI491" i="1"/>
  <c r="AH491" i="1"/>
  <c r="AK490" i="1"/>
  <c r="AJ490" i="1"/>
  <c r="AI490" i="1"/>
  <c r="AH490" i="1"/>
  <c r="AK1079" i="1"/>
  <c r="AJ1079" i="1"/>
  <c r="AI1079" i="1"/>
  <c r="AH1079" i="1"/>
  <c r="AK488" i="1"/>
  <c r="AJ488" i="1"/>
  <c r="AI488" i="1"/>
  <c r="AH488" i="1"/>
  <c r="AK487" i="1"/>
  <c r="AJ487" i="1"/>
  <c r="AI487" i="1"/>
  <c r="AH487" i="1"/>
  <c r="AK486" i="1"/>
  <c r="AJ486" i="1"/>
  <c r="AI486" i="1"/>
  <c r="AH486" i="1"/>
  <c r="AK485" i="1"/>
  <c r="AJ485" i="1"/>
  <c r="AI485" i="1"/>
  <c r="AH485" i="1"/>
  <c r="AK484" i="1"/>
  <c r="AJ484" i="1"/>
  <c r="AI484" i="1"/>
  <c r="AH484" i="1"/>
  <c r="AK483" i="1"/>
  <c r="AJ483" i="1"/>
  <c r="AI483" i="1"/>
  <c r="AH483" i="1"/>
  <c r="AK482" i="1"/>
  <c r="AJ482" i="1"/>
  <c r="AI482" i="1"/>
  <c r="AH482" i="1"/>
  <c r="AK481" i="1"/>
  <c r="AJ481" i="1"/>
  <c r="AI481" i="1"/>
  <c r="AH481" i="1"/>
  <c r="AK480" i="1"/>
  <c r="AJ480" i="1"/>
  <c r="AI480" i="1"/>
  <c r="AH480" i="1"/>
  <c r="AK479" i="1"/>
  <c r="AJ479" i="1"/>
  <c r="AI479" i="1"/>
  <c r="AH479" i="1"/>
  <c r="AK478" i="1"/>
  <c r="AJ478" i="1"/>
  <c r="AI478" i="1"/>
  <c r="AH478" i="1"/>
  <c r="AK477" i="1"/>
  <c r="AJ477" i="1"/>
  <c r="AI477" i="1"/>
  <c r="AH477" i="1"/>
  <c r="AK476" i="1"/>
  <c r="AJ476" i="1"/>
  <c r="AI476" i="1"/>
  <c r="AH476" i="1"/>
  <c r="AK475" i="1"/>
  <c r="AJ475" i="1"/>
  <c r="AI475" i="1"/>
  <c r="AH475" i="1"/>
  <c r="AK474" i="1"/>
  <c r="AJ474" i="1"/>
  <c r="AI474" i="1"/>
  <c r="AH474" i="1"/>
  <c r="AK473" i="1"/>
  <c r="AJ473" i="1"/>
  <c r="AI473" i="1"/>
  <c r="AH473" i="1"/>
  <c r="AK472" i="1"/>
  <c r="AJ472" i="1"/>
  <c r="AI472" i="1"/>
  <c r="AH472" i="1"/>
  <c r="AK471" i="1"/>
  <c r="AJ471" i="1"/>
  <c r="AI471" i="1"/>
  <c r="AH471" i="1"/>
  <c r="AK470" i="1"/>
  <c r="AJ470" i="1"/>
  <c r="AI470" i="1"/>
  <c r="AH470" i="1"/>
  <c r="AK469" i="1"/>
  <c r="AJ469" i="1"/>
  <c r="AI469" i="1"/>
  <c r="AH469" i="1"/>
  <c r="AK468" i="1"/>
  <c r="AJ468" i="1"/>
  <c r="AI468" i="1"/>
  <c r="AH468" i="1"/>
  <c r="AK467" i="1"/>
  <c r="AJ467" i="1"/>
  <c r="AI467" i="1"/>
  <c r="AH467" i="1"/>
  <c r="AK466" i="1"/>
  <c r="AJ466" i="1"/>
  <c r="AI466" i="1"/>
  <c r="AH466" i="1"/>
  <c r="AK465" i="1"/>
  <c r="AJ465" i="1"/>
  <c r="AI465" i="1"/>
  <c r="AH465" i="1"/>
  <c r="AK464" i="1"/>
  <c r="AJ464" i="1"/>
  <c r="AI464" i="1"/>
  <c r="AH464" i="1"/>
  <c r="AK463" i="1"/>
  <c r="AJ463" i="1"/>
  <c r="AI463" i="1"/>
  <c r="AH463" i="1"/>
  <c r="AK462" i="1"/>
  <c r="AJ462" i="1"/>
  <c r="AI462" i="1"/>
  <c r="AH462" i="1"/>
  <c r="AK461" i="1"/>
  <c r="AJ461" i="1"/>
  <c r="AI461" i="1"/>
  <c r="AH461" i="1"/>
  <c r="AK460" i="1"/>
  <c r="AJ460" i="1"/>
  <c r="AI460" i="1"/>
  <c r="AH460" i="1"/>
  <c r="AK459" i="1"/>
  <c r="AJ459" i="1"/>
  <c r="AI459" i="1"/>
  <c r="AH459" i="1"/>
  <c r="AK458" i="1"/>
  <c r="AJ458" i="1"/>
  <c r="AI458" i="1"/>
  <c r="AH458" i="1"/>
  <c r="AK457" i="1"/>
  <c r="AJ457" i="1"/>
  <c r="AI457" i="1"/>
  <c r="AH457" i="1"/>
  <c r="AK456" i="1"/>
  <c r="AJ456" i="1"/>
  <c r="AI456" i="1"/>
  <c r="AH456" i="1"/>
  <c r="AK455" i="1"/>
  <c r="AJ455" i="1"/>
  <c r="AI455" i="1"/>
  <c r="AH455" i="1"/>
  <c r="AK454" i="1"/>
  <c r="AJ454" i="1"/>
  <c r="AI454" i="1"/>
  <c r="AH454" i="1"/>
  <c r="AK453" i="1"/>
  <c r="AJ453" i="1"/>
  <c r="AI453" i="1"/>
  <c r="AH453" i="1"/>
  <c r="AK452" i="1"/>
  <c r="AJ452" i="1"/>
  <c r="AI452" i="1"/>
  <c r="AH452" i="1"/>
  <c r="AK451" i="1"/>
  <c r="AJ451" i="1"/>
  <c r="AI451" i="1"/>
  <c r="AH451" i="1"/>
  <c r="AK1078" i="1"/>
  <c r="AJ1078" i="1"/>
  <c r="AI1078" i="1"/>
  <c r="AH1078" i="1"/>
  <c r="AK449" i="1"/>
  <c r="AJ449" i="1"/>
  <c r="AI449" i="1"/>
  <c r="AH449" i="1"/>
  <c r="AK448" i="1"/>
  <c r="AJ448" i="1"/>
  <c r="AI448" i="1"/>
  <c r="AH448" i="1"/>
  <c r="AK447" i="1"/>
  <c r="AJ447" i="1"/>
  <c r="AI447" i="1"/>
  <c r="AH447" i="1"/>
  <c r="AK446" i="1"/>
  <c r="AJ446" i="1"/>
  <c r="AI446" i="1"/>
  <c r="AH446" i="1"/>
  <c r="AK445" i="1"/>
  <c r="AJ445" i="1"/>
  <c r="AI445" i="1"/>
  <c r="AH445" i="1"/>
  <c r="AK444" i="1"/>
  <c r="AJ444" i="1"/>
  <c r="AI444" i="1"/>
  <c r="AH444" i="1"/>
  <c r="AK443" i="1"/>
  <c r="AJ443" i="1"/>
  <c r="AI443" i="1"/>
  <c r="AH443" i="1"/>
  <c r="AK442" i="1"/>
  <c r="AJ442" i="1"/>
  <c r="AI442" i="1"/>
  <c r="AH442" i="1"/>
  <c r="AK441" i="1"/>
  <c r="AJ441" i="1"/>
  <c r="AI441" i="1"/>
  <c r="AH441" i="1"/>
  <c r="AK440" i="1"/>
  <c r="AJ440" i="1"/>
  <c r="AI440" i="1"/>
  <c r="AH440" i="1"/>
  <c r="AK439" i="1"/>
  <c r="AJ439" i="1"/>
  <c r="AI439" i="1"/>
  <c r="AH439" i="1"/>
  <c r="AK438" i="1"/>
  <c r="AJ438" i="1"/>
  <c r="AI438" i="1"/>
  <c r="AH438" i="1"/>
  <c r="AK437" i="1"/>
  <c r="AJ437" i="1"/>
  <c r="AI437" i="1"/>
  <c r="AH437" i="1"/>
  <c r="AK436" i="1"/>
  <c r="AJ436" i="1"/>
  <c r="AI436" i="1"/>
  <c r="AH436" i="1"/>
  <c r="AK435" i="1"/>
  <c r="AJ435" i="1"/>
  <c r="AI435" i="1"/>
  <c r="AH435" i="1"/>
  <c r="AK434" i="1"/>
  <c r="AJ434" i="1"/>
  <c r="AI434" i="1"/>
  <c r="AH434" i="1"/>
  <c r="AK433" i="1"/>
  <c r="AJ433" i="1"/>
  <c r="AI433" i="1"/>
  <c r="AH433" i="1"/>
  <c r="AK432" i="1"/>
  <c r="AJ432" i="1"/>
  <c r="AI432" i="1"/>
  <c r="AH432" i="1"/>
  <c r="AK431" i="1"/>
  <c r="AJ431" i="1"/>
  <c r="AI431" i="1"/>
  <c r="AH431" i="1"/>
  <c r="AK430" i="1"/>
  <c r="AJ430" i="1"/>
  <c r="AI430" i="1"/>
  <c r="AH430" i="1"/>
  <c r="AK429" i="1"/>
  <c r="AJ429" i="1"/>
  <c r="AI429" i="1"/>
  <c r="AH429" i="1"/>
  <c r="AK428" i="1"/>
  <c r="AJ428" i="1"/>
  <c r="AI428" i="1"/>
  <c r="AH428" i="1"/>
  <c r="AK427" i="1"/>
  <c r="AJ427" i="1"/>
  <c r="AI427" i="1"/>
  <c r="AH427" i="1"/>
  <c r="AK426" i="1"/>
  <c r="AJ426" i="1"/>
  <c r="AI426" i="1"/>
  <c r="AH426" i="1"/>
  <c r="AK425" i="1"/>
  <c r="AJ425" i="1"/>
  <c r="AI425" i="1"/>
  <c r="AH425" i="1"/>
  <c r="AK424" i="1"/>
  <c r="AJ424" i="1"/>
  <c r="AI424" i="1"/>
  <c r="AH424" i="1"/>
  <c r="AK423" i="1"/>
  <c r="AJ423" i="1"/>
  <c r="AI423" i="1"/>
  <c r="AH423" i="1"/>
  <c r="AK422" i="1"/>
  <c r="AJ422" i="1"/>
  <c r="AI422" i="1"/>
  <c r="AH422" i="1"/>
  <c r="AK421" i="1"/>
  <c r="AJ421" i="1"/>
  <c r="AI421" i="1"/>
  <c r="AH421" i="1"/>
  <c r="AK420" i="1"/>
  <c r="AJ420" i="1"/>
  <c r="AI420" i="1"/>
  <c r="AH420" i="1"/>
  <c r="AK418" i="1"/>
  <c r="AJ418" i="1"/>
  <c r="AI418" i="1"/>
  <c r="AH418" i="1"/>
  <c r="AK416" i="1"/>
  <c r="AJ416" i="1"/>
  <c r="AI416" i="1"/>
  <c r="AH416" i="1"/>
  <c r="AK415" i="1"/>
  <c r="AJ415" i="1"/>
  <c r="AI415" i="1"/>
  <c r="AH415" i="1"/>
  <c r="AK414" i="1"/>
  <c r="AJ414" i="1"/>
  <c r="AI414" i="1"/>
  <c r="AH414" i="1"/>
  <c r="AK413" i="1"/>
  <c r="AJ413" i="1"/>
  <c r="AI413" i="1"/>
  <c r="AH413" i="1"/>
  <c r="AK412" i="1"/>
  <c r="AJ412" i="1"/>
  <c r="AI412" i="1"/>
  <c r="AH412" i="1"/>
  <c r="AK1077" i="1"/>
  <c r="AJ1077" i="1"/>
  <c r="AI1077" i="1"/>
  <c r="AH1077" i="1"/>
  <c r="AK417" i="1"/>
  <c r="AJ417" i="1"/>
  <c r="AI417" i="1"/>
  <c r="AH417" i="1"/>
  <c r="AK419" i="1"/>
  <c r="AJ419" i="1"/>
  <c r="AI419" i="1"/>
  <c r="AH419" i="1"/>
  <c r="AK410" i="1"/>
  <c r="AJ410" i="1"/>
  <c r="AI410" i="1"/>
  <c r="AH410" i="1"/>
  <c r="AK409" i="1"/>
  <c r="AJ409" i="1"/>
  <c r="AI409" i="1"/>
  <c r="AH409" i="1"/>
  <c r="AK408" i="1"/>
  <c r="AJ408" i="1"/>
  <c r="AI408" i="1"/>
  <c r="AH408" i="1"/>
  <c r="AK407" i="1"/>
  <c r="AJ407" i="1"/>
  <c r="AI407" i="1"/>
  <c r="AH407" i="1"/>
  <c r="AK406" i="1"/>
  <c r="AJ406" i="1"/>
  <c r="AI406" i="1"/>
  <c r="AH406" i="1"/>
  <c r="AK405" i="1"/>
  <c r="AJ405" i="1"/>
  <c r="AI405" i="1"/>
  <c r="AH405" i="1"/>
  <c r="AK404" i="1"/>
  <c r="AJ404" i="1"/>
  <c r="AI404" i="1"/>
  <c r="AH404" i="1"/>
  <c r="AK403" i="1"/>
  <c r="AJ403" i="1"/>
  <c r="AI403" i="1"/>
  <c r="AH403" i="1"/>
  <c r="AK402" i="1"/>
  <c r="AJ402" i="1"/>
  <c r="AI402" i="1"/>
  <c r="AH402" i="1"/>
  <c r="AK401" i="1"/>
  <c r="AJ401" i="1"/>
  <c r="AI401" i="1"/>
  <c r="AH401" i="1"/>
  <c r="AK400" i="1"/>
  <c r="AJ400" i="1"/>
  <c r="AI400" i="1"/>
  <c r="AH400" i="1"/>
  <c r="AK399" i="1"/>
  <c r="AJ399" i="1"/>
  <c r="AI399" i="1"/>
  <c r="AH399" i="1"/>
  <c r="AK398" i="1"/>
  <c r="AJ398" i="1"/>
  <c r="AI398" i="1"/>
  <c r="AH398" i="1"/>
  <c r="AK397" i="1"/>
  <c r="AJ397" i="1"/>
  <c r="AI397" i="1"/>
  <c r="AH397" i="1"/>
  <c r="AK396" i="1"/>
  <c r="AJ396" i="1"/>
  <c r="AI396" i="1"/>
  <c r="AH396" i="1"/>
  <c r="AK395" i="1"/>
  <c r="AJ395" i="1"/>
  <c r="AI395" i="1"/>
  <c r="AH395" i="1"/>
  <c r="AK394" i="1"/>
  <c r="AJ394" i="1"/>
  <c r="AI394" i="1"/>
  <c r="AH394" i="1"/>
  <c r="AK393" i="1"/>
  <c r="AJ393" i="1"/>
  <c r="AI393" i="1"/>
  <c r="AH393" i="1"/>
  <c r="AK392" i="1"/>
  <c r="AJ392" i="1"/>
  <c r="AI392" i="1"/>
  <c r="AH392" i="1"/>
  <c r="AK391" i="1"/>
  <c r="AJ391" i="1"/>
  <c r="AI391" i="1"/>
  <c r="AH391" i="1"/>
  <c r="AK390" i="1"/>
  <c r="AJ390" i="1"/>
  <c r="AI390" i="1"/>
  <c r="AH390" i="1"/>
  <c r="AK389" i="1"/>
  <c r="AJ389" i="1"/>
  <c r="AI389" i="1"/>
  <c r="AH389" i="1"/>
  <c r="AK388" i="1"/>
  <c r="AJ388" i="1"/>
  <c r="AI388" i="1"/>
  <c r="AH388" i="1"/>
  <c r="AK387" i="1"/>
  <c r="AJ387" i="1"/>
  <c r="AI387" i="1"/>
  <c r="AH387" i="1"/>
  <c r="AK386" i="1"/>
  <c r="AJ386" i="1"/>
  <c r="AI386" i="1"/>
  <c r="AH386" i="1"/>
  <c r="AK385" i="1"/>
  <c r="AJ385" i="1"/>
  <c r="AI385" i="1"/>
  <c r="AH385" i="1"/>
  <c r="AK384" i="1"/>
  <c r="AJ384" i="1"/>
  <c r="AI384" i="1"/>
  <c r="AH384" i="1"/>
  <c r="AK383" i="1"/>
  <c r="AJ383" i="1"/>
  <c r="AI383" i="1"/>
  <c r="AH383" i="1"/>
  <c r="AK382" i="1"/>
  <c r="AJ382" i="1"/>
  <c r="AI382" i="1"/>
  <c r="AH382" i="1"/>
  <c r="AK381" i="1"/>
  <c r="AJ381" i="1"/>
  <c r="AI381" i="1"/>
  <c r="AH381" i="1"/>
  <c r="AK380" i="1"/>
  <c r="AJ380" i="1"/>
  <c r="AI380" i="1"/>
  <c r="AH380" i="1"/>
  <c r="AK379" i="1"/>
  <c r="AJ379" i="1"/>
  <c r="AI379" i="1"/>
  <c r="AH379" i="1"/>
  <c r="AK378" i="1"/>
  <c r="AJ378" i="1"/>
  <c r="AI378" i="1"/>
  <c r="AH378" i="1"/>
  <c r="AK377" i="1"/>
  <c r="AJ377" i="1"/>
  <c r="AI377" i="1"/>
  <c r="AH377" i="1"/>
  <c r="AK376" i="1"/>
  <c r="AJ376" i="1"/>
  <c r="AI376" i="1"/>
  <c r="AH376" i="1"/>
  <c r="AK375" i="1"/>
  <c r="AJ375" i="1"/>
  <c r="AI375" i="1"/>
  <c r="AH375" i="1"/>
  <c r="AK374" i="1"/>
  <c r="AJ374" i="1"/>
  <c r="AI374" i="1"/>
  <c r="AH374" i="1"/>
  <c r="AK373" i="1"/>
  <c r="AJ373" i="1"/>
  <c r="AI373" i="1"/>
  <c r="AH373" i="1"/>
  <c r="AK1076" i="1"/>
  <c r="AJ1076" i="1"/>
  <c r="AI1076" i="1"/>
  <c r="AH1076" i="1"/>
  <c r="AK1075" i="1"/>
  <c r="AJ1075" i="1"/>
  <c r="AI1075" i="1"/>
  <c r="AH1075" i="1"/>
  <c r="AK278" i="1"/>
  <c r="AJ278" i="1"/>
  <c r="AI278" i="1"/>
  <c r="AH278" i="1"/>
  <c r="AK932" i="1"/>
  <c r="AJ932" i="1"/>
  <c r="AI932" i="1"/>
  <c r="AH932" i="1"/>
  <c r="AK371" i="1"/>
  <c r="AJ371" i="1"/>
  <c r="AI371" i="1"/>
  <c r="AH371" i="1"/>
  <c r="AK370" i="1"/>
  <c r="AJ370" i="1"/>
  <c r="AI370" i="1"/>
  <c r="AH370" i="1"/>
  <c r="AK369" i="1"/>
  <c r="AJ369" i="1"/>
  <c r="AI369" i="1"/>
  <c r="AH369" i="1"/>
  <c r="AK368" i="1"/>
  <c r="AJ368" i="1"/>
  <c r="AI368" i="1"/>
  <c r="AH368" i="1"/>
  <c r="AK367" i="1"/>
  <c r="AJ367" i="1"/>
  <c r="AI367" i="1"/>
  <c r="AH367" i="1"/>
  <c r="AK366" i="1"/>
  <c r="AJ366" i="1"/>
  <c r="AI366" i="1"/>
  <c r="AH366" i="1"/>
  <c r="AK365" i="1"/>
  <c r="AJ365" i="1"/>
  <c r="AI365" i="1"/>
  <c r="AH365" i="1"/>
  <c r="AK364" i="1"/>
  <c r="AJ364" i="1"/>
  <c r="AI364" i="1"/>
  <c r="AH364" i="1"/>
  <c r="AK363" i="1"/>
  <c r="AJ363" i="1"/>
  <c r="AI363" i="1"/>
  <c r="AH363" i="1"/>
  <c r="AK362" i="1"/>
  <c r="AJ362" i="1"/>
  <c r="AI362" i="1"/>
  <c r="AH362" i="1"/>
  <c r="AK361" i="1"/>
  <c r="AJ361" i="1"/>
  <c r="AI361" i="1"/>
  <c r="AH361" i="1"/>
  <c r="AK360" i="1"/>
  <c r="AJ360" i="1"/>
  <c r="AI360" i="1"/>
  <c r="AH360" i="1"/>
  <c r="AK359" i="1"/>
  <c r="AJ359" i="1"/>
  <c r="AI359" i="1"/>
  <c r="AH359" i="1"/>
  <c r="AK358" i="1"/>
  <c r="AJ358" i="1"/>
  <c r="AI358" i="1"/>
  <c r="AH358" i="1"/>
  <c r="AK357" i="1"/>
  <c r="AJ357" i="1"/>
  <c r="AI357" i="1"/>
  <c r="AH357" i="1"/>
  <c r="AK356" i="1"/>
  <c r="AJ356" i="1"/>
  <c r="AI356" i="1"/>
  <c r="AH356" i="1"/>
  <c r="AK355" i="1"/>
  <c r="AJ355" i="1"/>
  <c r="AI355" i="1"/>
  <c r="AH355" i="1"/>
  <c r="AK354" i="1"/>
  <c r="AJ354" i="1"/>
  <c r="AI354" i="1"/>
  <c r="AH354" i="1"/>
  <c r="AK353" i="1"/>
  <c r="AJ353" i="1"/>
  <c r="AI353" i="1"/>
  <c r="AH353" i="1"/>
  <c r="AK352" i="1"/>
  <c r="AJ352" i="1"/>
  <c r="AI352" i="1"/>
  <c r="AH352" i="1"/>
  <c r="AK351" i="1"/>
  <c r="AJ351" i="1"/>
  <c r="AI351" i="1"/>
  <c r="AH351" i="1"/>
  <c r="AK350" i="1"/>
  <c r="AJ350" i="1"/>
  <c r="AI350" i="1"/>
  <c r="AH350" i="1"/>
  <c r="AK349" i="1"/>
  <c r="AJ349" i="1"/>
  <c r="AI349" i="1"/>
  <c r="AH349" i="1"/>
  <c r="AK348" i="1"/>
  <c r="AJ348" i="1"/>
  <c r="AI348" i="1"/>
  <c r="AH348" i="1"/>
  <c r="AK347" i="1"/>
  <c r="AJ347" i="1"/>
  <c r="AI347" i="1"/>
  <c r="AH347" i="1"/>
  <c r="AK1092" i="1"/>
  <c r="AJ1092" i="1"/>
  <c r="AI1092" i="1"/>
  <c r="AH1092" i="1"/>
  <c r="AK345" i="1"/>
  <c r="AJ345" i="1"/>
  <c r="AI345" i="1"/>
  <c r="AH345" i="1"/>
  <c r="AK344" i="1"/>
  <c r="AJ344" i="1"/>
  <c r="AI344" i="1"/>
  <c r="AH344" i="1"/>
  <c r="AK343" i="1"/>
  <c r="AJ343" i="1"/>
  <c r="AI343" i="1"/>
  <c r="AH343" i="1"/>
  <c r="AK342" i="1"/>
  <c r="AJ342" i="1"/>
  <c r="AI342" i="1"/>
  <c r="AH342" i="1"/>
  <c r="AK341" i="1"/>
  <c r="AJ341" i="1"/>
  <c r="AI341" i="1"/>
  <c r="AH341" i="1"/>
  <c r="AK340" i="1"/>
  <c r="AJ340" i="1"/>
  <c r="AI340" i="1"/>
  <c r="AH340" i="1"/>
  <c r="AK339" i="1"/>
  <c r="AJ339" i="1"/>
  <c r="AI339" i="1"/>
  <c r="AH339" i="1"/>
  <c r="AK338" i="1"/>
  <c r="AJ338" i="1"/>
  <c r="AI338" i="1"/>
  <c r="AH338" i="1"/>
  <c r="AK337" i="1"/>
  <c r="AJ337" i="1"/>
  <c r="AI337" i="1"/>
  <c r="AH337" i="1"/>
  <c r="AK336" i="1"/>
  <c r="AJ336" i="1"/>
  <c r="AI336" i="1"/>
  <c r="AH336" i="1"/>
  <c r="AK335" i="1"/>
  <c r="AJ335" i="1"/>
  <c r="AI335" i="1"/>
  <c r="AH335" i="1"/>
  <c r="AK334" i="1"/>
  <c r="AJ334" i="1"/>
  <c r="AI334" i="1"/>
  <c r="AH334" i="1"/>
  <c r="AK332" i="1"/>
  <c r="AJ332" i="1"/>
  <c r="AI332" i="1"/>
  <c r="AH332" i="1"/>
  <c r="AK331" i="1"/>
  <c r="AJ331" i="1"/>
  <c r="AI331" i="1"/>
  <c r="AH331" i="1"/>
  <c r="AK330" i="1"/>
  <c r="AJ330" i="1"/>
  <c r="AI330" i="1"/>
  <c r="AH330" i="1"/>
  <c r="AK329" i="1"/>
  <c r="AJ329" i="1"/>
  <c r="AI329" i="1"/>
  <c r="AH329" i="1"/>
  <c r="AK328" i="1"/>
  <c r="AJ328" i="1"/>
  <c r="AI328" i="1"/>
  <c r="AH328" i="1"/>
  <c r="AK327" i="1"/>
  <c r="AJ327" i="1"/>
  <c r="AI327" i="1"/>
  <c r="AH327" i="1"/>
  <c r="AK326" i="1"/>
  <c r="AJ326" i="1"/>
  <c r="AI326" i="1"/>
  <c r="AH326" i="1"/>
  <c r="AK325" i="1"/>
  <c r="AJ325" i="1"/>
  <c r="AI325" i="1"/>
  <c r="AH325" i="1"/>
  <c r="AK324" i="1"/>
  <c r="AJ324" i="1"/>
  <c r="AI324" i="1"/>
  <c r="AH324" i="1"/>
  <c r="AK323" i="1"/>
  <c r="AJ323" i="1"/>
  <c r="AI323" i="1"/>
  <c r="AH323" i="1"/>
  <c r="AK322" i="1"/>
  <c r="AJ322" i="1"/>
  <c r="AI322" i="1"/>
  <c r="AH322" i="1"/>
  <c r="AK321" i="1"/>
  <c r="AJ321" i="1"/>
  <c r="AI321" i="1"/>
  <c r="AH321" i="1"/>
  <c r="AK320" i="1"/>
  <c r="AJ320" i="1"/>
  <c r="AI320" i="1"/>
  <c r="AH320" i="1"/>
  <c r="AK319" i="1"/>
  <c r="AJ319" i="1"/>
  <c r="AI319" i="1"/>
  <c r="AH319" i="1"/>
  <c r="AK318" i="1"/>
  <c r="AJ318" i="1"/>
  <c r="AI318" i="1"/>
  <c r="AH318" i="1"/>
  <c r="AK317" i="1"/>
  <c r="AJ317" i="1"/>
  <c r="AI317" i="1"/>
  <c r="AH317" i="1"/>
  <c r="AK316" i="1"/>
  <c r="AJ316" i="1"/>
  <c r="AI316" i="1"/>
  <c r="AH316" i="1"/>
  <c r="AK315" i="1"/>
  <c r="AJ315" i="1"/>
  <c r="AI315" i="1"/>
  <c r="AH315" i="1"/>
  <c r="AK314" i="1"/>
  <c r="AJ314" i="1"/>
  <c r="AI314" i="1"/>
  <c r="AH314" i="1"/>
  <c r="AK313" i="1"/>
  <c r="AJ313" i="1"/>
  <c r="AI313" i="1"/>
  <c r="AH313" i="1"/>
  <c r="AK312" i="1"/>
  <c r="AJ312" i="1"/>
  <c r="AI312" i="1"/>
  <c r="AH312" i="1"/>
  <c r="AK311" i="1"/>
  <c r="AJ311" i="1"/>
  <c r="AI311" i="1"/>
  <c r="AH311" i="1"/>
  <c r="AK310" i="1"/>
  <c r="AJ310" i="1"/>
  <c r="AI310" i="1"/>
  <c r="AH310" i="1"/>
  <c r="AK309" i="1"/>
  <c r="AJ309" i="1"/>
  <c r="AI309" i="1"/>
  <c r="AH309" i="1"/>
  <c r="AK308" i="1"/>
  <c r="AJ308" i="1"/>
  <c r="AI308" i="1"/>
  <c r="AH308" i="1"/>
  <c r="AK307" i="1"/>
  <c r="AJ307" i="1"/>
  <c r="AI307" i="1"/>
  <c r="AH307" i="1"/>
  <c r="AK306" i="1"/>
  <c r="AJ306" i="1"/>
  <c r="AI306" i="1"/>
  <c r="AH306" i="1"/>
  <c r="AK305" i="1"/>
  <c r="AJ305" i="1"/>
  <c r="AI305" i="1"/>
  <c r="AH305" i="1"/>
  <c r="AK304" i="1"/>
  <c r="AJ304" i="1"/>
  <c r="AI304" i="1"/>
  <c r="AH304" i="1"/>
  <c r="AK303" i="1"/>
  <c r="AJ303" i="1"/>
  <c r="AI303" i="1"/>
  <c r="AH303" i="1"/>
  <c r="AK302" i="1"/>
  <c r="AJ302" i="1"/>
  <c r="AI302" i="1"/>
  <c r="AH302" i="1"/>
  <c r="AK301" i="1"/>
  <c r="AJ301" i="1"/>
  <c r="AI301" i="1"/>
  <c r="AH301" i="1"/>
  <c r="AK300" i="1"/>
  <c r="AJ300" i="1"/>
  <c r="AI300" i="1"/>
  <c r="AH300" i="1"/>
  <c r="AK299" i="1"/>
  <c r="AJ299" i="1"/>
  <c r="AI299" i="1"/>
  <c r="AH299" i="1"/>
  <c r="AK298" i="1"/>
  <c r="AJ298" i="1"/>
  <c r="AI298" i="1"/>
  <c r="AH298" i="1"/>
  <c r="AK297" i="1"/>
  <c r="AJ297" i="1"/>
  <c r="AI297" i="1"/>
  <c r="AH297" i="1"/>
  <c r="AK296" i="1"/>
  <c r="AJ296" i="1"/>
  <c r="AI296" i="1"/>
  <c r="AH296" i="1"/>
  <c r="AK295" i="1"/>
  <c r="AJ295" i="1"/>
  <c r="AI295" i="1"/>
  <c r="AH295" i="1"/>
  <c r="AK1074" i="1"/>
  <c r="AJ1074" i="1"/>
  <c r="AI1074" i="1"/>
  <c r="AH1074" i="1"/>
  <c r="AK1073" i="1"/>
  <c r="AJ1073" i="1"/>
  <c r="AI1073" i="1"/>
  <c r="AH1073" i="1"/>
  <c r="AK701" i="1"/>
  <c r="AJ701" i="1"/>
  <c r="AI701" i="1"/>
  <c r="AH701" i="1"/>
  <c r="AK700" i="1"/>
  <c r="AJ700" i="1"/>
  <c r="AI700" i="1"/>
  <c r="AH700" i="1"/>
  <c r="AK699" i="1"/>
  <c r="AJ699" i="1"/>
  <c r="AI699" i="1"/>
  <c r="AH699" i="1"/>
  <c r="AK698" i="1"/>
  <c r="AJ698" i="1"/>
  <c r="AI698" i="1"/>
  <c r="AH698" i="1"/>
  <c r="AK697" i="1"/>
  <c r="AJ697" i="1"/>
  <c r="AI697" i="1"/>
  <c r="AH697" i="1"/>
  <c r="AK696" i="1"/>
  <c r="AJ696" i="1"/>
  <c r="AI696" i="1"/>
  <c r="AH696" i="1"/>
  <c r="AK695" i="1"/>
  <c r="AJ695" i="1"/>
  <c r="AI695" i="1"/>
  <c r="AH695" i="1"/>
  <c r="AK694" i="1"/>
  <c r="AJ694" i="1"/>
  <c r="AI694" i="1"/>
  <c r="AH694" i="1"/>
  <c r="AK293" i="1"/>
  <c r="AJ293" i="1"/>
  <c r="AI293" i="1"/>
  <c r="AH293" i="1"/>
  <c r="AK292" i="1"/>
  <c r="AJ292" i="1"/>
  <c r="AI292" i="1"/>
  <c r="AH292" i="1"/>
  <c r="AK291" i="1"/>
  <c r="AJ291" i="1"/>
  <c r="AI291" i="1"/>
  <c r="AH291" i="1"/>
  <c r="AK290" i="1"/>
  <c r="AJ290" i="1"/>
  <c r="AI290" i="1"/>
  <c r="AH290" i="1"/>
  <c r="AK289" i="1"/>
  <c r="AJ289" i="1"/>
  <c r="AI289" i="1"/>
  <c r="AH289" i="1"/>
  <c r="AK288" i="1"/>
  <c r="AJ288" i="1"/>
  <c r="AI288" i="1"/>
  <c r="AH288" i="1"/>
  <c r="AK287" i="1"/>
  <c r="AJ287" i="1"/>
  <c r="AI287" i="1"/>
  <c r="AH287" i="1"/>
  <c r="AK286" i="1"/>
  <c r="AJ286" i="1"/>
  <c r="AI286" i="1"/>
  <c r="AH286" i="1"/>
  <c r="AK285" i="1"/>
  <c r="AJ285" i="1"/>
  <c r="AI285" i="1"/>
  <c r="AH285" i="1"/>
  <c r="AK284" i="1"/>
  <c r="AJ284" i="1"/>
  <c r="AI284" i="1"/>
  <c r="AH284" i="1"/>
  <c r="AK283" i="1"/>
  <c r="AJ283" i="1"/>
  <c r="AI283" i="1"/>
  <c r="AH283" i="1"/>
  <c r="AK282" i="1"/>
  <c r="AJ282" i="1"/>
  <c r="AI282" i="1"/>
  <c r="AH282" i="1"/>
  <c r="AK281" i="1"/>
  <c r="AJ281" i="1"/>
  <c r="AI281" i="1"/>
  <c r="AH281" i="1"/>
  <c r="AK280" i="1"/>
  <c r="AJ280" i="1"/>
  <c r="AI280" i="1"/>
  <c r="AH280" i="1"/>
  <c r="AK279" i="1"/>
  <c r="AJ279" i="1"/>
  <c r="AI279" i="1"/>
  <c r="AH279" i="1"/>
  <c r="AK277" i="1"/>
  <c r="AJ277" i="1"/>
  <c r="AI277" i="1"/>
  <c r="AH277" i="1"/>
  <c r="AK276" i="1"/>
  <c r="AJ276" i="1"/>
  <c r="AI276" i="1"/>
  <c r="AH276" i="1"/>
  <c r="AK275" i="1"/>
  <c r="AJ275" i="1"/>
  <c r="AI275" i="1"/>
  <c r="AH275" i="1"/>
  <c r="AK274" i="1"/>
  <c r="AJ274" i="1"/>
  <c r="AI274" i="1"/>
  <c r="AH274" i="1"/>
  <c r="AK272" i="1"/>
  <c r="AJ272" i="1"/>
  <c r="AI272" i="1"/>
  <c r="AH272" i="1"/>
  <c r="AK270" i="1"/>
  <c r="AJ270" i="1"/>
  <c r="AI270" i="1"/>
  <c r="AH270" i="1"/>
  <c r="AK268" i="1"/>
  <c r="AJ268" i="1"/>
  <c r="AI268" i="1"/>
  <c r="AH268" i="1"/>
  <c r="AK267" i="1"/>
  <c r="AJ267" i="1"/>
  <c r="AI267" i="1"/>
  <c r="AH267" i="1"/>
  <c r="AK266" i="1"/>
  <c r="AJ266" i="1"/>
  <c r="AI266" i="1"/>
  <c r="AH266" i="1"/>
  <c r="AK265" i="1"/>
  <c r="AJ265" i="1"/>
  <c r="AI265" i="1"/>
  <c r="AH265" i="1"/>
  <c r="AK264" i="1"/>
  <c r="AJ264" i="1"/>
  <c r="AI264" i="1"/>
  <c r="AH264" i="1"/>
  <c r="AK263" i="1"/>
  <c r="AJ263" i="1"/>
  <c r="AI263" i="1"/>
  <c r="AH263" i="1"/>
  <c r="AK262" i="1"/>
  <c r="AJ262" i="1"/>
  <c r="AI262" i="1"/>
  <c r="AH262" i="1"/>
  <c r="AK261" i="1"/>
  <c r="AJ261" i="1"/>
  <c r="AI261" i="1"/>
  <c r="AH261" i="1"/>
  <c r="AK260" i="1"/>
  <c r="AJ260" i="1"/>
  <c r="AI260" i="1"/>
  <c r="AH260" i="1"/>
  <c r="AK259" i="1"/>
  <c r="AJ259" i="1"/>
  <c r="AI259" i="1"/>
  <c r="AH259" i="1"/>
  <c r="AK258" i="1"/>
  <c r="AJ258" i="1"/>
  <c r="AI258" i="1"/>
  <c r="AH258" i="1"/>
  <c r="AK257" i="1"/>
  <c r="AJ257" i="1"/>
  <c r="AI257" i="1"/>
  <c r="AH257" i="1"/>
  <c r="AK256" i="1"/>
  <c r="AJ256" i="1"/>
  <c r="AI256" i="1"/>
  <c r="AH256" i="1"/>
  <c r="AK255" i="1"/>
  <c r="AJ255" i="1"/>
  <c r="AI255" i="1"/>
  <c r="AH255" i="1"/>
  <c r="AK254" i="1"/>
  <c r="AJ254" i="1"/>
  <c r="AI254" i="1"/>
  <c r="AH254" i="1"/>
  <c r="AK253" i="1"/>
  <c r="AJ253" i="1"/>
  <c r="AI253" i="1"/>
  <c r="AH253" i="1"/>
  <c r="AK252" i="1"/>
  <c r="AJ252" i="1"/>
  <c r="AI252" i="1"/>
  <c r="AH252" i="1"/>
  <c r="AK251" i="1"/>
  <c r="AJ251" i="1"/>
  <c r="AI251" i="1"/>
  <c r="AH251" i="1"/>
  <c r="AK250" i="1"/>
  <c r="AJ250" i="1"/>
  <c r="AI250" i="1"/>
  <c r="AH250" i="1"/>
  <c r="AK249" i="1"/>
  <c r="AJ249" i="1"/>
  <c r="AI249" i="1"/>
  <c r="AH249" i="1"/>
  <c r="AK248" i="1"/>
  <c r="AJ248" i="1"/>
  <c r="AI248" i="1"/>
  <c r="AH248" i="1"/>
  <c r="AK247" i="1"/>
  <c r="AJ247" i="1"/>
  <c r="AI247" i="1"/>
  <c r="AH247" i="1"/>
  <c r="AK908" i="1"/>
  <c r="AJ908" i="1"/>
  <c r="AI908" i="1"/>
  <c r="AH908" i="1"/>
  <c r="AK246" i="1"/>
  <c r="AJ246" i="1"/>
  <c r="AI246" i="1"/>
  <c r="AH246" i="1"/>
  <c r="AK245" i="1"/>
  <c r="AJ245" i="1"/>
  <c r="AI245" i="1"/>
  <c r="AH245" i="1"/>
  <c r="AK244" i="1"/>
  <c r="AJ244" i="1"/>
  <c r="AI244" i="1"/>
  <c r="AH244" i="1"/>
  <c r="AK243" i="1"/>
  <c r="AJ243" i="1"/>
  <c r="AI243" i="1"/>
  <c r="AH243" i="1"/>
  <c r="AK242" i="1"/>
  <c r="AJ242" i="1"/>
  <c r="AI242" i="1"/>
  <c r="AH242" i="1"/>
  <c r="AK241" i="1"/>
  <c r="AJ241" i="1"/>
  <c r="AI241" i="1"/>
  <c r="AH241" i="1"/>
  <c r="AK240" i="1"/>
  <c r="AJ240" i="1"/>
  <c r="AI240" i="1"/>
  <c r="AH240" i="1"/>
  <c r="AK239" i="1"/>
  <c r="AJ239" i="1"/>
  <c r="AI239" i="1"/>
  <c r="AH239" i="1"/>
  <c r="AK238" i="1"/>
  <c r="AJ238" i="1"/>
  <c r="AI238" i="1"/>
  <c r="AH238" i="1"/>
  <c r="AK237" i="1"/>
  <c r="AJ237" i="1"/>
  <c r="AI237" i="1"/>
  <c r="AH237" i="1"/>
  <c r="AK236" i="1"/>
  <c r="AJ236" i="1"/>
  <c r="AI236" i="1"/>
  <c r="AH236" i="1"/>
  <c r="AK235" i="1"/>
  <c r="AJ235" i="1"/>
  <c r="AI235" i="1"/>
  <c r="AH235" i="1"/>
  <c r="AK1072" i="1"/>
  <c r="AJ1072" i="1"/>
  <c r="AI1072" i="1"/>
  <c r="AH1072" i="1"/>
  <c r="AK1071" i="1"/>
  <c r="AJ1071" i="1"/>
  <c r="AI1071" i="1"/>
  <c r="AH1071" i="1"/>
  <c r="AK835" i="1"/>
  <c r="AJ835" i="1"/>
  <c r="AI835" i="1"/>
  <c r="AH835" i="1"/>
  <c r="AK692" i="1"/>
  <c r="AJ692" i="1"/>
  <c r="AI692" i="1"/>
  <c r="AH692" i="1"/>
  <c r="AK691" i="1"/>
  <c r="AJ691" i="1"/>
  <c r="AI691" i="1"/>
  <c r="AH691" i="1"/>
  <c r="AK690" i="1"/>
  <c r="AJ690" i="1"/>
  <c r="AI690" i="1"/>
  <c r="AH690" i="1"/>
  <c r="AK689" i="1"/>
  <c r="AJ689" i="1"/>
  <c r="AI689" i="1"/>
  <c r="AH689" i="1"/>
  <c r="AK688" i="1"/>
  <c r="AJ688" i="1"/>
  <c r="AI688" i="1"/>
  <c r="AH688" i="1"/>
  <c r="AK687" i="1"/>
  <c r="AJ687" i="1"/>
  <c r="AI687" i="1"/>
  <c r="AH687" i="1"/>
  <c r="AK686" i="1"/>
  <c r="AJ686" i="1"/>
  <c r="AI686" i="1"/>
  <c r="AH686" i="1"/>
  <c r="AK685" i="1"/>
  <c r="AJ685" i="1"/>
  <c r="AI685" i="1"/>
  <c r="AH685" i="1"/>
  <c r="AK233" i="1"/>
  <c r="AJ233" i="1"/>
  <c r="AI233" i="1"/>
  <c r="AH233" i="1"/>
  <c r="AK232" i="1"/>
  <c r="AJ232" i="1"/>
  <c r="AI232" i="1"/>
  <c r="AH232" i="1"/>
  <c r="AK231" i="1"/>
  <c r="AJ231" i="1"/>
  <c r="AI231" i="1"/>
  <c r="AH231" i="1"/>
  <c r="AK230" i="1"/>
  <c r="AJ230" i="1"/>
  <c r="AI230" i="1"/>
  <c r="AH230" i="1"/>
  <c r="AK229" i="1"/>
  <c r="AJ229" i="1"/>
  <c r="AI229" i="1"/>
  <c r="AH229" i="1"/>
  <c r="AK228" i="1"/>
  <c r="AJ228" i="1"/>
  <c r="AI228" i="1"/>
  <c r="AH228" i="1"/>
  <c r="AK227" i="1"/>
  <c r="AJ227" i="1"/>
  <c r="AI227" i="1"/>
  <c r="AH227" i="1"/>
  <c r="AK226" i="1"/>
  <c r="AJ226" i="1"/>
  <c r="AI226" i="1"/>
  <c r="AH226" i="1"/>
  <c r="AK225" i="1"/>
  <c r="AJ225" i="1"/>
  <c r="AI225" i="1"/>
  <c r="AH225" i="1"/>
  <c r="AK224" i="1"/>
  <c r="AJ224" i="1"/>
  <c r="AI224" i="1"/>
  <c r="AH224" i="1"/>
  <c r="AK223" i="1"/>
  <c r="AJ223" i="1"/>
  <c r="AI223" i="1"/>
  <c r="AH223" i="1"/>
  <c r="AK222" i="1"/>
  <c r="AJ222" i="1"/>
  <c r="AI222" i="1"/>
  <c r="AH222" i="1"/>
  <c r="AK221" i="1"/>
  <c r="AJ221" i="1"/>
  <c r="AI221" i="1"/>
  <c r="AH221" i="1"/>
  <c r="AK220" i="1"/>
  <c r="AJ220" i="1"/>
  <c r="AI220" i="1"/>
  <c r="AH220" i="1"/>
  <c r="AK219" i="1"/>
  <c r="AJ219" i="1"/>
  <c r="AI219" i="1"/>
  <c r="AH219" i="1"/>
  <c r="AK218" i="1"/>
  <c r="AJ218" i="1"/>
  <c r="AI218" i="1"/>
  <c r="AH218" i="1"/>
  <c r="AK217" i="1"/>
  <c r="AJ217" i="1"/>
  <c r="AI217" i="1"/>
  <c r="AH217" i="1"/>
  <c r="AK216" i="1"/>
  <c r="AJ216" i="1"/>
  <c r="AI216" i="1"/>
  <c r="AH216" i="1"/>
  <c r="AK215" i="1"/>
  <c r="AJ215" i="1"/>
  <c r="AI215" i="1"/>
  <c r="AH215" i="1"/>
  <c r="AK214" i="1"/>
  <c r="AJ214" i="1"/>
  <c r="AI214" i="1"/>
  <c r="AH214" i="1"/>
  <c r="AK213" i="1"/>
  <c r="AJ213" i="1"/>
  <c r="AI213" i="1"/>
  <c r="AH213" i="1"/>
  <c r="AK212" i="1"/>
  <c r="AJ212" i="1"/>
  <c r="AI212" i="1"/>
  <c r="AH212" i="1"/>
  <c r="AK211" i="1"/>
  <c r="AJ211" i="1"/>
  <c r="AI211" i="1"/>
  <c r="AH211" i="1"/>
  <c r="AK210" i="1"/>
  <c r="AJ210" i="1"/>
  <c r="AI210" i="1"/>
  <c r="AH210" i="1"/>
  <c r="AK209" i="1"/>
  <c r="AJ209" i="1"/>
  <c r="AI209" i="1"/>
  <c r="AH209" i="1"/>
  <c r="AK208" i="1"/>
  <c r="AJ208" i="1"/>
  <c r="AI208" i="1"/>
  <c r="AH208" i="1"/>
  <c r="AK207" i="1"/>
  <c r="AJ207" i="1"/>
  <c r="AI207" i="1"/>
  <c r="AH207" i="1"/>
  <c r="AK206" i="1"/>
  <c r="AJ206" i="1"/>
  <c r="AI206" i="1"/>
  <c r="AH206" i="1"/>
  <c r="AK205" i="1"/>
  <c r="AJ205" i="1"/>
  <c r="AI205" i="1"/>
  <c r="AH205" i="1"/>
  <c r="AK203" i="1"/>
  <c r="AJ203" i="1"/>
  <c r="AI203" i="1"/>
  <c r="AH203" i="1"/>
  <c r="AK202" i="1"/>
  <c r="AJ202" i="1"/>
  <c r="AI202" i="1"/>
  <c r="AH202" i="1"/>
  <c r="AK201" i="1"/>
  <c r="AJ201" i="1"/>
  <c r="AI201" i="1"/>
  <c r="AH201" i="1"/>
  <c r="AK200" i="1"/>
  <c r="AJ200" i="1"/>
  <c r="AI200" i="1"/>
  <c r="AH200" i="1"/>
  <c r="AK199" i="1"/>
  <c r="AJ199" i="1"/>
  <c r="AI199" i="1"/>
  <c r="AH199" i="1"/>
  <c r="AK198" i="1"/>
  <c r="AJ198" i="1"/>
  <c r="AI198" i="1"/>
  <c r="AH198" i="1"/>
  <c r="AK197" i="1"/>
  <c r="AJ197" i="1"/>
  <c r="AI197" i="1"/>
  <c r="AH197" i="1"/>
  <c r="AK196" i="1"/>
  <c r="AJ196" i="1"/>
  <c r="AI196" i="1"/>
  <c r="AH196" i="1"/>
  <c r="AK195" i="1"/>
  <c r="AJ195" i="1"/>
  <c r="AI195" i="1"/>
  <c r="AH195" i="1"/>
  <c r="AK194" i="1"/>
  <c r="AJ194" i="1"/>
  <c r="AI194" i="1"/>
  <c r="AH194" i="1"/>
  <c r="AK193" i="1"/>
  <c r="AJ193" i="1"/>
  <c r="AI193" i="1"/>
  <c r="AH193" i="1"/>
  <c r="AK192" i="1"/>
  <c r="AJ192" i="1"/>
  <c r="AI192" i="1"/>
  <c r="AH192" i="1"/>
  <c r="AK191" i="1"/>
  <c r="AJ191" i="1"/>
  <c r="AI191" i="1"/>
  <c r="AH191" i="1"/>
  <c r="AK190" i="1"/>
  <c r="AJ190" i="1"/>
  <c r="AI190" i="1"/>
  <c r="AH190" i="1"/>
  <c r="AK189" i="1"/>
  <c r="AJ189" i="1"/>
  <c r="AI189" i="1"/>
  <c r="AH189" i="1"/>
  <c r="AK188" i="1"/>
  <c r="AJ188" i="1"/>
  <c r="AI188" i="1"/>
  <c r="AH188" i="1"/>
  <c r="AK187" i="1"/>
  <c r="AJ187" i="1"/>
  <c r="AI187" i="1"/>
  <c r="AH187" i="1"/>
  <c r="AK186" i="1"/>
  <c r="AJ186" i="1"/>
  <c r="AI186" i="1"/>
  <c r="AH186" i="1"/>
  <c r="AK183" i="1"/>
  <c r="AJ183" i="1"/>
  <c r="AI183" i="1"/>
  <c r="AH183" i="1"/>
  <c r="AK182" i="1"/>
  <c r="AJ182" i="1"/>
  <c r="AI182" i="1"/>
  <c r="AH182" i="1"/>
  <c r="AK181" i="1"/>
  <c r="AJ181" i="1"/>
  <c r="AI181" i="1"/>
  <c r="AH181" i="1"/>
  <c r="AK180" i="1"/>
  <c r="AJ180" i="1"/>
  <c r="AI180" i="1"/>
  <c r="AH180" i="1"/>
  <c r="AK179" i="1"/>
  <c r="AJ179" i="1"/>
  <c r="AI179" i="1"/>
  <c r="AH179" i="1"/>
  <c r="AK178" i="1"/>
  <c r="AJ178" i="1"/>
  <c r="AI178" i="1"/>
  <c r="AH178" i="1"/>
  <c r="AK177" i="1"/>
  <c r="AJ177" i="1"/>
  <c r="AI177" i="1"/>
  <c r="AH177" i="1"/>
  <c r="AK176" i="1"/>
  <c r="AJ176" i="1"/>
  <c r="AI176" i="1"/>
  <c r="AH176" i="1"/>
  <c r="AK175" i="1"/>
  <c r="AJ175" i="1"/>
  <c r="AI175" i="1"/>
  <c r="AH175" i="1"/>
  <c r="AK174" i="1"/>
  <c r="AJ174" i="1"/>
  <c r="AI174" i="1"/>
  <c r="AH174" i="1"/>
  <c r="AK173" i="1"/>
  <c r="AJ173" i="1"/>
  <c r="AI173" i="1"/>
  <c r="AH173" i="1"/>
  <c r="AK172" i="1"/>
  <c r="AJ172" i="1"/>
  <c r="AI172" i="1"/>
  <c r="AH172" i="1"/>
  <c r="AK171" i="1"/>
  <c r="AJ171" i="1"/>
  <c r="AI171" i="1"/>
  <c r="AH171" i="1"/>
  <c r="AK170" i="1"/>
  <c r="AJ170" i="1"/>
  <c r="AI170" i="1"/>
  <c r="AH170" i="1"/>
  <c r="AK169" i="1"/>
  <c r="AJ169" i="1"/>
  <c r="AI169" i="1"/>
  <c r="AH169" i="1"/>
  <c r="AK168" i="1"/>
  <c r="AJ168" i="1"/>
  <c r="AI168" i="1"/>
  <c r="AH168" i="1"/>
  <c r="AK167" i="1"/>
  <c r="AJ167" i="1"/>
  <c r="AI167" i="1"/>
  <c r="AH167" i="1"/>
  <c r="AK166" i="1"/>
  <c r="AJ166" i="1"/>
  <c r="AI166" i="1"/>
  <c r="AH166" i="1"/>
  <c r="AK185" i="1"/>
  <c r="AJ185" i="1"/>
  <c r="AI185" i="1"/>
  <c r="AH185" i="1"/>
  <c r="AK184" i="1"/>
  <c r="AJ184" i="1"/>
  <c r="AI184" i="1"/>
  <c r="AH184" i="1"/>
  <c r="AK1070" i="1"/>
  <c r="AJ1070" i="1"/>
  <c r="AI1070" i="1"/>
  <c r="AH1070" i="1"/>
  <c r="AK1069" i="1"/>
  <c r="AJ1069" i="1"/>
  <c r="AI1069" i="1"/>
  <c r="AH1069" i="1"/>
  <c r="AK164" i="1"/>
  <c r="AJ164" i="1"/>
  <c r="AI164" i="1"/>
  <c r="AH164" i="1"/>
  <c r="AK163" i="1"/>
  <c r="AJ163" i="1"/>
  <c r="AI163" i="1"/>
  <c r="AH163" i="1"/>
  <c r="AK162" i="1"/>
  <c r="AJ162" i="1"/>
  <c r="AI162" i="1"/>
  <c r="AH162" i="1"/>
  <c r="AK161" i="1"/>
  <c r="AJ161" i="1"/>
  <c r="AI161" i="1"/>
  <c r="AH161" i="1"/>
  <c r="AK160" i="1"/>
  <c r="AJ160" i="1"/>
  <c r="AI160" i="1"/>
  <c r="AH160" i="1"/>
  <c r="AK159" i="1"/>
  <c r="AJ159" i="1"/>
  <c r="AI159" i="1"/>
  <c r="AH159" i="1"/>
  <c r="AK158" i="1"/>
  <c r="AJ158" i="1"/>
  <c r="AI158" i="1"/>
  <c r="AH158" i="1"/>
  <c r="AK157" i="1"/>
  <c r="AJ157" i="1"/>
  <c r="AI157" i="1"/>
  <c r="AH157" i="1"/>
  <c r="AK156" i="1"/>
  <c r="AJ156" i="1"/>
  <c r="AI156" i="1"/>
  <c r="AH156" i="1"/>
  <c r="AK155" i="1"/>
  <c r="AJ155" i="1"/>
  <c r="AI155" i="1"/>
  <c r="AH155" i="1"/>
  <c r="AK154" i="1"/>
  <c r="AJ154" i="1"/>
  <c r="AI154" i="1"/>
  <c r="AH154" i="1"/>
  <c r="AK153" i="1"/>
  <c r="AJ153" i="1"/>
  <c r="AI153" i="1"/>
  <c r="AH153" i="1"/>
  <c r="AK152" i="1"/>
  <c r="AJ152" i="1"/>
  <c r="AI152" i="1"/>
  <c r="AH152" i="1"/>
  <c r="AK151" i="1"/>
  <c r="AJ151" i="1"/>
  <c r="AI151" i="1"/>
  <c r="AH151" i="1"/>
  <c r="AK150" i="1"/>
  <c r="AJ150" i="1"/>
  <c r="AI150" i="1"/>
  <c r="AH150" i="1"/>
  <c r="AK149" i="1"/>
  <c r="AJ149" i="1"/>
  <c r="AI149" i="1"/>
  <c r="AH149" i="1"/>
  <c r="AK148" i="1"/>
  <c r="AJ148" i="1"/>
  <c r="AI148" i="1"/>
  <c r="AH148" i="1"/>
  <c r="AK147" i="1"/>
  <c r="AJ147" i="1"/>
  <c r="AI147" i="1"/>
  <c r="AH147" i="1"/>
  <c r="AK146" i="1"/>
  <c r="AJ146" i="1"/>
  <c r="AI146" i="1"/>
  <c r="AH146" i="1"/>
  <c r="AK145" i="1"/>
  <c r="AJ145" i="1"/>
  <c r="AI145" i="1"/>
  <c r="AH145" i="1"/>
  <c r="AK144" i="1"/>
  <c r="AJ144" i="1"/>
  <c r="AI144" i="1"/>
  <c r="AH144" i="1"/>
  <c r="AK143" i="1"/>
  <c r="AJ143" i="1"/>
  <c r="AI143" i="1"/>
  <c r="AH143" i="1"/>
  <c r="AK142" i="1"/>
  <c r="AJ142" i="1"/>
  <c r="AI142" i="1"/>
  <c r="AH142" i="1"/>
  <c r="AK141" i="1"/>
  <c r="AJ141" i="1"/>
  <c r="AI141" i="1"/>
  <c r="AH141" i="1"/>
  <c r="AK140" i="1"/>
  <c r="AJ140" i="1"/>
  <c r="AI140" i="1"/>
  <c r="AH140" i="1"/>
  <c r="AK139" i="1"/>
  <c r="AJ139" i="1"/>
  <c r="AI139" i="1"/>
  <c r="AH139" i="1"/>
  <c r="AK138" i="1"/>
  <c r="AJ138" i="1"/>
  <c r="AI138" i="1"/>
  <c r="AH138" i="1"/>
  <c r="AK137" i="1"/>
  <c r="AJ137" i="1"/>
  <c r="AI137" i="1"/>
  <c r="AH137" i="1"/>
  <c r="AK136" i="1"/>
  <c r="AJ136" i="1"/>
  <c r="AI136" i="1"/>
  <c r="AH136" i="1"/>
  <c r="AK135" i="1"/>
  <c r="AJ135" i="1"/>
  <c r="AI135" i="1"/>
  <c r="AH135" i="1"/>
  <c r="AK134" i="1"/>
  <c r="AJ134" i="1"/>
  <c r="AI134" i="1"/>
  <c r="AH134" i="1"/>
  <c r="AK133" i="1"/>
  <c r="AJ133" i="1"/>
  <c r="AI133" i="1"/>
  <c r="AH133" i="1"/>
  <c r="AK132" i="1"/>
  <c r="AJ132" i="1"/>
  <c r="AI132" i="1"/>
  <c r="AH132" i="1"/>
  <c r="AK131" i="1"/>
  <c r="AJ131" i="1"/>
  <c r="AI131" i="1"/>
  <c r="AH131" i="1"/>
  <c r="AK130" i="1"/>
  <c r="AJ130" i="1"/>
  <c r="AI130" i="1"/>
  <c r="AH130" i="1"/>
  <c r="AK129" i="1"/>
  <c r="AJ129" i="1"/>
  <c r="AI129" i="1"/>
  <c r="AH129" i="1"/>
  <c r="AK128" i="1"/>
  <c r="AJ128" i="1"/>
  <c r="AI128" i="1"/>
  <c r="AH128" i="1"/>
  <c r="AK127" i="1"/>
  <c r="AJ127" i="1"/>
  <c r="AI127" i="1"/>
  <c r="AH127" i="1"/>
  <c r="AK125" i="1"/>
  <c r="AJ125" i="1"/>
  <c r="AI125" i="1"/>
  <c r="AH125" i="1"/>
  <c r="AK124" i="1"/>
  <c r="AJ124" i="1"/>
  <c r="AI124" i="1"/>
  <c r="AH124" i="1"/>
  <c r="AK123" i="1"/>
  <c r="AJ123" i="1"/>
  <c r="AI123" i="1"/>
  <c r="AH123" i="1"/>
  <c r="AK122" i="1"/>
  <c r="AJ122" i="1"/>
  <c r="AI122" i="1"/>
  <c r="AH122" i="1"/>
  <c r="AK121" i="1"/>
  <c r="AJ121" i="1"/>
  <c r="AI121" i="1"/>
  <c r="AH121" i="1"/>
  <c r="AK120" i="1"/>
  <c r="AJ120" i="1"/>
  <c r="AI120" i="1"/>
  <c r="AH120" i="1"/>
  <c r="AK119" i="1"/>
  <c r="AJ119" i="1"/>
  <c r="AI119" i="1"/>
  <c r="AH119" i="1"/>
  <c r="AK118" i="1"/>
  <c r="AJ118" i="1"/>
  <c r="AI118" i="1"/>
  <c r="AH118" i="1"/>
  <c r="AK117" i="1"/>
  <c r="AJ117" i="1"/>
  <c r="AI117" i="1"/>
  <c r="AH117" i="1"/>
  <c r="AK116" i="1"/>
  <c r="AJ116" i="1"/>
  <c r="AI116" i="1"/>
  <c r="AH116" i="1"/>
  <c r="AK115" i="1"/>
  <c r="AJ115" i="1"/>
  <c r="AI115" i="1"/>
  <c r="AH115" i="1"/>
  <c r="AK114" i="1"/>
  <c r="AJ114" i="1"/>
  <c r="AI114" i="1"/>
  <c r="AH114" i="1"/>
  <c r="AK113" i="1"/>
  <c r="AJ113" i="1"/>
  <c r="AI113" i="1"/>
  <c r="AH113" i="1"/>
  <c r="AK112" i="1"/>
  <c r="AJ112" i="1"/>
  <c r="AI112" i="1"/>
  <c r="AH112" i="1"/>
  <c r="AK111" i="1"/>
  <c r="AJ111" i="1"/>
  <c r="AI111" i="1"/>
  <c r="AH111" i="1"/>
  <c r="AK110" i="1"/>
  <c r="AJ110" i="1"/>
  <c r="AI110" i="1"/>
  <c r="AH110" i="1"/>
  <c r="AK109" i="1"/>
  <c r="AJ109" i="1"/>
  <c r="AI109" i="1"/>
  <c r="AH109" i="1"/>
  <c r="AK108" i="1"/>
  <c r="AJ108" i="1"/>
  <c r="AI108" i="1"/>
  <c r="AH108" i="1"/>
  <c r="AK107" i="1"/>
  <c r="AJ107" i="1"/>
  <c r="AI107" i="1"/>
  <c r="AH107" i="1"/>
  <c r="AK106" i="1"/>
  <c r="AJ106" i="1"/>
  <c r="AI106" i="1"/>
  <c r="AH106" i="1"/>
  <c r="AK105" i="1"/>
  <c r="AJ105" i="1"/>
  <c r="AI105" i="1"/>
  <c r="AH105" i="1"/>
  <c r="AK104" i="1"/>
  <c r="AJ104" i="1"/>
  <c r="AI104" i="1"/>
  <c r="AH104" i="1"/>
  <c r="AK102" i="1"/>
  <c r="AJ102" i="1"/>
  <c r="AI102" i="1"/>
  <c r="AH102" i="1"/>
  <c r="AK103" i="1"/>
  <c r="AJ103" i="1"/>
  <c r="AI103" i="1"/>
  <c r="AH103" i="1"/>
  <c r="AK101" i="1"/>
  <c r="AJ101" i="1"/>
  <c r="AI101" i="1"/>
  <c r="AH101" i="1"/>
  <c r="AK100" i="1"/>
  <c r="AJ100" i="1"/>
  <c r="AI100" i="1"/>
  <c r="AH100" i="1"/>
  <c r="AK99" i="1"/>
  <c r="AJ99" i="1"/>
  <c r="AI99" i="1"/>
  <c r="AH99" i="1"/>
  <c r="AK98" i="1"/>
  <c r="AJ98" i="1"/>
  <c r="AI98" i="1"/>
  <c r="AH98" i="1"/>
  <c r="AK97" i="1"/>
  <c r="AJ97" i="1"/>
  <c r="AI97" i="1"/>
  <c r="AH97" i="1"/>
  <c r="AK96" i="1"/>
  <c r="AJ96" i="1"/>
  <c r="AI96" i="1"/>
  <c r="AH96" i="1"/>
  <c r="AK95" i="1"/>
  <c r="AJ95" i="1"/>
  <c r="AI95" i="1"/>
  <c r="AH95" i="1"/>
  <c r="AK94" i="1"/>
  <c r="AJ94" i="1"/>
  <c r="AI94" i="1"/>
  <c r="AH94" i="1"/>
  <c r="AK93" i="1"/>
  <c r="AJ93" i="1"/>
  <c r="AI93" i="1"/>
  <c r="AH93" i="1"/>
  <c r="AK92" i="1"/>
  <c r="AJ92" i="1"/>
  <c r="AI92" i="1"/>
  <c r="AH92" i="1"/>
  <c r="AK91" i="1"/>
  <c r="AJ91" i="1"/>
  <c r="AI91" i="1"/>
  <c r="AH91" i="1"/>
  <c r="AK90" i="1"/>
  <c r="AJ90" i="1"/>
  <c r="AI90" i="1"/>
  <c r="AH90" i="1"/>
  <c r="AK89" i="1"/>
  <c r="AJ89" i="1"/>
  <c r="AI89" i="1"/>
  <c r="AH89" i="1"/>
  <c r="AK88" i="1"/>
  <c r="AJ88" i="1"/>
  <c r="AI88" i="1"/>
  <c r="AH88" i="1"/>
  <c r="AK1068" i="1"/>
  <c r="AJ1068" i="1"/>
  <c r="AI1068" i="1"/>
  <c r="AH1068" i="1"/>
  <c r="AK86" i="1"/>
  <c r="AJ86" i="1"/>
  <c r="AI86" i="1"/>
  <c r="AH86" i="1"/>
  <c r="AK85" i="1"/>
  <c r="AJ85" i="1"/>
  <c r="AI85" i="1"/>
  <c r="AH85" i="1"/>
  <c r="AK84" i="1"/>
  <c r="AJ84" i="1"/>
  <c r="AI84" i="1"/>
  <c r="AH84" i="1"/>
  <c r="AK83" i="1"/>
  <c r="AJ83" i="1"/>
  <c r="AI83" i="1"/>
  <c r="AH83" i="1"/>
  <c r="AK82" i="1"/>
  <c r="AJ82" i="1"/>
  <c r="AI82" i="1"/>
  <c r="AH82" i="1"/>
  <c r="AK81" i="1"/>
  <c r="AJ81" i="1"/>
  <c r="AI81" i="1"/>
  <c r="AH81" i="1"/>
  <c r="AK80" i="1"/>
  <c r="AJ80" i="1"/>
  <c r="AI80" i="1"/>
  <c r="AH80" i="1"/>
  <c r="AK79" i="1"/>
  <c r="AJ79" i="1"/>
  <c r="AI79" i="1"/>
  <c r="AH79" i="1"/>
  <c r="AK78" i="1"/>
  <c r="AJ78" i="1"/>
  <c r="AI78" i="1"/>
  <c r="AH78" i="1"/>
  <c r="AK77" i="1"/>
  <c r="AJ77" i="1"/>
  <c r="AI77" i="1"/>
  <c r="AH77" i="1"/>
  <c r="AK76" i="1"/>
  <c r="AJ76" i="1"/>
  <c r="AI76" i="1"/>
  <c r="AH76" i="1"/>
  <c r="AK75" i="1"/>
  <c r="AJ75" i="1"/>
  <c r="AI75" i="1"/>
  <c r="AH75" i="1"/>
  <c r="AK74" i="1"/>
  <c r="AJ74" i="1"/>
  <c r="AI74" i="1"/>
  <c r="AH74" i="1"/>
  <c r="AK73" i="1"/>
  <c r="AJ73" i="1"/>
  <c r="AI73" i="1"/>
  <c r="AH73" i="1"/>
  <c r="AK72" i="1"/>
  <c r="AJ72" i="1"/>
  <c r="AI72" i="1"/>
  <c r="AH72" i="1"/>
  <c r="AK71" i="1"/>
  <c r="AJ71" i="1"/>
  <c r="AI71" i="1"/>
  <c r="AH71" i="1"/>
  <c r="AK70" i="1"/>
  <c r="AJ70" i="1"/>
  <c r="AI70" i="1"/>
  <c r="AH70" i="1"/>
  <c r="AK69" i="1"/>
  <c r="AJ69" i="1"/>
  <c r="AI69" i="1"/>
  <c r="AH69" i="1"/>
  <c r="AK68" i="1"/>
  <c r="AJ68" i="1"/>
  <c r="AI68" i="1"/>
  <c r="AH68" i="1"/>
  <c r="AK67" i="1"/>
  <c r="AJ67" i="1"/>
  <c r="AI67" i="1"/>
  <c r="AH67" i="1"/>
  <c r="AK66" i="1"/>
  <c r="AJ66" i="1"/>
  <c r="AI66" i="1"/>
  <c r="AH66" i="1"/>
  <c r="AK65" i="1"/>
  <c r="AJ65" i="1"/>
  <c r="AI65" i="1"/>
  <c r="AH65" i="1"/>
  <c r="AK64" i="1"/>
  <c r="AJ64" i="1"/>
  <c r="AI64" i="1"/>
  <c r="AH64" i="1"/>
  <c r="AK63" i="1"/>
  <c r="AJ63" i="1"/>
  <c r="AI63" i="1"/>
  <c r="AH63" i="1"/>
  <c r="AK62" i="1"/>
  <c r="AJ62" i="1"/>
  <c r="AI62" i="1"/>
  <c r="AH62" i="1"/>
  <c r="AK61" i="1"/>
  <c r="AJ61" i="1"/>
  <c r="AI61" i="1"/>
  <c r="AH61" i="1"/>
  <c r="AK60" i="1"/>
  <c r="AJ60" i="1"/>
  <c r="AI60" i="1"/>
  <c r="AH60" i="1"/>
  <c r="AK59" i="1"/>
  <c r="AJ59" i="1"/>
  <c r="AI59" i="1"/>
  <c r="AH59" i="1"/>
  <c r="AK58" i="1"/>
  <c r="AJ58" i="1"/>
  <c r="AI58" i="1"/>
  <c r="AH58" i="1"/>
  <c r="AK57" i="1"/>
  <c r="AJ57" i="1"/>
  <c r="AI57" i="1"/>
  <c r="AH57" i="1"/>
  <c r="AK56" i="1"/>
  <c r="AJ56" i="1"/>
  <c r="AI56" i="1"/>
  <c r="AH56" i="1"/>
  <c r="AK55" i="1"/>
  <c r="AJ55" i="1"/>
  <c r="AI55" i="1"/>
  <c r="AH55" i="1"/>
  <c r="AK54" i="1"/>
  <c r="AJ54" i="1"/>
  <c r="AI54" i="1"/>
  <c r="AH54" i="1"/>
  <c r="AK53" i="1"/>
  <c r="AJ53" i="1"/>
  <c r="AI53" i="1"/>
  <c r="AH53" i="1"/>
  <c r="AK52" i="1"/>
  <c r="AJ52" i="1"/>
  <c r="AI52" i="1"/>
  <c r="AH52" i="1"/>
  <c r="AK51" i="1"/>
  <c r="AJ51" i="1"/>
  <c r="AI51" i="1"/>
  <c r="AH51" i="1"/>
  <c r="AK50" i="1"/>
  <c r="AJ50" i="1"/>
  <c r="AI50" i="1"/>
  <c r="AH50" i="1"/>
  <c r="AK49" i="1"/>
  <c r="AJ49" i="1"/>
  <c r="AI49" i="1"/>
  <c r="AH49" i="1"/>
  <c r="AK38" i="1"/>
  <c r="AJ38" i="1"/>
  <c r="AI38" i="1"/>
  <c r="AH38" i="1"/>
  <c r="AK45" i="1"/>
  <c r="AJ45" i="1"/>
  <c r="AI45" i="1"/>
  <c r="AH45" i="1"/>
  <c r="AK737" i="1"/>
  <c r="AJ737" i="1"/>
  <c r="AI737" i="1"/>
  <c r="AH737" i="1"/>
  <c r="AK47" i="1"/>
  <c r="AJ47" i="1"/>
  <c r="AI47" i="1"/>
  <c r="AH47" i="1"/>
  <c r="AK46" i="1"/>
  <c r="AJ46" i="1"/>
  <c r="AI46" i="1"/>
  <c r="AH46" i="1"/>
  <c r="AK44" i="1"/>
  <c r="AJ44" i="1"/>
  <c r="AI44" i="1"/>
  <c r="AH44" i="1"/>
  <c r="AK43" i="1"/>
  <c r="AJ43" i="1"/>
  <c r="AI43" i="1"/>
  <c r="AH43" i="1"/>
  <c r="AK42" i="1"/>
  <c r="AJ42" i="1"/>
  <c r="AI42" i="1"/>
  <c r="AH42" i="1"/>
  <c r="AK39" i="1"/>
  <c r="AJ39" i="1"/>
  <c r="AI39" i="1"/>
  <c r="AH39" i="1"/>
  <c r="AK36" i="1"/>
  <c r="AJ36" i="1"/>
  <c r="AI36" i="1"/>
  <c r="AH36" i="1"/>
  <c r="AK35" i="1"/>
  <c r="AJ35" i="1"/>
  <c r="AI35" i="1"/>
  <c r="AH35" i="1"/>
  <c r="AK33" i="1"/>
  <c r="AJ33" i="1"/>
  <c r="AI33" i="1"/>
  <c r="AH33" i="1"/>
  <c r="AK32" i="1"/>
  <c r="AJ32" i="1"/>
  <c r="AI32" i="1"/>
  <c r="AH32" i="1"/>
  <c r="AK30" i="1"/>
  <c r="AJ30" i="1"/>
  <c r="AI30" i="1"/>
  <c r="AH30" i="1"/>
  <c r="AK29" i="1"/>
  <c r="AJ29" i="1"/>
  <c r="AI29" i="1"/>
  <c r="AH29" i="1"/>
  <c r="AK27" i="1"/>
  <c r="AJ27" i="1"/>
  <c r="AI27" i="1"/>
  <c r="AH27" i="1"/>
  <c r="AK26" i="1"/>
  <c r="AJ26" i="1"/>
  <c r="AI26" i="1"/>
  <c r="AH26" i="1"/>
  <c r="AK24" i="1"/>
  <c r="AJ24" i="1"/>
  <c r="AI24" i="1"/>
  <c r="AH24" i="1"/>
  <c r="AK23" i="1"/>
  <c r="AJ23" i="1"/>
  <c r="AI23" i="1"/>
  <c r="AH23" i="1"/>
  <c r="AK28" i="1"/>
  <c r="AJ28" i="1"/>
  <c r="AI28" i="1"/>
  <c r="AH28" i="1"/>
  <c r="AK25" i="1"/>
  <c r="AJ25" i="1"/>
  <c r="AI25" i="1"/>
  <c r="AH25" i="1"/>
  <c r="AK22" i="1"/>
  <c r="AJ22" i="1"/>
  <c r="AI22" i="1"/>
  <c r="AH22" i="1"/>
  <c r="AK1091" i="1"/>
  <c r="AJ1091" i="1"/>
  <c r="AI1091" i="1"/>
  <c r="AH1091" i="1"/>
  <c r="AK1090" i="1"/>
  <c r="AJ1090" i="1"/>
  <c r="AI1090" i="1"/>
  <c r="AH1090" i="1"/>
  <c r="AK1089" i="1"/>
  <c r="AJ1089" i="1"/>
  <c r="AI1089" i="1"/>
  <c r="AH1089" i="1"/>
  <c r="AK1088" i="1"/>
  <c r="AJ1088" i="1"/>
  <c r="AI1088" i="1"/>
  <c r="AH1088" i="1"/>
  <c r="AK1087" i="1"/>
  <c r="AJ1087" i="1"/>
  <c r="AI1087" i="1"/>
  <c r="AH1087" i="1"/>
  <c r="AC1061" i="1"/>
  <c r="AB1061" i="1"/>
  <c r="AA1061" i="1"/>
  <c r="Z1061" i="1"/>
  <c r="AC1060" i="1"/>
  <c r="AB1060" i="1"/>
  <c r="AA1060" i="1"/>
  <c r="Z1060" i="1"/>
  <c r="AC1059" i="1"/>
  <c r="AB1059" i="1"/>
  <c r="AA1059" i="1"/>
  <c r="Z1059" i="1"/>
  <c r="AC1058" i="1"/>
  <c r="AB1058" i="1"/>
  <c r="AA1058" i="1"/>
  <c r="Z1058" i="1"/>
  <c r="AC1057" i="1"/>
  <c r="AB1057" i="1"/>
  <c r="AA1057" i="1"/>
  <c r="Z1057" i="1"/>
  <c r="AC1056" i="1"/>
  <c r="AB1056" i="1"/>
  <c r="AA1056" i="1"/>
  <c r="Z1056" i="1"/>
  <c r="AC1055" i="1"/>
  <c r="AB1055" i="1"/>
  <c r="AA1055" i="1"/>
  <c r="Z1055" i="1"/>
  <c r="AC1054" i="1"/>
  <c r="AB1054" i="1"/>
  <c r="AA1054" i="1"/>
  <c r="Z1054" i="1"/>
  <c r="AC1053" i="1"/>
  <c r="AB1053" i="1"/>
  <c r="AA1053" i="1"/>
  <c r="Z1053" i="1"/>
  <c r="AC1052" i="1"/>
  <c r="AB1052" i="1"/>
  <c r="AA1052" i="1"/>
  <c r="Z1052" i="1"/>
  <c r="AC1051" i="1"/>
  <c r="AB1051" i="1"/>
  <c r="AA1051" i="1"/>
  <c r="Z1051" i="1"/>
  <c r="AC1050" i="1"/>
  <c r="AB1050" i="1"/>
  <c r="AA1050" i="1"/>
  <c r="Z1050" i="1"/>
  <c r="AC1049" i="1"/>
  <c r="AB1049" i="1"/>
  <c r="AA1049" i="1"/>
  <c r="Z1049" i="1"/>
  <c r="AC1047" i="1"/>
  <c r="AB1047" i="1"/>
  <c r="AA1047" i="1"/>
  <c r="Z1047" i="1"/>
  <c r="AC1048" i="1"/>
  <c r="AB1048" i="1"/>
  <c r="AA1048" i="1"/>
  <c r="Z1048" i="1"/>
  <c r="AC1046" i="1"/>
  <c r="AB1046" i="1"/>
  <c r="AA1046" i="1"/>
  <c r="Z1046" i="1"/>
  <c r="AC1045" i="1"/>
  <c r="AB1045" i="1"/>
  <c r="AA1045" i="1"/>
  <c r="Z1045" i="1"/>
  <c r="AC1044" i="1"/>
  <c r="AB1044" i="1"/>
  <c r="AA1044" i="1"/>
  <c r="Z1044" i="1"/>
  <c r="AC1043" i="1"/>
  <c r="AB1043" i="1"/>
  <c r="AA1043" i="1"/>
  <c r="Z1043" i="1"/>
  <c r="AC1042" i="1"/>
  <c r="AB1042" i="1"/>
  <c r="AA1042" i="1"/>
  <c r="Z1042" i="1"/>
  <c r="AC1041" i="1"/>
  <c r="AB1041" i="1"/>
  <c r="AA1041" i="1"/>
  <c r="Z1041" i="1"/>
  <c r="AC1040" i="1"/>
  <c r="AB1040" i="1"/>
  <c r="AA1040" i="1"/>
  <c r="Z1040" i="1"/>
  <c r="AC1039" i="1"/>
  <c r="AB1039" i="1"/>
  <c r="AA1039" i="1"/>
  <c r="Z1039" i="1"/>
  <c r="AC1038" i="1"/>
  <c r="AB1038" i="1"/>
  <c r="AA1038" i="1"/>
  <c r="Z1038" i="1"/>
  <c r="AC1037" i="1"/>
  <c r="AB1037" i="1"/>
  <c r="AA1037" i="1"/>
  <c r="Z1037" i="1"/>
  <c r="AC1036" i="1"/>
  <c r="AB1036" i="1"/>
  <c r="AA1036" i="1"/>
  <c r="Z1036" i="1"/>
  <c r="AC1035" i="1"/>
  <c r="AB1035" i="1"/>
  <c r="AA1035" i="1"/>
  <c r="Z1035" i="1"/>
  <c r="AC1034" i="1"/>
  <c r="AB1034" i="1"/>
  <c r="AA1034" i="1"/>
  <c r="Z1034" i="1"/>
  <c r="AC1033" i="1"/>
  <c r="AB1033" i="1"/>
  <c r="AA1033" i="1"/>
  <c r="Z1033" i="1"/>
  <c r="AC1032" i="1"/>
  <c r="AB1032" i="1"/>
  <c r="AA1032" i="1"/>
  <c r="Z1032" i="1"/>
  <c r="AC1031" i="1"/>
  <c r="AB1031" i="1"/>
  <c r="AA1031" i="1"/>
  <c r="Z1031" i="1"/>
  <c r="AC1030" i="1"/>
  <c r="AB1030" i="1"/>
  <c r="AA1030" i="1"/>
  <c r="Z1030" i="1"/>
  <c r="AC1028" i="1"/>
  <c r="AB1028" i="1"/>
  <c r="AA1028" i="1"/>
  <c r="Z1028" i="1"/>
  <c r="AC1027" i="1"/>
  <c r="AB1027" i="1"/>
  <c r="AA1027" i="1"/>
  <c r="Z1027" i="1"/>
  <c r="AC1026" i="1"/>
  <c r="AB1026" i="1"/>
  <c r="AA1026" i="1"/>
  <c r="Z1026" i="1"/>
  <c r="AC1025" i="1"/>
  <c r="AB1025" i="1"/>
  <c r="AA1025" i="1"/>
  <c r="Z1025" i="1"/>
  <c r="AC1024" i="1"/>
  <c r="AB1024" i="1"/>
  <c r="AA1024" i="1"/>
  <c r="Z1024" i="1"/>
  <c r="AC1023" i="1"/>
  <c r="AB1023" i="1"/>
  <c r="AA1023" i="1"/>
  <c r="Z1023" i="1"/>
  <c r="AC1022" i="1"/>
  <c r="AB1022" i="1"/>
  <c r="AA1022" i="1"/>
  <c r="Z1022" i="1"/>
  <c r="AC1021" i="1"/>
  <c r="AB1021" i="1"/>
  <c r="AA1021" i="1"/>
  <c r="Z1021" i="1"/>
  <c r="AC1019" i="1"/>
  <c r="AB1019" i="1"/>
  <c r="AA1019" i="1"/>
  <c r="Z1019" i="1"/>
  <c r="AC1018" i="1"/>
  <c r="AB1018" i="1"/>
  <c r="AA1018" i="1"/>
  <c r="Z1018" i="1"/>
  <c r="AC1017" i="1"/>
  <c r="AB1017" i="1"/>
  <c r="AA1017" i="1"/>
  <c r="Z1017" i="1"/>
  <c r="AC1016" i="1"/>
  <c r="AB1016" i="1"/>
  <c r="AA1016" i="1"/>
  <c r="Z1016" i="1"/>
  <c r="AC1015" i="1"/>
  <c r="AB1015" i="1"/>
  <c r="AA1015" i="1"/>
  <c r="Z1015" i="1"/>
  <c r="AC1014" i="1"/>
  <c r="AB1014" i="1"/>
  <c r="AA1014" i="1"/>
  <c r="Z1014" i="1"/>
  <c r="AC1013" i="1"/>
  <c r="AB1013" i="1"/>
  <c r="AA1013" i="1"/>
  <c r="Z1013" i="1"/>
  <c r="AC1012" i="1"/>
  <c r="AB1012" i="1"/>
  <c r="AA1012" i="1"/>
  <c r="Z1012" i="1"/>
  <c r="AC1011" i="1"/>
  <c r="AB1011" i="1"/>
  <c r="AA1011" i="1"/>
  <c r="Z1011" i="1"/>
  <c r="AC1010" i="1"/>
  <c r="AB1010" i="1"/>
  <c r="AA1010" i="1"/>
  <c r="Z1010" i="1"/>
  <c r="AC1009" i="1"/>
  <c r="AB1009" i="1"/>
  <c r="AA1009" i="1"/>
  <c r="Z1009" i="1"/>
  <c r="AC1008" i="1"/>
  <c r="AB1008" i="1"/>
  <c r="AA1008" i="1"/>
  <c r="Z1008" i="1"/>
  <c r="AC1007" i="1"/>
  <c r="AB1007" i="1"/>
  <c r="AA1007" i="1"/>
  <c r="Z1007" i="1"/>
  <c r="AC1006" i="1"/>
  <c r="AB1006" i="1"/>
  <c r="AA1006" i="1"/>
  <c r="Z1006" i="1"/>
  <c r="AC1005" i="1"/>
  <c r="AB1005" i="1"/>
  <c r="AA1005" i="1"/>
  <c r="Z1005" i="1"/>
  <c r="AC1004" i="1"/>
  <c r="AB1004" i="1"/>
  <c r="AA1004" i="1"/>
  <c r="Z1004" i="1"/>
  <c r="AC1003" i="1"/>
  <c r="AB1003" i="1"/>
  <c r="AA1003" i="1"/>
  <c r="Z1003" i="1"/>
  <c r="AC1002" i="1"/>
  <c r="AB1002" i="1"/>
  <c r="AA1002" i="1"/>
  <c r="Z1002" i="1"/>
  <c r="AC1001" i="1"/>
  <c r="AB1001" i="1"/>
  <c r="AA1001" i="1"/>
  <c r="Z1001" i="1"/>
  <c r="AC1000" i="1"/>
  <c r="AB1000" i="1"/>
  <c r="AA1000" i="1"/>
  <c r="Z1000" i="1"/>
  <c r="AC999" i="1"/>
  <c r="AB999" i="1"/>
  <c r="AA999" i="1"/>
  <c r="Z999" i="1"/>
  <c r="AC998" i="1"/>
  <c r="AB998" i="1"/>
  <c r="AA998" i="1"/>
  <c r="Z998" i="1"/>
  <c r="AC997" i="1"/>
  <c r="AB997" i="1"/>
  <c r="AA997" i="1"/>
  <c r="Z997" i="1"/>
  <c r="AC996" i="1"/>
  <c r="AB996" i="1"/>
  <c r="AA996" i="1"/>
  <c r="Z996" i="1"/>
  <c r="AC994" i="1"/>
  <c r="AB994" i="1"/>
  <c r="AA994" i="1"/>
  <c r="Z994" i="1"/>
  <c r="AC995" i="1"/>
  <c r="AB995" i="1"/>
  <c r="AA995" i="1"/>
  <c r="Z995" i="1"/>
  <c r="AC1084" i="1"/>
  <c r="AB1084" i="1"/>
  <c r="AA1084" i="1"/>
  <c r="Z1084" i="1"/>
  <c r="AC992" i="1"/>
  <c r="AB992" i="1"/>
  <c r="AA992" i="1"/>
  <c r="Z992" i="1"/>
  <c r="AC965" i="1"/>
  <c r="AB965" i="1"/>
  <c r="AA965" i="1"/>
  <c r="Z965" i="1"/>
  <c r="AC964" i="1"/>
  <c r="AB964" i="1"/>
  <c r="AA964" i="1"/>
  <c r="Z964" i="1"/>
  <c r="AC980" i="1"/>
  <c r="AB980" i="1"/>
  <c r="AA980" i="1"/>
  <c r="Z980" i="1"/>
  <c r="AC991" i="1"/>
  <c r="AB991" i="1"/>
  <c r="AA991" i="1"/>
  <c r="Z991" i="1"/>
  <c r="AC990" i="1"/>
  <c r="AB990" i="1"/>
  <c r="AA990" i="1"/>
  <c r="Z990" i="1"/>
  <c r="AC989" i="1"/>
  <c r="AB989" i="1"/>
  <c r="AA989" i="1"/>
  <c r="Z989" i="1"/>
  <c r="AC973" i="1"/>
  <c r="AB973" i="1"/>
  <c r="AA973" i="1"/>
  <c r="Z973" i="1"/>
  <c r="AC972" i="1"/>
  <c r="AB972" i="1"/>
  <c r="AA972" i="1"/>
  <c r="Z972" i="1"/>
  <c r="AC988" i="1"/>
  <c r="AB988" i="1"/>
  <c r="AA988" i="1"/>
  <c r="Z988" i="1"/>
  <c r="AC987" i="1"/>
  <c r="AB987" i="1"/>
  <c r="AA987" i="1"/>
  <c r="Z987" i="1"/>
  <c r="AC971" i="1"/>
  <c r="AB971" i="1"/>
  <c r="AA971" i="1"/>
  <c r="Z971" i="1"/>
  <c r="AC970" i="1"/>
  <c r="AB970" i="1"/>
  <c r="AA970" i="1"/>
  <c r="Z970" i="1"/>
  <c r="AC986" i="1"/>
  <c r="AB986" i="1"/>
  <c r="AA986" i="1"/>
  <c r="Z986" i="1"/>
  <c r="AC985" i="1"/>
  <c r="AB985" i="1"/>
  <c r="AA985" i="1"/>
  <c r="Z985" i="1"/>
  <c r="AC969" i="1"/>
  <c r="AB969" i="1"/>
  <c r="AA969" i="1"/>
  <c r="Z969" i="1"/>
  <c r="AC968" i="1"/>
  <c r="AB968" i="1"/>
  <c r="AA968" i="1"/>
  <c r="Z968" i="1"/>
  <c r="AC984" i="1"/>
  <c r="AB984" i="1"/>
  <c r="AA984" i="1"/>
  <c r="Z984" i="1"/>
  <c r="AC983" i="1"/>
  <c r="AB983" i="1"/>
  <c r="AA983" i="1"/>
  <c r="Z983" i="1"/>
  <c r="AC967" i="1"/>
  <c r="AB967" i="1"/>
  <c r="AA967" i="1"/>
  <c r="Z967" i="1"/>
  <c r="AC966" i="1"/>
  <c r="AB966" i="1"/>
  <c r="AA966" i="1"/>
  <c r="Z966" i="1"/>
  <c r="AC982" i="1"/>
  <c r="AB982" i="1"/>
  <c r="AA982" i="1"/>
  <c r="Z982" i="1"/>
  <c r="AC981" i="1"/>
  <c r="AB981" i="1"/>
  <c r="AA981" i="1"/>
  <c r="Z981" i="1"/>
  <c r="AC979" i="1"/>
  <c r="AB979" i="1"/>
  <c r="AA979" i="1"/>
  <c r="Z979" i="1"/>
  <c r="AC963" i="1"/>
  <c r="AB963" i="1"/>
  <c r="AA963" i="1"/>
  <c r="Z963" i="1"/>
  <c r="AC962" i="1"/>
  <c r="AB962" i="1"/>
  <c r="AA962" i="1"/>
  <c r="Z962" i="1"/>
  <c r="AC978" i="1"/>
  <c r="AB978" i="1"/>
  <c r="AA978" i="1"/>
  <c r="Z978" i="1"/>
  <c r="AC977" i="1"/>
  <c r="AB977" i="1"/>
  <c r="AA977" i="1"/>
  <c r="Z977" i="1"/>
  <c r="AC961" i="1"/>
  <c r="AB961" i="1"/>
  <c r="AA961" i="1"/>
  <c r="Z961" i="1"/>
  <c r="AC960" i="1"/>
  <c r="AB960" i="1"/>
  <c r="AA960" i="1"/>
  <c r="Z960" i="1"/>
  <c r="AC976" i="1"/>
  <c r="AB976" i="1"/>
  <c r="AA976" i="1"/>
  <c r="Z976" i="1"/>
  <c r="AC975" i="1"/>
  <c r="AB975" i="1"/>
  <c r="AA975" i="1"/>
  <c r="Z975" i="1"/>
  <c r="AC959" i="1"/>
  <c r="AB959" i="1"/>
  <c r="AA959" i="1"/>
  <c r="Z959" i="1"/>
  <c r="AC958" i="1"/>
  <c r="AB958" i="1"/>
  <c r="AA958" i="1"/>
  <c r="Z958" i="1"/>
  <c r="AC956" i="1"/>
  <c r="AB956" i="1"/>
  <c r="AA956" i="1"/>
  <c r="Z956" i="1"/>
  <c r="AC955" i="1"/>
  <c r="AB955" i="1"/>
  <c r="AA955" i="1"/>
  <c r="Z955" i="1"/>
  <c r="AC954" i="1"/>
  <c r="AB954" i="1"/>
  <c r="AA954" i="1"/>
  <c r="Z954" i="1"/>
  <c r="AC953" i="1"/>
  <c r="AB953" i="1"/>
  <c r="AA953" i="1"/>
  <c r="Z953" i="1"/>
  <c r="AC952" i="1"/>
  <c r="AB952" i="1"/>
  <c r="AA952" i="1"/>
  <c r="Z952" i="1"/>
  <c r="AC951" i="1"/>
  <c r="AB951" i="1"/>
  <c r="AA951" i="1"/>
  <c r="Z951" i="1"/>
  <c r="AC950" i="1"/>
  <c r="AB950" i="1"/>
  <c r="AA950" i="1"/>
  <c r="Z950" i="1"/>
  <c r="AC949" i="1"/>
  <c r="AB949" i="1"/>
  <c r="AA949" i="1"/>
  <c r="Z949" i="1"/>
  <c r="AC948" i="1"/>
  <c r="AB948" i="1"/>
  <c r="AA948" i="1"/>
  <c r="Z948" i="1"/>
  <c r="AC946" i="1"/>
  <c r="AB946" i="1"/>
  <c r="AA946" i="1"/>
  <c r="Z946" i="1"/>
  <c r="AC945" i="1"/>
  <c r="AB945" i="1"/>
  <c r="AA945" i="1"/>
  <c r="Z945" i="1"/>
  <c r="AC944" i="1"/>
  <c r="AB944" i="1"/>
  <c r="AA944" i="1"/>
  <c r="Z944" i="1"/>
  <c r="AC943" i="1"/>
  <c r="AB943" i="1"/>
  <c r="AA943" i="1"/>
  <c r="Z943" i="1"/>
  <c r="AC942" i="1"/>
  <c r="AB942" i="1"/>
  <c r="AA942" i="1"/>
  <c r="Z942" i="1"/>
  <c r="AC947" i="1"/>
  <c r="AB947" i="1"/>
  <c r="AA947" i="1"/>
  <c r="Z947" i="1"/>
  <c r="AC941" i="1"/>
  <c r="AB941" i="1"/>
  <c r="AA941" i="1"/>
  <c r="Z941" i="1"/>
  <c r="AC940" i="1"/>
  <c r="AB940" i="1"/>
  <c r="AA940" i="1"/>
  <c r="Z940" i="1"/>
  <c r="AC939" i="1"/>
  <c r="AB939" i="1"/>
  <c r="AA939" i="1"/>
  <c r="Z939" i="1"/>
  <c r="AC938" i="1"/>
  <c r="AB938" i="1"/>
  <c r="AA938" i="1"/>
  <c r="Z938" i="1"/>
  <c r="AC937" i="1"/>
  <c r="AB937" i="1"/>
  <c r="AA937" i="1"/>
  <c r="Z937" i="1"/>
  <c r="AC936" i="1"/>
  <c r="AB936" i="1"/>
  <c r="AA936" i="1"/>
  <c r="Z936" i="1"/>
  <c r="AC935" i="1"/>
  <c r="AB935" i="1"/>
  <c r="AA935" i="1"/>
  <c r="Z935" i="1"/>
  <c r="AC934" i="1"/>
  <c r="AB934" i="1"/>
  <c r="AA934" i="1"/>
  <c r="Z934" i="1"/>
  <c r="AC933" i="1"/>
  <c r="AB933" i="1"/>
  <c r="AA933" i="1"/>
  <c r="Z933" i="1"/>
  <c r="AC931" i="1"/>
  <c r="AB931" i="1"/>
  <c r="AA931" i="1"/>
  <c r="Z931" i="1"/>
  <c r="AC930" i="1"/>
  <c r="AB930" i="1"/>
  <c r="AA930" i="1"/>
  <c r="Z930" i="1"/>
  <c r="AC929" i="1"/>
  <c r="AB929" i="1"/>
  <c r="AA929" i="1"/>
  <c r="Z929" i="1"/>
  <c r="AC928" i="1"/>
  <c r="AB928" i="1"/>
  <c r="AA928" i="1"/>
  <c r="Z928" i="1"/>
  <c r="AC927" i="1"/>
  <c r="AB927" i="1"/>
  <c r="AA927" i="1"/>
  <c r="Z927" i="1"/>
  <c r="AC926" i="1"/>
  <c r="AB926" i="1"/>
  <c r="AA926" i="1"/>
  <c r="Z926" i="1"/>
  <c r="AC925" i="1"/>
  <c r="AB925" i="1"/>
  <c r="AA925" i="1"/>
  <c r="Z925" i="1"/>
  <c r="AC346" i="1"/>
  <c r="AB346" i="1"/>
  <c r="AA346" i="1"/>
  <c r="Z346" i="1"/>
  <c r="AC924" i="1"/>
  <c r="AB924" i="1"/>
  <c r="AA924" i="1"/>
  <c r="Z924" i="1"/>
  <c r="AC923" i="1"/>
  <c r="AB923" i="1"/>
  <c r="AA923" i="1"/>
  <c r="Z923" i="1"/>
  <c r="AC922" i="1"/>
  <c r="AB922" i="1"/>
  <c r="AA922" i="1"/>
  <c r="Z922" i="1"/>
  <c r="AC921" i="1"/>
  <c r="AB921" i="1"/>
  <c r="AA921" i="1"/>
  <c r="Z921" i="1"/>
  <c r="AC920" i="1"/>
  <c r="AB920" i="1"/>
  <c r="AA920" i="1"/>
  <c r="Z920" i="1"/>
  <c r="AC919" i="1"/>
  <c r="AB919" i="1"/>
  <c r="AA919" i="1"/>
  <c r="Z919" i="1"/>
  <c r="AC1094" i="1"/>
  <c r="AB1094" i="1"/>
  <c r="AA1094" i="1"/>
  <c r="Z1094" i="1"/>
  <c r="AC917" i="1"/>
  <c r="AB917" i="1"/>
  <c r="AA917" i="1"/>
  <c r="Z917" i="1"/>
  <c r="AC916" i="1"/>
  <c r="AB916" i="1"/>
  <c r="AA916" i="1"/>
  <c r="Z916" i="1"/>
  <c r="AC915" i="1"/>
  <c r="AB915" i="1"/>
  <c r="AA915" i="1"/>
  <c r="Z915" i="1"/>
  <c r="AC914" i="1"/>
  <c r="AB914" i="1"/>
  <c r="AA914" i="1"/>
  <c r="Z914" i="1"/>
  <c r="AC913" i="1"/>
  <c r="AB913" i="1"/>
  <c r="AA913" i="1"/>
  <c r="Z913" i="1"/>
  <c r="AC912" i="1"/>
  <c r="AB912" i="1"/>
  <c r="AA912" i="1"/>
  <c r="Z912" i="1"/>
  <c r="AC911" i="1"/>
  <c r="AB911" i="1"/>
  <c r="AA911" i="1"/>
  <c r="Z911" i="1"/>
  <c r="AC910" i="1"/>
  <c r="AB910" i="1"/>
  <c r="AA910" i="1"/>
  <c r="Z910" i="1"/>
  <c r="AC909" i="1"/>
  <c r="AB909" i="1"/>
  <c r="AA909" i="1"/>
  <c r="Z909" i="1"/>
  <c r="AC907" i="1"/>
  <c r="AB907" i="1"/>
  <c r="AA907" i="1"/>
  <c r="Z907" i="1"/>
  <c r="AC906" i="1"/>
  <c r="AB906" i="1"/>
  <c r="AA906" i="1"/>
  <c r="Z906" i="1"/>
  <c r="AC905" i="1"/>
  <c r="AB905" i="1"/>
  <c r="AA905" i="1"/>
  <c r="Z905" i="1"/>
  <c r="AC904" i="1"/>
  <c r="AB904" i="1"/>
  <c r="AA904" i="1"/>
  <c r="Z904" i="1"/>
  <c r="AC903" i="1"/>
  <c r="AB903" i="1"/>
  <c r="AA903" i="1"/>
  <c r="Z903" i="1"/>
  <c r="AC902" i="1"/>
  <c r="AB902" i="1"/>
  <c r="AA902" i="1"/>
  <c r="Z902" i="1"/>
  <c r="AC901" i="1"/>
  <c r="AB901" i="1"/>
  <c r="AA901" i="1"/>
  <c r="Z901" i="1"/>
  <c r="AC900" i="1"/>
  <c r="AB900" i="1"/>
  <c r="AA900" i="1"/>
  <c r="Z900" i="1"/>
  <c r="AC896" i="1"/>
  <c r="AB896" i="1"/>
  <c r="AA896" i="1"/>
  <c r="Z896" i="1"/>
  <c r="AC895" i="1"/>
  <c r="AB895" i="1"/>
  <c r="AA895" i="1"/>
  <c r="Z895" i="1"/>
  <c r="AC899" i="1"/>
  <c r="AB899" i="1"/>
  <c r="AA899" i="1"/>
  <c r="Z899" i="1"/>
  <c r="AC898" i="1"/>
  <c r="AB898" i="1"/>
  <c r="AA898" i="1"/>
  <c r="Z898" i="1"/>
  <c r="AC1093" i="1"/>
  <c r="AB1093" i="1"/>
  <c r="AA1093" i="1"/>
  <c r="Z1093" i="1"/>
  <c r="AC893" i="1"/>
  <c r="AB893" i="1"/>
  <c r="AA893" i="1"/>
  <c r="Z893" i="1"/>
  <c r="AC892" i="1"/>
  <c r="AB892" i="1"/>
  <c r="AA892" i="1"/>
  <c r="Z892" i="1"/>
  <c r="AC891" i="1"/>
  <c r="AB891" i="1"/>
  <c r="AA891" i="1"/>
  <c r="Z891" i="1"/>
  <c r="AC890" i="1"/>
  <c r="AB890" i="1"/>
  <c r="AA890" i="1"/>
  <c r="Z890" i="1"/>
  <c r="AC889" i="1"/>
  <c r="AB889" i="1"/>
  <c r="AA889" i="1"/>
  <c r="Z889" i="1"/>
  <c r="AC888" i="1"/>
  <c r="AB888" i="1"/>
  <c r="AA888" i="1"/>
  <c r="Z888" i="1"/>
  <c r="AC887" i="1"/>
  <c r="AB887" i="1"/>
  <c r="AA887" i="1"/>
  <c r="Z887" i="1"/>
  <c r="AC886" i="1"/>
  <c r="AB886" i="1"/>
  <c r="AA886" i="1"/>
  <c r="Z886" i="1"/>
  <c r="AC885" i="1"/>
  <c r="AB885" i="1"/>
  <c r="AA885" i="1"/>
  <c r="Z885" i="1"/>
  <c r="AC884" i="1"/>
  <c r="AB884" i="1"/>
  <c r="AA884" i="1"/>
  <c r="Z884" i="1"/>
  <c r="AC883" i="1"/>
  <c r="AB883" i="1"/>
  <c r="AA883" i="1"/>
  <c r="Z883" i="1"/>
  <c r="AC882" i="1"/>
  <c r="AB882" i="1"/>
  <c r="AA882" i="1"/>
  <c r="Z882" i="1"/>
  <c r="AC881" i="1"/>
  <c r="AB881" i="1"/>
  <c r="AA881" i="1"/>
  <c r="Z881" i="1"/>
  <c r="AC880" i="1"/>
  <c r="AB880" i="1"/>
  <c r="AA880" i="1"/>
  <c r="Z880" i="1"/>
  <c r="AC879" i="1"/>
  <c r="AB879" i="1"/>
  <c r="AA879" i="1"/>
  <c r="Z879" i="1"/>
  <c r="AC878" i="1"/>
  <c r="AB878" i="1"/>
  <c r="AA878" i="1"/>
  <c r="Z878" i="1"/>
  <c r="AC877" i="1"/>
  <c r="AB877" i="1"/>
  <c r="AA877" i="1"/>
  <c r="Z877" i="1"/>
  <c r="AC876" i="1"/>
  <c r="AB876" i="1"/>
  <c r="AA876" i="1"/>
  <c r="Z876" i="1"/>
  <c r="AC875" i="1"/>
  <c r="AB875" i="1"/>
  <c r="AA875" i="1"/>
  <c r="Z875" i="1"/>
  <c r="AC874" i="1"/>
  <c r="AB874" i="1"/>
  <c r="AA874" i="1"/>
  <c r="Z874" i="1"/>
  <c r="AC873" i="1"/>
  <c r="AB873" i="1"/>
  <c r="AA873" i="1"/>
  <c r="Z873" i="1"/>
  <c r="AC872" i="1"/>
  <c r="AB872" i="1"/>
  <c r="AA872" i="1"/>
  <c r="Z872" i="1"/>
  <c r="AC870" i="1"/>
  <c r="AB870" i="1"/>
  <c r="AA870" i="1"/>
  <c r="Z870" i="1"/>
  <c r="AC869" i="1"/>
  <c r="AB869" i="1"/>
  <c r="AA869" i="1"/>
  <c r="Z869" i="1"/>
  <c r="AC868" i="1"/>
  <c r="AB868" i="1"/>
  <c r="AA868" i="1"/>
  <c r="Z868" i="1"/>
  <c r="AC867" i="1"/>
  <c r="AB867" i="1"/>
  <c r="AA867" i="1"/>
  <c r="Z867" i="1"/>
  <c r="AC866" i="1"/>
  <c r="AB866" i="1"/>
  <c r="AA866" i="1"/>
  <c r="Z866" i="1"/>
  <c r="AC865" i="1"/>
  <c r="AB865" i="1"/>
  <c r="AA865" i="1"/>
  <c r="Z865" i="1"/>
  <c r="AC864" i="1"/>
  <c r="AB864" i="1"/>
  <c r="AA864" i="1"/>
  <c r="Z864" i="1"/>
  <c r="AC863" i="1"/>
  <c r="AB863" i="1"/>
  <c r="AA863" i="1"/>
  <c r="Z863" i="1"/>
  <c r="AC1083" i="1"/>
  <c r="AB1083" i="1"/>
  <c r="AA1083" i="1"/>
  <c r="Z1083" i="1"/>
  <c r="AC862" i="1"/>
  <c r="AB862" i="1"/>
  <c r="AA862" i="1"/>
  <c r="Z862" i="1"/>
  <c r="AC861" i="1"/>
  <c r="AB861" i="1"/>
  <c r="AA861" i="1"/>
  <c r="Z861" i="1"/>
  <c r="AC860" i="1"/>
  <c r="AB860" i="1"/>
  <c r="AA860" i="1"/>
  <c r="Z860" i="1"/>
  <c r="AC859" i="1"/>
  <c r="AB859" i="1"/>
  <c r="AA859" i="1"/>
  <c r="Z859" i="1"/>
  <c r="AC858" i="1"/>
  <c r="AB858" i="1"/>
  <c r="AA858" i="1"/>
  <c r="Z858" i="1"/>
  <c r="AC857" i="1"/>
  <c r="AB857" i="1"/>
  <c r="AA857" i="1"/>
  <c r="Z857" i="1"/>
  <c r="AC856" i="1"/>
  <c r="AB856" i="1"/>
  <c r="AA856" i="1"/>
  <c r="Z856" i="1"/>
  <c r="AC855" i="1"/>
  <c r="AB855" i="1"/>
  <c r="AA855" i="1"/>
  <c r="Z855" i="1"/>
  <c r="AC854" i="1"/>
  <c r="AB854" i="1"/>
  <c r="AA854" i="1"/>
  <c r="Z854" i="1"/>
  <c r="AC853" i="1"/>
  <c r="AB853" i="1"/>
  <c r="AA853" i="1"/>
  <c r="Z853" i="1"/>
  <c r="AC852" i="1"/>
  <c r="AB852" i="1"/>
  <c r="AA852" i="1"/>
  <c r="Z852" i="1"/>
  <c r="AC851" i="1"/>
  <c r="AB851" i="1"/>
  <c r="AA851" i="1"/>
  <c r="Z851" i="1"/>
  <c r="AC850" i="1"/>
  <c r="AB850" i="1"/>
  <c r="AA850" i="1"/>
  <c r="Z850" i="1"/>
  <c r="AC849" i="1"/>
  <c r="AB849" i="1"/>
  <c r="AA849" i="1"/>
  <c r="Z849" i="1"/>
  <c r="AC847" i="1"/>
  <c r="AB847" i="1"/>
  <c r="AA847" i="1"/>
  <c r="Z847" i="1"/>
  <c r="AC846" i="1"/>
  <c r="AB846" i="1"/>
  <c r="AA846" i="1"/>
  <c r="Z846" i="1"/>
  <c r="AC845" i="1"/>
  <c r="AB845" i="1"/>
  <c r="AA845" i="1"/>
  <c r="Z845" i="1"/>
  <c r="AC844" i="1"/>
  <c r="AB844" i="1"/>
  <c r="AA844" i="1"/>
  <c r="Z844" i="1"/>
  <c r="AC843" i="1"/>
  <c r="AB843" i="1"/>
  <c r="AA843" i="1"/>
  <c r="Z843" i="1"/>
  <c r="AC840" i="1"/>
  <c r="AB840" i="1"/>
  <c r="AA840" i="1"/>
  <c r="Z840" i="1"/>
  <c r="AC839" i="1"/>
  <c r="AB839" i="1"/>
  <c r="AA839" i="1"/>
  <c r="Z839" i="1"/>
  <c r="AC842" i="1"/>
  <c r="AB842" i="1"/>
  <c r="AA842" i="1"/>
  <c r="Z842" i="1"/>
  <c r="AC841" i="1"/>
  <c r="AB841" i="1"/>
  <c r="AA841" i="1"/>
  <c r="Z841" i="1"/>
  <c r="AC838" i="1"/>
  <c r="AB838" i="1"/>
  <c r="AA838" i="1"/>
  <c r="Z838" i="1"/>
  <c r="AC837" i="1"/>
  <c r="AB837" i="1"/>
  <c r="AA837" i="1"/>
  <c r="Z837" i="1"/>
  <c r="AC836" i="1"/>
  <c r="AB836" i="1"/>
  <c r="AA836" i="1"/>
  <c r="Z836" i="1"/>
  <c r="AC834" i="1"/>
  <c r="AB834" i="1"/>
  <c r="AA834" i="1"/>
  <c r="Z834" i="1"/>
  <c r="AC833" i="1"/>
  <c r="AB833" i="1"/>
  <c r="AA833" i="1"/>
  <c r="Z833" i="1"/>
  <c r="AC832" i="1"/>
  <c r="AB832" i="1"/>
  <c r="AA832" i="1"/>
  <c r="Z832" i="1"/>
  <c r="AC831" i="1"/>
  <c r="AB831" i="1"/>
  <c r="AA831" i="1"/>
  <c r="Z831" i="1"/>
  <c r="AC830" i="1"/>
  <c r="AB830" i="1"/>
  <c r="AA830" i="1"/>
  <c r="Z830" i="1"/>
  <c r="AC829" i="1"/>
  <c r="AB829" i="1"/>
  <c r="AA829" i="1"/>
  <c r="Z829" i="1"/>
  <c r="AC828" i="1"/>
  <c r="AB828" i="1"/>
  <c r="AA828" i="1"/>
  <c r="Z828" i="1"/>
  <c r="AC827" i="1"/>
  <c r="AB827" i="1"/>
  <c r="AA827" i="1"/>
  <c r="Z827" i="1"/>
  <c r="AC826" i="1"/>
  <c r="AB826" i="1"/>
  <c r="AA826" i="1"/>
  <c r="Z826" i="1"/>
  <c r="AC823" i="1"/>
  <c r="AB823" i="1"/>
  <c r="AA823" i="1"/>
  <c r="Z823" i="1"/>
  <c r="AC822" i="1"/>
  <c r="AB822" i="1"/>
  <c r="AA822" i="1"/>
  <c r="Z822" i="1"/>
  <c r="AC821" i="1"/>
  <c r="AB821" i="1"/>
  <c r="AA821" i="1"/>
  <c r="Z821" i="1"/>
  <c r="AC820" i="1"/>
  <c r="AB820" i="1"/>
  <c r="AA820" i="1"/>
  <c r="Z820" i="1"/>
  <c r="AC819" i="1"/>
  <c r="AB819" i="1"/>
  <c r="AA819" i="1"/>
  <c r="Z819" i="1"/>
  <c r="AC818" i="1"/>
  <c r="AB818" i="1"/>
  <c r="AA818" i="1"/>
  <c r="Z818" i="1"/>
  <c r="AC817" i="1"/>
  <c r="AB817" i="1"/>
  <c r="AA817" i="1"/>
  <c r="Z817" i="1"/>
  <c r="AC816" i="1"/>
  <c r="AB816" i="1"/>
  <c r="AA816" i="1"/>
  <c r="Z816" i="1"/>
  <c r="AC815" i="1"/>
  <c r="AB815" i="1"/>
  <c r="AA815" i="1"/>
  <c r="Z815" i="1"/>
  <c r="AC814" i="1"/>
  <c r="AB814" i="1"/>
  <c r="AA814" i="1"/>
  <c r="Z814" i="1"/>
  <c r="AC813" i="1"/>
  <c r="AB813" i="1"/>
  <c r="AA813" i="1"/>
  <c r="Z813" i="1"/>
  <c r="AC812" i="1"/>
  <c r="AB812" i="1"/>
  <c r="AA812" i="1"/>
  <c r="Z812" i="1"/>
  <c r="AC811" i="1"/>
  <c r="AB811" i="1"/>
  <c r="AA811" i="1"/>
  <c r="Z811" i="1"/>
  <c r="AC810" i="1"/>
  <c r="AB810" i="1"/>
  <c r="AA810" i="1"/>
  <c r="Z810" i="1"/>
  <c r="AC809" i="1"/>
  <c r="AB809" i="1"/>
  <c r="AA809" i="1"/>
  <c r="Z809" i="1"/>
  <c r="AC808" i="1"/>
  <c r="AB808" i="1"/>
  <c r="AA808" i="1"/>
  <c r="Z808" i="1"/>
  <c r="AC807" i="1"/>
  <c r="AB807" i="1"/>
  <c r="AA807" i="1"/>
  <c r="Z807" i="1"/>
  <c r="AC806" i="1"/>
  <c r="AB806" i="1"/>
  <c r="AA806" i="1"/>
  <c r="Z806" i="1"/>
  <c r="AC805" i="1"/>
  <c r="AB805" i="1"/>
  <c r="AA805" i="1"/>
  <c r="Z805" i="1"/>
  <c r="AC804" i="1"/>
  <c r="AB804" i="1"/>
  <c r="AA804" i="1"/>
  <c r="Z804" i="1"/>
  <c r="AC803" i="1"/>
  <c r="AB803" i="1"/>
  <c r="AA803" i="1"/>
  <c r="Z803" i="1"/>
  <c r="AC802" i="1"/>
  <c r="AB802" i="1"/>
  <c r="AA802" i="1"/>
  <c r="Z802" i="1"/>
  <c r="AC801" i="1"/>
  <c r="AB801" i="1"/>
  <c r="AA801" i="1"/>
  <c r="Z801" i="1"/>
  <c r="AC800" i="1"/>
  <c r="AB800" i="1"/>
  <c r="AA800" i="1"/>
  <c r="Z800" i="1"/>
  <c r="AC798" i="1"/>
  <c r="AB798" i="1"/>
  <c r="AA798" i="1"/>
  <c r="Z798" i="1"/>
  <c r="AC797" i="1"/>
  <c r="AB797" i="1"/>
  <c r="AA797" i="1"/>
  <c r="Z797" i="1"/>
  <c r="AC796" i="1"/>
  <c r="AB796" i="1"/>
  <c r="AA796" i="1"/>
  <c r="Z796" i="1"/>
  <c r="AC795" i="1"/>
  <c r="AB795" i="1"/>
  <c r="AA795" i="1"/>
  <c r="Z795" i="1"/>
  <c r="AC794" i="1"/>
  <c r="AB794" i="1"/>
  <c r="AA794" i="1"/>
  <c r="Z794" i="1"/>
  <c r="AC793" i="1"/>
  <c r="AB793" i="1"/>
  <c r="AA793" i="1"/>
  <c r="Z793" i="1"/>
  <c r="AC792" i="1"/>
  <c r="AB792" i="1"/>
  <c r="AA792" i="1"/>
  <c r="Z792" i="1"/>
  <c r="AC791" i="1"/>
  <c r="AB791" i="1"/>
  <c r="AA791" i="1"/>
  <c r="Z791" i="1"/>
  <c r="AC790" i="1"/>
  <c r="AB790" i="1"/>
  <c r="AA790" i="1"/>
  <c r="Z790" i="1"/>
  <c r="AC789" i="1"/>
  <c r="AB789" i="1"/>
  <c r="AA789" i="1"/>
  <c r="Z789" i="1"/>
  <c r="AC788" i="1"/>
  <c r="AB788" i="1"/>
  <c r="AA788" i="1"/>
  <c r="Z788" i="1"/>
  <c r="AC787" i="1"/>
  <c r="AB787" i="1"/>
  <c r="AA787" i="1"/>
  <c r="Z787" i="1"/>
  <c r="AC786" i="1"/>
  <c r="AB786" i="1"/>
  <c r="AA786" i="1"/>
  <c r="Z786" i="1"/>
  <c r="AC785" i="1"/>
  <c r="AB785" i="1"/>
  <c r="AA785" i="1"/>
  <c r="Z785" i="1"/>
  <c r="AC784" i="1"/>
  <c r="AB784" i="1"/>
  <c r="AA784" i="1"/>
  <c r="Z784" i="1"/>
  <c r="AC783" i="1"/>
  <c r="AB783" i="1"/>
  <c r="AA783" i="1"/>
  <c r="Z783" i="1"/>
  <c r="AC782" i="1"/>
  <c r="AB782" i="1"/>
  <c r="AA782" i="1"/>
  <c r="Z782" i="1"/>
  <c r="AC781" i="1"/>
  <c r="AB781" i="1"/>
  <c r="AA781" i="1"/>
  <c r="Z781" i="1"/>
  <c r="AC780" i="1"/>
  <c r="AB780" i="1"/>
  <c r="AA780" i="1"/>
  <c r="Z780" i="1"/>
  <c r="AC779" i="1"/>
  <c r="AB779" i="1"/>
  <c r="AA779" i="1"/>
  <c r="Z779" i="1"/>
  <c r="AC778" i="1"/>
  <c r="AB778" i="1"/>
  <c r="AA778" i="1"/>
  <c r="Z778" i="1"/>
  <c r="AC777" i="1"/>
  <c r="AB777" i="1"/>
  <c r="AA777" i="1"/>
  <c r="Z777" i="1"/>
  <c r="AC775" i="1"/>
  <c r="AB775" i="1"/>
  <c r="AA775" i="1"/>
  <c r="Z775" i="1"/>
  <c r="AC774" i="1"/>
  <c r="AB774" i="1"/>
  <c r="AA774" i="1"/>
  <c r="Z774" i="1"/>
  <c r="AC773" i="1"/>
  <c r="AB773" i="1"/>
  <c r="AA773" i="1"/>
  <c r="Z773" i="1"/>
  <c r="AC772" i="1"/>
  <c r="AB772" i="1"/>
  <c r="AA772" i="1"/>
  <c r="Z772" i="1"/>
  <c r="AC771" i="1"/>
  <c r="AB771" i="1"/>
  <c r="AA771" i="1"/>
  <c r="Z771" i="1"/>
  <c r="AC770" i="1"/>
  <c r="AB770" i="1"/>
  <c r="AA770" i="1"/>
  <c r="Z770" i="1"/>
  <c r="AC769" i="1"/>
  <c r="AB769" i="1"/>
  <c r="AA769" i="1"/>
  <c r="Z769" i="1"/>
  <c r="AC768" i="1"/>
  <c r="AB768" i="1"/>
  <c r="AA768" i="1"/>
  <c r="Z768" i="1"/>
  <c r="AC767" i="1"/>
  <c r="AB767" i="1"/>
  <c r="AA767" i="1"/>
  <c r="Z767" i="1"/>
  <c r="AC766" i="1"/>
  <c r="AB766" i="1"/>
  <c r="AA766" i="1"/>
  <c r="Z766" i="1"/>
  <c r="AC765" i="1"/>
  <c r="AB765" i="1"/>
  <c r="AA765" i="1"/>
  <c r="Z765" i="1"/>
  <c r="AC764" i="1"/>
  <c r="AB764" i="1"/>
  <c r="AA764" i="1"/>
  <c r="Z764" i="1"/>
  <c r="AC763" i="1"/>
  <c r="AB763" i="1"/>
  <c r="AA763" i="1"/>
  <c r="Z763" i="1"/>
  <c r="AC762" i="1"/>
  <c r="AB762" i="1"/>
  <c r="AA762" i="1"/>
  <c r="Z762" i="1"/>
  <c r="AC761" i="1"/>
  <c r="AB761" i="1"/>
  <c r="AA761" i="1"/>
  <c r="Z761" i="1"/>
  <c r="AC760" i="1"/>
  <c r="AB760" i="1"/>
  <c r="AA760" i="1"/>
  <c r="Z760" i="1"/>
  <c r="AC759" i="1"/>
  <c r="AB759" i="1"/>
  <c r="AA759" i="1"/>
  <c r="Z759" i="1"/>
  <c r="AC758" i="1"/>
  <c r="AB758" i="1"/>
  <c r="AA758" i="1"/>
  <c r="Z758" i="1"/>
  <c r="AC757" i="1"/>
  <c r="AB757" i="1"/>
  <c r="AA757" i="1"/>
  <c r="Z757" i="1"/>
  <c r="AC755" i="1"/>
  <c r="AB755" i="1"/>
  <c r="AA755" i="1"/>
  <c r="Z755" i="1"/>
  <c r="AC754" i="1"/>
  <c r="AB754" i="1"/>
  <c r="AA754" i="1"/>
  <c r="Z754" i="1"/>
  <c r="AC747" i="1"/>
  <c r="AB747" i="1"/>
  <c r="AA747" i="1"/>
  <c r="Z747" i="1"/>
  <c r="AC746" i="1"/>
  <c r="AB746" i="1"/>
  <c r="AA746" i="1"/>
  <c r="Z746" i="1"/>
  <c r="AC753" i="1"/>
  <c r="AB753" i="1"/>
  <c r="AA753" i="1"/>
  <c r="Z753" i="1"/>
  <c r="AC752" i="1"/>
  <c r="AB752" i="1"/>
  <c r="AA752" i="1"/>
  <c r="Z752" i="1"/>
  <c r="AC751" i="1"/>
  <c r="AB751" i="1"/>
  <c r="AA751" i="1"/>
  <c r="Z751" i="1"/>
  <c r="AC750" i="1"/>
  <c r="AB750" i="1"/>
  <c r="AA750" i="1"/>
  <c r="Z750" i="1"/>
  <c r="AC749" i="1"/>
  <c r="AB749" i="1"/>
  <c r="AA749" i="1"/>
  <c r="Z749" i="1"/>
  <c r="AC748" i="1"/>
  <c r="AB748" i="1"/>
  <c r="AA748" i="1"/>
  <c r="Z748" i="1"/>
  <c r="AC745" i="1"/>
  <c r="AB745" i="1"/>
  <c r="AA745" i="1"/>
  <c r="Z745" i="1"/>
  <c r="AC744" i="1"/>
  <c r="AB744" i="1"/>
  <c r="AA744" i="1"/>
  <c r="Z744" i="1"/>
  <c r="AC743" i="1"/>
  <c r="AB743" i="1"/>
  <c r="AA743" i="1"/>
  <c r="Z743" i="1"/>
  <c r="AC742" i="1"/>
  <c r="AB742" i="1"/>
  <c r="AA742" i="1"/>
  <c r="Z742" i="1"/>
  <c r="AC741" i="1"/>
  <c r="AB741" i="1"/>
  <c r="AA741" i="1"/>
  <c r="Z741" i="1"/>
  <c r="AC740" i="1"/>
  <c r="AB740" i="1"/>
  <c r="AA740" i="1"/>
  <c r="Z740" i="1"/>
  <c r="AC739" i="1"/>
  <c r="AB739" i="1"/>
  <c r="AA739" i="1"/>
  <c r="Z739" i="1"/>
  <c r="AC738" i="1"/>
  <c r="AB738" i="1"/>
  <c r="AA738" i="1"/>
  <c r="Z738" i="1"/>
  <c r="AC736" i="1"/>
  <c r="AB736" i="1"/>
  <c r="AA736" i="1"/>
  <c r="Z736" i="1"/>
  <c r="AC1082" i="1"/>
  <c r="AB1082" i="1"/>
  <c r="AA1082" i="1"/>
  <c r="Z1082" i="1"/>
  <c r="AC728" i="1"/>
  <c r="AB728" i="1"/>
  <c r="AA728" i="1"/>
  <c r="Z728" i="1"/>
  <c r="AC727" i="1"/>
  <c r="AB727" i="1"/>
  <c r="AA727" i="1"/>
  <c r="Z727" i="1"/>
  <c r="AC726" i="1"/>
  <c r="AB726" i="1"/>
  <c r="AA726" i="1"/>
  <c r="Z726" i="1"/>
  <c r="AC725" i="1"/>
  <c r="AB725" i="1"/>
  <c r="AA725" i="1"/>
  <c r="Z725" i="1"/>
  <c r="AC724" i="1"/>
  <c r="AB724" i="1"/>
  <c r="AA724" i="1"/>
  <c r="Z724" i="1"/>
  <c r="AC723" i="1"/>
  <c r="AB723" i="1"/>
  <c r="AA723" i="1"/>
  <c r="Z723" i="1"/>
  <c r="AC722" i="1"/>
  <c r="AB722" i="1"/>
  <c r="AA722" i="1"/>
  <c r="Z722" i="1"/>
  <c r="AC721" i="1"/>
  <c r="AB721" i="1"/>
  <c r="AA721" i="1"/>
  <c r="Z721" i="1"/>
  <c r="AC719" i="1"/>
  <c r="AB719" i="1"/>
  <c r="AA719" i="1"/>
  <c r="Z719" i="1"/>
  <c r="AC718" i="1"/>
  <c r="AB718" i="1"/>
  <c r="AA718" i="1"/>
  <c r="Z718" i="1"/>
  <c r="AC717" i="1"/>
  <c r="AB717" i="1"/>
  <c r="AA717" i="1"/>
  <c r="Z717" i="1"/>
  <c r="AC716" i="1"/>
  <c r="AB716" i="1"/>
  <c r="AA716" i="1"/>
  <c r="Z716" i="1"/>
  <c r="AC715" i="1"/>
  <c r="AB715" i="1"/>
  <c r="AA715" i="1"/>
  <c r="Z715" i="1"/>
  <c r="AC714" i="1"/>
  <c r="AB714" i="1"/>
  <c r="AA714" i="1"/>
  <c r="Z714" i="1"/>
  <c r="AC713" i="1"/>
  <c r="AB713" i="1"/>
  <c r="AA713" i="1"/>
  <c r="Z713" i="1"/>
  <c r="AC712" i="1"/>
  <c r="AB712" i="1"/>
  <c r="AA712" i="1"/>
  <c r="Z712" i="1"/>
  <c r="AC710" i="1"/>
  <c r="AB710" i="1"/>
  <c r="AA710" i="1"/>
  <c r="Z710" i="1"/>
  <c r="AC709" i="1"/>
  <c r="AB709" i="1"/>
  <c r="AA709" i="1"/>
  <c r="Z709" i="1"/>
  <c r="AC708" i="1"/>
  <c r="AB708" i="1"/>
  <c r="AA708" i="1"/>
  <c r="Z708" i="1"/>
  <c r="AC707" i="1"/>
  <c r="AB707" i="1"/>
  <c r="AA707" i="1"/>
  <c r="Z707" i="1"/>
  <c r="AC706" i="1"/>
  <c r="AB706" i="1"/>
  <c r="AA706" i="1"/>
  <c r="Z706" i="1"/>
  <c r="AC705" i="1"/>
  <c r="AB705" i="1"/>
  <c r="AA705" i="1"/>
  <c r="Z705" i="1"/>
  <c r="AC704" i="1"/>
  <c r="AB704" i="1"/>
  <c r="AA704" i="1"/>
  <c r="Z704" i="1"/>
  <c r="AC703" i="1"/>
  <c r="AB703" i="1"/>
  <c r="AA703" i="1"/>
  <c r="Z703" i="1"/>
  <c r="AC683" i="1"/>
  <c r="AB683" i="1"/>
  <c r="AA683" i="1"/>
  <c r="Z683" i="1"/>
  <c r="AC682" i="1"/>
  <c r="AB682" i="1"/>
  <c r="AA682" i="1"/>
  <c r="Z682" i="1"/>
  <c r="AC271" i="1"/>
  <c r="AB271" i="1"/>
  <c r="AA271" i="1"/>
  <c r="Z271" i="1"/>
  <c r="AC269" i="1"/>
  <c r="AB269" i="1"/>
  <c r="AA269" i="1"/>
  <c r="Z269" i="1"/>
  <c r="AC41" i="1"/>
  <c r="AB41" i="1"/>
  <c r="AA41" i="1"/>
  <c r="Z41" i="1"/>
  <c r="AC40" i="1"/>
  <c r="AB40" i="1"/>
  <c r="AA40" i="1"/>
  <c r="Z40" i="1"/>
  <c r="AC37" i="1"/>
  <c r="AB37" i="1"/>
  <c r="AA37" i="1"/>
  <c r="Z37" i="1"/>
  <c r="AC34" i="1"/>
  <c r="AB34" i="1"/>
  <c r="AA34" i="1"/>
  <c r="Z34" i="1"/>
  <c r="AC31" i="1"/>
  <c r="AB31" i="1"/>
  <c r="AA31" i="1"/>
  <c r="Z31" i="1"/>
  <c r="AC1065" i="1"/>
  <c r="AB1065" i="1"/>
  <c r="AA1065" i="1"/>
  <c r="Z1065" i="1"/>
  <c r="AC1066" i="1"/>
  <c r="AB1066" i="1"/>
  <c r="AA1066" i="1"/>
  <c r="Z1066" i="1"/>
  <c r="AC681" i="1"/>
  <c r="AB681" i="1"/>
  <c r="AA681" i="1"/>
  <c r="Z681" i="1"/>
  <c r="AC680" i="1"/>
  <c r="AB680" i="1"/>
  <c r="AA680" i="1"/>
  <c r="Z680" i="1"/>
  <c r="AC679" i="1"/>
  <c r="AB679" i="1"/>
  <c r="AA679" i="1"/>
  <c r="Z679" i="1"/>
  <c r="AC678" i="1"/>
  <c r="AB678" i="1"/>
  <c r="AA678" i="1"/>
  <c r="Z678" i="1"/>
  <c r="AC677" i="1"/>
  <c r="AB677" i="1"/>
  <c r="AA677" i="1"/>
  <c r="Z677" i="1"/>
  <c r="AC676" i="1"/>
  <c r="AB676" i="1"/>
  <c r="AA676" i="1"/>
  <c r="Z676" i="1"/>
  <c r="AC675" i="1"/>
  <c r="AB675" i="1"/>
  <c r="AA675" i="1"/>
  <c r="Z675" i="1"/>
  <c r="AC674" i="1"/>
  <c r="AB674" i="1"/>
  <c r="AA674" i="1"/>
  <c r="Z674" i="1"/>
  <c r="AC673" i="1"/>
  <c r="AB673" i="1"/>
  <c r="AA673" i="1"/>
  <c r="Z673" i="1"/>
  <c r="AC672" i="1"/>
  <c r="AB672" i="1"/>
  <c r="AA672" i="1"/>
  <c r="Z672" i="1"/>
  <c r="AC671" i="1"/>
  <c r="AB671" i="1"/>
  <c r="AA671" i="1"/>
  <c r="Z671" i="1"/>
  <c r="AC670" i="1"/>
  <c r="AB670" i="1"/>
  <c r="AA670" i="1"/>
  <c r="Z670" i="1"/>
  <c r="AC669" i="1"/>
  <c r="AB669" i="1"/>
  <c r="AA669" i="1"/>
  <c r="Z669" i="1"/>
  <c r="AC668" i="1"/>
  <c r="AB668" i="1"/>
  <c r="AA668" i="1"/>
  <c r="Z668" i="1"/>
  <c r="AC667" i="1"/>
  <c r="AB667" i="1"/>
  <c r="AA667" i="1"/>
  <c r="Z667" i="1"/>
  <c r="AC666" i="1"/>
  <c r="AB666" i="1"/>
  <c r="AA666" i="1"/>
  <c r="Z666" i="1"/>
  <c r="AC665" i="1"/>
  <c r="AB665" i="1"/>
  <c r="AA665" i="1"/>
  <c r="Z665" i="1"/>
  <c r="AC664" i="1"/>
  <c r="AB664" i="1"/>
  <c r="AA664" i="1"/>
  <c r="Z664" i="1"/>
  <c r="AC663" i="1"/>
  <c r="AB663" i="1"/>
  <c r="AA663" i="1"/>
  <c r="Z663" i="1"/>
  <c r="AC662" i="1"/>
  <c r="AB662" i="1"/>
  <c r="AA662" i="1"/>
  <c r="Z662" i="1"/>
  <c r="AC661" i="1"/>
  <c r="AB661" i="1"/>
  <c r="AA661" i="1"/>
  <c r="Z661" i="1"/>
  <c r="AC660" i="1"/>
  <c r="AB660" i="1"/>
  <c r="AA660" i="1"/>
  <c r="Z660" i="1"/>
  <c r="AC659" i="1"/>
  <c r="AB659" i="1"/>
  <c r="AA659" i="1"/>
  <c r="Z659" i="1"/>
  <c r="AC658" i="1"/>
  <c r="AB658" i="1"/>
  <c r="AA658" i="1"/>
  <c r="Z658" i="1"/>
  <c r="AC657" i="1"/>
  <c r="AB657" i="1"/>
  <c r="AA657" i="1"/>
  <c r="Z657" i="1"/>
  <c r="AC656" i="1"/>
  <c r="AB656" i="1"/>
  <c r="AA656" i="1"/>
  <c r="Z656" i="1"/>
  <c r="AC655" i="1"/>
  <c r="AB655" i="1"/>
  <c r="AA655" i="1"/>
  <c r="Z655" i="1"/>
  <c r="AC654" i="1"/>
  <c r="AB654" i="1"/>
  <c r="AA654" i="1"/>
  <c r="Z654" i="1"/>
  <c r="AC653" i="1"/>
  <c r="AB653" i="1"/>
  <c r="AA653" i="1"/>
  <c r="Z653" i="1"/>
  <c r="AC652" i="1"/>
  <c r="AB652" i="1"/>
  <c r="AA652" i="1"/>
  <c r="Z652" i="1"/>
  <c r="AC651" i="1"/>
  <c r="AB651" i="1"/>
  <c r="AA651" i="1"/>
  <c r="Z651" i="1"/>
  <c r="AC650" i="1"/>
  <c r="AB650" i="1"/>
  <c r="AA650" i="1"/>
  <c r="Z650" i="1"/>
  <c r="AC649" i="1"/>
  <c r="AB649" i="1"/>
  <c r="AA649" i="1"/>
  <c r="Z649" i="1"/>
  <c r="AC648" i="1"/>
  <c r="AB648" i="1"/>
  <c r="AA648" i="1"/>
  <c r="Z648" i="1"/>
  <c r="AC647" i="1"/>
  <c r="AB647" i="1"/>
  <c r="AA647" i="1"/>
  <c r="Z647" i="1"/>
  <c r="AC646" i="1"/>
  <c r="AB646" i="1"/>
  <c r="AA646" i="1"/>
  <c r="Z646" i="1"/>
  <c r="AC644" i="1"/>
  <c r="AB644" i="1"/>
  <c r="AA644" i="1"/>
  <c r="Z644" i="1"/>
  <c r="AC643" i="1"/>
  <c r="AB643" i="1"/>
  <c r="AA643" i="1"/>
  <c r="Z643" i="1"/>
  <c r="AC642" i="1"/>
  <c r="AB642" i="1"/>
  <c r="AA642" i="1"/>
  <c r="Z642" i="1"/>
  <c r="AC641" i="1"/>
  <c r="AB641" i="1"/>
  <c r="AA641" i="1"/>
  <c r="Z641" i="1"/>
  <c r="AC640" i="1"/>
  <c r="AB640" i="1"/>
  <c r="AA640" i="1"/>
  <c r="Z640" i="1"/>
  <c r="AC639" i="1"/>
  <c r="AB639" i="1"/>
  <c r="AA639" i="1"/>
  <c r="Z639" i="1"/>
  <c r="AC638" i="1"/>
  <c r="AB638" i="1"/>
  <c r="AA638" i="1"/>
  <c r="Z638" i="1"/>
  <c r="AC637" i="1"/>
  <c r="AB637" i="1"/>
  <c r="AA637" i="1"/>
  <c r="Z637" i="1"/>
  <c r="AC636" i="1"/>
  <c r="AB636" i="1"/>
  <c r="AA636" i="1"/>
  <c r="Z636" i="1"/>
  <c r="AC635" i="1"/>
  <c r="AB635" i="1"/>
  <c r="AA635" i="1"/>
  <c r="Z635" i="1"/>
  <c r="AC634" i="1"/>
  <c r="AB634" i="1"/>
  <c r="AA634" i="1"/>
  <c r="Z634" i="1"/>
  <c r="AC633" i="1"/>
  <c r="AB633" i="1"/>
  <c r="AA633" i="1"/>
  <c r="Z633" i="1"/>
  <c r="AC632" i="1"/>
  <c r="AB632" i="1"/>
  <c r="AA632" i="1"/>
  <c r="Z632" i="1"/>
  <c r="AC631" i="1"/>
  <c r="AB631" i="1"/>
  <c r="AA631" i="1"/>
  <c r="Z631" i="1"/>
  <c r="AC630" i="1"/>
  <c r="AB630" i="1"/>
  <c r="AA630" i="1"/>
  <c r="Z630" i="1"/>
  <c r="AC629" i="1"/>
  <c r="AB629" i="1"/>
  <c r="AA629" i="1"/>
  <c r="Z629" i="1"/>
  <c r="AC628" i="1"/>
  <c r="AB628" i="1"/>
  <c r="AA628" i="1"/>
  <c r="Z628" i="1"/>
  <c r="AC627" i="1"/>
  <c r="AB627" i="1"/>
  <c r="AA627" i="1"/>
  <c r="Z627" i="1"/>
  <c r="AC626" i="1"/>
  <c r="AB626" i="1"/>
  <c r="AA626" i="1"/>
  <c r="Z626" i="1"/>
  <c r="AC625" i="1"/>
  <c r="AB625" i="1"/>
  <c r="AA625" i="1"/>
  <c r="Z625" i="1"/>
  <c r="AC624" i="1"/>
  <c r="AB624" i="1"/>
  <c r="AA624" i="1"/>
  <c r="Z624" i="1"/>
  <c r="AC623" i="1"/>
  <c r="AB623" i="1"/>
  <c r="AA623" i="1"/>
  <c r="Z623" i="1"/>
  <c r="AC622" i="1"/>
  <c r="AB622" i="1"/>
  <c r="AA622" i="1"/>
  <c r="Z622" i="1"/>
  <c r="AC621" i="1"/>
  <c r="AB621" i="1"/>
  <c r="AA621" i="1"/>
  <c r="Z621" i="1"/>
  <c r="AC620" i="1"/>
  <c r="AB620" i="1"/>
  <c r="AA620" i="1"/>
  <c r="Z620" i="1"/>
  <c r="AC619" i="1"/>
  <c r="AB619" i="1"/>
  <c r="AA619" i="1"/>
  <c r="Z619" i="1"/>
  <c r="AC618" i="1"/>
  <c r="AB618" i="1"/>
  <c r="AA618" i="1"/>
  <c r="Z618" i="1"/>
  <c r="AC617" i="1"/>
  <c r="AB617" i="1"/>
  <c r="AA617" i="1"/>
  <c r="Z617" i="1"/>
  <c r="AC616" i="1"/>
  <c r="AB616" i="1"/>
  <c r="AA616" i="1"/>
  <c r="Z616" i="1"/>
  <c r="AC615" i="1"/>
  <c r="AB615" i="1"/>
  <c r="AA615" i="1"/>
  <c r="Z615" i="1"/>
  <c r="AC614" i="1"/>
  <c r="AB614" i="1"/>
  <c r="AA614" i="1"/>
  <c r="Z614" i="1"/>
  <c r="AC613" i="1"/>
  <c r="AB613" i="1"/>
  <c r="AA613" i="1"/>
  <c r="Z613" i="1"/>
  <c r="AC612" i="1"/>
  <c r="AB612" i="1"/>
  <c r="AA612" i="1"/>
  <c r="Z612" i="1"/>
  <c r="AC611" i="1"/>
  <c r="AB611" i="1"/>
  <c r="AA611" i="1"/>
  <c r="Z611" i="1"/>
  <c r="AC610" i="1"/>
  <c r="AB610" i="1"/>
  <c r="AA610" i="1"/>
  <c r="Z610" i="1"/>
  <c r="AC609" i="1"/>
  <c r="AB609" i="1"/>
  <c r="AA609" i="1"/>
  <c r="Z609" i="1"/>
  <c r="AC608" i="1"/>
  <c r="AB608" i="1"/>
  <c r="AA608" i="1"/>
  <c r="Z608" i="1"/>
  <c r="AC607" i="1"/>
  <c r="AB607" i="1"/>
  <c r="AA607" i="1"/>
  <c r="Z607" i="1"/>
  <c r="AC1067" i="1"/>
  <c r="AB1067" i="1"/>
  <c r="AA1067" i="1"/>
  <c r="Z1067" i="1"/>
  <c r="AC605" i="1"/>
  <c r="AB605" i="1"/>
  <c r="AA605" i="1"/>
  <c r="Z605" i="1"/>
  <c r="AC604" i="1"/>
  <c r="AB604" i="1"/>
  <c r="AA604" i="1"/>
  <c r="Z604" i="1"/>
  <c r="AC603" i="1"/>
  <c r="AB603" i="1"/>
  <c r="AA603" i="1"/>
  <c r="Z603" i="1"/>
  <c r="AC602" i="1"/>
  <c r="AB602" i="1"/>
  <c r="AA602" i="1"/>
  <c r="Z602" i="1"/>
  <c r="AC601" i="1"/>
  <c r="AB601" i="1"/>
  <c r="AA601" i="1"/>
  <c r="Z601" i="1"/>
  <c r="AC600" i="1"/>
  <c r="AB600" i="1"/>
  <c r="AA600" i="1"/>
  <c r="Z600" i="1"/>
  <c r="AC599" i="1"/>
  <c r="AB599" i="1"/>
  <c r="AA599" i="1"/>
  <c r="Z599" i="1"/>
  <c r="AC598" i="1"/>
  <c r="AB598" i="1"/>
  <c r="AA598" i="1"/>
  <c r="Z598" i="1"/>
  <c r="AC597" i="1"/>
  <c r="AB597" i="1"/>
  <c r="AA597" i="1"/>
  <c r="Z597" i="1"/>
  <c r="AC596" i="1"/>
  <c r="AB596" i="1"/>
  <c r="AA596" i="1"/>
  <c r="Z596" i="1"/>
  <c r="AC595" i="1"/>
  <c r="AB595" i="1"/>
  <c r="AA595" i="1"/>
  <c r="Z595" i="1"/>
  <c r="AC594" i="1"/>
  <c r="AB594" i="1"/>
  <c r="AA594" i="1"/>
  <c r="Z594" i="1"/>
  <c r="AC593" i="1"/>
  <c r="AB593" i="1"/>
  <c r="AA593" i="1"/>
  <c r="Z593" i="1"/>
  <c r="AC592" i="1"/>
  <c r="AB592" i="1"/>
  <c r="AA592" i="1"/>
  <c r="Z592" i="1"/>
  <c r="AC591" i="1"/>
  <c r="AB591" i="1"/>
  <c r="AA591" i="1"/>
  <c r="Z591" i="1"/>
  <c r="AC590" i="1"/>
  <c r="AB590" i="1"/>
  <c r="AA590" i="1"/>
  <c r="Z590" i="1"/>
  <c r="AC589" i="1"/>
  <c r="AB589" i="1"/>
  <c r="AA589" i="1"/>
  <c r="Z589" i="1"/>
  <c r="AC588" i="1"/>
  <c r="AB588" i="1"/>
  <c r="AA588" i="1"/>
  <c r="Z588" i="1"/>
  <c r="AC587" i="1"/>
  <c r="AB587" i="1"/>
  <c r="AA587" i="1"/>
  <c r="Z587" i="1"/>
  <c r="AC586" i="1"/>
  <c r="AB586" i="1"/>
  <c r="AA586" i="1"/>
  <c r="Z586" i="1"/>
  <c r="AC585" i="1"/>
  <c r="AB585" i="1"/>
  <c r="AA585" i="1"/>
  <c r="Z585" i="1"/>
  <c r="AC584" i="1"/>
  <c r="AB584" i="1"/>
  <c r="AA584" i="1"/>
  <c r="Z584" i="1"/>
  <c r="AC583" i="1"/>
  <c r="AB583" i="1"/>
  <c r="AA583" i="1"/>
  <c r="Z583" i="1"/>
  <c r="AC582" i="1"/>
  <c r="AB582" i="1"/>
  <c r="AA582" i="1"/>
  <c r="Z582" i="1"/>
  <c r="AC581" i="1"/>
  <c r="AB581" i="1"/>
  <c r="AA581" i="1"/>
  <c r="Z581" i="1"/>
  <c r="AC580" i="1"/>
  <c r="AB580" i="1"/>
  <c r="AA580" i="1"/>
  <c r="Z580" i="1"/>
  <c r="AC579" i="1"/>
  <c r="AB579" i="1"/>
  <c r="AA579" i="1"/>
  <c r="Z579" i="1"/>
  <c r="AC578" i="1"/>
  <c r="AB578" i="1"/>
  <c r="AA578" i="1"/>
  <c r="Z578" i="1"/>
  <c r="AC577" i="1"/>
  <c r="AB577" i="1"/>
  <c r="AA577" i="1"/>
  <c r="Z577" i="1"/>
  <c r="AC576" i="1"/>
  <c r="AB576" i="1"/>
  <c r="AA576" i="1"/>
  <c r="Z576" i="1"/>
  <c r="AC575" i="1"/>
  <c r="AB575" i="1"/>
  <c r="AA575" i="1"/>
  <c r="Z575" i="1"/>
  <c r="AC574" i="1"/>
  <c r="AB574" i="1"/>
  <c r="AA574" i="1"/>
  <c r="Z574" i="1"/>
  <c r="AC573" i="1"/>
  <c r="AB573" i="1"/>
  <c r="AA573" i="1"/>
  <c r="Z573" i="1"/>
  <c r="AC572" i="1"/>
  <c r="AB572" i="1"/>
  <c r="AA572" i="1"/>
  <c r="Z572" i="1"/>
  <c r="AC571" i="1"/>
  <c r="AB571" i="1"/>
  <c r="AA571" i="1"/>
  <c r="Z571" i="1"/>
  <c r="AC570" i="1"/>
  <c r="AB570" i="1"/>
  <c r="AA570" i="1"/>
  <c r="Z570" i="1"/>
  <c r="AC569" i="1"/>
  <c r="AB569" i="1"/>
  <c r="AA569" i="1"/>
  <c r="Z569" i="1"/>
  <c r="AC568" i="1"/>
  <c r="AB568" i="1"/>
  <c r="AA568" i="1"/>
  <c r="Z568" i="1"/>
  <c r="AC1081" i="1"/>
  <c r="AB1081" i="1"/>
  <c r="AA1081" i="1"/>
  <c r="Z1081" i="1"/>
  <c r="AC1080" i="1"/>
  <c r="AB1080" i="1"/>
  <c r="AA1080" i="1"/>
  <c r="Z1080" i="1"/>
  <c r="AC566" i="1"/>
  <c r="AB566" i="1"/>
  <c r="AA566" i="1"/>
  <c r="Z566" i="1"/>
  <c r="AC565" i="1"/>
  <c r="AB565" i="1"/>
  <c r="AA565" i="1"/>
  <c r="Z565" i="1"/>
  <c r="AC564" i="1"/>
  <c r="AB564" i="1"/>
  <c r="AA564" i="1"/>
  <c r="Z564" i="1"/>
  <c r="AC563" i="1"/>
  <c r="AB563" i="1"/>
  <c r="AA563" i="1"/>
  <c r="Z563" i="1"/>
  <c r="AC562" i="1"/>
  <c r="AB562" i="1"/>
  <c r="AA562" i="1"/>
  <c r="Z562" i="1"/>
  <c r="AC561" i="1"/>
  <c r="AB561" i="1"/>
  <c r="AA561" i="1"/>
  <c r="Z561" i="1"/>
  <c r="AC560" i="1"/>
  <c r="AB560" i="1"/>
  <c r="AA560" i="1"/>
  <c r="Z560" i="1"/>
  <c r="AC559" i="1"/>
  <c r="AB559" i="1"/>
  <c r="AA559" i="1"/>
  <c r="Z559" i="1"/>
  <c r="AC558" i="1"/>
  <c r="AB558" i="1"/>
  <c r="AA558" i="1"/>
  <c r="Z558" i="1"/>
  <c r="AC557" i="1"/>
  <c r="AB557" i="1"/>
  <c r="AA557" i="1"/>
  <c r="Z557" i="1"/>
  <c r="AC556" i="1"/>
  <c r="AB556" i="1"/>
  <c r="AA556" i="1"/>
  <c r="Z556" i="1"/>
  <c r="AC555" i="1"/>
  <c r="AB555" i="1"/>
  <c r="AA555" i="1"/>
  <c r="Z555" i="1"/>
  <c r="AC554" i="1"/>
  <c r="AB554" i="1"/>
  <c r="AA554" i="1"/>
  <c r="Z554" i="1"/>
  <c r="AC553" i="1"/>
  <c r="AB553" i="1"/>
  <c r="AA553" i="1"/>
  <c r="Z553" i="1"/>
  <c r="AC552" i="1"/>
  <c r="AB552" i="1"/>
  <c r="AA552" i="1"/>
  <c r="Z552" i="1"/>
  <c r="AC551" i="1"/>
  <c r="AB551" i="1"/>
  <c r="AA551" i="1"/>
  <c r="Z551" i="1"/>
  <c r="AC550" i="1"/>
  <c r="AB550" i="1"/>
  <c r="AA550" i="1"/>
  <c r="Z550" i="1"/>
  <c r="AC549" i="1"/>
  <c r="AB549" i="1"/>
  <c r="AA549" i="1"/>
  <c r="Z549" i="1"/>
  <c r="AC548" i="1"/>
  <c r="AB548" i="1"/>
  <c r="AA548" i="1"/>
  <c r="Z548" i="1"/>
  <c r="AC547" i="1"/>
  <c r="AB547" i="1"/>
  <c r="AA547" i="1"/>
  <c r="Z547" i="1"/>
  <c r="AC546" i="1"/>
  <c r="AB546" i="1"/>
  <c r="AA546" i="1"/>
  <c r="Z546" i="1"/>
  <c r="AC545" i="1"/>
  <c r="AB545" i="1"/>
  <c r="AA545" i="1"/>
  <c r="Z545" i="1"/>
  <c r="AC544" i="1"/>
  <c r="AB544" i="1"/>
  <c r="AA544" i="1"/>
  <c r="Z544" i="1"/>
  <c r="AC543" i="1"/>
  <c r="AB543" i="1"/>
  <c r="AA543" i="1"/>
  <c r="Z543" i="1"/>
  <c r="AC542" i="1"/>
  <c r="AB542" i="1"/>
  <c r="AA542" i="1"/>
  <c r="Z542" i="1"/>
  <c r="AC541" i="1"/>
  <c r="AB541" i="1"/>
  <c r="AA541" i="1"/>
  <c r="Z541" i="1"/>
  <c r="AC540" i="1"/>
  <c r="AB540" i="1"/>
  <c r="AA540" i="1"/>
  <c r="Z540" i="1"/>
  <c r="AC539" i="1"/>
  <c r="AB539" i="1"/>
  <c r="AA539" i="1"/>
  <c r="Z539" i="1"/>
  <c r="AC538" i="1"/>
  <c r="AB538" i="1"/>
  <c r="AA538" i="1"/>
  <c r="Z538" i="1"/>
  <c r="AC537" i="1"/>
  <c r="AB537" i="1"/>
  <c r="AA537" i="1"/>
  <c r="Z537" i="1"/>
  <c r="AC536" i="1"/>
  <c r="AB536" i="1"/>
  <c r="AA536" i="1"/>
  <c r="Z536" i="1"/>
  <c r="AC535" i="1"/>
  <c r="AB535" i="1"/>
  <c r="AA535" i="1"/>
  <c r="Z535" i="1"/>
  <c r="AC534" i="1"/>
  <c r="AB534" i="1"/>
  <c r="AA534" i="1"/>
  <c r="Z534" i="1"/>
  <c r="AC533" i="1"/>
  <c r="AB533" i="1"/>
  <c r="AA533" i="1"/>
  <c r="Z533" i="1"/>
  <c r="AC532" i="1"/>
  <c r="AB532" i="1"/>
  <c r="AA532" i="1"/>
  <c r="Z532" i="1"/>
  <c r="AC531" i="1"/>
  <c r="AB531" i="1"/>
  <c r="AA531" i="1"/>
  <c r="Z531" i="1"/>
  <c r="AC530" i="1"/>
  <c r="AB530" i="1"/>
  <c r="AA530" i="1"/>
  <c r="Z530" i="1"/>
  <c r="AC529" i="1"/>
  <c r="AB529" i="1"/>
  <c r="AA529" i="1"/>
  <c r="Z529" i="1"/>
  <c r="AC527" i="1"/>
  <c r="AB527" i="1"/>
  <c r="AA527" i="1"/>
  <c r="Z527" i="1"/>
  <c r="AC526" i="1"/>
  <c r="AB526" i="1"/>
  <c r="AA526" i="1"/>
  <c r="Z526" i="1"/>
  <c r="AC525" i="1"/>
  <c r="AB525" i="1"/>
  <c r="AA525" i="1"/>
  <c r="Z525" i="1"/>
  <c r="AC524" i="1"/>
  <c r="AB524" i="1"/>
  <c r="AA524" i="1"/>
  <c r="Z524" i="1"/>
  <c r="AC523" i="1"/>
  <c r="AB523" i="1"/>
  <c r="AA523" i="1"/>
  <c r="Z523" i="1"/>
  <c r="AC522" i="1"/>
  <c r="AB522" i="1"/>
  <c r="AA522" i="1"/>
  <c r="Z522" i="1"/>
  <c r="AC521" i="1"/>
  <c r="AB521" i="1"/>
  <c r="AA521" i="1"/>
  <c r="Z521" i="1"/>
  <c r="AC520" i="1"/>
  <c r="AB520" i="1"/>
  <c r="AA520" i="1"/>
  <c r="Z520" i="1"/>
  <c r="AC519" i="1"/>
  <c r="AB519" i="1"/>
  <c r="AA519" i="1"/>
  <c r="Z519" i="1"/>
  <c r="AC518" i="1"/>
  <c r="AB518" i="1"/>
  <c r="AA518" i="1"/>
  <c r="Z518" i="1"/>
  <c r="AC517" i="1"/>
  <c r="AB517" i="1"/>
  <c r="AA517" i="1"/>
  <c r="Z517" i="1"/>
  <c r="AC516" i="1"/>
  <c r="AB516" i="1"/>
  <c r="AA516" i="1"/>
  <c r="Z516" i="1"/>
  <c r="AC515" i="1"/>
  <c r="AB515" i="1"/>
  <c r="AA515" i="1"/>
  <c r="Z515" i="1"/>
  <c r="AC514" i="1"/>
  <c r="AB514" i="1"/>
  <c r="AA514" i="1"/>
  <c r="Z514" i="1"/>
  <c r="AC513" i="1"/>
  <c r="AB513" i="1"/>
  <c r="AA513" i="1"/>
  <c r="Z513" i="1"/>
  <c r="AC512" i="1"/>
  <c r="AB512" i="1"/>
  <c r="AA512" i="1"/>
  <c r="Z512" i="1"/>
  <c r="AC511" i="1"/>
  <c r="AB511" i="1"/>
  <c r="AA511" i="1"/>
  <c r="Z511" i="1"/>
  <c r="AC510" i="1"/>
  <c r="AB510" i="1"/>
  <c r="AA510" i="1"/>
  <c r="Z510" i="1"/>
  <c r="AC509" i="1"/>
  <c r="AB509" i="1"/>
  <c r="AA509" i="1"/>
  <c r="Z509" i="1"/>
  <c r="AC508" i="1"/>
  <c r="AB508" i="1"/>
  <c r="AA508" i="1"/>
  <c r="Z508" i="1"/>
  <c r="AC507" i="1"/>
  <c r="AB507" i="1"/>
  <c r="AA507" i="1"/>
  <c r="Z507" i="1"/>
  <c r="AC506" i="1"/>
  <c r="AB506" i="1"/>
  <c r="AA506" i="1"/>
  <c r="Z506" i="1"/>
  <c r="AC505" i="1"/>
  <c r="AB505" i="1"/>
  <c r="AA505" i="1"/>
  <c r="Z505" i="1"/>
  <c r="AC504" i="1"/>
  <c r="AB504" i="1"/>
  <c r="AA504" i="1"/>
  <c r="Z504" i="1"/>
  <c r="AC503" i="1"/>
  <c r="AB503" i="1"/>
  <c r="AA503" i="1"/>
  <c r="Z503" i="1"/>
  <c r="AC502" i="1"/>
  <c r="AB502" i="1"/>
  <c r="AA502" i="1"/>
  <c r="Z502" i="1"/>
  <c r="AC501" i="1"/>
  <c r="AB501" i="1"/>
  <c r="AA501" i="1"/>
  <c r="Z501" i="1"/>
  <c r="AC500" i="1"/>
  <c r="AB500" i="1"/>
  <c r="AA500" i="1"/>
  <c r="Z500" i="1"/>
  <c r="AC499" i="1"/>
  <c r="AB499" i="1"/>
  <c r="AA499" i="1"/>
  <c r="Z499" i="1"/>
  <c r="AC498" i="1"/>
  <c r="AB498" i="1"/>
  <c r="AA498" i="1"/>
  <c r="Z498" i="1"/>
  <c r="AC497" i="1"/>
  <c r="AB497" i="1"/>
  <c r="AA497" i="1"/>
  <c r="Z497" i="1"/>
  <c r="AC496" i="1"/>
  <c r="AB496" i="1"/>
  <c r="AA496" i="1"/>
  <c r="Z496" i="1"/>
  <c r="AC495" i="1"/>
  <c r="AB495" i="1"/>
  <c r="AA495" i="1"/>
  <c r="Z495" i="1"/>
  <c r="AC494" i="1"/>
  <c r="AB494" i="1"/>
  <c r="AA494" i="1"/>
  <c r="Z494" i="1"/>
  <c r="AC493" i="1"/>
  <c r="AB493" i="1"/>
  <c r="AA493" i="1"/>
  <c r="Z493" i="1"/>
  <c r="AC492" i="1"/>
  <c r="AB492" i="1"/>
  <c r="AA492" i="1"/>
  <c r="Z492" i="1"/>
  <c r="AC491" i="1"/>
  <c r="AB491" i="1"/>
  <c r="AA491" i="1"/>
  <c r="Z491" i="1"/>
  <c r="AC490" i="1"/>
  <c r="AB490" i="1"/>
  <c r="AA490" i="1"/>
  <c r="Z490" i="1"/>
  <c r="AC1079" i="1"/>
  <c r="AB1079" i="1"/>
  <c r="AA1079" i="1"/>
  <c r="Z1079" i="1"/>
  <c r="AC488" i="1"/>
  <c r="AB488" i="1"/>
  <c r="AA488" i="1"/>
  <c r="Z488" i="1"/>
  <c r="AC487" i="1"/>
  <c r="AB487" i="1"/>
  <c r="AA487" i="1"/>
  <c r="Z487" i="1"/>
  <c r="AC486" i="1"/>
  <c r="AB486" i="1"/>
  <c r="AA486" i="1"/>
  <c r="Z486" i="1"/>
  <c r="AC485" i="1"/>
  <c r="AB485" i="1"/>
  <c r="AA485" i="1"/>
  <c r="Z485" i="1"/>
  <c r="AC484" i="1"/>
  <c r="AB484" i="1"/>
  <c r="AA484" i="1"/>
  <c r="Z484" i="1"/>
  <c r="AC483" i="1"/>
  <c r="AB483" i="1"/>
  <c r="AA483" i="1"/>
  <c r="Z483" i="1"/>
  <c r="AC482" i="1"/>
  <c r="AB482" i="1"/>
  <c r="AA482" i="1"/>
  <c r="Z482" i="1"/>
  <c r="AC481" i="1"/>
  <c r="AB481" i="1"/>
  <c r="AA481" i="1"/>
  <c r="Z481" i="1"/>
  <c r="AC480" i="1"/>
  <c r="AB480" i="1"/>
  <c r="AA480" i="1"/>
  <c r="Z480" i="1"/>
  <c r="AC479" i="1"/>
  <c r="AB479" i="1"/>
  <c r="AA479" i="1"/>
  <c r="Z479" i="1"/>
  <c r="AC478" i="1"/>
  <c r="AB478" i="1"/>
  <c r="AA478" i="1"/>
  <c r="Z478" i="1"/>
  <c r="AC477" i="1"/>
  <c r="AB477" i="1"/>
  <c r="AA477" i="1"/>
  <c r="Z477" i="1"/>
  <c r="AC476" i="1"/>
  <c r="AB476" i="1"/>
  <c r="AA476" i="1"/>
  <c r="Z476" i="1"/>
  <c r="AC475" i="1"/>
  <c r="AB475" i="1"/>
  <c r="AA475" i="1"/>
  <c r="Z475" i="1"/>
  <c r="AC474" i="1"/>
  <c r="AB474" i="1"/>
  <c r="AA474" i="1"/>
  <c r="Z474" i="1"/>
  <c r="AC473" i="1"/>
  <c r="AB473" i="1"/>
  <c r="AA473" i="1"/>
  <c r="Z473" i="1"/>
  <c r="AC472" i="1"/>
  <c r="AB472" i="1"/>
  <c r="AA472" i="1"/>
  <c r="Z472" i="1"/>
  <c r="AC471" i="1"/>
  <c r="AB471" i="1"/>
  <c r="AA471" i="1"/>
  <c r="Z471" i="1"/>
  <c r="AC470" i="1"/>
  <c r="AB470" i="1"/>
  <c r="AA470" i="1"/>
  <c r="Z470" i="1"/>
  <c r="AC469" i="1"/>
  <c r="AB469" i="1"/>
  <c r="AA469" i="1"/>
  <c r="Z469" i="1"/>
  <c r="AC468" i="1"/>
  <c r="AB468" i="1"/>
  <c r="AA468" i="1"/>
  <c r="Z468" i="1"/>
  <c r="AC467" i="1"/>
  <c r="AB467" i="1"/>
  <c r="AA467" i="1"/>
  <c r="Z467" i="1"/>
  <c r="AC466" i="1"/>
  <c r="AB466" i="1"/>
  <c r="AA466" i="1"/>
  <c r="Z466" i="1"/>
  <c r="AC465" i="1"/>
  <c r="AB465" i="1"/>
  <c r="AA465" i="1"/>
  <c r="Z465" i="1"/>
  <c r="AC464" i="1"/>
  <c r="AB464" i="1"/>
  <c r="AA464" i="1"/>
  <c r="Z464" i="1"/>
  <c r="AC463" i="1"/>
  <c r="AB463" i="1"/>
  <c r="AA463" i="1"/>
  <c r="Z463" i="1"/>
  <c r="AC462" i="1"/>
  <c r="AB462" i="1"/>
  <c r="AA462" i="1"/>
  <c r="Z462" i="1"/>
  <c r="AC461" i="1"/>
  <c r="AB461" i="1"/>
  <c r="AA461" i="1"/>
  <c r="Z461" i="1"/>
  <c r="AC460" i="1"/>
  <c r="AB460" i="1"/>
  <c r="AA460" i="1"/>
  <c r="Z460" i="1"/>
  <c r="AC459" i="1"/>
  <c r="AB459" i="1"/>
  <c r="AA459" i="1"/>
  <c r="Z459" i="1"/>
  <c r="AC458" i="1"/>
  <c r="AB458" i="1"/>
  <c r="AA458" i="1"/>
  <c r="Z458" i="1"/>
  <c r="AC457" i="1"/>
  <c r="AB457" i="1"/>
  <c r="AA457" i="1"/>
  <c r="Z457" i="1"/>
  <c r="AC456" i="1"/>
  <c r="AB456" i="1"/>
  <c r="AA456" i="1"/>
  <c r="Z456" i="1"/>
  <c r="AC455" i="1"/>
  <c r="AB455" i="1"/>
  <c r="AA455" i="1"/>
  <c r="Z455" i="1"/>
  <c r="AC454" i="1"/>
  <c r="AB454" i="1"/>
  <c r="AA454" i="1"/>
  <c r="Z454" i="1"/>
  <c r="AC453" i="1"/>
  <c r="AB453" i="1"/>
  <c r="AA453" i="1"/>
  <c r="Z453" i="1"/>
  <c r="AC452" i="1"/>
  <c r="AB452" i="1"/>
  <c r="AA452" i="1"/>
  <c r="Z452" i="1"/>
  <c r="AC451" i="1"/>
  <c r="AB451" i="1"/>
  <c r="AA451" i="1"/>
  <c r="Z451" i="1"/>
  <c r="AC1078" i="1"/>
  <c r="AB1078" i="1"/>
  <c r="AA1078" i="1"/>
  <c r="Z1078" i="1"/>
  <c r="AC449" i="1"/>
  <c r="AB449" i="1"/>
  <c r="AA449" i="1"/>
  <c r="Z449" i="1"/>
  <c r="AC448" i="1"/>
  <c r="AB448" i="1"/>
  <c r="AA448" i="1"/>
  <c r="Z448" i="1"/>
  <c r="AC447" i="1"/>
  <c r="AB447" i="1"/>
  <c r="AA447" i="1"/>
  <c r="Z447" i="1"/>
  <c r="AC446" i="1"/>
  <c r="AB446" i="1"/>
  <c r="AA446" i="1"/>
  <c r="Z446" i="1"/>
  <c r="AC445" i="1"/>
  <c r="AB445" i="1"/>
  <c r="AA445" i="1"/>
  <c r="Z445" i="1"/>
  <c r="AC444" i="1"/>
  <c r="AB444" i="1"/>
  <c r="AA444" i="1"/>
  <c r="Z444" i="1"/>
  <c r="AC443" i="1"/>
  <c r="AB443" i="1"/>
  <c r="AA443" i="1"/>
  <c r="Z443" i="1"/>
  <c r="AC442" i="1"/>
  <c r="AB442" i="1"/>
  <c r="AA442" i="1"/>
  <c r="Z442" i="1"/>
  <c r="AC441" i="1"/>
  <c r="AB441" i="1"/>
  <c r="AA441" i="1"/>
  <c r="Z441" i="1"/>
  <c r="AC440" i="1"/>
  <c r="AB440" i="1"/>
  <c r="AA440" i="1"/>
  <c r="Z440" i="1"/>
  <c r="AC439" i="1"/>
  <c r="AB439" i="1"/>
  <c r="AA439" i="1"/>
  <c r="Z439" i="1"/>
  <c r="AC438" i="1"/>
  <c r="AB438" i="1"/>
  <c r="AA438" i="1"/>
  <c r="Z438" i="1"/>
  <c r="AC437" i="1"/>
  <c r="AB437" i="1"/>
  <c r="AA437" i="1"/>
  <c r="Z437" i="1"/>
  <c r="AC436" i="1"/>
  <c r="AB436" i="1"/>
  <c r="AA436" i="1"/>
  <c r="Z436" i="1"/>
  <c r="AC435" i="1"/>
  <c r="AB435" i="1"/>
  <c r="AA435" i="1"/>
  <c r="Z435" i="1"/>
  <c r="AC434" i="1"/>
  <c r="AB434" i="1"/>
  <c r="AA434" i="1"/>
  <c r="Z434" i="1"/>
  <c r="AC433" i="1"/>
  <c r="AB433" i="1"/>
  <c r="AA433" i="1"/>
  <c r="Z433" i="1"/>
  <c r="AC432" i="1"/>
  <c r="AB432" i="1"/>
  <c r="AA432" i="1"/>
  <c r="Z432" i="1"/>
  <c r="AC431" i="1"/>
  <c r="AB431" i="1"/>
  <c r="AA431" i="1"/>
  <c r="Z431" i="1"/>
  <c r="AC430" i="1"/>
  <c r="AB430" i="1"/>
  <c r="AA430" i="1"/>
  <c r="Z430" i="1"/>
  <c r="AC429" i="1"/>
  <c r="AB429" i="1"/>
  <c r="AA429" i="1"/>
  <c r="Z429" i="1"/>
  <c r="AC428" i="1"/>
  <c r="AB428" i="1"/>
  <c r="AA428" i="1"/>
  <c r="Z428" i="1"/>
  <c r="AC427" i="1"/>
  <c r="AB427" i="1"/>
  <c r="AA427" i="1"/>
  <c r="Z427" i="1"/>
  <c r="AC426" i="1"/>
  <c r="AB426" i="1"/>
  <c r="AA426" i="1"/>
  <c r="Z426" i="1"/>
  <c r="AC425" i="1"/>
  <c r="AB425" i="1"/>
  <c r="AA425" i="1"/>
  <c r="Z425" i="1"/>
  <c r="AC424" i="1"/>
  <c r="AB424" i="1"/>
  <c r="AA424" i="1"/>
  <c r="Z424" i="1"/>
  <c r="AC423" i="1"/>
  <c r="AB423" i="1"/>
  <c r="AA423" i="1"/>
  <c r="Z423" i="1"/>
  <c r="AC422" i="1"/>
  <c r="AB422" i="1"/>
  <c r="AA422" i="1"/>
  <c r="Z422" i="1"/>
  <c r="AC421" i="1"/>
  <c r="AB421" i="1"/>
  <c r="AA421" i="1"/>
  <c r="Z421" i="1"/>
  <c r="AC420" i="1"/>
  <c r="AB420" i="1"/>
  <c r="AA420" i="1"/>
  <c r="Z420" i="1"/>
  <c r="AC418" i="1"/>
  <c r="AB418" i="1"/>
  <c r="AA418" i="1"/>
  <c r="Z418" i="1"/>
  <c r="AC416" i="1"/>
  <c r="AB416" i="1"/>
  <c r="AA416" i="1"/>
  <c r="Z416" i="1"/>
  <c r="AC415" i="1"/>
  <c r="AB415" i="1"/>
  <c r="AA415" i="1"/>
  <c r="Z415" i="1"/>
  <c r="AC414" i="1"/>
  <c r="AB414" i="1"/>
  <c r="AA414" i="1"/>
  <c r="Z414" i="1"/>
  <c r="AC413" i="1"/>
  <c r="AB413" i="1"/>
  <c r="AA413" i="1"/>
  <c r="Z413" i="1"/>
  <c r="AC412" i="1"/>
  <c r="AB412" i="1"/>
  <c r="AA412" i="1"/>
  <c r="Z412" i="1"/>
  <c r="AC1077" i="1"/>
  <c r="AB1077" i="1"/>
  <c r="AA1077" i="1"/>
  <c r="Z1077" i="1"/>
  <c r="AC417" i="1"/>
  <c r="AB417" i="1"/>
  <c r="AA417" i="1"/>
  <c r="Z417" i="1"/>
  <c r="AC419" i="1"/>
  <c r="AB419" i="1"/>
  <c r="AA419" i="1"/>
  <c r="Z419" i="1"/>
  <c r="AC410" i="1"/>
  <c r="AB410" i="1"/>
  <c r="AA410" i="1"/>
  <c r="Z410" i="1"/>
  <c r="AC409" i="1"/>
  <c r="AB409" i="1"/>
  <c r="AA409" i="1"/>
  <c r="Z409" i="1"/>
  <c r="AC408" i="1"/>
  <c r="AB408" i="1"/>
  <c r="AA408" i="1"/>
  <c r="Z408" i="1"/>
  <c r="AC407" i="1"/>
  <c r="AB407" i="1"/>
  <c r="AA407" i="1"/>
  <c r="Z407" i="1"/>
  <c r="AC406" i="1"/>
  <c r="AB406" i="1"/>
  <c r="AA406" i="1"/>
  <c r="Z406" i="1"/>
  <c r="AC405" i="1"/>
  <c r="AB405" i="1"/>
  <c r="AA405" i="1"/>
  <c r="Z405" i="1"/>
  <c r="AC404" i="1"/>
  <c r="AB404" i="1"/>
  <c r="AA404" i="1"/>
  <c r="Z404" i="1"/>
  <c r="AC403" i="1"/>
  <c r="AB403" i="1"/>
  <c r="AA403" i="1"/>
  <c r="Z403" i="1"/>
  <c r="AC402" i="1"/>
  <c r="AB402" i="1"/>
  <c r="AA402" i="1"/>
  <c r="Z402" i="1"/>
  <c r="AC401" i="1"/>
  <c r="AB401" i="1"/>
  <c r="AA401" i="1"/>
  <c r="Z401" i="1"/>
  <c r="AC400" i="1"/>
  <c r="AB400" i="1"/>
  <c r="AA400" i="1"/>
  <c r="Z400" i="1"/>
  <c r="AC399" i="1"/>
  <c r="AB399" i="1"/>
  <c r="AA399" i="1"/>
  <c r="Z399" i="1"/>
  <c r="AC398" i="1"/>
  <c r="AB398" i="1"/>
  <c r="AA398" i="1"/>
  <c r="Z398" i="1"/>
  <c r="AC397" i="1"/>
  <c r="AB397" i="1"/>
  <c r="AA397" i="1"/>
  <c r="Z397" i="1"/>
  <c r="AC396" i="1"/>
  <c r="AB396" i="1"/>
  <c r="AA396" i="1"/>
  <c r="Z396" i="1"/>
  <c r="AC395" i="1"/>
  <c r="AB395" i="1"/>
  <c r="AA395" i="1"/>
  <c r="Z395" i="1"/>
  <c r="AC394" i="1"/>
  <c r="AB394" i="1"/>
  <c r="AA394" i="1"/>
  <c r="Z394" i="1"/>
  <c r="AC393" i="1"/>
  <c r="AB393" i="1"/>
  <c r="AA393" i="1"/>
  <c r="Z393" i="1"/>
  <c r="AC392" i="1"/>
  <c r="AB392" i="1"/>
  <c r="AA392" i="1"/>
  <c r="Z392" i="1"/>
  <c r="AC391" i="1"/>
  <c r="AB391" i="1"/>
  <c r="AA391" i="1"/>
  <c r="Z391" i="1"/>
  <c r="AC390" i="1"/>
  <c r="AB390" i="1"/>
  <c r="AA390" i="1"/>
  <c r="Z390" i="1"/>
  <c r="AC389" i="1"/>
  <c r="AB389" i="1"/>
  <c r="AA389" i="1"/>
  <c r="Z389" i="1"/>
  <c r="AC388" i="1"/>
  <c r="AB388" i="1"/>
  <c r="AA388" i="1"/>
  <c r="Z388" i="1"/>
  <c r="AC387" i="1"/>
  <c r="AB387" i="1"/>
  <c r="AA387" i="1"/>
  <c r="Z387" i="1"/>
  <c r="AC386" i="1"/>
  <c r="AB386" i="1"/>
  <c r="AA386" i="1"/>
  <c r="Z386" i="1"/>
  <c r="AC385" i="1"/>
  <c r="AB385" i="1"/>
  <c r="AA385" i="1"/>
  <c r="Z385" i="1"/>
  <c r="AC384" i="1"/>
  <c r="AB384" i="1"/>
  <c r="AA384" i="1"/>
  <c r="Z384" i="1"/>
  <c r="AC383" i="1"/>
  <c r="AB383" i="1"/>
  <c r="AA383" i="1"/>
  <c r="Z383" i="1"/>
  <c r="AC382" i="1"/>
  <c r="AB382" i="1"/>
  <c r="AA382" i="1"/>
  <c r="Z382" i="1"/>
  <c r="AC381" i="1"/>
  <c r="AB381" i="1"/>
  <c r="AA381" i="1"/>
  <c r="Z381" i="1"/>
  <c r="AC380" i="1"/>
  <c r="AB380" i="1"/>
  <c r="AA380" i="1"/>
  <c r="Z380" i="1"/>
  <c r="AC379" i="1"/>
  <c r="AB379" i="1"/>
  <c r="AA379" i="1"/>
  <c r="Z379" i="1"/>
  <c r="AC378" i="1"/>
  <c r="AB378" i="1"/>
  <c r="AA378" i="1"/>
  <c r="Z378" i="1"/>
  <c r="AC377" i="1"/>
  <c r="AB377" i="1"/>
  <c r="AA377" i="1"/>
  <c r="Z377" i="1"/>
  <c r="AC376" i="1"/>
  <c r="AB376" i="1"/>
  <c r="AA376" i="1"/>
  <c r="Z376" i="1"/>
  <c r="AC375" i="1"/>
  <c r="AB375" i="1"/>
  <c r="AA375" i="1"/>
  <c r="Z375" i="1"/>
  <c r="AC374" i="1"/>
  <c r="AB374" i="1"/>
  <c r="AA374" i="1"/>
  <c r="Z374" i="1"/>
  <c r="AC373" i="1"/>
  <c r="AB373" i="1"/>
  <c r="AA373" i="1"/>
  <c r="Z373" i="1"/>
  <c r="AC1076" i="1"/>
  <c r="AB1076" i="1"/>
  <c r="AA1076" i="1"/>
  <c r="Z1076" i="1"/>
  <c r="AC1075" i="1"/>
  <c r="AB1075" i="1"/>
  <c r="AA1075" i="1"/>
  <c r="Z1075" i="1"/>
  <c r="AC278" i="1"/>
  <c r="AB278" i="1"/>
  <c r="AA278" i="1"/>
  <c r="Z278" i="1"/>
  <c r="AC932" i="1"/>
  <c r="AB932" i="1"/>
  <c r="AA932" i="1"/>
  <c r="Z932" i="1"/>
  <c r="AC371" i="1"/>
  <c r="AB371" i="1"/>
  <c r="AA371" i="1"/>
  <c r="Z371" i="1"/>
  <c r="AC370" i="1"/>
  <c r="AB370" i="1"/>
  <c r="AA370" i="1"/>
  <c r="Z370" i="1"/>
  <c r="AC369" i="1"/>
  <c r="AB369" i="1"/>
  <c r="AA369" i="1"/>
  <c r="Z369" i="1"/>
  <c r="AC368" i="1"/>
  <c r="AB368" i="1"/>
  <c r="AA368" i="1"/>
  <c r="Z368" i="1"/>
  <c r="AC367" i="1"/>
  <c r="AB367" i="1"/>
  <c r="AA367" i="1"/>
  <c r="Z367" i="1"/>
  <c r="AC366" i="1"/>
  <c r="AB366" i="1"/>
  <c r="AA366" i="1"/>
  <c r="Z366" i="1"/>
  <c r="AC365" i="1"/>
  <c r="AB365" i="1"/>
  <c r="AA365" i="1"/>
  <c r="Z365" i="1"/>
  <c r="AC364" i="1"/>
  <c r="AB364" i="1"/>
  <c r="AA364" i="1"/>
  <c r="Z364" i="1"/>
  <c r="AC363" i="1"/>
  <c r="AB363" i="1"/>
  <c r="AA363" i="1"/>
  <c r="Z363" i="1"/>
  <c r="AC362" i="1"/>
  <c r="AB362" i="1"/>
  <c r="AA362" i="1"/>
  <c r="Z362" i="1"/>
  <c r="AC361" i="1"/>
  <c r="AB361" i="1"/>
  <c r="AA361" i="1"/>
  <c r="Z361" i="1"/>
  <c r="AC360" i="1"/>
  <c r="AB360" i="1"/>
  <c r="AA360" i="1"/>
  <c r="Z360" i="1"/>
  <c r="AC359" i="1"/>
  <c r="AB359" i="1"/>
  <c r="AA359" i="1"/>
  <c r="Z359" i="1"/>
  <c r="AC358" i="1"/>
  <c r="AB358" i="1"/>
  <c r="AA358" i="1"/>
  <c r="Z358" i="1"/>
  <c r="AC357" i="1"/>
  <c r="AB357" i="1"/>
  <c r="AA357" i="1"/>
  <c r="Z357" i="1"/>
  <c r="AC356" i="1"/>
  <c r="AB356" i="1"/>
  <c r="AA356" i="1"/>
  <c r="Z356" i="1"/>
  <c r="AC355" i="1"/>
  <c r="AB355" i="1"/>
  <c r="AA355" i="1"/>
  <c r="Z355" i="1"/>
  <c r="AC354" i="1"/>
  <c r="AB354" i="1"/>
  <c r="AA354" i="1"/>
  <c r="Z354" i="1"/>
  <c r="AC353" i="1"/>
  <c r="AB353" i="1"/>
  <c r="AA353" i="1"/>
  <c r="Z353" i="1"/>
  <c r="AC352" i="1"/>
  <c r="AB352" i="1"/>
  <c r="AA352" i="1"/>
  <c r="Z352" i="1"/>
  <c r="AC351" i="1"/>
  <c r="AB351" i="1"/>
  <c r="AA351" i="1"/>
  <c r="Z351" i="1"/>
  <c r="AC350" i="1"/>
  <c r="AB350" i="1"/>
  <c r="AA350" i="1"/>
  <c r="Z350" i="1"/>
  <c r="AC349" i="1"/>
  <c r="AB349" i="1"/>
  <c r="AA349" i="1"/>
  <c r="Z349" i="1"/>
  <c r="AC348" i="1"/>
  <c r="AB348" i="1"/>
  <c r="AA348" i="1"/>
  <c r="Z348" i="1"/>
  <c r="AC347" i="1"/>
  <c r="AB347" i="1"/>
  <c r="AA347" i="1"/>
  <c r="Z347" i="1"/>
  <c r="AC1092" i="1"/>
  <c r="AB1092" i="1"/>
  <c r="AA1092" i="1"/>
  <c r="Z1092" i="1"/>
  <c r="AC345" i="1"/>
  <c r="AB345" i="1"/>
  <c r="AA345" i="1"/>
  <c r="Z345" i="1"/>
  <c r="AC344" i="1"/>
  <c r="AB344" i="1"/>
  <c r="AA344" i="1"/>
  <c r="Z344" i="1"/>
  <c r="AC343" i="1"/>
  <c r="AB343" i="1"/>
  <c r="AA343" i="1"/>
  <c r="Z343" i="1"/>
  <c r="AC342" i="1"/>
  <c r="AB342" i="1"/>
  <c r="AA342" i="1"/>
  <c r="Z342" i="1"/>
  <c r="AC341" i="1"/>
  <c r="AB341" i="1"/>
  <c r="AA341" i="1"/>
  <c r="Z341" i="1"/>
  <c r="AC340" i="1"/>
  <c r="AB340" i="1"/>
  <c r="AA340" i="1"/>
  <c r="Z340" i="1"/>
  <c r="AC339" i="1"/>
  <c r="AB339" i="1"/>
  <c r="AA339" i="1"/>
  <c r="Z339" i="1"/>
  <c r="AC338" i="1"/>
  <c r="AB338" i="1"/>
  <c r="AA338" i="1"/>
  <c r="Z338" i="1"/>
  <c r="AC337" i="1"/>
  <c r="AB337" i="1"/>
  <c r="AA337" i="1"/>
  <c r="Z337" i="1"/>
  <c r="AC336" i="1"/>
  <c r="AB336" i="1"/>
  <c r="AA336" i="1"/>
  <c r="Z336" i="1"/>
  <c r="AC335" i="1"/>
  <c r="AB335" i="1"/>
  <c r="AA335" i="1"/>
  <c r="Z335" i="1"/>
  <c r="AC334" i="1"/>
  <c r="AB334" i="1"/>
  <c r="AA334" i="1"/>
  <c r="Z334" i="1"/>
  <c r="AC332" i="1"/>
  <c r="AB332" i="1"/>
  <c r="AA332" i="1"/>
  <c r="Z332" i="1"/>
  <c r="AC331" i="1"/>
  <c r="AB331" i="1"/>
  <c r="AA331" i="1"/>
  <c r="Z331" i="1"/>
  <c r="AC330" i="1"/>
  <c r="AB330" i="1"/>
  <c r="AA330" i="1"/>
  <c r="Z330" i="1"/>
  <c r="AC329" i="1"/>
  <c r="AB329" i="1"/>
  <c r="AA329" i="1"/>
  <c r="Z329" i="1"/>
  <c r="AC328" i="1"/>
  <c r="AB328" i="1"/>
  <c r="AA328" i="1"/>
  <c r="Z328" i="1"/>
  <c r="AC327" i="1"/>
  <c r="AB327" i="1"/>
  <c r="AA327" i="1"/>
  <c r="Z327" i="1"/>
  <c r="AC326" i="1"/>
  <c r="AB326" i="1"/>
  <c r="AA326" i="1"/>
  <c r="Z326" i="1"/>
  <c r="AC325" i="1"/>
  <c r="AB325" i="1"/>
  <c r="AA325" i="1"/>
  <c r="Z325" i="1"/>
  <c r="AC324" i="1"/>
  <c r="AB324" i="1"/>
  <c r="AA324" i="1"/>
  <c r="Z324" i="1"/>
  <c r="AC323" i="1"/>
  <c r="AB323" i="1"/>
  <c r="AA323" i="1"/>
  <c r="Z323" i="1"/>
  <c r="AC322" i="1"/>
  <c r="AB322" i="1"/>
  <c r="AA322" i="1"/>
  <c r="Z322" i="1"/>
  <c r="AC321" i="1"/>
  <c r="AB321" i="1"/>
  <c r="AA321" i="1"/>
  <c r="Z321" i="1"/>
  <c r="AC320" i="1"/>
  <c r="AB320" i="1"/>
  <c r="AA320" i="1"/>
  <c r="Z320" i="1"/>
  <c r="AC319" i="1"/>
  <c r="AB319" i="1"/>
  <c r="AA319" i="1"/>
  <c r="Z319" i="1"/>
  <c r="AC318" i="1"/>
  <c r="AB318" i="1"/>
  <c r="AA318" i="1"/>
  <c r="Z318" i="1"/>
  <c r="AC317" i="1"/>
  <c r="AB317" i="1"/>
  <c r="AA317" i="1"/>
  <c r="Z317" i="1"/>
  <c r="AC316" i="1"/>
  <c r="AB316" i="1"/>
  <c r="AA316" i="1"/>
  <c r="Z316" i="1"/>
  <c r="AC315" i="1"/>
  <c r="AB315" i="1"/>
  <c r="AA315" i="1"/>
  <c r="Z315" i="1"/>
  <c r="AC314" i="1"/>
  <c r="AB314" i="1"/>
  <c r="AA314" i="1"/>
  <c r="Z314" i="1"/>
  <c r="AC313" i="1"/>
  <c r="AB313" i="1"/>
  <c r="AA313" i="1"/>
  <c r="Z313" i="1"/>
  <c r="AC312" i="1"/>
  <c r="AB312" i="1"/>
  <c r="AA312" i="1"/>
  <c r="Z312" i="1"/>
  <c r="AC311" i="1"/>
  <c r="AB311" i="1"/>
  <c r="AA311" i="1"/>
  <c r="Z311" i="1"/>
  <c r="AC310" i="1"/>
  <c r="AB310" i="1"/>
  <c r="AA310" i="1"/>
  <c r="Z310" i="1"/>
  <c r="AC309" i="1"/>
  <c r="AB309" i="1"/>
  <c r="AA309" i="1"/>
  <c r="Z309" i="1"/>
  <c r="AC308" i="1"/>
  <c r="AB308" i="1"/>
  <c r="AA308" i="1"/>
  <c r="Z308" i="1"/>
  <c r="AC307" i="1"/>
  <c r="AB307" i="1"/>
  <c r="AA307" i="1"/>
  <c r="Z307" i="1"/>
  <c r="AC306" i="1"/>
  <c r="AB306" i="1"/>
  <c r="AA306" i="1"/>
  <c r="Z306" i="1"/>
  <c r="AC305" i="1"/>
  <c r="AB305" i="1"/>
  <c r="AA305" i="1"/>
  <c r="Z305" i="1"/>
  <c r="AC304" i="1"/>
  <c r="AB304" i="1"/>
  <c r="AA304" i="1"/>
  <c r="Z304" i="1"/>
  <c r="AC303" i="1"/>
  <c r="AB303" i="1"/>
  <c r="AA303" i="1"/>
  <c r="Z303" i="1"/>
  <c r="AC302" i="1"/>
  <c r="AB302" i="1"/>
  <c r="AA302" i="1"/>
  <c r="Z302" i="1"/>
  <c r="AC301" i="1"/>
  <c r="AB301" i="1"/>
  <c r="AA301" i="1"/>
  <c r="Z301" i="1"/>
  <c r="AC300" i="1"/>
  <c r="AB300" i="1"/>
  <c r="AA300" i="1"/>
  <c r="Z300" i="1"/>
  <c r="AC299" i="1"/>
  <c r="AB299" i="1"/>
  <c r="AA299" i="1"/>
  <c r="Z299" i="1"/>
  <c r="AC298" i="1"/>
  <c r="AB298" i="1"/>
  <c r="AA298" i="1"/>
  <c r="Z298" i="1"/>
  <c r="AC297" i="1"/>
  <c r="AB297" i="1"/>
  <c r="AA297" i="1"/>
  <c r="Z297" i="1"/>
  <c r="AC296" i="1"/>
  <c r="AB296" i="1"/>
  <c r="AA296" i="1"/>
  <c r="Z296" i="1"/>
  <c r="AC295" i="1"/>
  <c r="AB295" i="1"/>
  <c r="AA295" i="1"/>
  <c r="Z295" i="1"/>
  <c r="AC1074" i="1"/>
  <c r="AB1074" i="1"/>
  <c r="AA1074" i="1"/>
  <c r="Z1074" i="1"/>
  <c r="AC1073" i="1"/>
  <c r="AB1073" i="1"/>
  <c r="AA1073" i="1"/>
  <c r="Z1073" i="1"/>
  <c r="AC701" i="1"/>
  <c r="AB701" i="1"/>
  <c r="AA701" i="1"/>
  <c r="Z701" i="1"/>
  <c r="AC700" i="1"/>
  <c r="AB700" i="1"/>
  <c r="AA700" i="1"/>
  <c r="Z700" i="1"/>
  <c r="AC699" i="1"/>
  <c r="AB699" i="1"/>
  <c r="AA699" i="1"/>
  <c r="Z699" i="1"/>
  <c r="AC698" i="1"/>
  <c r="AB698" i="1"/>
  <c r="AA698" i="1"/>
  <c r="Z698" i="1"/>
  <c r="AC697" i="1"/>
  <c r="AB697" i="1"/>
  <c r="AA697" i="1"/>
  <c r="Z697" i="1"/>
  <c r="AC696" i="1"/>
  <c r="AB696" i="1"/>
  <c r="AA696" i="1"/>
  <c r="Z696" i="1"/>
  <c r="AC695" i="1"/>
  <c r="AB695" i="1"/>
  <c r="AA695" i="1"/>
  <c r="Z695" i="1"/>
  <c r="AC694" i="1"/>
  <c r="AB694" i="1"/>
  <c r="AA694" i="1"/>
  <c r="Z694" i="1"/>
  <c r="AC293" i="1"/>
  <c r="AB293" i="1"/>
  <c r="AA293" i="1"/>
  <c r="Z293" i="1"/>
  <c r="AC292" i="1"/>
  <c r="AB292" i="1"/>
  <c r="AA292" i="1"/>
  <c r="Z292" i="1"/>
  <c r="AC291" i="1"/>
  <c r="AB291" i="1"/>
  <c r="AA291" i="1"/>
  <c r="Z291" i="1"/>
  <c r="AC290" i="1"/>
  <c r="AB290" i="1"/>
  <c r="AA290" i="1"/>
  <c r="Z290" i="1"/>
  <c r="AC289" i="1"/>
  <c r="AB289" i="1"/>
  <c r="AA289" i="1"/>
  <c r="Z289" i="1"/>
  <c r="AC288" i="1"/>
  <c r="AB288" i="1"/>
  <c r="AA288" i="1"/>
  <c r="Z288" i="1"/>
  <c r="AC287" i="1"/>
  <c r="AB287" i="1"/>
  <c r="AA287" i="1"/>
  <c r="Z287" i="1"/>
  <c r="AC286" i="1"/>
  <c r="AB286" i="1"/>
  <c r="AA286" i="1"/>
  <c r="Z286" i="1"/>
  <c r="AC285" i="1"/>
  <c r="AB285" i="1"/>
  <c r="AA285" i="1"/>
  <c r="Z285" i="1"/>
  <c r="AC284" i="1"/>
  <c r="AB284" i="1"/>
  <c r="AA284" i="1"/>
  <c r="Z284" i="1"/>
  <c r="AC283" i="1"/>
  <c r="AB283" i="1"/>
  <c r="AA283" i="1"/>
  <c r="Z283" i="1"/>
  <c r="AC282" i="1"/>
  <c r="AB282" i="1"/>
  <c r="AA282" i="1"/>
  <c r="Z282" i="1"/>
  <c r="AC281" i="1"/>
  <c r="AB281" i="1"/>
  <c r="AA281" i="1"/>
  <c r="Z281" i="1"/>
  <c r="AC280" i="1"/>
  <c r="AB280" i="1"/>
  <c r="AA280" i="1"/>
  <c r="Z280" i="1"/>
  <c r="AC279" i="1"/>
  <c r="AB279" i="1"/>
  <c r="AA279" i="1"/>
  <c r="Z279" i="1"/>
  <c r="AC277" i="1"/>
  <c r="AB277" i="1"/>
  <c r="AA277" i="1"/>
  <c r="Z277" i="1"/>
  <c r="AC276" i="1"/>
  <c r="AB276" i="1"/>
  <c r="AA276" i="1"/>
  <c r="Z276" i="1"/>
  <c r="AC275" i="1"/>
  <c r="AB275" i="1"/>
  <c r="AA275" i="1"/>
  <c r="Z275" i="1"/>
  <c r="AC274" i="1"/>
  <c r="AB274" i="1"/>
  <c r="AA274" i="1"/>
  <c r="Z274" i="1"/>
  <c r="AC272" i="1"/>
  <c r="AB272" i="1"/>
  <c r="AA272" i="1"/>
  <c r="Z272" i="1"/>
  <c r="AC270" i="1"/>
  <c r="AB270" i="1"/>
  <c r="AA270" i="1"/>
  <c r="Z270" i="1"/>
  <c r="AC268" i="1"/>
  <c r="AB268" i="1"/>
  <c r="AA268" i="1"/>
  <c r="Z268" i="1"/>
  <c r="AC267" i="1"/>
  <c r="AB267" i="1"/>
  <c r="AA267" i="1"/>
  <c r="Z267" i="1"/>
  <c r="AC266" i="1"/>
  <c r="AB266" i="1"/>
  <c r="AA266" i="1"/>
  <c r="Z266" i="1"/>
  <c r="AC265" i="1"/>
  <c r="AB265" i="1"/>
  <c r="AA265" i="1"/>
  <c r="Z265" i="1"/>
  <c r="AC264" i="1"/>
  <c r="AB264" i="1"/>
  <c r="AA264" i="1"/>
  <c r="Z264" i="1"/>
  <c r="AC263" i="1"/>
  <c r="AB263" i="1"/>
  <c r="AA263" i="1"/>
  <c r="Z263" i="1"/>
  <c r="AC262" i="1"/>
  <c r="AB262" i="1"/>
  <c r="AA262" i="1"/>
  <c r="Z262" i="1"/>
  <c r="AC261" i="1"/>
  <c r="AB261" i="1"/>
  <c r="AA261" i="1"/>
  <c r="Z261" i="1"/>
  <c r="AC260" i="1"/>
  <c r="AB260" i="1"/>
  <c r="AA260" i="1"/>
  <c r="Z260" i="1"/>
  <c r="AC259" i="1"/>
  <c r="AB259" i="1"/>
  <c r="AA259" i="1"/>
  <c r="Z259" i="1"/>
  <c r="AC258" i="1"/>
  <c r="AB258" i="1"/>
  <c r="AA258" i="1"/>
  <c r="Z258" i="1"/>
  <c r="AC257" i="1"/>
  <c r="AB257" i="1"/>
  <c r="AA257" i="1"/>
  <c r="Z257" i="1"/>
  <c r="AC256" i="1"/>
  <c r="AB256" i="1"/>
  <c r="AA256" i="1"/>
  <c r="Z256" i="1"/>
  <c r="AC255" i="1"/>
  <c r="AB255" i="1"/>
  <c r="AA255" i="1"/>
  <c r="Z255" i="1"/>
  <c r="AC254" i="1"/>
  <c r="AB254" i="1"/>
  <c r="AA254" i="1"/>
  <c r="Z254" i="1"/>
  <c r="AC253" i="1"/>
  <c r="AB253" i="1"/>
  <c r="AA253" i="1"/>
  <c r="Z253" i="1"/>
  <c r="AC252" i="1"/>
  <c r="AB252" i="1"/>
  <c r="AA252" i="1"/>
  <c r="Z252" i="1"/>
  <c r="AC251" i="1"/>
  <c r="AB251" i="1"/>
  <c r="AA251" i="1"/>
  <c r="Z251" i="1"/>
  <c r="AC250" i="1"/>
  <c r="AB250" i="1"/>
  <c r="AA250" i="1"/>
  <c r="Z250" i="1"/>
  <c r="AC249" i="1"/>
  <c r="AB249" i="1"/>
  <c r="AA249" i="1"/>
  <c r="Z249" i="1"/>
  <c r="AC248" i="1"/>
  <c r="AB248" i="1"/>
  <c r="AA248" i="1"/>
  <c r="Z248" i="1"/>
  <c r="AC247" i="1"/>
  <c r="AB247" i="1"/>
  <c r="AA247" i="1"/>
  <c r="Z247" i="1"/>
  <c r="AC908" i="1"/>
  <c r="AB908" i="1"/>
  <c r="AA908" i="1"/>
  <c r="Z908" i="1"/>
  <c r="AC246" i="1"/>
  <c r="AB246" i="1"/>
  <c r="AA246" i="1"/>
  <c r="Z246" i="1"/>
  <c r="AC245" i="1"/>
  <c r="AB245" i="1"/>
  <c r="AA245" i="1"/>
  <c r="Z245" i="1"/>
  <c r="AC244" i="1"/>
  <c r="AB244" i="1"/>
  <c r="AA244" i="1"/>
  <c r="Z244" i="1"/>
  <c r="AC243" i="1"/>
  <c r="AB243" i="1"/>
  <c r="AA243" i="1"/>
  <c r="Z243" i="1"/>
  <c r="AC242" i="1"/>
  <c r="AB242" i="1"/>
  <c r="AA242" i="1"/>
  <c r="Z242" i="1"/>
  <c r="AC241" i="1"/>
  <c r="AB241" i="1"/>
  <c r="AA241" i="1"/>
  <c r="Z241" i="1"/>
  <c r="AC240" i="1"/>
  <c r="AB240" i="1"/>
  <c r="AA240" i="1"/>
  <c r="Z240" i="1"/>
  <c r="AC239" i="1"/>
  <c r="AB239" i="1"/>
  <c r="AA239" i="1"/>
  <c r="Z239" i="1"/>
  <c r="AC238" i="1"/>
  <c r="AB238" i="1"/>
  <c r="AA238" i="1"/>
  <c r="Z238" i="1"/>
  <c r="AC237" i="1"/>
  <c r="AB237" i="1"/>
  <c r="AA237" i="1"/>
  <c r="Z237" i="1"/>
  <c r="AC236" i="1"/>
  <c r="AB236" i="1"/>
  <c r="AA236" i="1"/>
  <c r="Z236" i="1"/>
  <c r="AC235" i="1"/>
  <c r="AB235" i="1"/>
  <c r="AA235" i="1"/>
  <c r="Z235" i="1"/>
  <c r="AC1072" i="1"/>
  <c r="AB1072" i="1"/>
  <c r="AA1072" i="1"/>
  <c r="Z1072" i="1"/>
  <c r="AC1071" i="1"/>
  <c r="AB1071" i="1"/>
  <c r="AA1071" i="1"/>
  <c r="Z1071" i="1"/>
  <c r="AC835" i="1"/>
  <c r="AB835" i="1"/>
  <c r="AA835" i="1"/>
  <c r="Z835" i="1"/>
  <c r="AC692" i="1"/>
  <c r="AB692" i="1"/>
  <c r="AA692" i="1"/>
  <c r="Z692" i="1"/>
  <c r="AC691" i="1"/>
  <c r="AB691" i="1"/>
  <c r="AA691" i="1"/>
  <c r="Z691" i="1"/>
  <c r="AC690" i="1"/>
  <c r="AB690" i="1"/>
  <c r="AA690" i="1"/>
  <c r="Z690" i="1"/>
  <c r="AC689" i="1"/>
  <c r="AB689" i="1"/>
  <c r="AA689" i="1"/>
  <c r="Z689" i="1"/>
  <c r="AC688" i="1"/>
  <c r="AB688" i="1"/>
  <c r="AA688" i="1"/>
  <c r="Z688" i="1"/>
  <c r="AC687" i="1"/>
  <c r="AB687" i="1"/>
  <c r="AA687" i="1"/>
  <c r="Z687" i="1"/>
  <c r="AC686" i="1"/>
  <c r="AB686" i="1"/>
  <c r="AA686" i="1"/>
  <c r="Z686" i="1"/>
  <c r="AC685" i="1"/>
  <c r="AB685" i="1"/>
  <c r="AA685" i="1"/>
  <c r="Z685" i="1"/>
  <c r="AC233" i="1"/>
  <c r="AB233" i="1"/>
  <c r="AA233" i="1"/>
  <c r="Z233" i="1"/>
  <c r="AC232" i="1"/>
  <c r="AB232" i="1"/>
  <c r="AA232" i="1"/>
  <c r="Z232" i="1"/>
  <c r="AC231" i="1"/>
  <c r="AB231" i="1"/>
  <c r="AA231" i="1"/>
  <c r="Z231" i="1"/>
  <c r="AC230" i="1"/>
  <c r="AB230" i="1"/>
  <c r="AA230" i="1"/>
  <c r="Z230" i="1"/>
  <c r="AC229" i="1"/>
  <c r="AB229" i="1"/>
  <c r="AA229" i="1"/>
  <c r="Z229" i="1"/>
  <c r="AC228" i="1"/>
  <c r="AB228" i="1"/>
  <c r="AA228" i="1"/>
  <c r="Z228" i="1"/>
  <c r="AC227" i="1"/>
  <c r="AB227" i="1"/>
  <c r="AA227" i="1"/>
  <c r="Z227" i="1"/>
  <c r="AC226" i="1"/>
  <c r="AB226" i="1"/>
  <c r="AA226" i="1"/>
  <c r="Z226" i="1"/>
  <c r="AC225" i="1"/>
  <c r="AB225" i="1"/>
  <c r="AA225" i="1"/>
  <c r="Z225" i="1"/>
  <c r="AC224" i="1"/>
  <c r="AB224" i="1"/>
  <c r="AA224" i="1"/>
  <c r="Z224" i="1"/>
  <c r="AC223" i="1"/>
  <c r="AB223" i="1"/>
  <c r="AA223" i="1"/>
  <c r="Z223" i="1"/>
  <c r="AC222" i="1"/>
  <c r="AB222" i="1"/>
  <c r="AA222" i="1"/>
  <c r="Z222" i="1"/>
  <c r="AC221" i="1"/>
  <c r="AB221" i="1"/>
  <c r="AA221" i="1"/>
  <c r="Z221" i="1"/>
  <c r="AC220" i="1"/>
  <c r="AB220" i="1"/>
  <c r="AA220" i="1"/>
  <c r="Z220" i="1"/>
  <c r="AC219" i="1"/>
  <c r="AB219" i="1"/>
  <c r="AA219" i="1"/>
  <c r="Z219" i="1"/>
  <c r="AC218" i="1"/>
  <c r="AB218" i="1"/>
  <c r="AA218" i="1"/>
  <c r="Z218" i="1"/>
  <c r="AC217" i="1"/>
  <c r="AB217" i="1"/>
  <c r="AA217" i="1"/>
  <c r="Z217" i="1"/>
  <c r="AC216" i="1"/>
  <c r="AB216" i="1"/>
  <c r="AA216" i="1"/>
  <c r="Z216" i="1"/>
  <c r="AC215" i="1"/>
  <c r="AB215" i="1"/>
  <c r="AA215" i="1"/>
  <c r="Z215" i="1"/>
  <c r="AC214" i="1"/>
  <c r="AB214" i="1"/>
  <c r="AA214" i="1"/>
  <c r="Z214" i="1"/>
  <c r="AC213" i="1"/>
  <c r="AB213" i="1"/>
  <c r="AA213" i="1"/>
  <c r="Z213" i="1"/>
  <c r="AC212" i="1"/>
  <c r="AB212" i="1"/>
  <c r="AA212" i="1"/>
  <c r="Z212" i="1"/>
  <c r="AC211" i="1"/>
  <c r="AB211" i="1"/>
  <c r="AA211" i="1"/>
  <c r="Z211" i="1"/>
  <c r="AC210" i="1"/>
  <c r="AB210" i="1"/>
  <c r="AA210" i="1"/>
  <c r="Z210" i="1"/>
  <c r="AC209" i="1"/>
  <c r="AB209" i="1"/>
  <c r="AA209" i="1"/>
  <c r="Z209" i="1"/>
  <c r="AC208" i="1"/>
  <c r="AB208" i="1"/>
  <c r="AA208" i="1"/>
  <c r="Z208" i="1"/>
  <c r="AC207" i="1"/>
  <c r="AB207" i="1"/>
  <c r="AA207" i="1"/>
  <c r="Z207" i="1"/>
  <c r="AC206" i="1"/>
  <c r="AB206" i="1"/>
  <c r="AA206" i="1"/>
  <c r="Z206" i="1"/>
  <c r="AC205" i="1"/>
  <c r="AB205" i="1"/>
  <c r="AA205" i="1"/>
  <c r="Z205" i="1"/>
  <c r="AC203" i="1"/>
  <c r="AB203" i="1"/>
  <c r="AA203" i="1"/>
  <c r="Z203" i="1"/>
  <c r="AC202" i="1"/>
  <c r="AB202" i="1"/>
  <c r="AA202" i="1"/>
  <c r="Z202" i="1"/>
  <c r="AC201" i="1"/>
  <c r="AB201" i="1"/>
  <c r="AA201" i="1"/>
  <c r="Z201" i="1"/>
  <c r="AC200" i="1"/>
  <c r="AB200" i="1"/>
  <c r="AA200" i="1"/>
  <c r="Z200" i="1"/>
  <c r="AC199" i="1"/>
  <c r="AB199" i="1"/>
  <c r="AA199" i="1"/>
  <c r="Z199" i="1"/>
  <c r="AC198" i="1"/>
  <c r="AB198" i="1"/>
  <c r="AA198" i="1"/>
  <c r="Z198" i="1"/>
  <c r="AC197" i="1"/>
  <c r="AB197" i="1"/>
  <c r="AA197" i="1"/>
  <c r="Z197" i="1"/>
  <c r="AC196" i="1"/>
  <c r="AB196" i="1"/>
  <c r="AA196" i="1"/>
  <c r="Z196" i="1"/>
  <c r="AC195" i="1"/>
  <c r="AB195" i="1"/>
  <c r="AA195" i="1"/>
  <c r="Z195" i="1"/>
  <c r="AC194" i="1"/>
  <c r="AB194" i="1"/>
  <c r="AA194" i="1"/>
  <c r="Z194" i="1"/>
  <c r="AC193" i="1"/>
  <c r="AB193" i="1"/>
  <c r="AA193" i="1"/>
  <c r="Z193" i="1"/>
  <c r="AC192" i="1"/>
  <c r="AB192" i="1"/>
  <c r="AA192" i="1"/>
  <c r="Z192" i="1"/>
  <c r="AC191" i="1"/>
  <c r="AB191" i="1"/>
  <c r="AA191" i="1"/>
  <c r="Z191" i="1"/>
  <c r="AC190" i="1"/>
  <c r="AB190" i="1"/>
  <c r="AA190" i="1"/>
  <c r="Z190" i="1"/>
  <c r="AC189" i="1"/>
  <c r="AB189" i="1"/>
  <c r="AA189" i="1"/>
  <c r="Z189" i="1"/>
  <c r="AC188" i="1"/>
  <c r="AB188" i="1"/>
  <c r="AA188" i="1"/>
  <c r="Z188" i="1"/>
  <c r="AC187" i="1"/>
  <c r="AB187" i="1"/>
  <c r="AA187" i="1"/>
  <c r="Z187" i="1"/>
  <c r="AC186" i="1"/>
  <c r="AB186" i="1"/>
  <c r="AA186" i="1"/>
  <c r="Z186" i="1"/>
  <c r="AC183" i="1"/>
  <c r="AB183" i="1"/>
  <c r="AA183" i="1"/>
  <c r="Z183" i="1"/>
  <c r="AC182" i="1"/>
  <c r="AB182" i="1"/>
  <c r="AA182" i="1"/>
  <c r="Z182" i="1"/>
  <c r="AC181" i="1"/>
  <c r="AB181" i="1"/>
  <c r="AA181" i="1"/>
  <c r="Z181" i="1"/>
  <c r="AC180" i="1"/>
  <c r="AB180" i="1"/>
  <c r="AA180" i="1"/>
  <c r="Z180" i="1"/>
  <c r="AC179" i="1"/>
  <c r="AB179" i="1"/>
  <c r="AA179" i="1"/>
  <c r="Z179" i="1"/>
  <c r="AC178" i="1"/>
  <c r="AB178" i="1"/>
  <c r="AA178" i="1"/>
  <c r="Z178" i="1"/>
  <c r="AC177" i="1"/>
  <c r="AB177" i="1"/>
  <c r="AA177" i="1"/>
  <c r="Z177" i="1"/>
  <c r="AC176" i="1"/>
  <c r="AB176" i="1"/>
  <c r="AA176" i="1"/>
  <c r="Z176" i="1"/>
  <c r="AC175" i="1"/>
  <c r="AB175" i="1"/>
  <c r="AA175" i="1"/>
  <c r="Z175" i="1"/>
  <c r="AC174" i="1"/>
  <c r="AB174" i="1"/>
  <c r="AA174" i="1"/>
  <c r="Z174" i="1"/>
  <c r="AC173" i="1"/>
  <c r="AB173" i="1"/>
  <c r="AA173" i="1"/>
  <c r="Z173" i="1"/>
  <c r="AC172" i="1"/>
  <c r="AB172" i="1"/>
  <c r="AA172" i="1"/>
  <c r="Z172" i="1"/>
  <c r="AC171" i="1"/>
  <c r="AB171" i="1"/>
  <c r="AA171" i="1"/>
  <c r="Z171" i="1"/>
  <c r="AC170" i="1"/>
  <c r="AB170" i="1"/>
  <c r="AA170" i="1"/>
  <c r="Z170" i="1"/>
  <c r="AC169" i="1"/>
  <c r="AB169" i="1"/>
  <c r="AA169" i="1"/>
  <c r="Z169" i="1"/>
  <c r="AC168" i="1"/>
  <c r="AB168" i="1"/>
  <c r="AA168" i="1"/>
  <c r="Z168" i="1"/>
  <c r="AC167" i="1"/>
  <c r="AB167" i="1"/>
  <c r="AA167" i="1"/>
  <c r="Z167" i="1"/>
  <c r="AC166" i="1"/>
  <c r="AB166" i="1"/>
  <c r="AA166" i="1"/>
  <c r="Z166" i="1"/>
  <c r="AC185" i="1"/>
  <c r="AB185" i="1"/>
  <c r="AA185" i="1"/>
  <c r="Z185" i="1"/>
  <c r="AC184" i="1"/>
  <c r="AB184" i="1"/>
  <c r="AA184" i="1"/>
  <c r="Z184" i="1"/>
  <c r="AC1070" i="1"/>
  <c r="AB1070" i="1"/>
  <c r="AA1070" i="1"/>
  <c r="Z1070" i="1"/>
  <c r="AC1069" i="1"/>
  <c r="AB1069" i="1"/>
  <c r="AA1069" i="1"/>
  <c r="Z1069" i="1"/>
  <c r="AC164" i="1"/>
  <c r="AB164" i="1"/>
  <c r="AA164" i="1"/>
  <c r="Z164" i="1"/>
  <c r="AC163" i="1"/>
  <c r="AB163" i="1"/>
  <c r="AA163" i="1"/>
  <c r="Z163" i="1"/>
  <c r="AC162" i="1"/>
  <c r="AB162" i="1"/>
  <c r="AA162" i="1"/>
  <c r="Z162" i="1"/>
  <c r="AC161" i="1"/>
  <c r="AB161" i="1"/>
  <c r="AA161" i="1"/>
  <c r="Z161" i="1"/>
  <c r="AC160" i="1"/>
  <c r="AB160" i="1"/>
  <c r="AA160" i="1"/>
  <c r="Z160" i="1"/>
  <c r="AC159" i="1"/>
  <c r="AB159" i="1"/>
  <c r="AA159" i="1"/>
  <c r="Z159" i="1"/>
  <c r="AC158" i="1"/>
  <c r="AB158" i="1"/>
  <c r="AA158" i="1"/>
  <c r="Z158" i="1"/>
  <c r="AC157" i="1"/>
  <c r="AB157" i="1"/>
  <c r="AA157" i="1"/>
  <c r="Z157" i="1"/>
  <c r="AC156" i="1"/>
  <c r="AB156" i="1"/>
  <c r="AA156" i="1"/>
  <c r="Z156" i="1"/>
  <c r="AC155" i="1"/>
  <c r="AB155" i="1"/>
  <c r="AA155" i="1"/>
  <c r="Z155" i="1"/>
  <c r="AC154" i="1"/>
  <c r="AB154" i="1"/>
  <c r="AA154" i="1"/>
  <c r="Z154" i="1"/>
  <c r="AC153" i="1"/>
  <c r="AB153" i="1"/>
  <c r="AA153" i="1"/>
  <c r="Z153" i="1"/>
  <c r="AC152" i="1"/>
  <c r="AB152" i="1"/>
  <c r="AA152" i="1"/>
  <c r="Z152" i="1"/>
  <c r="AC151" i="1"/>
  <c r="AB151" i="1"/>
  <c r="AA151" i="1"/>
  <c r="Z151" i="1"/>
  <c r="AC150" i="1"/>
  <c r="AB150" i="1"/>
  <c r="AA150" i="1"/>
  <c r="Z150" i="1"/>
  <c r="AC149" i="1"/>
  <c r="AB149" i="1"/>
  <c r="AA149" i="1"/>
  <c r="Z149" i="1"/>
  <c r="AC148" i="1"/>
  <c r="AB148" i="1"/>
  <c r="AA148" i="1"/>
  <c r="Z148" i="1"/>
  <c r="AC147" i="1"/>
  <c r="AB147" i="1"/>
  <c r="AA147" i="1"/>
  <c r="Z147" i="1"/>
  <c r="AC146" i="1"/>
  <c r="AB146" i="1"/>
  <c r="AA146" i="1"/>
  <c r="Z146" i="1"/>
  <c r="AC145" i="1"/>
  <c r="AB145" i="1"/>
  <c r="AA145" i="1"/>
  <c r="Z145" i="1"/>
  <c r="AC144" i="1"/>
  <c r="AB144" i="1"/>
  <c r="AA144" i="1"/>
  <c r="Z144" i="1"/>
  <c r="AC143" i="1"/>
  <c r="AB143" i="1"/>
  <c r="AA143" i="1"/>
  <c r="Z143" i="1"/>
  <c r="AC142" i="1"/>
  <c r="AB142" i="1"/>
  <c r="AA142" i="1"/>
  <c r="Z142" i="1"/>
  <c r="AC141" i="1"/>
  <c r="AB141" i="1"/>
  <c r="AA141" i="1"/>
  <c r="Z141" i="1"/>
  <c r="AC140" i="1"/>
  <c r="AB140" i="1"/>
  <c r="AA140" i="1"/>
  <c r="Z140" i="1"/>
  <c r="AC139" i="1"/>
  <c r="AB139" i="1"/>
  <c r="AA139" i="1"/>
  <c r="Z139" i="1"/>
  <c r="AC138" i="1"/>
  <c r="AB138" i="1"/>
  <c r="AA138" i="1"/>
  <c r="Z138" i="1"/>
  <c r="AC137" i="1"/>
  <c r="AB137" i="1"/>
  <c r="AA137" i="1"/>
  <c r="Z137" i="1"/>
  <c r="AC136" i="1"/>
  <c r="AB136" i="1"/>
  <c r="AA136" i="1"/>
  <c r="Z136" i="1"/>
  <c r="AC135" i="1"/>
  <c r="AB135" i="1"/>
  <c r="AA135" i="1"/>
  <c r="Z135" i="1"/>
  <c r="AC134" i="1"/>
  <c r="AB134" i="1"/>
  <c r="AA134" i="1"/>
  <c r="Z134" i="1"/>
  <c r="AC133" i="1"/>
  <c r="AB133" i="1"/>
  <c r="AA133" i="1"/>
  <c r="Z133" i="1"/>
  <c r="AC132" i="1"/>
  <c r="AB132" i="1"/>
  <c r="AA132" i="1"/>
  <c r="Z132" i="1"/>
  <c r="AC131" i="1"/>
  <c r="AB131" i="1"/>
  <c r="AA131" i="1"/>
  <c r="Z131" i="1"/>
  <c r="AC130" i="1"/>
  <c r="AB130" i="1"/>
  <c r="AA130" i="1"/>
  <c r="Z130" i="1"/>
  <c r="AC129" i="1"/>
  <c r="AB129" i="1"/>
  <c r="AA129" i="1"/>
  <c r="Z129" i="1"/>
  <c r="AC128" i="1"/>
  <c r="AB128" i="1"/>
  <c r="AA128" i="1"/>
  <c r="Z128" i="1"/>
  <c r="AC127" i="1"/>
  <c r="AB127" i="1"/>
  <c r="AA127" i="1"/>
  <c r="Z127" i="1"/>
  <c r="AC125" i="1"/>
  <c r="AB125" i="1"/>
  <c r="AA125" i="1"/>
  <c r="Z125" i="1"/>
  <c r="AC124" i="1"/>
  <c r="AB124" i="1"/>
  <c r="AA124" i="1"/>
  <c r="Z124" i="1"/>
  <c r="AC123" i="1"/>
  <c r="AB123" i="1"/>
  <c r="AA123" i="1"/>
  <c r="Z123" i="1"/>
  <c r="AC122" i="1"/>
  <c r="AB122" i="1"/>
  <c r="AA122" i="1"/>
  <c r="Z122" i="1"/>
  <c r="AC121" i="1"/>
  <c r="AB121" i="1"/>
  <c r="AA121" i="1"/>
  <c r="Z121" i="1"/>
  <c r="AC120" i="1"/>
  <c r="AB120" i="1"/>
  <c r="AA120" i="1"/>
  <c r="Z120" i="1"/>
  <c r="AC119" i="1"/>
  <c r="AB119" i="1"/>
  <c r="AA119" i="1"/>
  <c r="Z119" i="1"/>
  <c r="AC118" i="1"/>
  <c r="AB118" i="1"/>
  <c r="AA118" i="1"/>
  <c r="Z118" i="1"/>
  <c r="AC117" i="1"/>
  <c r="AB117" i="1"/>
  <c r="AA117" i="1"/>
  <c r="Z117" i="1"/>
  <c r="AC116" i="1"/>
  <c r="AB116" i="1"/>
  <c r="AA116" i="1"/>
  <c r="Z116" i="1"/>
  <c r="AC115" i="1"/>
  <c r="AB115" i="1"/>
  <c r="AA115" i="1"/>
  <c r="Z115" i="1"/>
  <c r="AC114" i="1"/>
  <c r="AB114" i="1"/>
  <c r="AA114" i="1"/>
  <c r="Z114" i="1"/>
  <c r="AC113" i="1"/>
  <c r="AB113" i="1"/>
  <c r="AA113" i="1"/>
  <c r="Z113" i="1"/>
  <c r="AC112" i="1"/>
  <c r="AB112" i="1"/>
  <c r="AA112" i="1"/>
  <c r="Z112" i="1"/>
  <c r="AC111" i="1"/>
  <c r="AB111" i="1"/>
  <c r="AA111" i="1"/>
  <c r="Z111" i="1"/>
  <c r="AC110" i="1"/>
  <c r="AB110" i="1"/>
  <c r="AA110" i="1"/>
  <c r="Z110" i="1"/>
  <c r="AC109" i="1"/>
  <c r="AB109" i="1"/>
  <c r="AA109" i="1"/>
  <c r="Z109" i="1"/>
  <c r="AC108" i="1"/>
  <c r="AB108" i="1"/>
  <c r="AA108" i="1"/>
  <c r="Z108" i="1"/>
  <c r="AC107" i="1"/>
  <c r="AB107" i="1"/>
  <c r="AA107" i="1"/>
  <c r="Z107" i="1"/>
  <c r="AC106" i="1"/>
  <c r="AB106" i="1"/>
  <c r="AA106" i="1"/>
  <c r="Z106" i="1"/>
  <c r="AC105" i="1"/>
  <c r="AB105" i="1"/>
  <c r="AA105" i="1"/>
  <c r="Z105" i="1"/>
  <c r="AC104" i="1"/>
  <c r="AB104" i="1"/>
  <c r="AA104" i="1"/>
  <c r="Z104" i="1"/>
  <c r="AC102" i="1"/>
  <c r="AB102" i="1"/>
  <c r="AA102" i="1"/>
  <c r="Z102" i="1"/>
  <c r="AC103" i="1"/>
  <c r="AB103" i="1"/>
  <c r="AA103" i="1"/>
  <c r="Z103" i="1"/>
  <c r="AC101" i="1"/>
  <c r="AB101" i="1"/>
  <c r="AA101" i="1"/>
  <c r="Z101" i="1"/>
  <c r="AC100" i="1"/>
  <c r="AB100" i="1"/>
  <c r="AA100" i="1"/>
  <c r="Z100" i="1"/>
  <c r="AC99" i="1"/>
  <c r="AB99" i="1"/>
  <c r="AA99" i="1"/>
  <c r="Z99" i="1"/>
  <c r="AC98" i="1"/>
  <c r="AB98" i="1"/>
  <c r="AA98" i="1"/>
  <c r="Z98" i="1"/>
  <c r="AC97" i="1"/>
  <c r="AB97" i="1"/>
  <c r="AA97" i="1"/>
  <c r="Z97" i="1"/>
  <c r="AC96" i="1"/>
  <c r="AB96" i="1"/>
  <c r="AA96" i="1"/>
  <c r="Z96" i="1"/>
  <c r="AC95" i="1"/>
  <c r="AB95" i="1"/>
  <c r="AA95" i="1"/>
  <c r="Z95" i="1"/>
  <c r="AC94" i="1"/>
  <c r="AB94" i="1"/>
  <c r="AA94" i="1"/>
  <c r="Z94" i="1"/>
  <c r="AC93" i="1"/>
  <c r="AB93" i="1"/>
  <c r="AA93" i="1"/>
  <c r="Z93" i="1"/>
  <c r="AC92" i="1"/>
  <c r="AB92" i="1"/>
  <c r="AA92" i="1"/>
  <c r="Z92" i="1"/>
  <c r="AC91" i="1"/>
  <c r="AB91" i="1"/>
  <c r="AA91" i="1"/>
  <c r="Z91" i="1"/>
  <c r="AC90" i="1"/>
  <c r="AB90" i="1"/>
  <c r="AA90" i="1"/>
  <c r="Z90" i="1"/>
  <c r="AC89" i="1"/>
  <c r="AB89" i="1"/>
  <c r="AA89" i="1"/>
  <c r="Z89" i="1"/>
  <c r="AC88" i="1"/>
  <c r="AB88" i="1"/>
  <c r="AA88" i="1"/>
  <c r="Z88" i="1"/>
  <c r="AC1068" i="1"/>
  <c r="AB1068" i="1"/>
  <c r="AA1068" i="1"/>
  <c r="Z1068" i="1"/>
  <c r="AC86" i="1"/>
  <c r="AB86" i="1"/>
  <c r="AA86" i="1"/>
  <c r="Z86" i="1"/>
  <c r="AC85" i="1"/>
  <c r="AB85" i="1"/>
  <c r="AA85" i="1"/>
  <c r="Z85" i="1"/>
  <c r="AC84" i="1"/>
  <c r="AB84" i="1"/>
  <c r="AA84" i="1"/>
  <c r="Z84" i="1"/>
  <c r="AC83" i="1"/>
  <c r="AB83" i="1"/>
  <c r="AA83" i="1"/>
  <c r="Z83" i="1"/>
  <c r="AC82" i="1"/>
  <c r="AB82" i="1"/>
  <c r="AA82" i="1"/>
  <c r="Z82" i="1"/>
  <c r="AC81" i="1"/>
  <c r="AB81" i="1"/>
  <c r="AA81" i="1"/>
  <c r="Z81" i="1"/>
  <c r="AC80" i="1"/>
  <c r="AB80" i="1"/>
  <c r="AA80" i="1"/>
  <c r="Z80" i="1"/>
  <c r="AC79" i="1"/>
  <c r="AB79" i="1"/>
  <c r="AA79" i="1"/>
  <c r="Z79" i="1"/>
  <c r="AC78" i="1"/>
  <c r="AB78" i="1"/>
  <c r="AA78" i="1"/>
  <c r="Z78" i="1"/>
  <c r="AC77" i="1"/>
  <c r="AB77" i="1"/>
  <c r="AA77" i="1"/>
  <c r="Z77" i="1"/>
  <c r="AC76" i="1"/>
  <c r="AB76" i="1"/>
  <c r="AA76" i="1"/>
  <c r="Z76" i="1"/>
  <c r="AC75" i="1"/>
  <c r="AB75" i="1"/>
  <c r="AA75" i="1"/>
  <c r="Z75" i="1"/>
  <c r="AC74" i="1"/>
  <c r="AB74" i="1"/>
  <c r="AA74" i="1"/>
  <c r="Z74" i="1"/>
  <c r="AC73" i="1"/>
  <c r="AB73" i="1"/>
  <c r="AA73" i="1"/>
  <c r="Z73" i="1"/>
  <c r="AC72" i="1"/>
  <c r="AB72" i="1"/>
  <c r="AA72" i="1"/>
  <c r="Z72" i="1"/>
  <c r="AC71" i="1"/>
  <c r="AB71" i="1"/>
  <c r="AA71" i="1"/>
  <c r="Z71" i="1"/>
  <c r="AC70" i="1"/>
  <c r="AB70" i="1"/>
  <c r="AA70" i="1"/>
  <c r="Z70" i="1"/>
  <c r="AC69" i="1"/>
  <c r="AB69" i="1"/>
  <c r="AA69" i="1"/>
  <c r="Z69" i="1"/>
  <c r="AC68" i="1"/>
  <c r="AB68" i="1"/>
  <c r="AA68" i="1"/>
  <c r="Z68" i="1"/>
  <c r="AC67" i="1"/>
  <c r="AB67" i="1"/>
  <c r="AA67" i="1"/>
  <c r="Z67" i="1"/>
  <c r="AC66" i="1"/>
  <c r="AB66" i="1"/>
  <c r="AA66" i="1"/>
  <c r="Z66" i="1"/>
  <c r="AC65" i="1"/>
  <c r="AB65" i="1"/>
  <c r="AA65" i="1"/>
  <c r="Z65" i="1"/>
  <c r="AC64" i="1"/>
  <c r="AB64" i="1"/>
  <c r="AA64" i="1"/>
  <c r="Z64" i="1"/>
  <c r="AC63" i="1"/>
  <c r="AB63" i="1"/>
  <c r="AA63" i="1"/>
  <c r="Z63" i="1"/>
  <c r="AC62" i="1"/>
  <c r="AB62" i="1"/>
  <c r="AA62" i="1"/>
  <c r="Z62" i="1"/>
  <c r="AC61" i="1"/>
  <c r="AB61" i="1"/>
  <c r="AA61" i="1"/>
  <c r="Z61" i="1"/>
  <c r="AC60" i="1"/>
  <c r="AB60" i="1"/>
  <c r="AA60" i="1"/>
  <c r="Z60" i="1"/>
  <c r="AC59" i="1"/>
  <c r="AB59" i="1"/>
  <c r="AA59" i="1"/>
  <c r="Z59" i="1"/>
  <c r="AC58" i="1"/>
  <c r="AB58" i="1"/>
  <c r="AA58" i="1"/>
  <c r="Z58" i="1"/>
  <c r="AC57" i="1"/>
  <c r="AB57" i="1"/>
  <c r="AA57" i="1"/>
  <c r="Z57" i="1"/>
  <c r="AC56" i="1"/>
  <c r="AB56" i="1"/>
  <c r="AA56" i="1"/>
  <c r="Z56" i="1"/>
  <c r="AC55" i="1"/>
  <c r="AB55" i="1"/>
  <c r="AA55" i="1"/>
  <c r="Z55" i="1"/>
  <c r="AC54" i="1"/>
  <c r="AB54" i="1"/>
  <c r="AA54" i="1"/>
  <c r="Z54" i="1"/>
  <c r="AC53" i="1"/>
  <c r="AB53" i="1"/>
  <c r="AA53" i="1"/>
  <c r="Z53" i="1"/>
  <c r="AC52" i="1"/>
  <c r="AB52" i="1"/>
  <c r="AA52" i="1"/>
  <c r="Z52" i="1"/>
  <c r="AC51" i="1"/>
  <c r="AB51" i="1"/>
  <c r="AA51" i="1"/>
  <c r="Z51" i="1"/>
  <c r="AC50" i="1"/>
  <c r="AB50" i="1"/>
  <c r="AA50" i="1"/>
  <c r="Z50" i="1"/>
  <c r="AC49" i="1"/>
  <c r="AB49" i="1"/>
  <c r="AA49" i="1"/>
  <c r="Z49" i="1"/>
  <c r="AC38" i="1"/>
  <c r="AB38" i="1"/>
  <c r="AA38" i="1"/>
  <c r="Z38" i="1"/>
  <c r="AC45" i="1"/>
  <c r="AB45" i="1"/>
  <c r="AA45" i="1"/>
  <c r="Z45" i="1"/>
  <c r="AC737" i="1"/>
  <c r="AB737" i="1"/>
  <c r="AA737" i="1"/>
  <c r="Z737" i="1"/>
  <c r="AC47" i="1"/>
  <c r="AB47" i="1"/>
  <c r="AA47" i="1"/>
  <c r="Z47" i="1"/>
  <c r="AC46" i="1"/>
  <c r="AB46" i="1"/>
  <c r="AA46" i="1"/>
  <c r="Z46" i="1"/>
  <c r="AC44" i="1"/>
  <c r="AB44" i="1"/>
  <c r="AA44" i="1"/>
  <c r="Z44" i="1"/>
  <c r="AC43" i="1"/>
  <c r="AB43" i="1"/>
  <c r="AA43" i="1"/>
  <c r="Z43" i="1"/>
  <c r="AC42" i="1"/>
  <c r="AB42" i="1"/>
  <c r="AA42" i="1"/>
  <c r="Z42" i="1"/>
  <c r="AC39" i="1"/>
  <c r="AB39" i="1"/>
  <c r="AA39" i="1"/>
  <c r="Z39" i="1"/>
  <c r="AC36" i="1"/>
  <c r="AB36" i="1"/>
  <c r="AA36" i="1"/>
  <c r="Z36" i="1"/>
  <c r="AC35" i="1"/>
  <c r="AB35" i="1"/>
  <c r="AA35" i="1"/>
  <c r="Z35" i="1"/>
  <c r="AC33" i="1"/>
  <c r="AB33" i="1"/>
  <c r="AA33" i="1"/>
  <c r="Z33" i="1"/>
  <c r="AC32" i="1"/>
  <c r="AB32" i="1"/>
  <c r="AA32" i="1"/>
  <c r="Z32" i="1"/>
  <c r="AC30" i="1"/>
  <c r="AB30" i="1"/>
  <c r="AA30" i="1"/>
  <c r="Z30" i="1"/>
  <c r="AC29" i="1"/>
  <c r="AB29" i="1"/>
  <c r="AA29" i="1"/>
  <c r="Z29" i="1"/>
  <c r="AC27" i="1"/>
  <c r="AB27" i="1"/>
  <c r="AA27" i="1"/>
  <c r="Z27" i="1"/>
  <c r="AC26" i="1"/>
  <c r="AB26" i="1"/>
  <c r="AA26" i="1"/>
  <c r="Z26" i="1"/>
  <c r="AC24" i="1"/>
  <c r="AB24" i="1"/>
  <c r="AA24" i="1"/>
  <c r="Z24" i="1"/>
  <c r="AC23" i="1"/>
  <c r="AB23" i="1"/>
  <c r="AA23" i="1"/>
  <c r="Z23" i="1"/>
  <c r="AC28" i="1"/>
  <c r="AB28" i="1"/>
  <c r="AA28" i="1"/>
  <c r="Z28" i="1"/>
  <c r="AC25" i="1"/>
  <c r="AB25" i="1"/>
  <c r="AA25" i="1"/>
  <c r="Z25" i="1"/>
  <c r="AC22" i="1"/>
  <c r="AB22" i="1"/>
  <c r="AA22" i="1"/>
  <c r="Z22" i="1"/>
  <c r="AC1091" i="1"/>
  <c r="AB1091" i="1"/>
  <c r="AA1091" i="1"/>
  <c r="Z1091" i="1"/>
  <c r="AC1090" i="1"/>
  <c r="AB1090" i="1"/>
  <c r="AA1090" i="1"/>
  <c r="Z1090" i="1"/>
  <c r="AC1089" i="1"/>
  <c r="AB1089" i="1"/>
  <c r="AA1089" i="1"/>
  <c r="Z1089" i="1"/>
  <c r="AC1088" i="1"/>
  <c r="AB1088" i="1"/>
  <c r="AA1088" i="1"/>
  <c r="Z1088" i="1"/>
  <c r="AC1087" i="1"/>
  <c r="AB1087" i="1"/>
  <c r="AA1087" i="1"/>
  <c r="Z1087" i="1"/>
  <c r="U1061" i="1"/>
  <c r="T1061" i="1"/>
  <c r="S1061" i="1"/>
  <c r="R1061" i="1"/>
  <c r="U1060" i="1"/>
  <c r="T1060" i="1"/>
  <c r="S1060" i="1"/>
  <c r="R1060" i="1"/>
  <c r="U1059" i="1"/>
  <c r="T1059" i="1"/>
  <c r="S1059" i="1"/>
  <c r="R1059" i="1"/>
  <c r="U1058" i="1"/>
  <c r="T1058" i="1"/>
  <c r="S1058" i="1"/>
  <c r="R1058" i="1"/>
  <c r="U1057" i="1"/>
  <c r="T1057" i="1"/>
  <c r="S1057" i="1"/>
  <c r="R1057" i="1"/>
  <c r="U1056" i="1"/>
  <c r="T1056" i="1"/>
  <c r="S1056" i="1"/>
  <c r="R1056" i="1"/>
  <c r="U1055" i="1"/>
  <c r="T1055" i="1"/>
  <c r="S1055" i="1"/>
  <c r="R1055" i="1"/>
  <c r="U1054" i="1"/>
  <c r="T1054" i="1"/>
  <c r="S1054" i="1"/>
  <c r="R1054" i="1"/>
  <c r="U1053" i="1"/>
  <c r="T1053" i="1"/>
  <c r="S1053" i="1"/>
  <c r="R1053" i="1"/>
  <c r="U1052" i="1"/>
  <c r="T1052" i="1"/>
  <c r="S1052" i="1"/>
  <c r="R1052" i="1"/>
  <c r="U1051" i="1"/>
  <c r="T1051" i="1"/>
  <c r="S1051" i="1"/>
  <c r="R1051" i="1"/>
  <c r="U1050" i="1"/>
  <c r="T1050" i="1"/>
  <c r="S1050" i="1"/>
  <c r="R1050" i="1"/>
  <c r="U1049" i="1"/>
  <c r="T1049" i="1"/>
  <c r="S1049" i="1"/>
  <c r="R1049" i="1"/>
  <c r="U1047" i="1"/>
  <c r="T1047" i="1"/>
  <c r="S1047" i="1"/>
  <c r="R1047" i="1"/>
  <c r="U1048" i="1"/>
  <c r="T1048" i="1"/>
  <c r="S1048" i="1"/>
  <c r="R1048" i="1"/>
  <c r="U1046" i="1"/>
  <c r="T1046" i="1"/>
  <c r="S1046" i="1"/>
  <c r="R1046" i="1"/>
  <c r="U1045" i="1"/>
  <c r="T1045" i="1"/>
  <c r="S1045" i="1"/>
  <c r="R1045" i="1"/>
  <c r="U1044" i="1"/>
  <c r="T1044" i="1"/>
  <c r="S1044" i="1"/>
  <c r="R1044" i="1"/>
  <c r="U1043" i="1"/>
  <c r="T1043" i="1"/>
  <c r="S1043" i="1"/>
  <c r="R1043" i="1"/>
  <c r="U1042" i="1"/>
  <c r="T1042" i="1"/>
  <c r="S1042" i="1"/>
  <c r="R1042" i="1"/>
  <c r="U1041" i="1"/>
  <c r="T1041" i="1"/>
  <c r="S1041" i="1"/>
  <c r="R1041" i="1"/>
  <c r="U1040" i="1"/>
  <c r="T1040" i="1"/>
  <c r="S1040" i="1"/>
  <c r="R1040" i="1"/>
  <c r="U1039" i="1"/>
  <c r="T1039" i="1"/>
  <c r="S1039" i="1"/>
  <c r="R1039" i="1"/>
  <c r="U1038" i="1"/>
  <c r="T1038" i="1"/>
  <c r="S1038" i="1"/>
  <c r="R1038" i="1"/>
  <c r="U1037" i="1"/>
  <c r="T1037" i="1"/>
  <c r="S1037" i="1"/>
  <c r="R1037" i="1"/>
  <c r="U1036" i="1"/>
  <c r="T1036" i="1"/>
  <c r="S1036" i="1"/>
  <c r="R1036" i="1"/>
  <c r="U1035" i="1"/>
  <c r="T1035" i="1"/>
  <c r="S1035" i="1"/>
  <c r="R1035" i="1"/>
  <c r="U1034" i="1"/>
  <c r="T1034" i="1"/>
  <c r="S1034" i="1"/>
  <c r="R1034" i="1"/>
  <c r="U1033" i="1"/>
  <c r="T1033" i="1"/>
  <c r="S1033" i="1"/>
  <c r="R1033" i="1"/>
  <c r="U1032" i="1"/>
  <c r="T1032" i="1"/>
  <c r="S1032" i="1"/>
  <c r="R1032" i="1"/>
  <c r="U1031" i="1"/>
  <c r="T1031" i="1"/>
  <c r="S1031" i="1"/>
  <c r="R1031" i="1"/>
  <c r="U1030" i="1"/>
  <c r="T1030" i="1"/>
  <c r="S1030" i="1"/>
  <c r="R1030" i="1"/>
  <c r="U1028" i="1"/>
  <c r="T1028" i="1"/>
  <c r="S1028" i="1"/>
  <c r="R1028" i="1"/>
  <c r="U1027" i="1"/>
  <c r="T1027" i="1"/>
  <c r="S1027" i="1"/>
  <c r="R1027" i="1"/>
  <c r="U1026" i="1"/>
  <c r="T1026" i="1"/>
  <c r="S1026" i="1"/>
  <c r="R1026" i="1"/>
  <c r="U1025" i="1"/>
  <c r="T1025" i="1"/>
  <c r="S1025" i="1"/>
  <c r="R1025" i="1"/>
  <c r="U1024" i="1"/>
  <c r="T1024" i="1"/>
  <c r="S1024" i="1"/>
  <c r="R1024" i="1"/>
  <c r="U1023" i="1"/>
  <c r="T1023" i="1"/>
  <c r="S1023" i="1"/>
  <c r="R1023" i="1"/>
  <c r="U1022" i="1"/>
  <c r="T1022" i="1"/>
  <c r="S1022" i="1"/>
  <c r="R1022" i="1"/>
  <c r="U1021" i="1"/>
  <c r="T1021" i="1"/>
  <c r="S1021" i="1"/>
  <c r="R1021" i="1"/>
  <c r="U1019" i="1"/>
  <c r="T1019" i="1"/>
  <c r="S1019" i="1"/>
  <c r="R1019" i="1"/>
  <c r="U1018" i="1"/>
  <c r="T1018" i="1"/>
  <c r="S1018" i="1"/>
  <c r="R1018" i="1"/>
  <c r="U1017" i="1"/>
  <c r="T1017" i="1"/>
  <c r="S1017" i="1"/>
  <c r="R1017" i="1"/>
  <c r="U1016" i="1"/>
  <c r="T1016" i="1"/>
  <c r="S1016" i="1"/>
  <c r="R1016" i="1"/>
  <c r="U1015" i="1"/>
  <c r="T1015" i="1"/>
  <c r="S1015" i="1"/>
  <c r="R1015" i="1"/>
  <c r="U1014" i="1"/>
  <c r="T1014" i="1"/>
  <c r="S1014" i="1"/>
  <c r="R1014" i="1"/>
  <c r="U1013" i="1"/>
  <c r="T1013" i="1"/>
  <c r="S1013" i="1"/>
  <c r="R1013" i="1"/>
  <c r="U1012" i="1"/>
  <c r="T1012" i="1"/>
  <c r="S1012" i="1"/>
  <c r="R1012" i="1"/>
  <c r="U1011" i="1"/>
  <c r="T1011" i="1"/>
  <c r="S1011" i="1"/>
  <c r="R1011" i="1"/>
  <c r="U1010" i="1"/>
  <c r="T1010" i="1"/>
  <c r="S1010" i="1"/>
  <c r="R1010" i="1"/>
  <c r="U1009" i="1"/>
  <c r="T1009" i="1"/>
  <c r="S1009" i="1"/>
  <c r="R1009" i="1"/>
  <c r="U1008" i="1"/>
  <c r="T1008" i="1"/>
  <c r="S1008" i="1"/>
  <c r="R1008" i="1"/>
  <c r="U1007" i="1"/>
  <c r="T1007" i="1"/>
  <c r="S1007" i="1"/>
  <c r="R1007" i="1"/>
  <c r="U1006" i="1"/>
  <c r="T1006" i="1"/>
  <c r="S1006" i="1"/>
  <c r="R1006" i="1"/>
  <c r="U1005" i="1"/>
  <c r="T1005" i="1"/>
  <c r="S1005" i="1"/>
  <c r="R1005" i="1"/>
  <c r="U1004" i="1"/>
  <c r="T1004" i="1"/>
  <c r="S1004" i="1"/>
  <c r="R1004" i="1"/>
  <c r="U1003" i="1"/>
  <c r="T1003" i="1"/>
  <c r="S1003" i="1"/>
  <c r="R1003" i="1"/>
  <c r="U1002" i="1"/>
  <c r="T1002" i="1"/>
  <c r="S1002" i="1"/>
  <c r="R1002" i="1"/>
  <c r="U1001" i="1"/>
  <c r="T1001" i="1"/>
  <c r="S1001" i="1"/>
  <c r="R1001" i="1"/>
  <c r="U1000" i="1"/>
  <c r="T1000" i="1"/>
  <c r="S1000" i="1"/>
  <c r="R1000" i="1"/>
  <c r="U999" i="1"/>
  <c r="T999" i="1"/>
  <c r="S999" i="1"/>
  <c r="R999" i="1"/>
  <c r="U998" i="1"/>
  <c r="T998" i="1"/>
  <c r="S998" i="1"/>
  <c r="R998" i="1"/>
  <c r="U997" i="1"/>
  <c r="T997" i="1"/>
  <c r="S997" i="1"/>
  <c r="R997" i="1"/>
  <c r="U996" i="1"/>
  <c r="T996" i="1"/>
  <c r="S996" i="1"/>
  <c r="R996" i="1"/>
  <c r="U994" i="1"/>
  <c r="T994" i="1"/>
  <c r="S994" i="1"/>
  <c r="R994" i="1"/>
  <c r="U995" i="1"/>
  <c r="T995" i="1"/>
  <c r="S995" i="1"/>
  <c r="R995" i="1"/>
  <c r="U1084" i="1"/>
  <c r="T1084" i="1"/>
  <c r="S1084" i="1"/>
  <c r="R1084" i="1"/>
  <c r="U992" i="1"/>
  <c r="T992" i="1"/>
  <c r="S992" i="1"/>
  <c r="R992" i="1"/>
  <c r="U965" i="1"/>
  <c r="T965" i="1"/>
  <c r="S965" i="1"/>
  <c r="R965" i="1"/>
  <c r="U964" i="1"/>
  <c r="T964" i="1"/>
  <c r="S964" i="1"/>
  <c r="R964" i="1"/>
  <c r="U980" i="1"/>
  <c r="T980" i="1"/>
  <c r="S980" i="1"/>
  <c r="R980" i="1"/>
  <c r="U991" i="1"/>
  <c r="T991" i="1"/>
  <c r="S991" i="1"/>
  <c r="R991" i="1"/>
  <c r="U990" i="1"/>
  <c r="T990" i="1"/>
  <c r="S990" i="1"/>
  <c r="R990" i="1"/>
  <c r="U989" i="1"/>
  <c r="T989" i="1"/>
  <c r="S989" i="1"/>
  <c r="R989" i="1"/>
  <c r="U973" i="1"/>
  <c r="T973" i="1"/>
  <c r="S973" i="1"/>
  <c r="R973" i="1"/>
  <c r="U972" i="1"/>
  <c r="T972" i="1"/>
  <c r="S972" i="1"/>
  <c r="R972" i="1"/>
  <c r="U988" i="1"/>
  <c r="T988" i="1"/>
  <c r="S988" i="1"/>
  <c r="R988" i="1"/>
  <c r="U987" i="1"/>
  <c r="T987" i="1"/>
  <c r="S987" i="1"/>
  <c r="R987" i="1"/>
  <c r="U971" i="1"/>
  <c r="T971" i="1"/>
  <c r="S971" i="1"/>
  <c r="R971" i="1"/>
  <c r="U970" i="1"/>
  <c r="T970" i="1"/>
  <c r="S970" i="1"/>
  <c r="R970" i="1"/>
  <c r="U986" i="1"/>
  <c r="T986" i="1"/>
  <c r="S986" i="1"/>
  <c r="R986" i="1"/>
  <c r="U985" i="1"/>
  <c r="T985" i="1"/>
  <c r="S985" i="1"/>
  <c r="R985" i="1"/>
  <c r="U969" i="1"/>
  <c r="T969" i="1"/>
  <c r="S969" i="1"/>
  <c r="R969" i="1"/>
  <c r="U968" i="1"/>
  <c r="T968" i="1"/>
  <c r="S968" i="1"/>
  <c r="R968" i="1"/>
  <c r="U984" i="1"/>
  <c r="T984" i="1"/>
  <c r="S984" i="1"/>
  <c r="R984" i="1"/>
  <c r="U983" i="1"/>
  <c r="T983" i="1"/>
  <c r="S983" i="1"/>
  <c r="R983" i="1"/>
  <c r="U967" i="1"/>
  <c r="T967" i="1"/>
  <c r="S967" i="1"/>
  <c r="R967" i="1"/>
  <c r="U966" i="1"/>
  <c r="T966" i="1"/>
  <c r="S966" i="1"/>
  <c r="R966" i="1"/>
  <c r="U982" i="1"/>
  <c r="T982" i="1"/>
  <c r="S982" i="1"/>
  <c r="R982" i="1"/>
  <c r="U981" i="1"/>
  <c r="T981" i="1"/>
  <c r="S981" i="1"/>
  <c r="R981" i="1"/>
  <c r="U979" i="1"/>
  <c r="T979" i="1"/>
  <c r="S979" i="1"/>
  <c r="R979" i="1"/>
  <c r="U963" i="1"/>
  <c r="T963" i="1"/>
  <c r="S963" i="1"/>
  <c r="R963" i="1"/>
  <c r="U962" i="1"/>
  <c r="T962" i="1"/>
  <c r="S962" i="1"/>
  <c r="R962" i="1"/>
  <c r="U978" i="1"/>
  <c r="T978" i="1"/>
  <c r="S978" i="1"/>
  <c r="R978" i="1"/>
  <c r="U977" i="1"/>
  <c r="T977" i="1"/>
  <c r="S977" i="1"/>
  <c r="R977" i="1"/>
  <c r="U961" i="1"/>
  <c r="T961" i="1"/>
  <c r="S961" i="1"/>
  <c r="R961" i="1"/>
  <c r="U960" i="1"/>
  <c r="T960" i="1"/>
  <c r="S960" i="1"/>
  <c r="R960" i="1"/>
  <c r="U976" i="1"/>
  <c r="T976" i="1"/>
  <c r="S976" i="1"/>
  <c r="R976" i="1"/>
  <c r="U975" i="1"/>
  <c r="T975" i="1"/>
  <c r="S975" i="1"/>
  <c r="R975" i="1"/>
  <c r="U959" i="1"/>
  <c r="T959" i="1"/>
  <c r="S959" i="1"/>
  <c r="R959" i="1"/>
  <c r="U958" i="1"/>
  <c r="T958" i="1"/>
  <c r="S958" i="1"/>
  <c r="R958" i="1"/>
  <c r="U956" i="1"/>
  <c r="T956" i="1"/>
  <c r="S956" i="1"/>
  <c r="R956" i="1"/>
  <c r="U955" i="1"/>
  <c r="T955" i="1"/>
  <c r="S955" i="1"/>
  <c r="R955" i="1"/>
  <c r="U954" i="1"/>
  <c r="T954" i="1"/>
  <c r="S954" i="1"/>
  <c r="R954" i="1"/>
  <c r="U953" i="1"/>
  <c r="T953" i="1"/>
  <c r="S953" i="1"/>
  <c r="R953" i="1"/>
  <c r="U952" i="1"/>
  <c r="T952" i="1"/>
  <c r="S952" i="1"/>
  <c r="R952" i="1"/>
  <c r="U951" i="1"/>
  <c r="T951" i="1"/>
  <c r="S951" i="1"/>
  <c r="R951" i="1"/>
  <c r="U950" i="1"/>
  <c r="T950" i="1"/>
  <c r="S950" i="1"/>
  <c r="R950" i="1"/>
  <c r="U949" i="1"/>
  <c r="T949" i="1"/>
  <c r="S949" i="1"/>
  <c r="R949" i="1"/>
  <c r="U948" i="1"/>
  <c r="T948" i="1"/>
  <c r="S948" i="1"/>
  <c r="R948" i="1"/>
  <c r="U946" i="1"/>
  <c r="T946" i="1"/>
  <c r="S946" i="1"/>
  <c r="R946" i="1"/>
  <c r="U945" i="1"/>
  <c r="T945" i="1"/>
  <c r="S945" i="1"/>
  <c r="R945" i="1"/>
  <c r="U944" i="1"/>
  <c r="T944" i="1"/>
  <c r="S944" i="1"/>
  <c r="R944" i="1"/>
  <c r="U943" i="1"/>
  <c r="T943" i="1"/>
  <c r="S943" i="1"/>
  <c r="R943" i="1"/>
  <c r="U942" i="1"/>
  <c r="T942" i="1"/>
  <c r="S942" i="1"/>
  <c r="R942" i="1"/>
  <c r="U947" i="1"/>
  <c r="T947" i="1"/>
  <c r="S947" i="1"/>
  <c r="R947" i="1"/>
  <c r="U941" i="1"/>
  <c r="T941" i="1"/>
  <c r="S941" i="1"/>
  <c r="R941" i="1"/>
  <c r="U940" i="1"/>
  <c r="T940" i="1"/>
  <c r="S940" i="1"/>
  <c r="R940" i="1"/>
  <c r="U939" i="1"/>
  <c r="T939" i="1"/>
  <c r="S939" i="1"/>
  <c r="R939" i="1"/>
  <c r="U938" i="1"/>
  <c r="T938" i="1"/>
  <c r="S938" i="1"/>
  <c r="R938" i="1"/>
  <c r="U937" i="1"/>
  <c r="T937" i="1"/>
  <c r="S937" i="1"/>
  <c r="R937" i="1"/>
  <c r="U936" i="1"/>
  <c r="T936" i="1"/>
  <c r="S936" i="1"/>
  <c r="R936" i="1"/>
  <c r="U935" i="1"/>
  <c r="T935" i="1"/>
  <c r="S935" i="1"/>
  <c r="R935" i="1"/>
  <c r="U934" i="1"/>
  <c r="T934" i="1"/>
  <c r="S934" i="1"/>
  <c r="R934" i="1"/>
  <c r="U933" i="1"/>
  <c r="T933" i="1"/>
  <c r="S933" i="1"/>
  <c r="R933" i="1"/>
  <c r="U931" i="1"/>
  <c r="T931" i="1"/>
  <c r="S931" i="1"/>
  <c r="R931" i="1"/>
  <c r="U930" i="1"/>
  <c r="T930" i="1"/>
  <c r="S930" i="1"/>
  <c r="R930" i="1"/>
  <c r="U929" i="1"/>
  <c r="T929" i="1"/>
  <c r="S929" i="1"/>
  <c r="R929" i="1"/>
  <c r="U928" i="1"/>
  <c r="T928" i="1"/>
  <c r="S928" i="1"/>
  <c r="R928" i="1"/>
  <c r="U927" i="1"/>
  <c r="T927" i="1"/>
  <c r="S927" i="1"/>
  <c r="R927" i="1"/>
  <c r="U926" i="1"/>
  <c r="T926" i="1"/>
  <c r="S926" i="1"/>
  <c r="R926" i="1"/>
  <c r="U925" i="1"/>
  <c r="T925" i="1"/>
  <c r="S925" i="1"/>
  <c r="R925" i="1"/>
  <c r="U346" i="1"/>
  <c r="T346" i="1"/>
  <c r="S346" i="1"/>
  <c r="R346" i="1"/>
  <c r="U924" i="1"/>
  <c r="T924" i="1"/>
  <c r="S924" i="1"/>
  <c r="R924" i="1"/>
  <c r="U923" i="1"/>
  <c r="T923" i="1"/>
  <c r="S923" i="1"/>
  <c r="R923" i="1"/>
  <c r="U922" i="1"/>
  <c r="T922" i="1"/>
  <c r="S922" i="1"/>
  <c r="R922" i="1"/>
  <c r="U921" i="1"/>
  <c r="T921" i="1"/>
  <c r="S921" i="1"/>
  <c r="R921" i="1"/>
  <c r="U920" i="1"/>
  <c r="T920" i="1"/>
  <c r="S920" i="1"/>
  <c r="R920" i="1"/>
  <c r="U919" i="1"/>
  <c r="T919" i="1"/>
  <c r="S919" i="1"/>
  <c r="R919" i="1"/>
  <c r="U1094" i="1"/>
  <c r="T1094" i="1"/>
  <c r="S1094" i="1"/>
  <c r="R1094" i="1"/>
  <c r="U917" i="1"/>
  <c r="T917" i="1"/>
  <c r="S917" i="1"/>
  <c r="R917" i="1"/>
  <c r="U916" i="1"/>
  <c r="T916" i="1"/>
  <c r="S916" i="1"/>
  <c r="R916" i="1"/>
  <c r="U915" i="1"/>
  <c r="T915" i="1"/>
  <c r="S915" i="1"/>
  <c r="R915" i="1"/>
  <c r="U914" i="1"/>
  <c r="T914" i="1"/>
  <c r="S914" i="1"/>
  <c r="R914" i="1"/>
  <c r="U913" i="1"/>
  <c r="T913" i="1"/>
  <c r="S913" i="1"/>
  <c r="R913" i="1"/>
  <c r="U912" i="1"/>
  <c r="T912" i="1"/>
  <c r="S912" i="1"/>
  <c r="R912" i="1"/>
  <c r="U911" i="1"/>
  <c r="T911" i="1"/>
  <c r="S911" i="1"/>
  <c r="R911" i="1"/>
  <c r="U910" i="1"/>
  <c r="T910" i="1"/>
  <c r="S910" i="1"/>
  <c r="R910" i="1"/>
  <c r="U909" i="1"/>
  <c r="T909" i="1"/>
  <c r="S909" i="1"/>
  <c r="R909" i="1"/>
  <c r="U907" i="1"/>
  <c r="T907" i="1"/>
  <c r="S907" i="1"/>
  <c r="R907" i="1"/>
  <c r="U906" i="1"/>
  <c r="T906" i="1"/>
  <c r="S906" i="1"/>
  <c r="R906" i="1"/>
  <c r="U905" i="1"/>
  <c r="T905" i="1"/>
  <c r="S905" i="1"/>
  <c r="R905" i="1"/>
  <c r="U904" i="1"/>
  <c r="T904" i="1"/>
  <c r="S904" i="1"/>
  <c r="R904" i="1"/>
  <c r="U903" i="1"/>
  <c r="T903" i="1"/>
  <c r="S903" i="1"/>
  <c r="R903" i="1"/>
  <c r="U902" i="1"/>
  <c r="T902" i="1"/>
  <c r="S902" i="1"/>
  <c r="R902" i="1"/>
  <c r="U901" i="1"/>
  <c r="T901" i="1"/>
  <c r="S901" i="1"/>
  <c r="R901" i="1"/>
  <c r="U900" i="1"/>
  <c r="T900" i="1"/>
  <c r="S900" i="1"/>
  <c r="R900" i="1"/>
  <c r="U896" i="1"/>
  <c r="T896" i="1"/>
  <c r="S896" i="1"/>
  <c r="R896" i="1"/>
  <c r="U895" i="1"/>
  <c r="T895" i="1"/>
  <c r="S895" i="1"/>
  <c r="R895" i="1"/>
  <c r="U899" i="1"/>
  <c r="T899" i="1"/>
  <c r="S899" i="1"/>
  <c r="R899" i="1"/>
  <c r="U898" i="1"/>
  <c r="T898" i="1"/>
  <c r="S898" i="1"/>
  <c r="R898" i="1"/>
  <c r="U1093" i="1"/>
  <c r="T1093" i="1"/>
  <c r="S1093" i="1"/>
  <c r="R1093" i="1"/>
  <c r="U893" i="1"/>
  <c r="T893" i="1"/>
  <c r="S893" i="1"/>
  <c r="R893" i="1"/>
  <c r="U892" i="1"/>
  <c r="T892" i="1"/>
  <c r="S892" i="1"/>
  <c r="R892" i="1"/>
  <c r="U891" i="1"/>
  <c r="T891" i="1"/>
  <c r="S891" i="1"/>
  <c r="R891" i="1"/>
  <c r="U890" i="1"/>
  <c r="T890" i="1"/>
  <c r="S890" i="1"/>
  <c r="R890" i="1"/>
  <c r="U889" i="1"/>
  <c r="T889" i="1"/>
  <c r="S889" i="1"/>
  <c r="R889" i="1"/>
  <c r="U888" i="1"/>
  <c r="T888" i="1"/>
  <c r="S888" i="1"/>
  <c r="R888" i="1"/>
  <c r="U887" i="1"/>
  <c r="T887" i="1"/>
  <c r="S887" i="1"/>
  <c r="R887" i="1"/>
  <c r="U886" i="1"/>
  <c r="T886" i="1"/>
  <c r="S886" i="1"/>
  <c r="R886" i="1"/>
  <c r="U885" i="1"/>
  <c r="T885" i="1"/>
  <c r="S885" i="1"/>
  <c r="R885" i="1"/>
  <c r="U884" i="1"/>
  <c r="T884" i="1"/>
  <c r="S884" i="1"/>
  <c r="R884" i="1"/>
  <c r="U883" i="1"/>
  <c r="T883" i="1"/>
  <c r="S883" i="1"/>
  <c r="R883" i="1"/>
  <c r="U882" i="1"/>
  <c r="T882" i="1"/>
  <c r="S882" i="1"/>
  <c r="R882" i="1"/>
  <c r="U881" i="1"/>
  <c r="T881" i="1"/>
  <c r="S881" i="1"/>
  <c r="R881" i="1"/>
  <c r="U880" i="1"/>
  <c r="T880" i="1"/>
  <c r="S880" i="1"/>
  <c r="R880" i="1"/>
  <c r="U879" i="1"/>
  <c r="T879" i="1"/>
  <c r="S879" i="1"/>
  <c r="R879" i="1"/>
  <c r="U878" i="1"/>
  <c r="T878" i="1"/>
  <c r="S878" i="1"/>
  <c r="R878" i="1"/>
  <c r="U877" i="1"/>
  <c r="T877" i="1"/>
  <c r="S877" i="1"/>
  <c r="R877" i="1"/>
  <c r="U876" i="1"/>
  <c r="T876" i="1"/>
  <c r="S876" i="1"/>
  <c r="R876" i="1"/>
  <c r="U875" i="1"/>
  <c r="T875" i="1"/>
  <c r="S875" i="1"/>
  <c r="R875" i="1"/>
  <c r="U874" i="1"/>
  <c r="T874" i="1"/>
  <c r="S874" i="1"/>
  <c r="R874" i="1"/>
  <c r="U873" i="1"/>
  <c r="T873" i="1"/>
  <c r="S873" i="1"/>
  <c r="R873" i="1"/>
  <c r="U872" i="1"/>
  <c r="T872" i="1"/>
  <c r="S872" i="1"/>
  <c r="R872" i="1"/>
  <c r="U870" i="1"/>
  <c r="T870" i="1"/>
  <c r="S870" i="1"/>
  <c r="R870" i="1"/>
  <c r="U869" i="1"/>
  <c r="T869" i="1"/>
  <c r="S869" i="1"/>
  <c r="R869" i="1"/>
  <c r="U868" i="1"/>
  <c r="T868" i="1"/>
  <c r="S868" i="1"/>
  <c r="R868" i="1"/>
  <c r="U867" i="1"/>
  <c r="T867" i="1"/>
  <c r="S867" i="1"/>
  <c r="R867" i="1"/>
  <c r="U866" i="1"/>
  <c r="T866" i="1"/>
  <c r="S866" i="1"/>
  <c r="R866" i="1"/>
  <c r="U865" i="1"/>
  <c r="T865" i="1"/>
  <c r="S865" i="1"/>
  <c r="R865" i="1"/>
  <c r="U864" i="1"/>
  <c r="T864" i="1"/>
  <c r="S864" i="1"/>
  <c r="R864" i="1"/>
  <c r="U863" i="1"/>
  <c r="T863" i="1"/>
  <c r="S863" i="1"/>
  <c r="R863" i="1"/>
  <c r="U1083" i="1"/>
  <c r="T1083" i="1"/>
  <c r="S1083" i="1"/>
  <c r="R1083" i="1"/>
  <c r="U862" i="1"/>
  <c r="T862" i="1"/>
  <c r="S862" i="1"/>
  <c r="R862" i="1"/>
  <c r="U861" i="1"/>
  <c r="T861" i="1"/>
  <c r="S861" i="1"/>
  <c r="R861" i="1"/>
  <c r="U860" i="1"/>
  <c r="T860" i="1"/>
  <c r="S860" i="1"/>
  <c r="R860" i="1"/>
  <c r="U859" i="1"/>
  <c r="T859" i="1"/>
  <c r="S859" i="1"/>
  <c r="R859" i="1"/>
  <c r="U858" i="1"/>
  <c r="T858" i="1"/>
  <c r="S858" i="1"/>
  <c r="R858" i="1"/>
  <c r="U857" i="1"/>
  <c r="T857" i="1"/>
  <c r="S857" i="1"/>
  <c r="R857" i="1"/>
  <c r="U856" i="1"/>
  <c r="T856" i="1"/>
  <c r="S856" i="1"/>
  <c r="R856" i="1"/>
  <c r="U855" i="1"/>
  <c r="T855" i="1"/>
  <c r="S855" i="1"/>
  <c r="R855" i="1"/>
  <c r="U854" i="1"/>
  <c r="T854" i="1"/>
  <c r="S854" i="1"/>
  <c r="R854" i="1"/>
  <c r="U853" i="1"/>
  <c r="T853" i="1"/>
  <c r="S853" i="1"/>
  <c r="R853" i="1"/>
  <c r="U852" i="1"/>
  <c r="T852" i="1"/>
  <c r="S852" i="1"/>
  <c r="R852" i="1"/>
  <c r="U851" i="1"/>
  <c r="T851" i="1"/>
  <c r="S851" i="1"/>
  <c r="R851" i="1"/>
  <c r="U850" i="1"/>
  <c r="T850" i="1"/>
  <c r="S850" i="1"/>
  <c r="R850" i="1"/>
  <c r="U849" i="1"/>
  <c r="T849" i="1"/>
  <c r="S849" i="1"/>
  <c r="R849" i="1"/>
  <c r="U847" i="1"/>
  <c r="T847" i="1"/>
  <c r="S847" i="1"/>
  <c r="R847" i="1"/>
  <c r="U846" i="1"/>
  <c r="T846" i="1"/>
  <c r="S846" i="1"/>
  <c r="R846" i="1"/>
  <c r="U845" i="1"/>
  <c r="T845" i="1"/>
  <c r="S845" i="1"/>
  <c r="R845" i="1"/>
  <c r="U844" i="1"/>
  <c r="T844" i="1"/>
  <c r="S844" i="1"/>
  <c r="R844" i="1"/>
  <c r="U843" i="1"/>
  <c r="T843" i="1"/>
  <c r="S843" i="1"/>
  <c r="R843" i="1"/>
  <c r="U840" i="1"/>
  <c r="T840" i="1"/>
  <c r="S840" i="1"/>
  <c r="R840" i="1"/>
  <c r="U839" i="1"/>
  <c r="T839" i="1"/>
  <c r="S839" i="1"/>
  <c r="R839" i="1"/>
  <c r="U842" i="1"/>
  <c r="T842" i="1"/>
  <c r="S842" i="1"/>
  <c r="R842" i="1"/>
  <c r="U841" i="1"/>
  <c r="T841" i="1"/>
  <c r="S841" i="1"/>
  <c r="R841" i="1"/>
  <c r="U838" i="1"/>
  <c r="T838" i="1"/>
  <c r="S838" i="1"/>
  <c r="R838" i="1"/>
  <c r="U837" i="1"/>
  <c r="T837" i="1"/>
  <c r="S837" i="1"/>
  <c r="R837" i="1"/>
  <c r="U836" i="1"/>
  <c r="T836" i="1"/>
  <c r="S836" i="1"/>
  <c r="R836" i="1"/>
  <c r="U834" i="1"/>
  <c r="T834" i="1"/>
  <c r="S834" i="1"/>
  <c r="R834" i="1"/>
  <c r="U833" i="1"/>
  <c r="T833" i="1"/>
  <c r="S833" i="1"/>
  <c r="R833" i="1"/>
  <c r="U832" i="1"/>
  <c r="T832" i="1"/>
  <c r="S832" i="1"/>
  <c r="R832" i="1"/>
  <c r="U831" i="1"/>
  <c r="T831" i="1"/>
  <c r="S831" i="1"/>
  <c r="R831" i="1"/>
  <c r="U830" i="1"/>
  <c r="T830" i="1"/>
  <c r="S830" i="1"/>
  <c r="R830" i="1"/>
  <c r="U829" i="1"/>
  <c r="T829" i="1"/>
  <c r="S829" i="1"/>
  <c r="R829" i="1"/>
  <c r="U828" i="1"/>
  <c r="T828" i="1"/>
  <c r="S828" i="1"/>
  <c r="R828" i="1"/>
  <c r="U827" i="1"/>
  <c r="T827" i="1"/>
  <c r="S827" i="1"/>
  <c r="R827" i="1"/>
  <c r="U826" i="1"/>
  <c r="T826" i="1"/>
  <c r="S826" i="1"/>
  <c r="R826" i="1"/>
  <c r="U823" i="1"/>
  <c r="T823" i="1"/>
  <c r="S823" i="1"/>
  <c r="R823" i="1"/>
  <c r="U822" i="1"/>
  <c r="T822" i="1"/>
  <c r="S822" i="1"/>
  <c r="R822" i="1"/>
  <c r="U821" i="1"/>
  <c r="T821" i="1"/>
  <c r="S821" i="1"/>
  <c r="R821" i="1"/>
  <c r="U820" i="1"/>
  <c r="T820" i="1"/>
  <c r="S820" i="1"/>
  <c r="R820" i="1"/>
  <c r="U819" i="1"/>
  <c r="T819" i="1"/>
  <c r="S819" i="1"/>
  <c r="R819" i="1"/>
  <c r="U818" i="1"/>
  <c r="T818" i="1"/>
  <c r="S818" i="1"/>
  <c r="R818" i="1"/>
  <c r="U817" i="1"/>
  <c r="T817" i="1"/>
  <c r="S817" i="1"/>
  <c r="R817" i="1"/>
  <c r="U816" i="1"/>
  <c r="T816" i="1"/>
  <c r="S816" i="1"/>
  <c r="R816" i="1"/>
  <c r="U815" i="1"/>
  <c r="T815" i="1"/>
  <c r="S815" i="1"/>
  <c r="R815" i="1"/>
  <c r="U814" i="1"/>
  <c r="T814" i="1"/>
  <c r="S814" i="1"/>
  <c r="R814" i="1"/>
  <c r="U813" i="1"/>
  <c r="T813" i="1"/>
  <c r="S813" i="1"/>
  <c r="R813" i="1"/>
  <c r="U812" i="1"/>
  <c r="T812" i="1"/>
  <c r="S812" i="1"/>
  <c r="R812" i="1"/>
  <c r="U811" i="1"/>
  <c r="T811" i="1"/>
  <c r="S811" i="1"/>
  <c r="R811" i="1"/>
  <c r="U810" i="1"/>
  <c r="T810" i="1"/>
  <c r="S810" i="1"/>
  <c r="R810" i="1"/>
  <c r="U809" i="1"/>
  <c r="T809" i="1"/>
  <c r="S809" i="1"/>
  <c r="R809" i="1"/>
  <c r="U808" i="1"/>
  <c r="T808" i="1"/>
  <c r="S808" i="1"/>
  <c r="R808" i="1"/>
  <c r="U807" i="1"/>
  <c r="T807" i="1"/>
  <c r="S807" i="1"/>
  <c r="R807" i="1"/>
  <c r="U806" i="1"/>
  <c r="T806" i="1"/>
  <c r="S806" i="1"/>
  <c r="R806" i="1"/>
  <c r="U805" i="1"/>
  <c r="T805" i="1"/>
  <c r="S805" i="1"/>
  <c r="R805" i="1"/>
  <c r="U804" i="1"/>
  <c r="T804" i="1"/>
  <c r="S804" i="1"/>
  <c r="R804" i="1"/>
  <c r="U803" i="1"/>
  <c r="T803" i="1"/>
  <c r="S803" i="1"/>
  <c r="R803" i="1"/>
  <c r="U802" i="1"/>
  <c r="T802" i="1"/>
  <c r="S802" i="1"/>
  <c r="R802" i="1"/>
  <c r="U801" i="1"/>
  <c r="T801" i="1"/>
  <c r="S801" i="1"/>
  <c r="R801" i="1"/>
  <c r="U800" i="1"/>
  <c r="T800" i="1"/>
  <c r="S800" i="1"/>
  <c r="R800" i="1"/>
  <c r="U798" i="1"/>
  <c r="T798" i="1"/>
  <c r="S798" i="1"/>
  <c r="R798" i="1"/>
  <c r="U797" i="1"/>
  <c r="T797" i="1"/>
  <c r="S797" i="1"/>
  <c r="R797" i="1"/>
  <c r="U796" i="1"/>
  <c r="T796" i="1"/>
  <c r="S796" i="1"/>
  <c r="R796" i="1"/>
  <c r="U795" i="1"/>
  <c r="T795" i="1"/>
  <c r="S795" i="1"/>
  <c r="R795" i="1"/>
  <c r="U794" i="1"/>
  <c r="T794" i="1"/>
  <c r="S794" i="1"/>
  <c r="R794" i="1"/>
  <c r="U793" i="1"/>
  <c r="T793" i="1"/>
  <c r="S793" i="1"/>
  <c r="R793" i="1"/>
  <c r="U792" i="1"/>
  <c r="T792" i="1"/>
  <c r="S792" i="1"/>
  <c r="R792" i="1"/>
  <c r="U791" i="1"/>
  <c r="T791" i="1"/>
  <c r="S791" i="1"/>
  <c r="R791" i="1"/>
  <c r="U790" i="1"/>
  <c r="T790" i="1"/>
  <c r="S790" i="1"/>
  <c r="R790" i="1"/>
  <c r="U789" i="1"/>
  <c r="T789" i="1"/>
  <c r="S789" i="1"/>
  <c r="R789" i="1"/>
  <c r="U788" i="1"/>
  <c r="T788" i="1"/>
  <c r="S788" i="1"/>
  <c r="R788" i="1"/>
  <c r="U787" i="1"/>
  <c r="T787" i="1"/>
  <c r="S787" i="1"/>
  <c r="R787" i="1"/>
  <c r="U786" i="1"/>
  <c r="T786" i="1"/>
  <c r="S786" i="1"/>
  <c r="R786" i="1"/>
  <c r="U785" i="1"/>
  <c r="T785" i="1"/>
  <c r="S785" i="1"/>
  <c r="R785" i="1"/>
  <c r="U784" i="1"/>
  <c r="T784" i="1"/>
  <c r="S784" i="1"/>
  <c r="R784" i="1"/>
  <c r="U783" i="1"/>
  <c r="T783" i="1"/>
  <c r="S783" i="1"/>
  <c r="R783" i="1"/>
  <c r="U782" i="1"/>
  <c r="T782" i="1"/>
  <c r="S782" i="1"/>
  <c r="R782" i="1"/>
  <c r="U781" i="1"/>
  <c r="T781" i="1"/>
  <c r="S781" i="1"/>
  <c r="R781" i="1"/>
  <c r="U780" i="1"/>
  <c r="T780" i="1"/>
  <c r="S780" i="1"/>
  <c r="R780" i="1"/>
  <c r="U779" i="1"/>
  <c r="T779" i="1"/>
  <c r="S779" i="1"/>
  <c r="R779" i="1"/>
  <c r="U778" i="1"/>
  <c r="T778" i="1"/>
  <c r="S778" i="1"/>
  <c r="R778" i="1"/>
  <c r="U777" i="1"/>
  <c r="T777" i="1"/>
  <c r="S777" i="1"/>
  <c r="R777" i="1"/>
  <c r="U775" i="1"/>
  <c r="T775" i="1"/>
  <c r="S775" i="1"/>
  <c r="R775" i="1"/>
  <c r="U774" i="1"/>
  <c r="T774" i="1"/>
  <c r="S774" i="1"/>
  <c r="R774" i="1"/>
  <c r="U773" i="1"/>
  <c r="T773" i="1"/>
  <c r="S773" i="1"/>
  <c r="R773" i="1"/>
  <c r="U772" i="1"/>
  <c r="T772" i="1"/>
  <c r="S772" i="1"/>
  <c r="R772" i="1"/>
  <c r="U771" i="1"/>
  <c r="T771" i="1"/>
  <c r="S771" i="1"/>
  <c r="R771" i="1"/>
  <c r="U770" i="1"/>
  <c r="T770" i="1"/>
  <c r="S770" i="1"/>
  <c r="R770" i="1"/>
  <c r="U769" i="1"/>
  <c r="T769" i="1"/>
  <c r="S769" i="1"/>
  <c r="R769" i="1"/>
  <c r="U768" i="1"/>
  <c r="T768" i="1"/>
  <c r="S768" i="1"/>
  <c r="R768" i="1"/>
  <c r="U767" i="1"/>
  <c r="T767" i="1"/>
  <c r="S767" i="1"/>
  <c r="R767" i="1"/>
  <c r="U766" i="1"/>
  <c r="T766" i="1"/>
  <c r="S766" i="1"/>
  <c r="R766" i="1"/>
  <c r="U765" i="1"/>
  <c r="T765" i="1"/>
  <c r="S765" i="1"/>
  <c r="R765" i="1"/>
  <c r="U764" i="1"/>
  <c r="T764" i="1"/>
  <c r="S764" i="1"/>
  <c r="R764" i="1"/>
  <c r="U763" i="1"/>
  <c r="T763" i="1"/>
  <c r="S763" i="1"/>
  <c r="R763" i="1"/>
  <c r="U762" i="1"/>
  <c r="T762" i="1"/>
  <c r="S762" i="1"/>
  <c r="R762" i="1"/>
  <c r="U761" i="1"/>
  <c r="T761" i="1"/>
  <c r="S761" i="1"/>
  <c r="R761" i="1"/>
  <c r="U760" i="1"/>
  <c r="T760" i="1"/>
  <c r="S760" i="1"/>
  <c r="R760" i="1"/>
  <c r="U759" i="1"/>
  <c r="T759" i="1"/>
  <c r="S759" i="1"/>
  <c r="R759" i="1"/>
  <c r="U758" i="1"/>
  <c r="T758" i="1"/>
  <c r="S758" i="1"/>
  <c r="R758" i="1"/>
  <c r="U757" i="1"/>
  <c r="T757" i="1"/>
  <c r="S757" i="1"/>
  <c r="R757" i="1"/>
  <c r="U755" i="1"/>
  <c r="T755" i="1"/>
  <c r="S755" i="1"/>
  <c r="R755" i="1"/>
  <c r="U754" i="1"/>
  <c r="T754" i="1"/>
  <c r="S754" i="1"/>
  <c r="R754" i="1"/>
  <c r="U747" i="1"/>
  <c r="T747" i="1"/>
  <c r="S747" i="1"/>
  <c r="R747" i="1"/>
  <c r="U746" i="1"/>
  <c r="T746" i="1"/>
  <c r="S746" i="1"/>
  <c r="R746" i="1"/>
  <c r="U753" i="1"/>
  <c r="T753" i="1"/>
  <c r="S753" i="1"/>
  <c r="R753" i="1"/>
  <c r="U752" i="1"/>
  <c r="T752" i="1"/>
  <c r="S752" i="1"/>
  <c r="R752" i="1"/>
  <c r="U751" i="1"/>
  <c r="T751" i="1"/>
  <c r="S751" i="1"/>
  <c r="R751" i="1"/>
  <c r="U750" i="1"/>
  <c r="T750" i="1"/>
  <c r="S750" i="1"/>
  <c r="R750" i="1"/>
  <c r="U749" i="1"/>
  <c r="T749" i="1"/>
  <c r="S749" i="1"/>
  <c r="R749" i="1"/>
  <c r="U748" i="1"/>
  <c r="T748" i="1"/>
  <c r="S748" i="1"/>
  <c r="R748" i="1"/>
  <c r="U745" i="1"/>
  <c r="T745" i="1"/>
  <c r="S745" i="1"/>
  <c r="R745" i="1"/>
  <c r="U744" i="1"/>
  <c r="T744" i="1"/>
  <c r="S744" i="1"/>
  <c r="R744" i="1"/>
  <c r="U743" i="1"/>
  <c r="T743" i="1"/>
  <c r="S743" i="1"/>
  <c r="R743" i="1"/>
  <c r="U742" i="1"/>
  <c r="T742" i="1"/>
  <c r="S742" i="1"/>
  <c r="R742" i="1"/>
  <c r="U741" i="1"/>
  <c r="T741" i="1"/>
  <c r="S741" i="1"/>
  <c r="R741" i="1"/>
  <c r="U740" i="1"/>
  <c r="T740" i="1"/>
  <c r="S740" i="1"/>
  <c r="R740" i="1"/>
  <c r="U739" i="1"/>
  <c r="T739" i="1"/>
  <c r="S739" i="1"/>
  <c r="R739" i="1"/>
  <c r="U738" i="1"/>
  <c r="T738" i="1"/>
  <c r="S738" i="1"/>
  <c r="R738" i="1"/>
  <c r="U736" i="1"/>
  <c r="T736" i="1"/>
  <c r="S736" i="1"/>
  <c r="R736" i="1"/>
  <c r="U1082" i="1"/>
  <c r="T1082" i="1"/>
  <c r="S1082" i="1"/>
  <c r="R1082" i="1"/>
  <c r="U728" i="1"/>
  <c r="T728" i="1"/>
  <c r="S728" i="1"/>
  <c r="R728" i="1"/>
  <c r="U727" i="1"/>
  <c r="T727" i="1"/>
  <c r="S727" i="1"/>
  <c r="R727" i="1"/>
  <c r="U726" i="1"/>
  <c r="T726" i="1"/>
  <c r="S726" i="1"/>
  <c r="R726" i="1"/>
  <c r="U725" i="1"/>
  <c r="T725" i="1"/>
  <c r="S725" i="1"/>
  <c r="R725" i="1"/>
  <c r="U724" i="1"/>
  <c r="T724" i="1"/>
  <c r="S724" i="1"/>
  <c r="R724" i="1"/>
  <c r="U723" i="1"/>
  <c r="T723" i="1"/>
  <c r="S723" i="1"/>
  <c r="R723" i="1"/>
  <c r="U722" i="1"/>
  <c r="T722" i="1"/>
  <c r="S722" i="1"/>
  <c r="R722" i="1"/>
  <c r="U721" i="1"/>
  <c r="T721" i="1"/>
  <c r="S721" i="1"/>
  <c r="R721" i="1"/>
  <c r="U719" i="1"/>
  <c r="T719" i="1"/>
  <c r="S719" i="1"/>
  <c r="R719" i="1"/>
  <c r="U718" i="1"/>
  <c r="T718" i="1"/>
  <c r="S718" i="1"/>
  <c r="R718" i="1"/>
  <c r="U717" i="1"/>
  <c r="T717" i="1"/>
  <c r="S717" i="1"/>
  <c r="R717" i="1"/>
  <c r="U716" i="1"/>
  <c r="T716" i="1"/>
  <c r="S716" i="1"/>
  <c r="R716" i="1"/>
  <c r="U715" i="1"/>
  <c r="T715" i="1"/>
  <c r="S715" i="1"/>
  <c r="R715" i="1"/>
  <c r="U714" i="1"/>
  <c r="T714" i="1"/>
  <c r="S714" i="1"/>
  <c r="R714" i="1"/>
  <c r="U713" i="1"/>
  <c r="T713" i="1"/>
  <c r="S713" i="1"/>
  <c r="R713" i="1"/>
  <c r="U712" i="1"/>
  <c r="T712" i="1"/>
  <c r="S712" i="1"/>
  <c r="R712" i="1"/>
  <c r="U710" i="1"/>
  <c r="T710" i="1"/>
  <c r="S710" i="1"/>
  <c r="R710" i="1"/>
  <c r="U709" i="1"/>
  <c r="T709" i="1"/>
  <c r="S709" i="1"/>
  <c r="R709" i="1"/>
  <c r="U708" i="1"/>
  <c r="T708" i="1"/>
  <c r="S708" i="1"/>
  <c r="R708" i="1"/>
  <c r="U707" i="1"/>
  <c r="T707" i="1"/>
  <c r="S707" i="1"/>
  <c r="R707" i="1"/>
  <c r="U706" i="1"/>
  <c r="T706" i="1"/>
  <c r="S706" i="1"/>
  <c r="R706" i="1"/>
  <c r="U705" i="1"/>
  <c r="T705" i="1"/>
  <c r="S705" i="1"/>
  <c r="R705" i="1"/>
  <c r="U704" i="1"/>
  <c r="T704" i="1"/>
  <c r="S704" i="1"/>
  <c r="R704" i="1"/>
  <c r="U703" i="1"/>
  <c r="T703" i="1"/>
  <c r="S703" i="1"/>
  <c r="R703" i="1"/>
  <c r="U683" i="1"/>
  <c r="T683" i="1"/>
  <c r="S683" i="1"/>
  <c r="R683" i="1"/>
  <c r="U682" i="1"/>
  <c r="T682" i="1"/>
  <c r="S682" i="1"/>
  <c r="R682" i="1"/>
  <c r="U271" i="1"/>
  <c r="T271" i="1"/>
  <c r="S271" i="1"/>
  <c r="R271" i="1"/>
  <c r="U269" i="1"/>
  <c r="T269" i="1"/>
  <c r="S269" i="1"/>
  <c r="R269" i="1"/>
  <c r="U41" i="1"/>
  <c r="T41" i="1"/>
  <c r="S41" i="1"/>
  <c r="R41" i="1"/>
  <c r="U40" i="1"/>
  <c r="T40" i="1"/>
  <c r="S40" i="1"/>
  <c r="R40" i="1"/>
  <c r="U37" i="1"/>
  <c r="T37" i="1"/>
  <c r="S37" i="1"/>
  <c r="R37" i="1"/>
  <c r="U34" i="1"/>
  <c r="T34" i="1"/>
  <c r="S34" i="1"/>
  <c r="R34" i="1"/>
  <c r="U31" i="1"/>
  <c r="T31" i="1"/>
  <c r="S31" i="1"/>
  <c r="R31" i="1"/>
  <c r="U1065" i="1"/>
  <c r="T1065" i="1"/>
  <c r="S1065" i="1"/>
  <c r="R1065" i="1"/>
  <c r="U1066" i="1"/>
  <c r="T1066" i="1"/>
  <c r="S1066" i="1"/>
  <c r="R1066" i="1"/>
  <c r="U681" i="1"/>
  <c r="T681" i="1"/>
  <c r="S681" i="1"/>
  <c r="R681" i="1"/>
  <c r="U680" i="1"/>
  <c r="T680" i="1"/>
  <c r="S680" i="1"/>
  <c r="R680" i="1"/>
  <c r="U679" i="1"/>
  <c r="T679" i="1"/>
  <c r="S679" i="1"/>
  <c r="R679" i="1"/>
  <c r="U678" i="1"/>
  <c r="T678" i="1"/>
  <c r="S678" i="1"/>
  <c r="R678" i="1"/>
  <c r="U677" i="1"/>
  <c r="T677" i="1"/>
  <c r="S677" i="1"/>
  <c r="R677" i="1"/>
  <c r="U676" i="1"/>
  <c r="T676" i="1"/>
  <c r="S676" i="1"/>
  <c r="R676" i="1"/>
  <c r="U675" i="1"/>
  <c r="T675" i="1"/>
  <c r="S675" i="1"/>
  <c r="R675" i="1"/>
  <c r="U674" i="1"/>
  <c r="T674" i="1"/>
  <c r="S674" i="1"/>
  <c r="R674" i="1"/>
  <c r="U673" i="1"/>
  <c r="T673" i="1"/>
  <c r="S673" i="1"/>
  <c r="R673" i="1"/>
  <c r="U672" i="1"/>
  <c r="T672" i="1"/>
  <c r="S672" i="1"/>
  <c r="R672" i="1"/>
  <c r="U671" i="1"/>
  <c r="T671" i="1"/>
  <c r="S671" i="1"/>
  <c r="R671" i="1"/>
  <c r="U670" i="1"/>
  <c r="T670" i="1"/>
  <c r="S670" i="1"/>
  <c r="R670" i="1"/>
  <c r="U669" i="1"/>
  <c r="T669" i="1"/>
  <c r="S669" i="1"/>
  <c r="R669" i="1"/>
  <c r="U668" i="1"/>
  <c r="T668" i="1"/>
  <c r="S668" i="1"/>
  <c r="R668" i="1"/>
  <c r="U667" i="1"/>
  <c r="T667" i="1"/>
  <c r="S667" i="1"/>
  <c r="R667" i="1"/>
  <c r="U666" i="1"/>
  <c r="T666" i="1"/>
  <c r="S666" i="1"/>
  <c r="R666" i="1"/>
  <c r="U665" i="1"/>
  <c r="T665" i="1"/>
  <c r="S665" i="1"/>
  <c r="R665" i="1"/>
  <c r="U664" i="1"/>
  <c r="T664" i="1"/>
  <c r="S664" i="1"/>
  <c r="R664" i="1"/>
  <c r="U663" i="1"/>
  <c r="T663" i="1"/>
  <c r="S663" i="1"/>
  <c r="R663" i="1"/>
  <c r="U662" i="1"/>
  <c r="T662" i="1"/>
  <c r="S662" i="1"/>
  <c r="R662" i="1"/>
  <c r="U661" i="1"/>
  <c r="T661" i="1"/>
  <c r="S661" i="1"/>
  <c r="R661" i="1"/>
  <c r="U660" i="1"/>
  <c r="T660" i="1"/>
  <c r="S660" i="1"/>
  <c r="R660" i="1"/>
  <c r="U659" i="1"/>
  <c r="T659" i="1"/>
  <c r="S659" i="1"/>
  <c r="R659" i="1"/>
  <c r="U658" i="1"/>
  <c r="T658" i="1"/>
  <c r="S658" i="1"/>
  <c r="R658" i="1"/>
  <c r="U657" i="1"/>
  <c r="T657" i="1"/>
  <c r="S657" i="1"/>
  <c r="R657" i="1"/>
  <c r="U656" i="1"/>
  <c r="T656" i="1"/>
  <c r="S656" i="1"/>
  <c r="R656" i="1"/>
  <c r="U655" i="1"/>
  <c r="T655" i="1"/>
  <c r="S655" i="1"/>
  <c r="R655" i="1"/>
  <c r="U654" i="1"/>
  <c r="T654" i="1"/>
  <c r="S654" i="1"/>
  <c r="R654" i="1"/>
  <c r="U653" i="1"/>
  <c r="T653" i="1"/>
  <c r="S653" i="1"/>
  <c r="R653" i="1"/>
  <c r="U652" i="1"/>
  <c r="T652" i="1"/>
  <c r="S652" i="1"/>
  <c r="R652" i="1"/>
  <c r="U651" i="1"/>
  <c r="T651" i="1"/>
  <c r="S651" i="1"/>
  <c r="R651" i="1"/>
  <c r="U650" i="1"/>
  <c r="T650" i="1"/>
  <c r="S650" i="1"/>
  <c r="R650" i="1"/>
  <c r="U649" i="1"/>
  <c r="T649" i="1"/>
  <c r="S649" i="1"/>
  <c r="R649" i="1"/>
  <c r="U648" i="1"/>
  <c r="T648" i="1"/>
  <c r="S648" i="1"/>
  <c r="R648" i="1"/>
  <c r="U647" i="1"/>
  <c r="T647" i="1"/>
  <c r="S647" i="1"/>
  <c r="R647" i="1"/>
  <c r="U646" i="1"/>
  <c r="T646" i="1"/>
  <c r="S646" i="1"/>
  <c r="R646" i="1"/>
  <c r="U644" i="1"/>
  <c r="T644" i="1"/>
  <c r="S644" i="1"/>
  <c r="R644" i="1"/>
  <c r="U643" i="1"/>
  <c r="T643" i="1"/>
  <c r="S643" i="1"/>
  <c r="R643" i="1"/>
  <c r="U642" i="1"/>
  <c r="T642" i="1"/>
  <c r="S642" i="1"/>
  <c r="R642" i="1"/>
  <c r="U641" i="1"/>
  <c r="T641" i="1"/>
  <c r="S641" i="1"/>
  <c r="R641" i="1"/>
  <c r="U640" i="1"/>
  <c r="T640" i="1"/>
  <c r="S640" i="1"/>
  <c r="R640" i="1"/>
  <c r="U639" i="1"/>
  <c r="T639" i="1"/>
  <c r="S639" i="1"/>
  <c r="R639" i="1"/>
  <c r="U638" i="1"/>
  <c r="T638" i="1"/>
  <c r="S638" i="1"/>
  <c r="R638" i="1"/>
  <c r="U637" i="1"/>
  <c r="T637" i="1"/>
  <c r="S637" i="1"/>
  <c r="R637" i="1"/>
  <c r="U636" i="1"/>
  <c r="T636" i="1"/>
  <c r="S636" i="1"/>
  <c r="R636" i="1"/>
  <c r="U635" i="1"/>
  <c r="T635" i="1"/>
  <c r="S635" i="1"/>
  <c r="R635" i="1"/>
  <c r="U634" i="1"/>
  <c r="T634" i="1"/>
  <c r="S634" i="1"/>
  <c r="R634" i="1"/>
  <c r="U633" i="1"/>
  <c r="T633" i="1"/>
  <c r="S633" i="1"/>
  <c r="R633" i="1"/>
  <c r="U632" i="1"/>
  <c r="T632" i="1"/>
  <c r="S632" i="1"/>
  <c r="R632" i="1"/>
  <c r="U631" i="1"/>
  <c r="T631" i="1"/>
  <c r="S631" i="1"/>
  <c r="R631" i="1"/>
  <c r="U630" i="1"/>
  <c r="T630" i="1"/>
  <c r="S630" i="1"/>
  <c r="R630" i="1"/>
  <c r="U629" i="1"/>
  <c r="T629" i="1"/>
  <c r="S629" i="1"/>
  <c r="R629" i="1"/>
  <c r="U628" i="1"/>
  <c r="T628" i="1"/>
  <c r="S628" i="1"/>
  <c r="R628" i="1"/>
  <c r="U627" i="1"/>
  <c r="T627" i="1"/>
  <c r="S627" i="1"/>
  <c r="R627" i="1"/>
  <c r="U626" i="1"/>
  <c r="T626" i="1"/>
  <c r="S626" i="1"/>
  <c r="R626" i="1"/>
  <c r="U625" i="1"/>
  <c r="T625" i="1"/>
  <c r="S625" i="1"/>
  <c r="R625" i="1"/>
  <c r="U624" i="1"/>
  <c r="T624" i="1"/>
  <c r="S624" i="1"/>
  <c r="R624" i="1"/>
  <c r="U623" i="1"/>
  <c r="T623" i="1"/>
  <c r="S623" i="1"/>
  <c r="R623" i="1"/>
  <c r="U622" i="1"/>
  <c r="T622" i="1"/>
  <c r="S622" i="1"/>
  <c r="R622" i="1"/>
  <c r="U621" i="1"/>
  <c r="T621" i="1"/>
  <c r="S621" i="1"/>
  <c r="R621" i="1"/>
  <c r="U620" i="1"/>
  <c r="T620" i="1"/>
  <c r="S620" i="1"/>
  <c r="R620" i="1"/>
  <c r="U619" i="1"/>
  <c r="T619" i="1"/>
  <c r="S619" i="1"/>
  <c r="R619" i="1"/>
  <c r="U618" i="1"/>
  <c r="T618" i="1"/>
  <c r="S618" i="1"/>
  <c r="R618" i="1"/>
  <c r="U617" i="1"/>
  <c r="T617" i="1"/>
  <c r="S617" i="1"/>
  <c r="R617" i="1"/>
  <c r="U616" i="1"/>
  <c r="T616" i="1"/>
  <c r="S616" i="1"/>
  <c r="R616" i="1"/>
  <c r="U615" i="1"/>
  <c r="T615" i="1"/>
  <c r="S615" i="1"/>
  <c r="R615" i="1"/>
  <c r="U614" i="1"/>
  <c r="T614" i="1"/>
  <c r="S614" i="1"/>
  <c r="R614" i="1"/>
  <c r="U613" i="1"/>
  <c r="T613" i="1"/>
  <c r="S613" i="1"/>
  <c r="R613" i="1"/>
  <c r="U612" i="1"/>
  <c r="T612" i="1"/>
  <c r="S612" i="1"/>
  <c r="R612" i="1"/>
  <c r="U611" i="1"/>
  <c r="T611" i="1"/>
  <c r="S611" i="1"/>
  <c r="R611" i="1"/>
  <c r="U610" i="1"/>
  <c r="T610" i="1"/>
  <c r="S610" i="1"/>
  <c r="R610" i="1"/>
  <c r="U609" i="1"/>
  <c r="T609" i="1"/>
  <c r="S609" i="1"/>
  <c r="R609" i="1"/>
  <c r="U608" i="1"/>
  <c r="T608" i="1"/>
  <c r="S608" i="1"/>
  <c r="R608" i="1"/>
  <c r="U607" i="1"/>
  <c r="T607" i="1"/>
  <c r="S607" i="1"/>
  <c r="R607" i="1"/>
  <c r="U1067" i="1"/>
  <c r="T1067" i="1"/>
  <c r="S1067" i="1"/>
  <c r="R1067" i="1"/>
  <c r="U605" i="1"/>
  <c r="T605" i="1"/>
  <c r="S605" i="1"/>
  <c r="R605" i="1"/>
  <c r="U604" i="1"/>
  <c r="T604" i="1"/>
  <c r="S604" i="1"/>
  <c r="R604" i="1"/>
  <c r="U603" i="1"/>
  <c r="T603" i="1"/>
  <c r="S603" i="1"/>
  <c r="R603" i="1"/>
  <c r="U602" i="1"/>
  <c r="T602" i="1"/>
  <c r="S602" i="1"/>
  <c r="R602" i="1"/>
  <c r="U601" i="1"/>
  <c r="T601" i="1"/>
  <c r="S601" i="1"/>
  <c r="R601" i="1"/>
  <c r="U600" i="1"/>
  <c r="T600" i="1"/>
  <c r="S600" i="1"/>
  <c r="R600" i="1"/>
  <c r="U599" i="1"/>
  <c r="T599" i="1"/>
  <c r="S599" i="1"/>
  <c r="R599" i="1"/>
  <c r="U598" i="1"/>
  <c r="T598" i="1"/>
  <c r="S598" i="1"/>
  <c r="R598" i="1"/>
  <c r="U597" i="1"/>
  <c r="T597" i="1"/>
  <c r="S597" i="1"/>
  <c r="R597" i="1"/>
  <c r="U596" i="1"/>
  <c r="T596" i="1"/>
  <c r="S596" i="1"/>
  <c r="R596" i="1"/>
  <c r="U595" i="1"/>
  <c r="T595" i="1"/>
  <c r="S595" i="1"/>
  <c r="R595" i="1"/>
  <c r="U594" i="1"/>
  <c r="T594" i="1"/>
  <c r="S594" i="1"/>
  <c r="R594" i="1"/>
  <c r="U593" i="1"/>
  <c r="T593" i="1"/>
  <c r="S593" i="1"/>
  <c r="R593" i="1"/>
  <c r="U592" i="1"/>
  <c r="T592" i="1"/>
  <c r="S592" i="1"/>
  <c r="R592" i="1"/>
  <c r="U591" i="1"/>
  <c r="T591" i="1"/>
  <c r="S591" i="1"/>
  <c r="R591" i="1"/>
  <c r="U590" i="1"/>
  <c r="T590" i="1"/>
  <c r="S590" i="1"/>
  <c r="R590" i="1"/>
  <c r="U589" i="1"/>
  <c r="T589" i="1"/>
  <c r="S589" i="1"/>
  <c r="R589" i="1"/>
  <c r="U588" i="1"/>
  <c r="T588" i="1"/>
  <c r="S588" i="1"/>
  <c r="R588" i="1"/>
  <c r="U587" i="1"/>
  <c r="T587" i="1"/>
  <c r="S587" i="1"/>
  <c r="R587" i="1"/>
  <c r="U586" i="1"/>
  <c r="T586" i="1"/>
  <c r="S586" i="1"/>
  <c r="R586" i="1"/>
  <c r="U585" i="1"/>
  <c r="T585" i="1"/>
  <c r="S585" i="1"/>
  <c r="R585" i="1"/>
  <c r="U584" i="1"/>
  <c r="T584" i="1"/>
  <c r="S584" i="1"/>
  <c r="R584" i="1"/>
  <c r="U583" i="1"/>
  <c r="T583" i="1"/>
  <c r="S583" i="1"/>
  <c r="R583" i="1"/>
  <c r="U582" i="1"/>
  <c r="T582" i="1"/>
  <c r="S582" i="1"/>
  <c r="R582" i="1"/>
  <c r="U581" i="1"/>
  <c r="T581" i="1"/>
  <c r="S581" i="1"/>
  <c r="R581" i="1"/>
  <c r="U580" i="1"/>
  <c r="T580" i="1"/>
  <c r="S580" i="1"/>
  <c r="R580" i="1"/>
  <c r="U579" i="1"/>
  <c r="T579" i="1"/>
  <c r="S579" i="1"/>
  <c r="R579" i="1"/>
  <c r="U578" i="1"/>
  <c r="T578" i="1"/>
  <c r="S578" i="1"/>
  <c r="R578" i="1"/>
  <c r="U577" i="1"/>
  <c r="T577" i="1"/>
  <c r="S577" i="1"/>
  <c r="R577" i="1"/>
  <c r="U576" i="1"/>
  <c r="T576" i="1"/>
  <c r="S576" i="1"/>
  <c r="R576" i="1"/>
  <c r="U575" i="1"/>
  <c r="T575" i="1"/>
  <c r="S575" i="1"/>
  <c r="R575" i="1"/>
  <c r="U574" i="1"/>
  <c r="T574" i="1"/>
  <c r="S574" i="1"/>
  <c r="R574" i="1"/>
  <c r="U573" i="1"/>
  <c r="T573" i="1"/>
  <c r="S573" i="1"/>
  <c r="R573" i="1"/>
  <c r="U572" i="1"/>
  <c r="T572" i="1"/>
  <c r="S572" i="1"/>
  <c r="R572" i="1"/>
  <c r="U571" i="1"/>
  <c r="T571" i="1"/>
  <c r="S571" i="1"/>
  <c r="R571" i="1"/>
  <c r="U570" i="1"/>
  <c r="T570" i="1"/>
  <c r="S570" i="1"/>
  <c r="R570" i="1"/>
  <c r="U569" i="1"/>
  <c r="T569" i="1"/>
  <c r="S569" i="1"/>
  <c r="R569" i="1"/>
  <c r="U568" i="1"/>
  <c r="T568" i="1"/>
  <c r="S568" i="1"/>
  <c r="R568" i="1"/>
  <c r="U1081" i="1"/>
  <c r="T1081" i="1"/>
  <c r="S1081" i="1"/>
  <c r="R1081" i="1"/>
  <c r="U1080" i="1"/>
  <c r="T1080" i="1"/>
  <c r="S1080" i="1"/>
  <c r="R1080" i="1"/>
  <c r="U566" i="1"/>
  <c r="T566" i="1"/>
  <c r="S566" i="1"/>
  <c r="R566" i="1"/>
  <c r="U565" i="1"/>
  <c r="T565" i="1"/>
  <c r="S565" i="1"/>
  <c r="R565" i="1"/>
  <c r="U564" i="1"/>
  <c r="T564" i="1"/>
  <c r="S564" i="1"/>
  <c r="R564" i="1"/>
  <c r="U563" i="1"/>
  <c r="T563" i="1"/>
  <c r="S563" i="1"/>
  <c r="R563" i="1"/>
  <c r="U562" i="1"/>
  <c r="T562" i="1"/>
  <c r="S562" i="1"/>
  <c r="R562" i="1"/>
  <c r="U561" i="1"/>
  <c r="T561" i="1"/>
  <c r="S561" i="1"/>
  <c r="R561" i="1"/>
  <c r="U560" i="1"/>
  <c r="T560" i="1"/>
  <c r="S560" i="1"/>
  <c r="R560" i="1"/>
  <c r="U559" i="1"/>
  <c r="T559" i="1"/>
  <c r="S559" i="1"/>
  <c r="R559" i="1"/>
  <c r="U558" i="1"/>
  <c r="T558" i="1"/>
  <c r="S558" i="1"/>
  <c r="R558" i="1"/>
  <c r="U557" i="1"/>
  <c r="T557" i="1"/>
  <c r="S557" i="1"/>
  <c r="R557" i="1"/>
  <c r="U556" i="1"/>
  <c r="T556" i="1"/>
  <c r="S556" i="1"/>
  <c r="R556" i="1"/>
  <c r="U555" i="1"/>
  <c r="T555" i="1"/>
  <c r="S555" i="1"/>
  <c r="R555" i="1"/>
  <c r="U554" i="1"/>
  <c r="T554" i="1"/>
  <c r="S554" i="1"/>
  <c r="R554" i="1"/>
  <c r="U553" i="1"/>
  <c r="T553" i="1"/>
  <c r="S553" i="1"/>
  <c r="R553" i="1"/>
  <c r="U552" i="1"/>
  <c r="T552" i="1"/>
  <c r="S552" i="1"/>
  <c r="R552" i="1"/>
  <c r="U551" i="1"/>
  <c r="T551" i="1"/>
  <c r="S551" i="1"/>
  <c r="R551" i="1"/>
  <c r="U550" i="1"/>
  <c r="T550" i="1"/>
  <c r="S550" i="1"/>
  <c r="R550" i="1"/>
  <c r="U549" i="1"/>
  <c r="T549" i="1"/>
  <c r="S549" i="1"/>
  <c r="R549" i="1"/>
  <c r="U548" i="1"/>
  <c r="T548" i="1"/>
  <c r="S548" i="1"/>
  <c r="R548" i="1"/>
  <c r="U547" i="1"/>
  <c r="T547" i="1"/>
  <c r="S547" i="1"/>
  <c r="R547" i="1"/>
  <c r="U546" i="1"/>
  <c r="T546" i="1"/>
  <c r="S546" i="1"/>
  <c r="R546" i="1"/>
  <c r="U545" i="1"/>
  <c r="T545" i="1"/>
  <c r="S545" i="1"/>
  <c r="R545" i="1"/>
  <c r="U544" i="1"/>
  <c r="T544" i="1"/>
  <c r="S544" i="1"/>
  <c r="R544" i="1"/>
  <c r="U543" i="1"/>
  <c r="T543" i="1"/>
  <c r="S543" i="1"/>
  <c r="R543" i="1"/>
  <c r="U542" i="1"/>
  <c r="T542" i="1"/>
  <c r="S542" i="1"/>
  <c r="R542" i="1"/>
  <c r="U541" i="1"/>
  <c r="T541" i="1"/>
  <c r="S541" i="1"/>
  <c r="R541" i="1"/>
  <c r="U540" i="1"/>
  <c r="T540" i="1"/>
  <c r="S540" i="1"/>
  <c r="R540" i="1"/>
  <c r="U539" i="1"/>
  <c r="T539" i="1"/>
  <c r="S539" i="1"/>
  <c r="R539" i="1"/>
  <c r="U538" i="1"/>
  <c r="T538" i="1"/>
  <c r="S538" i="1"/>
  <c r="R538" i="1"/>
  <c r="U537" i="1"/>
  <c r="T537" i="1"/>
  <c r="S537" i="1"/>
  <c r="R537" i="1"/>
  <c r="U536" i="1"/>
  <c r="T536" i="1"/>
  <c r="S536" i="1"/>
  <c r="R536" i="1"/>
  <c r="U535" i="1"/>
  <c r="T535" i="1"/>
  <c r="S535" i="1"/>
  <c r="R535" i="1"/>
  <c r="U534" i="1"/>
  <c r="T534" i="1"/>
  <c r="S534" i="1"/>
  <c r="R534" i="1"/>
  <c r="U533" i="1"/>
  <c r="T533" i="1"/>
  <c r="S533" i="1"/>
  <c r="R533" i="1"/>
  <c r="U532" i="1"/>
  <c r="T532" i="1"/>
  <c r="S532" i="1"/>
  <c r="R532" i="1"/>
  <c r="U531" i="1"/>
  <c r="T531" i="1"/>
  <c r="S531" i="1"/>
  <c r="R531" i="1"/>
  <c r="U530" i="1"/>
  <c r="T530" i="1"/>
  <c r="S530" i="1"/>
  <c r="R530" i="1"/>
  <c r="U529" i="1"/>
  <c r="T529" i="1"/>
  <c r="S529" i="1"/>
  <c r="R529" i="1"/>
  <c r="U527" i="1"/>
  <c r="T527" i="1"/>
  <c r="S527" i="1"/>
  <c r="R527" i="1"/>
  <c r="U526" i="1"/>
  <c r="T526" i="1"/>
  <c r="S526" i="1"/>
  <c r="R526" i="1"/>
  <c r="U525" i="1"/>
  <c r="T525" i="1"/>
  <c r="S525" i="1"/>
  <c r="R525" i="1"/>
  <c r="U524" i="1"/>
  <c r="T524" i="1"/>
  <c r="S524" i="1"/>
  <c r="R524" i="1"/>
  <c r="U523" i="1"/>
  <c r="T523" i="1"/>
  <c r="S523" i="1"/>
  <c r="R523" i="1"/>
  <c r="U522" i="1"/>
  <c r="T522" i="1"/>
  <c r="S522" i="1"/>
  <c r="R522" i="1"/>
  <c r="U521" i="1"/>
  <c r="T521" i="1"/>
  <c r="S521" i="1"/>
  <c r="R521" i="1"/>
  <c r="U520" i="1"/>
  <c r="T520" i="1"/>
  <c r="S520" i="1"/>
  <c r="R520" i="1"/>
  <c r="U519" i="1"/>
  <c r="T519" i="1"/>
  <c r="S519" i="1"/>
  <c r="R519" i="1"/>
  <c r="U518" i="1"/>
  <c r="T518" i="1"/>
  <c r="S518" i="1"/>
  <c r="R518" i="1"/>
  <c r="U517" i="1"/>
  <c r="T517" i="1"/>
  <c r="S517" i="1"/>
  <c r="R517" i="1"/>
  <c r="U516" i="1"/>
  <c r="T516" i="1"/>
  <c r="S516" i="1"/>
  <c r="R516" i="1"/>
  <c r="U515" i="1"/>
  <c r="T515" i="1"/>
  <c r="S515" i="1"/>
  <c r="R515" i="1"/>
  <c r="U514" i="1"/>
  <c r="T514" i="1"/>
  <c r="S514" i="1"/>
  <c r="R514" i="1"/>
  <c r="U513" i="1"/>
  <c r="T513" i="1"/>
  <c r="S513" i="1"/>
  <c r="R513" i="1"/>
  <c r="U512" i="1"/>
  <c r="T512" i="1"/>
  <c r="S512" i="1"/>
  <c r="R512" i="1"/>
  <c r="U511" i="1"/>
  <c r="T511" i="1"/>
  <c r="S511" i="1"/>
  <c r="R511" i="1"/>
  <c r="U510" i="1"/>
  <c r="T510" i="1"/>
  <c r="S510" i="1"/>
  <c r="R510" i="1"/>
  <c r="U509" i="1"/>
  <c r="T509" i="1"/>
  <c r="S509" i="1"/>
  <c r="R509" i="1"/>
  <c r="U508" i="1"/>
  <c r="T508" i="1"/>
  <c r="S508" i="1"/>
  <c r="R508" i="1"/>
  <c r="U507" i="1"/>
  <c r="T507" i="1"/>
  <c r="S507" i="1"/>
  <c r="R507" i="1"/>
  <c r="U506" i="1"/>
  <c r="T506" i="1"/>
  <c r="S506" i="1"/>
  <c r="R506" i="1"/>
  <c r="U505" i="1"/>
  <c r="T505" i="1"/>
  <c r="S505" i="1"/>
  <c r="R505" i="1"/>
  <c r="U504" i="1"/>
  <c r="T504" i="1"/>
  <c r="S504" i="1"/>
  <c r="R504" i="1"/>
  <c r="U503" i="1"/>
  <c r="T503" i="1"/>
  <c r="S503" i="1"/>
  <c r="R503" i="1"/>
  <c r="U502" i="1"/>
  <c r="T502" i="1"/>
  <c r="S502" i="1"/>
  <c r="R502" i="1"/>
  <c r="U501" i="1"/>
  <c r="T501" i="1"/>
  <c r="S501" i="1"/>
  <c r="R501" i="1"/>
  <c r="U500" i="1"/>
  <c r="T500" i="1"/>
  <c r="S500" i="1"/>
  <c r="R500" i="1"/>
  <c r="U499" i="1"/>
  <c r="T499" i="1"/>
  <c r="S499" i="1"/>
  <c r="R499" i="1"/>
  <c r="U498" i="1"/>
  <c r="T498" i="1"/>
  <c r="S498" i="1"/>
  <c r="R498" i="1"/>
  <c r="U497" i="1"/>
  <c r="T497" i="1"/>
  <c r="S497" i="1"/>
  <c r="R497" i="1"/>
  <c r="U496" i="1"/>
  <c r="T496" i="1"/>
  <c r="S496" i="1"/>
  <c r="R496" i="1"/>
  <c r="U495" i="1"/>
  <c r="T495" i="1"/>
  <c r="S495" i="1"/>
  <c r="R495" i="1"/>
  <c r="U494" i="1"/>
  <c r="T494" i="1"/>
  <c r="S494" i="1"/>
  <c r="R494" i="1"/>
  <c r="U493" i="1"/>
  <c r="T493" i="1"/>
  <c r="S493" i="1"/>
  <c r="R493" i="1"/>
  <c r="U492" i="1"/>
  <c r="T492" i="1"/>
  <c r="S492" i="1"/>
  <c r="R492" i="1"/>
  <c r="U491" i="1"/>
  <c r="T491" i="1"/>
  <c r="S491" i="1"/>
  <c r="R491" i="1"/>
  <c r="U490" i="1"/>
  <c r="T490" i="1"/>
  <c r="S490" i="1"/>
  <c r="R490" i="1"/>
  <c r="U1079" i="1"/>
  <c r="T1079" i="1"/>
  <c r="S1079" i="1"/>
  <c r="R1079" i="1"/>
  <c r="U488" i="1"/>
  <c r="T488" i="1"/>
  <c r="S488" i="1"/>
  <c r="R488" i="1"/>
  <c r="U487" i="1"/>
  <c r="T487" i="1"/>
  <c r="S487" i="1"/>
  <c r="R487" i="1"/>
  <c r="U486" i="1"/>
  <c r="T486" i="1"/>
  <c r="S486" i="1"/>
  <c r="R486" i="1"/>
  <c r="U485" i="1"/>
  <c r="T485" i="1"/>
  <c r="S485" i="1"/>
  <c r="R485" i="1"/>
  <c r="U484" i="1"/>
  <c r="T484" i="1"/>
  <c r="S484" i="1"/>
  <c r="R484" i="1"/>
  <c r="U483" i="1"/>
  <c r="T483" i="1"/>
  <c r="S483" i="1"/>
  <c r="R483" i="1"/>
  <c r="U482" i="1"/>
  <c r="T482" i="1"/>
  <c r="S482" i="1"/>
  <c r="R482" i="1"/>
  <c r="U481" i="1"/>
  <c r="T481" i="1"/>
  <c r="S481" i="1"/>
  <c r="R481" i="1"/>
  <c r="U480" i="1"/>
  <c r="T480" i="1"/>
  <c r="S480" i="1"/>
  <c r="R480" i="1"/>
  <c r="U479" i="1"/>
  <c r="T479" i="1"/>
  <c r="S479" i="1"/>
  <c r="R479" i="1"/>
  <c r="U478" i="1"/>
  <c r="T478" i="1"/>
  <c r="S478" i="1"/>
  <c r="R478" i="1"/>
  <c r="U477" i="1"/>
  <c r="T477" i="1"/>
  <c r="S477" i="1"/>
  <c r="R477" i="1"/>
  <c r="U476" i="1"/>
  <c r="T476" i="1"/>
  <c r="S476" i="1"/>
  <c r="R476" i="1"/>
  <c r="U475" i="1"/>
  <c r="T475" i="1"/>
  <c r="S475" i="1"/>
  <c r="R475" i="1"/>
  <c r="U474" i="1"/>
  <c r="T474" i="1"/>
  <c r="S474" i="1"/>
  <c r="R474" i="1"/>
  <c r="U473" i="1"/>
  <c r="T473" i="1"/>
  <c r="S473" i="1"/>
  <c r="R473" i="1"/>
  <c r="U472" i="1"/>
  <c r="T472" i="1"/>
  <c r="S472" i="1"/>
  <c r="R472" i="1"/>
  <c r="U471" i="1"/>
  <c r="T471" i="1"/>
  <c r="S471" i="1"/>
  <c r="R471" i="1"/>
  <c r="U470" i="1"/>
  <c r="T470" i="1"/>
  <c r="S470" i="1"/>
  <c r="R470" i="1"/>
  <c r="U469" i="1"/>
  <c r="T469" i="1"/>
  <c r="S469" i="1"/>
  <c r="R469" i="1"/>
  <c r="U468" i="1"/>
  <c r="T468" i="1"/>
  <c r="S468" i="1"/>
  <c r="R468" i="1"/>
  <c r="U467" i="1"/>
  <c r="T467" i="1"/>
  <c r="S467" i="1"/>
  <c r="R467" i="1"/>
  <c r="U466" i="1"/>
  <c r="T466" i="1"/>
  <c r="S466" i="1"/>
  <c r="R466" i="1"/>
  <c r="U465" i="1"/>
  <c r="T465" i="1"/>
  <c r="S465" i="1"/>
  <c r="R465" i="1"/>
  <c r="U464" i="1"/>
  <c r="T464" i="1"/>
  <c r="S464" i="1"/>
  <c r="R464" i="1"/>
  <c r="U463" i="1"/>
  <c r="T463" i="1"/>
  <c r="S463" i="1"/>
  <c r="R463" i="1"/>
  <c r="U462" i="1"/>
  <c r="T462" i="1"/>
  <c r="S462" i="1"/>
  <c r="R462" i="1"/>
  <c r="U461" i="1"/>
  <c r="T461" i="1"/>
  <c r="S461" i="1"/>
  <c r="R461" i="1"/>
  <c r="U460" i="1"/>
  <c r="T460" i="1"/>
  <c r="S460" i="1"/>
  <c r="R460" i="1"/>
  <c r="U459" i="1"/>
  <c r="T459" i="1"/>
  <c r="S459" i="1"/>
  <c r="R459" i="1"/>
  <c r="U458" i="1"/>
  <c r="T458" i="1"/>
  <c r="S458" i="1"/>
  <c r="R458" i="1"/>
  <c r="U457" i="1"/>
  <c r="T457" i="1"/>
  <c r="S457" i="1"/>
  <c r="R457" i="1"/>
  <c r="U456" i="1"/>
  <c r="T456" i="1"/>
  <c r="S456" i="1"/>
  <c r="R456" i="1"/>
  <c r="U455" i="1"/>
  <c r="T455" i="1"/>
  <c r="S455" i="1"/>
  <c r="R455" i="1"/>
  <c r="U454" i="1"/>
  <c r="T454" i="1"/>
  <c r="S454" i="1"/>
  <c r="R454" i="1"/>
  <c r="U453" i="1"/>
  <c r="T453" i="1"/>
  <c r="S453" i="1"/>
  <c r="R453" i="1"/>
  <c r="U452" i="1"/>
  <c r="T452" i="1"/>
  <c r="S452" i="1"/>
  <c r="R452" i="1"/>
  <c r="U451" i="1"/>
  <c r="T451" i="1"/>
  <c r="S451" i="1"/>
  <c r="R451" i="1"/>
  <c r="U1078" i="1"/>
  <c r="T1078" i="1"/>
  <c r="S1078" i="1"/>
  <c r="R1078" i="1"/>
  <c r="U449" i="1"/>
  <c r="T449" i="1"/>
  <c r="S449" i="1"/>
  <c r="R449" i="1"/>
  <c r="U448" i="1"/>
  <c r="T448" i="1"/>
  <c r="S448" i="1"/>
  <c r="R448" i="1"/>
  <c r="U447" i="1"/>
  <c r="T447" i="1"/>
  <c r="S447" i="1"/>
  <c r="R447" i="1"/>
  <c r="U446" i="1"/>
  <c r="T446" i="1"/>
  <c r="S446" i="1"/>
  <c r="R446" i="1"/>
  <c r="U445" i="1"/>
  <c r="T445" i="1"/>
  <c r="S445" i="1"/>
  <c r="R445" i="1"/>
  <c r="U444" i="1"/>
  <c r="T444" i="1"/>
  <c r="S444" i="1"/>
  <c r="R444" i="1"/>
  <c r="U443" i="1"/>
  <c r="T443" i="1"/>
  <c r="S443" i="1"/>
  <c r="R443" i="1"/>
  <c r="U442" i="1"/>
  <c r="T442" i="1"/>
  <c r="S442" i="1"/>
  <c r="R442" i="1"/>
  <c r="U441" i="1"/>
  <c r="T441" i="1"/>
  <c r="S441" i="1"/>
  <c r="R441" i="1"/>
  <c r="U440" i="1"/>
  <c r="T440" i="1"/>
  <c r="S440" i="1"/>
  <c r="R440" i="1"/>
  <c r="U439" i="1"/>
  <c r="T439" i="1"/>
  <c r="S439" i="1"/>
  <c r="R439" i="1"/>
  <c r="U438" i="1"/>
  <c r="T438" i="1"/>
  <c r="S438" i="1"/>
  <c r="R438" i="1"/>
  <c r="U437" i="1"/>
  <c r="T437" i="1"/>
  <c r="S437" i="1"/>
  <c r="R437" i="1"/>
  <c r="U436" i="1"/>
  <c r="T436" i="1"/>
  <c r="S436" i="1"/>
  <c r="R436" i="1"/>
  <c r="U435" i="1"/>
  <c r="T435" i="1"/>
  <c r="S435" i="1"/>
  <c r="R435" i="1"/>
  <c r="U434" i="1"/>
  <c r="T434" i="1"/>
  <c r="S434" i="1"/>
  <c r="R434" i="1"/>
  <c r="U433" i="1"/>
  <c r="T433" i="1"/>
  <c r="S433" i="1"/>
  <c r="R433" i="1"/>
  <c r="U432" i="1"/>
  <c r="T432" i="1"/>
  <c r="S432" i="1"/>
  <c r="R432" i="1"/>
  <c r="U431" i="1"/>
  <c r="T431" i="1"/>
  <c r="S431" i="1"/>
  <c r="R431" i="1"/>
  <c r="U430" i="1"/>
  <c r="T430" i="1"/>
  <c r="S430" i="1"/>
  <c r="R430" i="1"/>
  <c r="U429" i="1"/>
  <c r="T429" i="1"/>
  <c r="S429" i="1"/>
  <c r="R429" i="1"/>
  <c r="U428" i="1"/>
  <c r="T428" i="1"/>
  <c r="S428" i="1"/>
  <c r="R428" i="1"/>
  <c r="U427" i="1"/>
  <c r="T427" i="1"/>
  <c r="S427" i="1"/>
  <c r="R427" i="1"/>
  <c r="U426" i="1"/>
  <c r="T426" i="1"/>
  <c r="S426" i="1"/>
  <c r="R426" i="1"/>
  <c r="U425" i="1"/>
  <c r="T425" i="1"/>
  <c r="S425" i="1"/>
  <c r="R425" i="1"/>
  <c r="U424" i="1"/>
  <c r="T424" i="1"/>
  <c r="S424" i="1"/>
  <c r="R424" i="1"/>
  <c r="U423" i="1"/>
  <c r="T423" i="1"/>
  <c r="S423" i="1"/>
  <c r="R423" i="1"/>
  <c r="U422" i="1"/>
  <c r="T422" i="1"/>
  <c r="S422" i="1"/>
  <c r="R422" i="1"/>
  <c r="U421" i="1"/>
  <c r="T421" i="1"/>
  <c r="S421" i="1"/>
  <c r="R421" i="1"/>
  <c r="U420" i="1"/>
  <c r="T420" i="1"/>
  <c r="S420" i="1"/>
  <c r="R420" i="1"/>
  <c r="U418" i="1"/>
  <c r="T418" i="1"/>
  <c r="S418" i="1"/>
  <c r="R418" i="1"/>
  <c r="U416" i="1"/>
  <c r="T416" i="1"/>
  <c r="S416" i="1"/>
  <c r="R416" i="1"/>
  <c r="U415" i="1"/>
  <c r="T415" i="1"/>
  <c r="S415" i="1"/>
  <c r="R415" i="1"/>
  <c r="U414" i="1"/>
  <c r="T414" i="1"/>
  <c r="S414" i="1"/>
  <c r="R414" i="1"/>
  <c r="U413" i="1"/>
  <c r="T413" i="1"/>
  <c r="S413" i="1"/>
  <c r="R413" i="1"/>
  <c r="U412" i="1"/>
  <c r="T412" i="1"/>
  <c r="S412" i="1"/>
  <c r="R412" i="1"/>
  <c r="U1077" i="1"/>
  <c r="T1077" i="1"/>
  <c r="S1077" i="1"/>
  <c r="R1077" i="1"/>
  <c r="U417" i="1"/>
  <c r="T417" i="1"/>
  <c r="S417" i="1"/>
  <c r="R417" i="1"/>
  <c r="U419" i="1"/>
  <c r="T419" i="1"/>
  <c r="S419" i="1"/>
  <c r="R419" i="1"/>
  <c r="U410" i="1"/>
  <c r="T410" i="1"/>
  <c r="S410" i="1"/>
  <c r="R410" i="1"/>
  <c r="U409" i="1"/>
  <c r="T409" i="1"/>
  <c r="S409" i="1"/>
  <c r="R409" i="1"/>
  <c r="U408" i="1"/>
  <c r="T408" i="1"/>
  <c r="S408" i="1"/>
  <c r="R408" i="1"/>
  <c r="U407" i="1"/>
  <c r="T407" i="1"/>
  <c r="S407" i="1"/>
  <c r="R407" i="1"/>
  <c r="U406" i="1"/>
  <c r="T406" i="1"/>
  <c r="S406" i="1"/>
  <c r="R406" i="1"/>
  <c r="U405" i="1"/>
  <c r="T405" i="1"/>
  <c r="S405" i="1"/>
  <c r="R405" i="1"/>
  <c r="U404" i="1"/>
  <c r="T404" i="1"/>
  <c r="S404" i="1"/>
  <c r="R404" i="1"/>
  <c r="U403" i="1"/>
  <c r="T403" i="1"/>
  <c r="S403" i="1"/>
  <c r="R403" i="1"/>
  <c r="U402" i="1"/>
  <c r="T402" i="1"/>
  <c r="S402" i="1"/>
  <c r="R402" i="1"/>
  <c r="U401" i="1"/>
  <c r="T401" i="1"/>
  <c r="S401" i="1"/>
  <c r="R401" i="1"/>
  <c r="U400" i="1"/>
  <c r="T400" i="1"/>
  <c r="S400" i="1"/>
  <c r="R400" i="1"/>
  <c r="U399" i="1"/>
  <c r="T399" i="1"/>
  <c r="S399" i="1"/>
  <c r="R399" i="1"/>
  <c r="U398" i="1"/>
  <c r="T398" i="1"/>
  <c r="S398" i="1"/>
  <c r="R398" i="1"/>
  <c r="U397" i="1"/>
  <c r="T397" i="1"/>
  <c r="S397" i="1"/>
  <c r="R397" i="1"/>
  <c r="U396" i="1"/>
  <c r="T396" i="1"/>
  <c r="S396" i="1"/>
  <c r="R396" i="1"/>
  <c r="U395" i="1"/>
  <c r="T395" i="1"/>
  <c r="S395" i="1"/>
  <c r="R395" i="1"/>
  <c r="U394" i="1"/>
  <c r="T394" i="1"/>
  <c r="S394" i="1"/>
  <c r="R394" i="1"/>
  <c r="U393" i="1"/>
  <c r="T393" i="1"/>
  <c r="S393" i="1"/>
  <c r="R393" i="1"/>
  <c r="U392" i="1"/>
  <c r="T392" i="1"/>
  <c r="S392" i="1"/>
  <c r="R392" i="1"/>
  <c r="U391" i="1"/>
  <c r="T391" i="1"/>
  <c r="S391" i="1"/>
  <c r="R391" i="1"/>
  <c r="U390" i="1"/>
  <c r="T390" i="1"/>
  <c r="S390" i="1"/>
  <c r="R390" i="1"/>
  <c r="U389" i="1"/>
  <c r="T389" i="1"/>
  <c r="S389" i="1"/>
  <c r="R389" i="1"/>
  <c r="U388" i="1"/>
  <c r="T388" i="1"/>
  <c r="S388" i="1"/>
  <c r="R388" i="1"/>
  <c r="U387" i="1"/>
  <c r="T387" i="1"/>
  <c r="S387" i="1"/>
  <c r="R387" i="1"/>
  <c r="U386" i="1"/>
  <c r="T386" i="1"/>
  <c r="S386" i="1"/>
  <c r="R386" i="1"/>
  <c r="U385" i="1"/>
  <c r="T385" i="1"/>
  <c r="S385" i="1"/>
  <c r="R385" i="1"/>
  <c r="U384" i="1"/>
  <c r="T384" i="1"/>
  <c r="S384" i="1"/>
  <c r="R384" i="1"/>
  <c r="U383" i="1"/>
  <c r="T383" i="1"/>
  <c r="S383" i="1"/>
  <c r="R383" i="1"/>
  <c r="U382" i="1"/>
  <c r="T382" i="1"/>
  <c r="S382" i="1"/>
  <c r="R382" i="1"/>
  <c r="U381" i="1"/>
  <c r="T381" i="1"/>
  <c r="S381" i="1"/>
  <c r="R381" i="1"/>
  <c r="U380" i="1"/>
  <c r="T380" i="1"/>
  <c r="S380" i="1"/>
  <c r="R380" i="1"/>
  <c r="U379" i="1"/>
  <c r="T379" i="1"/>
  <c r="S379" i="1"/>
  <c r="R379" i="1"/>
  <c r="U378" i="1"/>
  <c r="T378" i="1"/>
  <c r="S378" i="1"/>
  <c r="R378" i="1"/>
  <c r="U377" i="1"/>
  <c r="T377" i="1"/>
  <c r="S377" i="1"/>
  <c r="R377" i="1"/>
  <c r="U376" i="1"/>
  <c r="T376" i="1"/>
  <c r="S376" i="1"/>
  <c r="R376" i="1"/>
  <c r="U375" i="1"/>
  <c r="T375" i="1"/>
  <c r="S375" i="1"/>
  <c r="R375" i="1"/>
  <c r="U374" i="1"/>
  <c r="T374" i="1"/>
  <c r="S374" i="1"/>
  <c r="R374" i="1"/>
  <c r="U373" i="1"/>
  <c r="T373" i="1"/>
  <c r="S373" i="1"/>
  <c r="R373" i="1"/>
  <c r="U1076" i="1"/>
  <c r="T1076" i="1"/>
  <c r="S1076" i="1"/>
  <c r="R1076" i="1"/>
  <c r="U1075" i="1"/>
  <c r="T1075" i="1"/>
  <c r="S1075" i="1"/>
  <c r="R1075" i="1"/>
  <c r="U278" i="1"/>
  <c r="T278" i="1"/>
  <c r="S278" i="1"/>
  <c r="R278" i="1"/>
  <c r="U932" i="1"/>
  <c r="T932" i="1"/>
  <c r="S932" i="1"/>
  <c r="R932" i="1"/>
  <c r="U371" i="1"/>
  <c r="T371" i="1"/>
  <c r="S371" i="1"/>
  <c r="R371" i="1"/>
  <c r="U370" i="1"/>
  <c r="T370" i="1"/>
  <c r="S370" i="1"/>
  <c r="R370" i="1"/>
  <c r="U369" i="1"/>
  <c r="T369" i="1"/>
  <c r="S369" i="1"/>
  <c r="R369" i="1"/>
  <c r="U368" i="1"/>
  <c r="T368" i="1"/>
  <c r="S368" i="1"/>
  <c r="R368" i="1"/>
  <c r="U367" i="1"/>
  <c r="T367" i="1"/>
  <c r="S367" i="1"/>
  <c r="R367" i="1"/>
  <c r="U366" i="1"/>
  <c r="T366" i="1"/>
  <c r="S366" i="1"/>
  <c r="R366" i="1"/>
  <c r="U365" i="1"/>
  <c r="T365" i="1"/>
  <c r="S365" i="1"/>
  <c r="R365" i="1"/>
  <c r="U364" i="1"/>
  <c r="T364" i="1"/>
  <c r="S364" i="1"/>
  <c r="R364" i="1"/>
  <c r="U363" i="1"/>
  <c r="T363" i="1"/>
  <c r="S363" i="1"/>
  <c r="R363" i="1"/>
  <c r="U362" i="1"/>
  <c r="T362" i="1"/>
  <c r="S362" i="1"/>
  <c r="R362" i="1"/>
  <c r="U361" i="1"/>
  <c r="T361" i="1"/>
  <c r="S361" i="1"/>
  <c r="R361" i="1"/>
  <c r="U360" i="1"/>
  <c r="T360" i="1"/>
  <c r="S360" i="1"/>
  <c r="R360" i="1"/>
  <c r="U359" i="1"/>
  <c r="T359" i="1"/>
  <c r="S359" i="1"/>
  <c r="R359" i="1"/>
  <c r="U358" i="1"/>
  <c r="T358" i="1"/>
  <c r="S358" i="1"/>
  <c r="R358" i="1"/>
  <c r="U357" i="1"/>
  <c r="T357" i="1"/>
  <c r="S357" i="1"/>
  <c r="R357" i="1"/>
  <c r="U356" i="1"/>
  <c r="T356" i="1"/>
  <c r="S356" i="1"/>
  <c r="R356" i="1"/>
  <c r="U355" i="1"/>
  <c r="T355" i="1"/>
  <c r="S355" i="1"/>
  <c r="R355" i="1"/>
  <c r="U354" i="1"/>
  <c r="T354" i="1"/>
  <c r="S354" i="1"/>
  <c r="R354" i="1"/>
  <c r="U353" i="1"/>
  <c r="T353" i="1"/>
  <c r="S353" i="1"/>
  <c r="R353" i="1"/>
  <c r="U352" i="1"/>
  <c r="T352" i="1"/>
  <c r="S352" i="1"/>
  <c r="R352" i="1"/>
  <c r="U351" i="1"/>
  <c r="T351" i="1"/>
  <c r="S351" i="1"/>
  <c r="R351" i="1"/>
  <c r="U350" i="1"/>
  <c r="T350" i="1"/>
  <c r="S350" i="1"/>
  <c r="R350" i="1"/>
  <c r="U349" i="1"/>
  <c r="T349" i="1"/>
  <c r="S349" i="1"/>
  <c r="R349" i="1"/>
  <c r="U348" i="1"/>
  <c r="T348" i="1"/>
  <c r="S348" i="1"/>
  <c r="R348" i="1"/>
  <c r="U347" i="1"/>
  <c r="T347" i="1"/>
  <c r="S347" i="1"/>
  <c r="R347" i="1"/>
  <c r="U1092" i="1"/>
  <c r="T1092" i="1"/>
  <c r="S1092" i="1"/>
  <c r="R1092" i="1"/>
  <c r="U345" i="1"/>
  <c r="T345" i="1"/>
  <c r="S345" i="1"/>
  <c r="R345" i="1"/>
  <c r="U344" i="1"/>
  <c r="T344" i="1"/>
  <c r="S344" i="1"/>
  <c r="R344" i="1"/>
  <c r="U343" i="1"/>
  <c r="T343" i="1"/>
  <c r="S343" i="1"/>
  <c r="R343" i="1"/>
  <c r="U342" i="1"/>
  <c r="T342" i="1"/>
  <c r="S342" i="1"/>
  <c r="R342" i="1"/>
  <c r="U341" i="1"/>
  <c r="T341" i="1"/>
  <c r="S341" i="1"/>
  <c r="R341" i="1"/>
  <c r="U340" i="1"/>
  <c r="T340" i="1"/>
  <c r="S340" i="1"/>
  <c r="R340" i="1"/>
  <c r="U339" i="1"/>
  <c r="T339" i="1"/>
  <c r="S339" i="1"/>
  <c r="R339" i="1"/>
  <c r="U338" i="1"/>
  <c r="T338" i="1"/>
  <c r="S338" i="1"/>
  <c r="R338" i="1"/>
  <c r="U337" i="1"/>
  <c r="T337" i="1"/>
  <c r="S337" i="1"/>
  <c r="R337" i="1"/>
  <c r="U336" i="1"/>
  <c r="T336" i="1"/>
  <c r="S336" i="1"/>
  <c r="R336" i="1"/>
  <c r="U335" i="1"/>
  <c r="T335" i="1"/>
  <c r="S335" i="1"/>
  <c r="R335" i="1"/>
  <c r="U334" i="1"/>
  <c r="T334" i="1"/>
  <c r="S334" i="1"/>
  <c r="R334" i="1"/>
  <c r="U332" i="1"/>
  <c r="T332" i="1"/>
  <c r="S332" i="1"/>
  <c r="R332" i="1"/>
  <c r="U331" i="1"/>
  <c r="T331" i="1"/>
  <c r="S331" i="1"/>
  <c r="R331" i="1"/>
  <c r="U330" i="1"/>
  <c r="T330" i="1"/>
  <c r="S330" i="1"/>
  <c r="R330" i="1"/>
  <c r="U329" i="1"/>
  <c r="T329" i="1"/>
  <c r="S329" i="1"/>
  <c r="R329" i="1"/>
  <c r="U328" i="1"/>
  <c r="T328" i="1"/>
  <c r="S328" i="1"/>
  <c r="R328" i="1"/>
  <c r="U327" i="1"/>
  <c r="T327" i="1"/>
  <c r="S327" i="1"/>
  <c r="R327" i="1"/>
  <c r="U326" i="1"/>
  <c r="T326" i="1"/>
  <c r="S326" i="1"/>
  <c r="R326" i="1"/>
  <c r="U325" i="1"/>
  <c r="T325" i="1"/>
  <c r="S325" i="1"/>
  <c r="R325" i="1"/>
  <c r="U324" i="1"/>
  <c r="T324" i="1"/>
  <c r="S324" i="1"/>
  <c r="R324" i="1"/>
  <c r="U323" i="1"/>
  <c r="T323" i="1"/>
  <c r="S323" i="1"/>
  <c r="R323" i="1"/>
  <c r="U322" i="1"/>
  <c r="T322" i="1"/>
  <c r="S322" i="1"/>
  <c r="R322" i="1"/>
  <c r="U321" i="1"/>
  <c r="T321" i="1"/>
  <c r="S321" i="1"/>
  <c r="R321" i="1"/>
  <c r="U320" i="1"/>
  <c r="T320" i="1"/>
  <c r="S320" i="1"/>
  <c r="R320" i="1"/>
  <c r="U319" i="1"/>
  <c r="T319" i="1"/>
  <c r="S319" i="1"/>
  <c r="R319" i="1"/>
  <c r="U318" i="1"/>
  <c r="T318" i="1"/>
  <c r="S318" i="1"/>
  <c r="R318" i="1"/>
  <c r="U317" i="1"/>
  <c r="T317" i="1"/>
  <c r="S317" i="1"/>
  <c r="R317" i="1"/>
  <c r="U316" i="1"/>
  <c r="T316" i="1"/>
  <c r="S316" i="1"/>
  <c r="R316" i="1"/>
  <c r="U315" i="1"/>
  <c r="T315" i="1"/>
  <c r="S315" i="1"/>
  <c r="R315" i="1"/>
  <c r="U314" i="1"/>
  <c r="T314" i="1"/>
  <c r="S314" i="1"/>
  <c r="R314" i="1"/>
  <c r="U313" i="1"/>
  <c r="T313" i="1"/>
  <c r="S313" i="1"/>
  <c r="R313" i="1"/>
  <c r="U312" i="1"/>
  <c r="T312" i="1"/>
  <c r="S312" i="1"/>
  <c r="R312" i="1"/>
  <c r="U311" i="1"/>
  <c r="T311" i="1"/>
  <c r="S311" i="1"/>
  <c r="R311" i="1"/>
  <c r="U310" i="1"/>
  <c r="T310" i="1"/>
  <c r="S310" i="1"/>
  <c r="R310" i="1"/>
  <c r="U309" i="1"/>
  <c r="T309" i="1"/>
  <c r="S309" i="1"/>
  <c r="R309" i="1"/>
  <c r="U308" i="1"/>
  <c r="T308" i="1"/>
  <c r="S308" i="1"/>
  <c r="R308" i="1"/>
  <c r="U307" i="1"/>
  <c r="T307" i="1"/>
  <c r="S307" i="1"/>
  <c r="R307" i="1"/>
  <c r="U306" i="1"/>
  <c r="T306" i="1"/>
  <c r="S306" i="1"/>
  <c r="R306" i="1"/>
  <c r="U305" i="1"/>
  <c r="T305" i="1"/>
  <c r="S305" i="1"/>
  <c r="R305" i="1"/>
  <c r="U304" i="1"/>
  <c r="T304" i="1"/>
  <c r="S304" i="1"/>
  <c r="R304" i="1"/>
  <c r="U303" i="1"/>
  <c r="T303" i="1"/>
  <c r="S303" i="1"/>
  <c r="R303" i="1"/>
  <c r="U302" i="1"/>
  <c r="T302" i="1"/>
  <c r="S302" i="1"/>
  <c r="R302" i="1"/>
  <c r="U301" i="1"/>
  <c r="T301" i="1"/>
  <c r="S301" i="1"/>
  <c r="R301" i="1"/>
  <c r="U300" i="1"/>
  <c r="T300" i="1"/>
  <c r="S300" i="1"/>
  <c r="R300" i="1"/>
  <c r="U299" i="1"/>
  <c r="T299" i="1"/>
  <c r="S299" i="1"/>
  <c r="R299" i="1"/>
  <c r="U298" i="1"/>
  <c r="T298" i="1"/>
  <c r="S298" i="1"/>
  <c r="R298" i="1"/>
  <c r="U297" i="1"/>
  <c r="T297" i="1"/>
  <c r="S297" i="1"/>
  <c r="R297" i="1"/>
  <c r="U296" i="1"/>
  <c r="T296" i="1"/>
  <c r="S296" i="1"/>
  <c r="R296" i="1"/>
  <c r="U295" i="1"/>
  <c r="T295" i="1"/>
  <c r="S295" i="1"/>
  <c r="R295" i="1"/>
  <c r="U1074" i="1"/>
  <c r="T1074" i="1"/>
  <c r="S1074" i="1"/>
  <c r="R1074" i="1"/>
  <c r="U1073" i="1"/>
  <c r="T1073" i="1"/>
  <c r="S1073" i="1"/>
  <c r="R1073" i="1"/>
  <c r="U701" i="1"/>
  <c r="T701" i="1"/>
  <c r="S701" i="1"/>
  <c r="R701" i="1"/>
  <c r="U700" i="1"/>
  <c r="T700" i="1"/>
  <c r="S700" i="1"/>
  <c r="R700" i="1"/>
  <c r="U699" i="1"/>
  <c r="T699" i="1"/>
  <c r="S699" i="1"/>
  <c r="R699" i="1"/>
  <c r="U698" i="1"/>
  <c r="T698" i="1"/>
  <c r="S698" i="1"/>
  <c r="R698" i="1"/>
  <c r="U697" i="1"/>
  <c r="T697" i="1"/>
  <c r="S697" i="1"/>
  <c r="R697" i="1"/>
  <c r="U696" i="1"/>
  <c r="T696" i="1"/>
  <c r="S696" i="1"/>
  <c r="R696" i="1"/>
  <c r="U695" i="1"/>
  <c r="T695" i="1"/>
  <c r="S695" i="1"/>
  <c r="R695" i="1"/>
  <c r="U694" i="1"/>
  <c r="T694" i="1"/>
  <c r="S694" i="1"/>
  <c r="R694" i="1"/>
  <c r="U293" i="1"/>
  <c r="T293" i="1"/>
  <c r="S293" i="1"/>
  <c r="R293" i="1"/>
  <c r="U292" i="1"/>
  <c r="T292" i="1"/>
  <c r="S292" i="1"/>
  <c r="R292" i="1"/>
  <c r="U291" i="1"/>
  <c r="T291" i="1"/>
  <c r="S291" i="1"/>
  <c r="R291" i="1"/>
  <c r="U290" i="1"/>
  <c r="T290" i="1"/>
  <c r="S290" i="1"/>
  <c r="R290" i="1"/>
  <c r="U289" i="1"/>
  <c r="T289" i="1"/>
  <c r="S289" i="1"/>
  <c r="R289" i="1"/>
  <c r="U288" i="1"/>
  <c r="T288" i="1"/>
  <c r="S288" i="1"/>
  <c r="R288" i="1"/>
  <c r="U287" i="1"/>
  <c r="T287" i="1"/>
  <c r="S287" i="1"/>
  <c r="R287" i="1"/>
  <c r="U286" i="1"/>
  <c r="T286" i="1"/>
  <c r="S286" i="1"/>
  <c r="R286" i="1"/>
  <c r="U285" i="1"/>
  <c r="T285" i="1"/>
  <c r="S285" i="1"/>
  <c r="R285" i="1"/>
  <c r="U284" i="1"/>
  <c r="T284" i="1"/>
  <c r="S284" i="1"/>
  <c r="R284" i="1"/>
  <c r="U283" i="1"/>
  <c r="T283" i="1"/>
  <c r="S283" i="1"/>
  <c r="R283" i="1"/>
  <c r="U282" i="1"/>
  <c r="T282" i="1"/>
  <c r="S282" i="1"/>
  <c r="R282" i="1"/>
  <c r="U281" i="1"/>
  <c r="T281" i="1"/>
  <c r="S281" i="1"/>
  <c r="R281" i="1"/>
  <c r="U280" i="1"/>
  <c r="T280" i="1"/>
  <c r="S280" i="1"/>
  <c r="R280" i="1"/>
  <c r="U279" i="1"/>
  <c r="T279" i="1"/>
  <c r="S279" i="1"/>
  <c r="R279" i="1"/>
  <c r="U277" i="1"/>
  <c r="T277" i="1"/>
  <c r="S277" i="1"/>
  <c r="R277" i="1"/>
  <c r="U276" i="1"/>
  <c r="T276" i="1"/>
  <c r="S276" i="1"/>
  <c r="R276" i="1"/>
  <c r="U275" i="1"/>
  <c r="T275" i="1"/>
  <c r="S275" i="1"/>
  <c r="R275" i="1"/>
  <c r="U274" i="1"/>
  <c r="T274" i="1"/>
  <c r="S274" i="1"/>
  <c r="R274" i="1"/>
  <c r="U272" i="1"/>
  <c r="T272" i="1"/>
  <c r="S272" i="1"/>
  <c r="R272" i="1"/>
  <c r="U270" i="1"/>
  <c r="T270" i="1"/>
  <c r="S270" i="1"/>
  <c r="R270" i="1"/>
  <c r="U268" i="1"/>
  <c r="T268" i="1"/>
  <c r="S268" i="1"/>
  <c r="R268" i="1"/>
  <c r="U267" i="1"/>
  <c r="T267" i="1"/>
  <c r="S267" i="1"/>
  <c r="R267" i="1"/>
  <c r="U266" i="1"/>
  <c r="T266" i="1"/>
  <c r="S266" i="1"/>
  <c r="R266" i="1"/>
  <c r="U265" i="1"/>
  <c r="T265" i="1"/>
  <c r="S265" i="1"/>
  <c r="R265" i="1"/>
  <c r="U264" i="1"/>
  <c r="T264" i="1"/>
  <c r="S264" i="1"/>
  <c r="R264" i="1"/>
  <c r="U263" i="1"/>
  <c r="T263" i="1"/>
  <c r="S263" i="1"/>
  <c r="R263" i="1"/>
  <c r="U262" i="1"/>
  <c r="T262" i="1"/>
  <c r="S262" i="1"/>
  <c r="R262" i="1"/>
  <c r="U261" i="1"/>
  <c r="T261" i="1"/>
  <c r="S261" i="1"/>
  <c r="R261" i="1"/>
  <c r="U260" i="1"/>
  <c r="T260" i="1"/>
  <c r="S260" i="1"/>
  <c r="R260" i="1"/>
  <c r="U259" i="1"/>
  <c r="T259" i="1"/>
  <c r="S259" i="1"/>
  <c r="R259" i="1"/>
  <c r="U258" i="1"/>
  <c r="T258" i="1"/>
  <c r="S258" i="1"/>
  <c r="R258" i="1"/>
  <c r="U257" i="1"/>
  <c r="T257" i="1"/>
  <c r="S257" i="1"/>
  <c r="R257" i="1"/>
  <c r="U256" i="1"/>
  <c r="T256" i="1"/>
  <c r="S256" i="1"/>
  <c r="R256" i="1"/>
  <c r="U255" i="1"/>
  <c r="T255" i="1"/>
  <c r="S255" i="1"/>
  <c r="R255" i="1"/>
  <c r="U254" i="1"/>
  <c r="T254" i="1"/>
  <c r="S254" i="1"/>
  <c r="R254" i="1"/>
  <c r="U253" i="1"/>
  <c r="T253" i="1"/>
  <c r="S253" i="1"/>
  <c r="R253" i="1"/>
  <c r="U252" i="1"/>
  <c r="T252" i="1"/>
  <c r="S252" i="1"/>
  <c r="R252" i="1"/>
  <c r="U251" i="1"/>
  <c r="T251" i="1"/>
  <c r="S251" i="1"/>
  <c r="R251" i="1"/>
  <c r="U250" i="1"/>
  <c r="T250" i="1"/>
  <c r="S250" i="1"/>
  <c r="R250" i="1"/>
  <c r="U249" i="1"/>
  <c r="T249" i="1"/>
  <c r="S249" i="1"/>
  <c r="R249" i="1"/>
  <c r="U248" i="1"/>
  <c r="T248" i="1"/>
  <c r="S248" i="1"/>
  <c r="R248" i="1"/>
  <c r="U247" i="1"/>
  <c r="T247" i="1"/>
  <c r="S247" i="1"/>
  <c r="R247" i="1"/>
  <c r="U908" i="1"/>
  <c r="T908" i="1"/>
  <c r="S908" i="1"/>
  <c r="R908" i="1"/>
  <c r="U246" i="1"/>
  <c r="T246" i="1"/>
  <c r="S246" i="1"/>
  <c r="R246" i="1"/>
  <c r="U245" i="1"/>
  <c r="T245" i="1"/>
  <c r="S245" i="1"/>
  <c r="R245" i="1"/>
  <c r="U244" i="1"/>
  <c r="T244" i="1"/>
  <c r="S244" i="1"/>
  <c r="R244" i="1"/>
  <c r="U243" i="1"/>
  <c r="T243" i="1"/>
  <c r="S243" i="1"/>
  <c r="R243" i="1"/>
  <c r="U242" i="1"/>
  <c r="T242" i="1"/>
  <c r="S242" i="1"/>
  <c r="R242" i="1"/>
  <c r="U241" i="1"/>
  <c r="T241" i="1"/>
  <c r="S241" i="1"/>
  <c r="R241" i="1"/>
  <c r="U240" i="1"/>
  <c r="T240" i="1"/>
  <c r="S240" i="1"/>
  <c r="R240" i="1"/>
  <c r="U239" i="1"/>
  <c r="T239" i="1"/>
  <c r="S239" i="1"/>
  <c r="R239" i="1"/>
  <c r="U238" i="1"/>
  <c r="T238" i="1"/>
  <c r="S238" i="1"/>
  <c r="R238" i="1"/>
  <c r="U237" i="1"/>
  <c r="T237" i="1"/>
  <c r="S237" i="1"/>
  <c r="R237" i="1"/>
  <c r="U236" i="1"/>
  <c r="T236" i="1"/>
  <c r="S236" i="1"/>
  <c r="R236" i="1"/>
  <c r="U235" i="1"/>
  <c r="T235" i="1"/>
  <c r="S235" i="1"/>
  <c r="R235" i="1"/>
  <c r="U1072" i="1"/>
  <c r="T1072" i="1"/>
  <c r="S1072" i="1"/>
  <c r="R1072" i="1"/>
  <c r="U1071" i="1"/>
  <c r="T1071" i="1"/>
  <c r="S1071" i="1"/>
  <c r="R1071" i="1"/>
  <c r="U835" i="1"/>
  <c r="T835" i="1"/>
  <c r="S835" i="1"/>
  <c r="R835" i="1"/>
  <c r="U692" i="1"/>
  <c r="T692" i="1"/>
  <c r="S692" i="1"/>
  <c r="R692" i="1"/>
  <c r="U691" i="1"/>
  <c r="T691" i="1"/>
  <c r="S691" i="1"/>
  <c r="R691" i="1"/>
  <c r="U690" i="1"/>
  <c r="T690" i="1"/>
  <c r="S690" i="1"/>
  <c r="R690" i="1"/>
  <c r="U689" i="1"/>
  <c r="T689" i="1"/>
  <c r="S689" i="1"/>
  <c r="R689" i="1"/>
  <c r="U688" i="1"/>
  <c r="T688" i="1"/>
  <c r="S688" i="1"/>
  <c r="R688" i="1"/>
  <c r="U687" i="1"/>
  <c r="T687" i="1"/>
  <c r="S687" i="1"/>
  <c r="R687" i="1"/>
  <c r="U686" i="1"/>
  <c r="T686" i="1"/>
  <c r="S686" i="1"/>
  <c r="R686" i="1"/>
  <c r="U685" i="1"/>
  <c r="T685" i="1"/>
  <c r="S685" i="1"/>
  <c r="R685" i="1"/>
  <c r="U233" i="1"/>
  <c r="T233" i="1"/>
  <c r="S233" i="1"/>
  <c r="R233" i="1"/>
  <c r="U232" i="1"/>
  <c r="T232" i="1"/>
  <c r="S232" i="1"/>
  <c r="R232" i="1"/>
  <c r="U231" i="1"/>
  <c r="T231" i="1"/>
  <c r="S231" i="1"/>
  <c r="R231" i="1"/>
  <c r="U230" i="1"/>
  <c r="T230" i="1"/>
  <c r="S230" i="1"/>
  <c r="R230" i="1"/>
  <c r="U229" i="1"/>
  <c r="T229" i="1"/>
  <c r="S229" i="1"/>
  <c r="R229" i="1"/>
  <c r="U228" i="1"/>
  <c r="T228" i="1"/>
  <c r="S228" i="1"/>
  <c r="R228" i="1"/>
  <c r="U227" i="1"/>
  <c r="T227" i="1"/>
  <c r="S227" i="1"/>
  <c r="R227" i="1"/>
  <c r="U226" i="1"/>
  <c r="T226" i="1"/>
  <c r="S226" i="1"/>
  <c r="R226" i="1"/>
  <c r="U225" i="1"/>
  <c r="T225" i="1"/>
  <c r="S225" i="1"/>
  <c r="R225" i="1"/>
  <c r="U224" i="1"/>
  <c r="T224" i="1"/>
  <c r="S224" i="1"/>
  <c r="R224" i="1"/>
  <c r="U223" i="1"/>
  <c r="T223" i="1"/>
  <c r="S223" i="1"/>
  <c r="R223" i="1"/>
  <c r="U222" i="1"/>
  <c r="T222" i="1"/>
  <c r="S222" i="1"/>
  <c r="R222" i="1"/>
  <c r="U221" i="1"/>
  <c r="T221" i="1"/>
  <c r="S221" i="1"/>
  <c r="R221" i="1"/>
  <c r="U220" i="1"/>
  <c r="T220" i="1"/>
  <c r="S220" i="1"/>
  <c r="R220" i="1"/>
  <c r="U219" i="1"/>
  <c r="T219" i="1"/>
  <c r="S219" i="1"/>
  <c r="R219" i="1"/>
  <c r="U218" i="1"/>
  <c r="T218" i="1"/>
  <c r="S218" i="1"/>
  <c r="R218" i="1"/>
  <c r="U217" i="1"/>
  <c r="T217" i="1"/>
  <c r="S217" i="1"/>
  <c r="R217" i="1"/>
  <c r="U216" i="1"/>
  <c r="T216" i="1"/>
  <c r="S216" i="1"/>
  <c r="R216" i="1"/>
  <c r="U215" i="1"/>
  <c r="T215" i="1"/>
  <c r="S215" i="1"/>
  <c r="R215" i="1"/>
  <c r="U214" i="1"/>
  <c r="T214" i="1"/>
  <c r="S214" i="1"/>
  <c r="R214" i="1"/>
  <c r="U213" i="1"/>
  <c r="T213" i="1"/>
  <c r="S213" i="1"/>
  <c r="R213" i="1"/>
  <c r="U212" i="1"/>
  <c r="T212" i="1"/>
  <c r="S212" i="1"/>
  <c r="R212" i="1"/>
  <c r="U211" i="1"/>
  <c r="T211" i="1"/>
  <c r="S211" i="1"/>
  <c r="R211" i="1"/>
  <c r="U210" i="1"/>
  <c r="T210" i="1"/>
  <c r="S210" i="1"/>
  <c r="R210" i="1"/>
  <c r="U209" i="1"/>
  <c r="T209" i="1"/>
  <c r="S209" i="1"/>
  <c r="R209" i="1"/>
  <c r="U208" i="1"/>
  <c r="T208" i="1"/>
  <c r="S208" i="1"/>
  <c r="R208" i="1"/>
  <c r="U207" i="1"/>
  <c r="T207" i="1"/>
  <c r="S207" i="1"/>
  <c r="R207" i="1"/>
  <c r="U206" i="1"/>
  <c r="T206" i="1"/>
  <c r="S206" i="1"/>
  <c r="R206" i="1"/>
  <c r="U205" i="1"/>
  <c r="T205" i="1"/>
  <c r="S205" i="1"/>
  <c r="R205" i="1"/>
  <c r="U203" i="1"/>
  <c r="T203" i="1"/>
  <c r="S203" i="1"/>
  <c r="R203" i="1"/>
  <c r="U202" i="1"/>
  <c r="T202" i="1"/>
  <c r="S202" i="1"/>
  <c r="R202" i="1"/>
  <c r="U201" i="1"/>
  <c r="T201" i="1"/>
  <c r="S201" i="1"/>
  <c r="R201" i="1"/>
  <c r="U200" i="1"/>
  <c r="T200" i="1"/>
  <c r="S200" i="1"/>
  <c r="R200" i="1"/>
  <c r="U199" i="1"/>
  <c r="T199" i="1"/>
  <c r="S199" i="1"/>
  <c r="R199" i="1"/>
  <c r="U198" i="1"/>
  <c r="T198" i="1"/>
  <c r="S198" i="1"/>
  <c r="R198" i="1"/>
  <c r="U197" i="1"/>
  <c r="T197" i="1"/>
  <c r="S197" i="1"/>
  <c r="R197" i="1"/>
  <c r="U196" i="1"/>
  <c r="T196" i="1"/>
  <c r="S196" i="1"/>
  <c r="R196" i="1"/>
  <c r="U195" i="1"/>
  <c r="T195" i="1"/>
  <c r="S195" i="1"/>
  <c r="R195" i="1"/>
  <c r="U194" i="1"/>
  <c r="T194" i="1"/>
  <c r="S194" i="1"/>
  <c r="R194" i="1"/>
  <c r="U193" i="1"/>
  <c r="T193" i="1"/>
  <c r="S193" i="1"/>
  <c r="R193" i="1"/>
  <c r="U192" i="1"/>
  <c r="T192" i="1"/>
  <c r="S192" i="1"/>
  <c r="R192" i="1"/>
  <c r="U191" i="1"/>
  <c r="T191" i="1"/>
  <c r="S191" i="1"/>
  <c r="R191" i="1"/>
  <c r="U190" i="1"/>
  <c r="T190" i="1"/>
  <c r="S190" i="1"/>
  <c r="R190" i="1"/>
  <c r="U189" i="1"/>
  <c r="T189" i="1"/>
  <c r="S189" i="1"/>
  <c r="R189" i="1"/>
  <c r="U188" i="1"/>
  <c r="T188" i="1"/>
  <c r="S188" i="1"/>
  <c r="R188" i="1"/>
  <c r="U187" i="1"/>
  <c r="T187" i="1"/>
  <c r="S187" i="1"/>
  <c r="R187" i="1"/>
  <c r="U186" i="1"/>
  <c r="T186" i="1"/>
  <c r="S186" i="1"/>
  <c r="R186" i="1"/>
  <c r="U183" i="1"/>
  <c r="T183" i="1"/>
  <c r="S183" i="1"/>
  <c r="R183" i="1"/>
  <c r="U182" i="1"/>
  <c r="T182" i="1"/>
  <c r="S182" i="1"/>
  <c r="R182" i="1"/>
  <c r="U181" i="1"/>
  <c r="T181" i="1"/>
  <c r="S181" i="1"/>
  <c r="R181" i="1"/>
  <c r="U180" i="1"/>
  <c r="T180" i="1"/>
  <c r="S180" i="1"/>
  <c r="R180" i="1"/>
  <c r="U179" i="1"/>
  <c r="T179" i="1"/>
  <c r="S179" i="1"/>
  <c r="R179" i="1"/>
  <c r="U178" i="1"/>
  <c r="T178" i="1"/>
  <c r="S178" i="1"/>
  <c r="R178" i="1"/>
  <c r="U177" i="1"/>
  <c r="T177" i="1"/>
  <c r="S177" i="1"/>
  <c r="R177" i="1"/>
  <c r="U176" i="1"/>
  <c r="T176" i="1"/>
  <c r="S176" i="1"/>
  <c r="R176" i="1"/>
  <c r="U175" i="1"/>
  <c r="T175" i="1"/>
  <c r="S175" i="1"/>
  <c r="R175" i="1"/>
  <c r="U174" i="1"/>
  <c r="T174" i="1"/>
  <c r="S174" i="1"/>
  <c r="R174" i="1"/>
  <c r="U173" i="1"/>
  <c r="T173" i="1"/>
  <c r="S173" i="1"/>
  <c r="R173" i="1"/>
  <c r="U172" i="1"/>
  <c r="T172" i="1"/>
  <c r="S172" i="1"/>
  <c r="R172" i="1"/>
  <c r="U171" i="1"/>
  <c r="T171" i="1"/>
  <c r="S171" i="1"/>
  <c r="R171" i="1"/>
  <c r="U170" i="1"/>
  <c r="T170" i="1"/>
  <c r="S170" i="1"/>
  <c r="R170" i="1"/>
  <c r="U169" i="1"/>
  <c r="T169" i="1"/>
  <c r="S169" i="1"/>
  <c r="R169" i="1"/>
  <c r="U168" i="1"/>
  <c r="T168" i="1"/>
  <c r="S168" i="1"/>
  <c r="R168" i="1"/>
  <c r="U167" i="1"/>
  <c r="T167" i="1"/>
  <c r="S167" i="1"/>
  <c r="R167" i="1"/>
  <c r="U166" i="1"/>
  <c r="T166" i="1"/>
  <c r="S166" i="1"/>
  <c r="R166" i="1"/>
  <c r="U185" i="1"/>
  <c r="T185" i="1"/>
  <c r="S185" i="1"/>
  <c r="R185" i="1"/>
  <c r="U184" i="1"/>
  <c r="T184" i="1"/>
  <c r="S184" i="1"/>
  <c r="R184" i="1"/>
  <c r="U1070" i="1"/>
  <c r="T1070" i="1"/>
  <c r="S1070" i="1"/>
  <c r="R1070" i="1"/>
  <c r="U1069" i="1"/>
  <c r="T1069" i="1"/>
  <c r="S1069" i="1"/>
  <c r="R1069" i="1"/>
  <c r="U164" i="1"/>
  <c r="T164" i="1"/>
  <c r="S164" i="1"/>
  <c r="R164" i="1"/>
  <c r="U163" i="1"/>
  <c r="T163" i="1"/>
  <c r="S163" i="1"/>
  <c r="R163" i="1"/>
  <c r="U162" i="1"/>
  <c r="T162" i="1"/>
  <c r="S162" i="1"/>
  <c r="R162" i="1"/>
  <c r="U161" i="1"/>
  <c r="T161" i="1"/>
  <c r="S161" i="1"/>
  <c r="R161" i="1"/>
  <c r="U160" i="1"/>
  <c r="T160" i="1"/>
  <c r="S160" i="1"/>
  <c r="R160" i="1"/>
  <c r="U159" i="1"/>
  <c r="T159" i="1"/>
  <c r="S159" i="1"/>
  <c r="R159" i="1"/>
  <c r="U158" i="1"/>
  <c r="T158" i="1"/>
  <c r="S158" i="1"/>
  <c r="R158" i="1"/>
  <c r="U157" i="1"/>
  <c r="T157" i="1"/>
  <c r="S157" i="1"/>
  <c r="R157" i="1"/>
  <c r="U156" i="1"/>
  <c r="T156" i="1"/>
  <c r="S156" i="1"/>
  <c r="R156" i="1"/>
  <c r="U155" i="1"/>
  <c r="T155" i="1"/>
  <c r="S155" i="1"/>
  <c r="R155" i="1"/>
  <c r="U154" i="1"/>
  <c r="T154" i="1"/>
  <c r="S154" i="1"/>
  <c r="R154" i="1"/>
  <c r="U153" i="1"/>
  <c r="T153" i="1"/>
  <c r="S153" i="1"/>
  <c r="R153" i="1"/>
  <c r="U152" i="1"/>
  <c r="T152" i="1"/>
  <c r="S152" i="1"/>
  <c r="R152" i="1"/>
  <c r="U151" i="1"/>
  <c r="T151" i="1"/>
  <c r="S151" i="1"/>
  <c r="R151" i="1"/>
  <c r="U150" i="1"/>
  <c r="T150" i="1"/>
  <c r="S150" i="1"/>
  <c r="R150" i="1"/>
  <c r="U149" i="1"/>
  <c r="T149" i="1"/>
  <c r="S149" i="1"/>
  <c r="R149" i="1"/>
  <c r="U148" i="1"/>
  <c r="T148" i="1"/>
  <c r="S148" i="1"/>
  <c r="R148" i="1"/>
  <c r="U147" i="1"/>
  <c r="T147" i="1"/>
  <c r="S147" i="1"/>
  <c r="R147" i="1"/>
  <c r="U146" i="1"/>
  <c r="T146" i="1"/>
  <c r="S146" i="1"/>
  <c r="R146" i="1"/>
  <c r="U145" i="1"/>
  <c r="T145" i="1"/>
  <c r="S145" i="1"/>
  <c r="R145" i="1"/>
  <c r="U144" i="1"/>
  <c r="T144" i="1"/>
  <c r="S144" i="1"/>
  <c r="R144" i="1"/>
  <c r="U143" i="1"/>
  <c r="T143" i="1"/>
  <c r="S143" i="1"/>
  <c r="R143" i="1"/>
  <c r="U142" i="1"/>
  <c r="T142" i="1"/>
  <c r="S142" i="1"/>
  <c r="R142" i="1"/>
  <c r="U141" i="1"/>
  <c r="T141" i="1"/>
  <c r="S141" i="1"/>
  <c r="R141" i="1"/>
  <c r="U140" i="1"/>
  <c r="T140" i="1"/>
  <c r="S140" i="1"/>
  <c r="R140" i="1"/>
  <c r="U139" i="1"/>
  <c r="T139" i="1"/>
  <c r="S139" i="1"/>
  <c r="R139" i="1"/>
  <c r="U138" i="1"/>
  <c r="T138" i="1"/>
  <c r="S138" i="1"/>
  <c r="R138" i="1"/>
  <c r="U137" i="1"/>
  <c r="T137" i="1"/>
  <c r="S137" i="1"/>
  <c r="R137" i="1"/>
  <c r="U136" i="1"/>
  <c r="T136" i="1"/>
  <c r="S136" i="1"/>
  <c r="R136" i="1"/>
  <c r="U135" i="1"/>
  <c r="T135" i="1"/>
  <c r="S135" i="1"/>
  <c r="R135" i="1"/>
  <c r="U134" i="1"/>
  <c r="T134" i="1"/>
  <c r="S134" i="1"/>
  <c r="R134" i="1"/>
  <c r="U133" i="1"/>
  <c r="T133" i="1"/>
  <c r="S133" i="1"/>
  <c r="R133" i="1"/>
  <c r="U132" i="1"/>
  <c r="T132" i="1"/>
  <c r="S132" i="1"/>
  <c r="R132" i="1"/>
  <c r="U131" i="1"/>
  <c r="T131" i="1"/>
  <c r="S131" i="1"/>
  <c r="R131" i="1"/>
  <c r="U130" i="1"/>
  <c r="T130" i="1"/>
  <c r="S130" i="1"/>
  <c r="R130" i="1"/>
  <c r="U129" i="1"/>
  <c r="T129" i="1"/>
  <c r="S129" i="1"/>
  <c r="R129" i="1"/>
  <c r="U128" i="1"/>
  <c r="T128" i="1"/>
  <c r="S128" i="1"/>
  <c r="R128" i="1"/>
  <c r="U127" i="1"/>
  <c r="T127" i="1"/>
  <c r="S127" i="1"/>
  <c r="R127" i="1"/>
  <c r="U125" i="1"/>
  <c r="T125" i="1"/>
  <c r="S125" i="1"/>
  <c r="R125" i="1"/>
  <c r="U124" i="1"/>
  <c r="T124" i="1"/>
  <c r="S124" i="1"/>
  <c r="R124" i="1"/>
  <c r="U123" i="1"/>
  <c r="T123" i="1"/>
  <c r="S123" i="1"/>
  <c r="R123" i="1"/>
  <c r="U122" i="1"/>
  <c r="T122" i="1"/>
  <c r="S122" i="1"/>
  <c r="R122" i="1"/>
  <c r="U121" i="1"/>
  <c r="T121" i="1"/>
  <c r="S121" i="1"/>
  <c r="R121" i="1"/>
  <c r="U120" i="1"/>
  <c r="T120" i="1"/>
  <c r="S120" i="1"/>
  <c r="R120" i="1"/>
  <c r="U119" i="1"/>
  <c r="T119" i="1"/>
  <c r="S119" i="1"/>
  <c r="R119" i="1"/>
  <c r="U118" i="1"/>
  <c r="T118" i="1"/>
  <c r="S118" i="1"/>
  <c r="R118" i="1"/>
  <c r="U117" i="1"/>
  <c r="T117" i="1"/>
  <c r="S117" i="1"/>
  <c r="R117" i="1"/>
  <c r="U116" i="1"/>
  <c r="T116" i="1"/>
  <c r="S116" i="1"/>
  <c r="R116" i="1"/>
  <c r="U115" i="1"/>
  <c r="T115" i="1"/>
  <c r="S115" i="1"/>
  <c r="R115" i="1"/>
  <c r="U114" i="1"/>
  <c r="T114" i="1"/>
  <c r="S114" i="1"/>
  <c r="R114" i="1"/>
  <c r="U113" i="1"/>
  <c r="T113" i="1"/>
  <c r="S113" i="1"/>
  <c r="R113" i="1"/>
  <c r="U112" i="1"/>
  <c r="T112" i="1"/>
  <c r="S112" i="1"/>
  <c r="R112" i="1"/>
  <c r="U111" i="1"/>
  <c r="T111" i="1"/>
  <c r="S111" i="1"/>
  <c r="R111" i="1"/>
  <c r="U110" i="1"/>
  <c r="T110" i="1"/>
  <c r="S110" i="1"/>
  <c r="R110" i="1"/>
  <c r="U109" i="1"/>
  <c r="T109" i="1"/>
  <c r="S109" i="1"/>
  <c r="R109" i="1"/>
  <c r="U108" i="1"/>
  <c r="T108" i="1"/>
  <c r="S108" i="1"/>
  <c r="R108" i="1"/>
  <c r="U107" i="1"/>
  <c r="T107" i="1"/>
  <c r="S107" i="1"/>
  <c r="R107" i="1"/>
  <c r="U106" i="1"/>
  <c r="T106" i="1"/>
  <c r="S106" i="1"/>
  <c r="R106" i="1"/>
  <c r="U105" i="1"/>
  <c r="T105" i="1"/>
  <c r="S105" i="1"/>
  <c r="R105" i="1"/>
  <c r="U104" i="1"/>
  <c r="T104" i="1"/>
  <c r="S104" i="1"/>
  <c r="R104" i="1"/>
  <c r="U102" i="1"/>
  <c r="T102" i="1"/>
  <c r="S102" i="1"/>
  <c r="R102" i="1"/>
  <c r="U103" i="1"/>
  <c r="T103" i="1"/>
  <c r="S103" i="1"/>
  <c r="R103" i="1"/>
  <c r="U101" i="1"/>
  <c r="T101" i="1"/>
  <c r="S101" i="1"/>
  <c r="R101" i="1"/>
  <c r="U100" i="1"/>
  <c r="T100" i="1"/>
  <c r="S100" i="1"/>
  <c r="R100" i="1"/>
  <c r="U99" i="1"/>
  <c r="T99" i="1"/>
  <c r="S99" i="1"/>
  <c r="R99" i="1"/>
  <c r="U98" i="1"/>
  <c r="T98" i="1"/>
  <c r="S98" i="1"/>
  <c r="R98" i="1"/>
  <c r="U97" i="1"/>
  <c r="T97" i="1"/>
  <c r="S97" i="1"/>
  <c r="R97" i="1"/>
  <c r="U96" i="1"/>
  <c r="T96" i="1"/>
  <c r="S96" i="1"/>
  <c r="R96" i="1"/>
  <c r="U95" i="1"/>
  <c r="T95" i="1"/>
  <c r="S95" i="1"/>
  <c r="R95" i="1"/>
  <c r="U94" i="1"/>
  <c r="T94" i="1"/>
  <c r="S94" i="1"/>
  <c r="R94" i="1"/>
  <c r="U93" i="1"/>
  <c r="T93" i="1"/>
  <c r="S93" i="1"/>
  <c r="R93" i="1"/>
  <c r="U92" i="1"/>
  <c r="T92" i="1"/>
  <c r="S92" i="1"/>
  <c r="R92" i="1"/>
  <c r="U91" i="1"/>
  <c r="T91" i="1"/>
  <c r="S91" i="1"/>
  <c r="R91" i="1"/>
  <c r="U90" i="1"/>
  <c r="T90" i="1"/>
  <c r="S90" i="1"/>
  <c r="R90" i="1"/>
  <c r="U89" i="1"/>
  <c r="T89" i="1"/>
  <c r="S89" i="1"/>
  <c r="R89" i="1"/>
  <c r="U88" i="1"/>
  <c r="T88" i="1"/>
  <c r="S88" i="1"/>
  <c r="R88" i="1"/>
  <c r="U1068" i="1"/>
  <c r="T1068" i="1"/>
  <c r="S1068" i="1"/>
  <c r="R1068" i="1"/>
  <c r="U86" i="1"/>
  <c r="T86" i="1"/>
  <c r="S86" i="1"/>
  <c r="R86" i="1"/>
  <c r="U85" i="1"/>
  <c r="T85" i="1"/>
  <c r="S85" i="1"/>
  <c r="R85" i="1"/>
  <c r="U84" i="1"/>
  <c r="T84" i="1"/>
  <c r="S84" i="1"/>
  <c r="R84" i="1"/>
  <c r="U83" i="1"/>
  <c r="T83" i="1"/>
  <c r="S83" i="1"/>
  <c r="R83" i="1"/>
  <c r="U82" i="1"/>
  <c r="T82" i="1"/>
  <c r="S82" i="1"/>
  <c r="R82" i="1"/>
  <c r="U81" i="1"/>
  <c r="T81" i="1"/>
  <c r="S81" i="1"/>
  <c r="R81" i="1"/>
  <c r="U80" i="1"/>
  <c r="T80" i="1"/>
  <c r="S80" i="1"/>
  <c r="R80" i="1"/>
  <c r="U79" i="1"/>
  <c r="T79" i="1"/>
  <c r="S79" i="1"/>
  <c r="R79" i="1"/>
  <c r="U78" i="1"/>
  <c r="T78" i="1"/>
  <c r="S78" i="1"/>
  <c r="R78" i="1"/>
  <c r="U77" i="1"/>
  <c r="T77" i="1"/>
  <c r="S77" i="1"/>
  <c r="R77" i="1"/>
  <c r="U76" i="1"/>
  <c r="T76" i="1"/>
  <c r="S76" i="1"/>
  <c r="R76" i="1"/>
  <c r="U75" i="1"/>
  <c r="T75" i="1"/>
  <c r="S75" i="1"/>
  <c r="R75" i="1"/>
  <c r="U74" i="1"/>
  <c r="T74" i="1"/>
  <c r="S74" i="1"/>
  <c r="R74" i="1"/>
  <c r="U73" i="1"/>
  <c r="T73" i="1"/>
  <c r="S73" i="1"/>
  <c r="R73" i="1"/>
  <c r="U72" i="1"/>
  <c r="T72" i="1"/>
  <c r="S72" i="1"/>
  <c r="R72" i="1"/>
  <c r="U71" i="1"/>
  <c r="T71" i="1"/>
  <c r="S71" i="1"/>
  <c r="R71" i="1"/>
  <c r="U70" i="1"/>
  <c r="T70" i="1"/>
  <c r="S70" i="1"/>
  <c r="R70" i="1"/>
  <c r="U69" i="1"/>
  <c r="T69" i="1"/>
  <c r="S69" i="1"/>
  <c r="R69" i="1"/>
  <c r="U68" i="1"/>
  <c r="T68" i="1"/>
  <c r="S68" i="1"/>
  <c r="R68" i="1"/>
  <c r="U67" i="1"/>
  <c r="T67" i="1"/>
  <c r="S67" i="1"/>
  <c r="R67" i="1"/>
  <c r="U66" i="1"/>
  <c r="T66" i="1"/>
  <c r="S66" i="1"/>
  <c r="R66" i="1"/>
  <c r="U65" i="1"/>
  <c r="T65" i="1"/>
  <c r="S65" i="1"/>
  <c r="R65" i="1"/>
  <c r="U64" i="1"/>
  <c r="T64" i="1"/>
  <c r="S64" i="1"/>
  <c r="R64" i="1"/>
  <c r="U63" i="1"/>
  <c r="T63" i="1"/>
  <c r="S63" i="1"/>
  <c r="R63" i="1"/>
  <c r="U62" i="1"/>
  <c r="T62" i="1"/>
  <c r="S62" i="1"/>
  <c r="R62" i="1"/>
  <c r="U61" i="1"/>
  <c r="T61" i="1"/>
  <c r="S61" i="1"/>
  <c r="R61" i="1"/>
  <c r="U60" i="1"/>
  <c r="T60" i="1"/>
  <c r="S60" i="1"/>
  <c r="R60" i="1"/>
  <c r="U59" i="1"/>
  <c r="T59" i="1"/>
  <c r="S59" i="1"/>
  <c r="R59" i="1"/>
  <c r="U58" i="1"/>
  <c r="T58" i="1"/>
  <c r="S58" i="1"/>
  <c r="R58" i="1"/>
  <c r="U57" i="1"/>
  <c r="T57" i="1"/>
  <c r="S57" i="1"/>
  <c r="R57" i="1"/>
  <c r="U56" i="1"/>
  <c r="T56" i="1"/>
  <c r="S56" i="1"/>
  <c r="R56" i="1"/>
  <c r="U55" i="1"/>
  <c r="T55" i="1"/>
  <c r="S55" i="1"/>
  <c r="R55" i="1"/>
  <c r="U54" i="1"/>
  <c r="T54" i="1"/>
  <c r="S54" i="1"/>
  <c r="R54" i="1"/>
  <c r="U53" i="1"/>
  <c r="T53" i="1"/>
  <c r="S53" i="1"/>
  <c r="R53" i="1"/>
  <c r="U52" i="1"/>
  <c r="T52" i="1"/>
  <c r="S52" i="1"/>
  <c r="R52" i="1"/>
  <c r="U51" i="1"/>
  <c r="T51" i="1"/>
  <c r="S51" i="1"/>
  <c r="R51" i="1"/>
  <c r="U50" i="1"/>
  <c r="T50" i="1"/>
  <c r="S50" i="1"/>
  <c r="R50" i="1"/>
  <c r="U49" i="1"/>
  <c r="T49" i="1"/>
  <c r="S49" i="1"/>
  <c r="R49" i="1"/>
  <c r="U38" i="1"/>
  <c r="T38" i="1"/>
  <c r="S38" i="1"/>
  <c r="R38" i="1"/>
  <c r="U45" i="1"/>
  <c r="T45" i="1"/>
  <c r="S45" i="1"/>
  <c r="R45" i="1"/>
  <c r="T737" i="1"/>
  <c r="S737" i="1"/>
  <c r="R737" i="1"/>
  <c r="U47" i="1"/>
  <c r="T47" i="1"/>
  <c r="S47" i="1"/>
  <c r="R47" i="1"/>
  <c r="U46" i="1"/>
  <c r="T46" i="1"/>
  <c r="S46" i="1"/>
  <c r="R46" i="1"/>
  <c r="U44" i="1"/>
  <c r="T44" i="1"/>
  <c r="S44" i="1"/>
  <c r="R44" i="1"/>
  <c r="U43" i="1"/>
  <c r="T43" i="1"/>
  <c r="S43" i="1"/>
  <c r="R43" i="1"/>
  <c r="U42" i="1"/>
  <c r="T42" i="1"/>
  <c r="S42" i="1"/>
  <c r="R42" i="1"/>
  <c r="U39" i="1"/>
  <c r="T39" i="1"/>
  <c r="S39" i="1"/>
  <c r="R39" i="1"/>
  <c r="U36" i="1"/>
  <c r="T36" i="1"/>
  <c r="S36" i="1"/>
  <c r="R36" i="1"/>
  <c r="U35" i="1"/>
  <c r="T35" i="1"/>
  <c r="S35" i="1"/>
  <c r="R35" i="1"/>
  <c r="U33" i="1"/>
  <c r="T33" i="1"/>
  <c r="S33" i="1"/>
  <c r="R33" i="1"/>
  <c r="U32" i="1"/>
  <c r="T32" i="1"/>
  <c r="S32" i="1"/>
  <c r="R32" i="1"/>
  <c r="U30" i="1"/>
  <c r="T30" i="1"/>
  <c r="S30" i="1"/>
  <c r="R30" i="1"/>
  <c r="U29" i="1"/>
  <c r="T29" i="1"/>
  <c r="S29" i="1"/>
  <c r="R29" i="1"/>
  <c r="U27" i="1"/>
  <c r="T27" i="1"/>
  <c r="S27" i="1"/>
  <c r="R27" i="1"/>
  <c r="U26" i="1"/>
  <c r="T26" i="1"/>
  <c r="S26" i="1"/>
  <c r="R26" i="1"/>
  <c r="U24" i="1"/>
  <c r="T24" i="1"/>
  <c r="S24" i="1"/>
  <c r="R24" i="1"/>
  <c r="U23" i="1"/>
  <c r="T23" i="1"/>
  <c r="S23" i="1"/>
  <c r="R23" i="1"/>
  <c r="U28" i="1"/>
  <c r="T28" i="1"/>
  <c r="S28" i="1"/>
  <c r="R28" i="1"/>
  <c r="U25" i="1"/>
  <c r="T25" i="1"/>
  <c r="S25" i="1"/>
  <c r="R25" i="1"/>
  <c r="U22" i="1"/>
  <c r="T22" i="1"/>
  <c r="S22" i="1"/>
  <c r="R22" i="1"/>
  <c r="U1091" i="1"/>
  <c r="T1091" i="1"/>
  <c r="S1091" i="1"/>
  <c r="R1091" i="1"/>
  <c r="U1090" i="1"/>
  <c r="T1090" i="1"/>
  <c r="S1090" i="1"/>
  <c r="R1090" i="1"/>
  <c r="U1089" i="1"/>
  <c r="T1089" i="1"/>
  <c r="S1089" i="1"/>
  <c r="R1089" i="1"/>
  <c r="U1088" i="1"/>
  <c r="T1088" i="1"/>
  <c r="S1088" i="1"/>
  <c r="R1088" i="1"/>
  <c r="U1087" i="1"/>
  <c r="T1087" i="1"/>
  <c r="S1087" i="1"/>
  <c r="R1087" i="1"/>
</calcChain>
</file>

<file path=xl/sharedStrings.xml><?xml version="1.0" encoding="utf-8"?>
<sst xmlns="http://schemas.openxmlformats.org/spreadsheetml/2006/main" count="10737" uniqueCount="605">
  <si>
    <t>PICO NO</t>
  </si>
  <si>
    <t>SYN NO</t>
  </si>
  <si>
    <t>PEUK NO</t>
  </si>
  <si>
    <t>HBACT NO</t>
  </si>
  <si>
    <t>PICO MEAN FSC</t>
  </si>
  <si>
    <t>PICO MEAN SSC</t>
  </si>
  <si>
    <t>PICO MEAN CHL</t>
  </si>
  <si>
    <t>PICO MEAN DNA</t>
  </si>
  <si>
    <t>SYN MEAN FSC</t>
  </si>
  <si>
    <t>SYN MEAN SSC</t>
  </si>
  <si>
    <t>SYN MEAN CHL</t>
  </si>
  <si>
    <t>SYN MEAN DNA</t>
  </si>
  <si>
    <t>PEUK MEAN FSC</t>
  </si>
  <si>
    <t>PEUK MEAN SSC</t>
  </si>
  <si>
    <t>PEUK MEAN CHL</t>
  </si>
  <si>
    <t>PEUK MEAN DNA</t>
  </si>
  <si>
    <t>HBACT MEAN SSC</t>
  </si>
  <si>
    <t>HBACT MEAN FSC</t>
  </si>
  <si>
    <t>HBACT MEAN DNA</t>
  </si>
  <si>
    <t>01-Well-A1.fcs</t>
  </si>
  <si>
    <t>01-Well-B1.fcs</t>
  </si>
  <si>
    <t>01-Well-B2.fcs</t>
  </si>
  <si>
    <t>01-Well-B3.fcs</t>
  </si>
  <si>
    <t>01-Well-B4.fcs</t>
  </si>
  <si>
    <t>01-Well-B5.fcs</t>
  </si>
  <si>
    <t>n/a</t>
  </si>
  <si>
    <t>01-Well-B6.fcs</t>
  </si>
  <si>
    <t>01-Well-B7.fcs</t>
  </si>
  <si>
    <t>01-Well-B8.fcs</t>
  </si>
  <si>
    <t>01-Well-B9.fcs</t>
  </si>
  <si>
    <t>01-Well-B10.fcs</t>
  </si>
  <si>
    <t>01-Well-B11.fcs</t>
  </si>
  <si>
    <t>01-Well-B12.fcs</t>
  </si>
  <si>
    <t>01-Well-C1.fcs</t>
  </si>
  <si>
    <t>01-Well-C2.fcs</t>
  </si>
  <si>
    <t>01-Well-C3.fcs</t>
  </si>
  <si>
    <t>01-Well-C4.fcs</t>
  </si>
  <si>
    <t>01-Well-C5.fcs</t>
  </si>
  <si>
    <t>01-Well-C6.fcs</t>
  </si>
  <si>
    <t>01-Well-C7.fcs</t>
  </si>
  <si>
    <t>01-Well-C8.fcs</t>
  </si>
  <si>
    <t>01-Well-C9.fcs</t>
  </si>
  <si>
    <t>01-Well-C10.fcs</t>
  </si>
  <si>
    <t>01-Well-C11.fcs</t>
  </si>
  <si>
    <t>01-Well-C12.fcs</t>
  </si>
  <si>
    <t>01-Well-D1.fcs</t>
  </si>
  <si>
    <t>01-Well-D2.fcs</t>
  </si>
  <si>
    <t>01-Well-D3.fcs</t>
  </si>
  <si>
    <t>01-Well-D4.fcs</t>
  </si>
  <si>
    <t>01-Well-D5.fcs</t>
  </si>
  <si>
    <t>01-Well-D6.fcs</t>
  </si>
  <si>
    <t>01-Well-D7.fcs</t>
  </si>
  <si>
    <t>01-Well-D8.fcs</t>
  </si>
  <si>
    <t>01-Well-D9.fcs</t>
  </si>
  <si>
    <t>01-Well-D10.fcs</t>
  </si>
  <si>
    <t>01-Well-D11.fcs</t>
  </si>
  <si>
    <t>01-Well-D12.fcs</t>
  </si>
  <si>
    <t>01-Well-E1.fcs</t>
  </si>
  <si>
    <t>01-Well-E2.fcs</t>
  </si>
  <si>
    <t>01-Well-E3.fcs</t>
  </si>
  <si>
    <t>01-Well-E4.fcs</t>
  </si>
  <si>
    <t>01-Well-E5.fcs</t>
  </si>
  <si>
    <t>01-Well-E6.fcs</t>
  </si>
  <si>
    <t>01-Well-E7.fcs</t>
  </si>
  <si>
    <t>01-Well-E8.fcs</t>
  </si>
  <si>
    <t>01-Well-E9.fcs</t>
  </si>
  <si>
    <t>01-Well-E10.fcs</t>
  </si>
  <si>
    <t>01-Well-E11.fcs</t>
  </si>
  <si>
    <t>01-Well-E12.fcs</t>
  </si>
  <si>
    <t>01-Well-F1.fcs</t>
  </si>
  <si>
    <t>01-Well-F2.fcs</t>
  </si>
  <si>
    <t>01-Well-F3.fcs</t>
  </si>
  <si>
    <t>01-Well-F4.fcs</t>
  </si>
  <si>
    <t>01-Well-F5.fcs</t>
  </si>
  <si>
    <t>01-Well-F6.fcs</t>
  </si>
  <si>
    <t>01-Well-F7.fcs</t>
  </si>
  <si>
    <t>01-Well-F8.fcs</t>
  </si>
  <si>
    <t>01-Well-F9.fcs</t>
  </si>
  <si>
    <t>01-Well-F10.fcs</t>
  </si>
  <si>
    <t>01-Well-F11.fcs</t>
  </si>
  <si>
    <t>01-Well-F12.fcs</t>
  </si>
  <si>
    <t>01-Well-G1.fcs</t>
  </si>
  <si>
    <t>01-Well-G2.fcs</t>
  </si>
  <si>
    <t>01-Well-G3.fcs</t>
  </si>
  <si>
    <t>01-Well-G4.fcs</t>
  </si>
  <si>
    <t>01-Well-G5.fcs</t>
  </si>
  <si>
    <t>01-Well-H1.fcs</t>
  </si>
  <si>
    <t>MD1_2</t>
  </si>
  <si>
    <t>MD3_4</t>
  </si>
  <si>
    <t>01-Well-A2.fcs</t>
  </si>
  <si>
    <t>01-Well-G6.fcs</t>
  </si>
  <si>
    <t>01-Well-G7.fcs</t>
  </si>
  <si>
    <t>01-Well-G8.fcs</t>
  </si>
  <si>
    <t>01-Well-G9.fcs</t>
  </si>
  <si>
    <t>01-Well-G10.fcs</t>
  </si>
  <si>
    <t>01-Well-G11.fcs</t>
  </si>
  <si>
    <t>01-Well-G12.fcs</t>
  </si>
  <si>
    <t>01-Well-H2.fcs</t>
  </si>
  <si>
    <t>01-Well-H3.fcs</t>
  </si>
  <si>
    <t>01-Well-H4.fcs</t>
  </si>
  <si>
    <t>01-Well-H5.fcs</t>
  </si>
  <si>
    <t>01-Well-H6.fcs</t>
  </si>
  <si>
    <t>MD5_6_7_8</t>
  </si>
  <si>
    <t>01-Well-A3.fcs</t>
  </si>
  <si>
    <t>01-Well-A4.fcs</t>
  </si>
  <si>
    <t>01-Well-A5.fcs</t>
  </si>
  <si>
    <t>01-Well-A6.fcs</t>
  </si>
  <si>
    <t>01-Well-A7.fcs</t>
  </si>
  <si>
    <t>01-Well-A8.fcs</t>
  </si>
  <si>
    <t>01-Well-A9.fcs</t>
  </si>
  <si>
    <t>01-Well-A10.fcs</t>
  </si>
  <si>
    <t>01-Well-A11.fcs</t>
  </si>
  <si>
    <t>01-Well-A12.fcs</t>
  </si>
  <si>
    <t>02-Well-A1.fcs</t>
  </si>
  <si>
    <t>02-Well-A2.fcs</t>
  </si>
  <si>
    <t>02-Well-A3.fcs</t>
  </si>
  <si>
    <t>02-Well-A4.fcs</t>
  </si>
  <si>
    <t>02-Well-A5.fcs</t>
  </si>
  <si>
    <t>02-Well-A6.fcs</t>
  </si>
  <si>
    <t>02-Well-A7.fcs</t>
  </si>
  <si>
    <t>02-Well-A8.fcs</t>
  </si>
  <si>
    <t>02-Well-A9.fcs</t>
  </si>
  <si>
    <t>02-Well-A10.fcs</t>
  </si>
  <si>
    <t>02-Well-A11.fcs</t>
  </si>
  <si>
    <t>02-Well-A12.fcs</t>
  </si>
  <si>
    <t>02-Well-B1.fcs</t>
  </si>
  <si>
    <t>02-Well-B2.fcs</t>
  </si>
  <si>
    <t>02-Well-B3.fcs</t>
  </si>
  <si>
    <t>02-Well-B4.fcs</t>
  </si>
  <si>
    <t>02-Well-B5.fcs</t>
  </si>
  <si>
    <t>02-Well-B6.fcs</t>
  </si>
  <si>
    <t>02-Well-B7.fcs</t>
  </si>
  <si>
    <t>02-Well-B8.fcs</t>
  </si>
  <si>
    <t>02-Well-B9.fcs</t>
  </si>
  <si>
    <t>02-Well-B10.fcs</t>
  </si>
  <si>
    <t>02-Well-B11.fcs</t>
  </si>
  <si>
    <t>02-Well-B12.fcs</t>
  </si>
  <si>
    <t>02-Well-C1.fcs</t>
  </si>
  <si>
    <t>02-Well-C2.fcs</t>
  </si>
  <si>
    <t>02-Well-C3.fcs</t>
  </si>
  <si>
    <t>02-Well-C4.fcs</t>
  </si>
  <si>
    <t>02-Well-C5.fcs</t>
  </si>
  <si>
    <t>02-Well-C6.fcs</t>
  </si>
  <si>
    <t>02-Well-C7.fcs</t>
  </si>
  <si>
    <t>02-Well-C8.fcs</t>
  </si>
  <si>
    <t>02-Well-C9.fcs</t>
  </si>
  <si>
    <t>02-Well-C10.fcs</t>
  </si>
  <si>
    <t>02-Well-C11.fcs</t>
  </si>
  <si>
    <t>02-Well-C12.fcs</t>
  </si>
  <si>
    <t>02-Well-D1.fcs</t>
  </si>
  <si>
    <t>02-Well-D2.fcs</t>
  </si>
  <si>
    <t>02-Well-D3.fcs</t>
  </si>
  <si>
    <t>02-Well-D4.fcs</t>
  </si>
  <si>
    <t>02-Well-D5.fcs</t>
  </si>
  <si>
    <t>02-Well-D6.fcs</t>
  </si>
  <si>
    <t>02-Well-D7.fcs</t>
  </si>
  <si>
    <t>02-Well-D8.fcs</t>
  </si>
  <si>
    <t>02-Well-D9.fcs</t>
  </si>
  <si>
    <t>02-Well-D10.fcs</t>
  </si>
  <si>
    <t>02-Well-D11.fcs</t>
  </si>
  <si>
    <t>02-Well-D12.fcs</t>
  </si>
  <si>
    <t>02-Well-E2.fcs</t>
  </si>
  <si>
    <t>02-Well-E3.fcs</t>
  </si>
  <si>
    <t>02-Well-E4.fcs</t>
  </si>
  <si>
    <t>02-Well-E5.fcs</t>
  </si>
  <si>
    <t>02-Well-E6.fcs</t>
  </si>
  <si>
    <t>02-Well-E7.fcs</t>
  </si>
  <si>
    <t>02-Well-E8.fcs</t>
  </si>
  <si>
    <t>02-Well-E9.fcs</t>
  </si>
  <si>
    <t>02-Well-E10.fcs</t>
  </si>
  <si>
    <t>02-Well-E11.fcs</t>
  </si>
  <si>
    <t>02-Well-F1.fcs</t>
  </si>
  <si>
    <t>02-Well-F2.fcs</t>
  </si>
  <si>
    <t>02-Well-F3.fcs</t>
  </si>
  <si>
    <t>02-Well-F4.fcs</t>
  </si>
  <si>
    <t>02-Well-F5.fcs</t>
  </si>
  <si>
    <t>02-Well-F6.fcs</t>
  </si>
  <si>
    <t>02-Well-F7.fcs</t>
  </si>
  <si>
    <t>02-Well-F8.fcs</t>
  </si>
  <si>
    <t>02-Well-F9.fcs</t>
  </si>
  <si>
    <t>02-Well-F10.fcs</t>
  </si>
  <si>
    <t>MD9_10</t>
  </si>
  <si>
    <t>01-Well-H7.fcs</t>
  </si>
  <si>
    <t>01-Well-H8.fcs</t>
  </si>
  <si>
    <t>01-Well-H9.fcs</t>
  </si>
  <si>
    <t>01-Well-H10.fcs</t>
  </si>
  <si>
    <t>MD11</t>
  </si>
  <si>
    <t>MD12</t>
  </si>
  <si>
    <t>MD13</t>
  </si>
  <si>
    <t>02-Well-E1.fcs</t>
  </si>
  <si>
    <t>MD17_18</t>
  </si>
  <si>
    <t>MISC</t>
  </si>
  <si>
    <t>02-Well-E12.fcs</t>
  </si>
  <si>
    <t>MD14_15_16</t>
  </si>
  <si>
    <t>UV No.</t>
  </si>
  <si>
    <t>UV MEAN FSC</t>
  </si>
  <si>
    <t>UV MEAN SSC</t>
  </si>
  <si>
    <t>UV MEAN CHL</t>
  </si>
  <si>
    <t>UV MEAN DNA</t>
  </si>
  <si>
    <t>DAILY DNA BEAD CORR</t>
  </si>
  <si>
    <t>0.5um No</t>
  </si>
  <si>
    <t>0.5um MEAN FSC</t>
  </si>
  <si>
    <t>DAILY FSC BEAD CORR</t>
  </si>
  <si>
    <t>0.5um MEAN SSC</t>
  </si>
  <si>
    <t>DAILY SSC BEAD CORR</t>
  </si>
  <si>
    <t>0.5um MEAN CHL</t>
  </si>
  <si>
    <t>DAILY CHL BEAD CORR</t>
  </si>
  <si>
    <t>0.5um MEAN DNA</t>
  </si>
  <si>
    <t>1um No</t>
  </si>
  <si>
    <t>1um MEAN FSC</t>
  </si>
  <si>
    <t>1um MEAN SSC</t>
  </si>
  <si>
    <t>1um MEAN CHL</t>
  </si>
  <si>
    <t>1um MEAN DNA</t>
  </si>
  <si>
    <t>Si24MAR</t>
  </si>
  <si>
    <t>SI25MAR20</t>
  </si>
  <si>
    <t>SI26MAR20</t>
  </si>
  <si>
    <t>AVERAGE</t>
  </si>
  <si>
    <t>STDEV</t>
  </si>
  <si>
    <t>CV</t>
  </si>
  <si>
    <t>EXPT</t>
  </si>
  <si>
    <t>PICO NORM FSC</t>
  </si>
  <si>
    <t>PICO NORM SSC</t>
  </si>
  <si>
    <t>PICO NORM CHL</t>
  </si>
  <si>
    <t>PICO NORM DNA</t>
  </si>
  <si>
    <t>SYN NORM FSC</t>
  </si>
  <si>
    <t>SYN NORM SSC</t>
  </si>
  <si>
    <t>SYN NORM CHL</t>
  </si>
  <si>
    <t>SYN NORM DNA</t>
  </si>
  <si>
    <t>PEUK NORM FSC</t>
  </si>
  <si>
    <t>PEUK NORM SSC</t>
  </si>
  <si>
    <t>PEUK NORM CHL</t>
  </si>
  <si>
    <t>PEUK NORM DNA</t>
  </si>
  <si>
    <t>HBACT NORM FSC</t>
  </si>
  <si>
    <t>HBACT NORM SSC</t>
  </si>
  <si>
    <t>HBACT NORM X</t>
  </si>
  <si>
    <t>HBACT NORM DNA</t>
  </si>
  <si>
    <t>BEAD CALIBRATIONS</t>
  </si>
  <si>
    <t>SALP CRUISE SAMPLES</t>
  </si>
  <si>
    <t>MD AND SALP INCUBATION EXPERIMENTS</t>
  </si>
  <si>
    <t>PRESERVED (SV) FCM SAMPLES</t>
  </si>
  <si>
    <t>RUN ON CYTOFLEX: JAN-MAR 2020</t>
  </si>
  <si>
    <t>SYN/ML</t>
  </si>
  <si>
    <t>PEUK/ML</t>
  </si>
  <si>
    <t>HBACT/ML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</si>
  <si>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</si>
  <si>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</si>
  <si>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</si>
  <si>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</si>
  <si>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</si>
  <si>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</si>
  <si>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</si>
  <si>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</si>
  <si>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</si>
  <si>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</si>
  <si>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</si>
  <si>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</si>
  <si>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</si>
  <si>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</si>
  <si>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</si>
  <si>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</si>
  <si>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</si>
  <si>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</si>
  <si>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</si>
  <si>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</si>
  <si>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</si>
  <si>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</si>
  <si>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</si>
  <si>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</si>
  <si>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</si>
  <si>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</si>
  <si>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UNK2</t>
  </si>
  <si>
    <t>UNK3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</si>
  <si>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</si>
  <si>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</si>
  <si>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</si>
  <si>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</si>
  <si>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</si>
  <si>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</si>
  <si>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</si>
  <si>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</si>
  <si>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</si>
  <si>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</si>
  <si>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</si>
  <si>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</si>
  <si>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</si>
  <si>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</si>
  <si>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</si>
  <si>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</si>
  <si>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</si>
  <si>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</si>
  <si>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</si>
  <si>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</si>
  <si>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</si>
  <si>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</si>
  <si>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</si>
  <si>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</si>
  <si>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</si>
  <si>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</si>
  <si>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</si>
  <si>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</si>
  <si>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</si>
  <si>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</si>
  <si>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</si>
  <si>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</si>
  <si>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</si>
  <si>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</si>
  <si>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</si>
  <si>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</si>
  <si>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</si>
  <si>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</si>
  <si>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A2</t>
  </si>
  <si>
    <t>BLANK</t>
  </si>
  <si>
    <t>MD3 INIT 107</t>
  </si>
  <si>
    <t>MD3 FIN 183</t>
  </si>
  <si>
    <t>MD4 INIT 161</t>
  </si>
  <si>
    <t>MD4 FINS 247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</si>
  <si>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</si>
  <si>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</si>
  <si>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</si>
  <si>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</si>
  <si>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</si>
  <si>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</si>
  <si>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</si>
  <si>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</si>
  <si>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</si>
  <si>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</si>
  <si>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</si>
  <si>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</si>
  <si>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A3</t>
  </si>
  <si>
    <t>MD5 INIT 223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</si>
  <si>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</si>
  <si>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</si>
  <si>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</si>
  <si>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</si>
  <si>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</si>
  <si>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</si>
  <si>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</si>
  <si>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</si>
  <si>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</si>
  <si>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MD5 FIN 301</t>
  </si>
  <si>
    <t>MD6 INIT 281</t>
  </si>
  <si>
    <t>MD6 FIN 363</t>
  </si>
  <si>
    <t>EOC1 355</t>
  </si>
  <si>
    <t>MD7 INIT 429</t>
  </si>
  <si>
    <t>MD7 FIN 487</t>
  </si>
  <si>
    <t>MD8 INIT 467</t>
  </si>
  <si>
    <t>U9130 542</t>
  </si>
  <si>
    <t>MD9 INIT 618</t>
  </si>
  <si>
    <t>MD9 FiN 672</t>
  </si>
  <si>
    <t>MD10 INIT 652</t>
  </si>
  <si>
    <t>MD10 FIN 720</t>
  </si>
  <si>
    <t>H6</t>
  </si>
  <si>
    <t>H7</t>
  </si>
  <si>
    <t>H8</t>
  </si>
  <si>
    <t>H9</t>
  </si>
  <si>
    <t xml:space="preserve">blank </t>
  </si>
  <si>
    <t>MD11 INIT 700</t>
  </si>
  <si>
    <t xml:space="preserve">C7 </t>
  </si>
  <si>
    <t>MD11 FIN 766</t>
  </si>
  <si>
    <t>MD12 Init 746</t>
  </si>
  <si>
    <t>MD12 FIN 820</t>
  </si>
  <si>
    <t>MD13 Init 888</t>
  </si>
  <si>
    <t>MD13 FIN 938</t>
  </si>
  <si>
    <t>MD14 INITIAL 918</t>
  </si>
  <si>
    <t>MD14 FINAL 1000</t>
  </si>
  <si>
    <t>D3</t>
  </si>
  <si>
    <t>MD15 INITIALS 980</t>
  </si>
  <si>
    <t>MD15 FINALS 1061</t>
  </si>
  <si>
    <t>MD16 Init 1113</t>
  </si>
  <si>
    <t>MD16 FIN 1172</t>
  </si>
  <si>
    <t>MD17 INITIAL 1152</t>
  </si>
  <si>
    <t>MD17 FINAL 1225</t>
  </si>
  <si>
    <t>MD18 INITIALS 1205</t>
  </si>
  <si>
    <t>MD18 FINALS 1257</t>
  </si>
  <si>
    <t>T0</t>
  </si>
  <si>
    <t>T1</t>
  </si>
  <si>
    <t>T2</t>
  </si>
  <si>
    <t>T3</t>
  </si>
  <si>
    <t>T4</t>
  </si>
  <si>
    <t>T6</t>
  </si>
  <si>
    <t>T7?</t>
  </si>
  <si>
    <t>T8</t>
  </si>
  <si>
    <t>T5</t>
  </si>
  <si>
    <t>T9</t>
  </si>
  <si>
    <t>T7</t>
  </si>
  <si>
    <t>T10</t>
  </si>
  <si>
    <t>T10 4A</t>
  </si>
  <si>
    <t>T10 4B</t>
  </si>
  <si>
    <t>T10 3A</t>
  </si>
  <si>
    <t>T10 3B</t>
  </si>
  <si>
    <t>??</t>
  </si>
  <si>
    <t>T11</t>
  </si>
  <si>
    <t>T12</t>
  </si>
  <si>
    <t>MD10 5A 690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</si>
  <si>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</si>
  <si>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</si>
  <si>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</si>
  <si>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</si>
  <si>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</si>
  <si>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</si>
  <si>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</si>
  <si>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</si>
  <si>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</si>
  <si>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T24</t>
  </si>
  <si>
    <t>T22</t>
  </si>
  <si>
    <t>T23</t>
  </si>
  <si>
    <t>T25</t>
  </si>
  <si>
    <t>T26</t>
  </si>
  <si>
    <t>T27</t>
  </si>
  <si>
    <t>T28</t>
  </si>
  <si>
    <t>1111-1</t>
  </si>
  <si>
    <t>MD1 9</t>
  </si>
  <si>
    <t>MD7 501</t>
  </si>
  <si>
    <t>MD18 1273</t>
  </si>
  <si>
    <t>EOC3 812</t>
  </si>
  <si>
    <t>EOC4 1053</t>
  </si>
  <si>
    <t>EOC5 1249</t>
  </si>
  <si>
    <t>NUMBER</t>
  </si>
  <si>
    <t>WELL</t>
  </si>
  <si>
    <t>LIKELY 24</t>
  </si>
  <si>
    <t>LIKELY 84</t>
  </si>
  <si>
    <t>LIKELY 41</t>
  </si>
  <si>
    <t>NO LABEL ON TUBE, BUT LIKELY 249</t>
  </si>
  <si>
    <t>NO LABEL BUT LIKELY 369</t>
  </si>
  <si>
    <t>PRO?</t>
  </si>
  <si>
    <t>PRO</t>
  </si>
  <si>
    <t>NO PRO</t>
  </si>
  <si>
    <t>LIKELY 325 (SI SAMPLE)</t>
  </si>
  <si>
    <t>MD</t>
  </si>
  <si>
    <t>TEST CAST C1</t>
  </si>
  <si>
    <t>DEPTH</t>
  </si>
  <si>
    <t>COMMENTS</t>
  </si>
  <si>
    <t>MD1 INIT U9103</t>
  </si>
  <si>
    <t>NO.</t>
  </si>
  <si>
    <t>1A</t>
  </si>
  <si>
    <t>2A</t>
  </si>
  <si>
    <t>3A</t>
  </si>
  <si>
    <t>1B</t>
  </si>
  <si>
    <t>1C</t>
  </si>
  <si>
    <t>2B</t>
  </si>
  <si>
    <t>2C</t>
  </si>
  <si>
    <t>3B</t>
  </si>
  <si>
    <t>3C</t>
  </si>
  <si>
    <t>4B</t>
  </si>
  <si>
    <t>4C</t>
  </si>
  <si>
    <t>5B</t>
  </si>
  <si>
    <t>5C</t>
  </si>
  <si>
    <t>6C</t>
  </si>
  <si>
    <t>6B</t>
  </si>
  <si>
    <t>MD1 FIN</t>
  </si>
  <si>
    <t>4A</t>
  </si>
  <si>
    <t>5A</t>
  </si>
  <si>
    <t>6A</t>
  </si>
  <si>
    <t>MD2 Inits U9106</t>
  </si>
  <si>
    <t>MD2 FINS</t>
  </si>
  <si>
    <t>MD3 INIT U9109</t>
  </si>
  <si>
    <t>MD3 FIN</t>
  </si>
  <si>
    <t>MD4 INIT U9112</t>
  </si>
  <si>
    <t>MD4 FINS</t>
  </si>
  <si>
    <t>MD5 INIT U9115</t>
  </si>
  <si>
    <t>MD5 FINS</t>
  </si>
  <si>
    <t>MD6 INIT U9119</t>
  </si>
  <si>
    <t>MD6 FIN</t>
  </si>
  <si>
    <t>MD7 INIT U9125</t>
  </si>
  <si>
    <t>MD7 FINS</t>
  </si>
  <si>
    <t>MD8 U9128</t>
  </si>
  <si>
    <t>MD9 INIT U9136</t>
  </si>
  <si>
    <t>MD9 FINS</t>
  </si>
  <si>
    <t>MD10 INIT U9138</t>
  </si>
  <si>
    <t>MD10 FINS</t>
  </si>
  <si>
    <t>MD11 INIT U9141</t>
  </si>
  <si>
    <t>MD11 FINS</t>
  </si>
  <si>
    <t>LIKELY 753</t>
  </si>
  <si>
    <t>LIKELY 776</t>
  </si>
  <si>
    <t>MD12 INIT U9144</t>
  </si>
  <si>
    <t>MD12 FINS</t>
  </si>
  <si>
    <t>LIKELY 751, NO LABEL</t>
  </si>
  <si>
    <t>MD13 INIT U9149</t>
  </si>
  <si>
    <t>MD13 FINS</t>
  </si>
  <si>
    <t>MD14 INIT U9152</t>
  </si>
  <si>
    <t>MD14 FINS</t>
  </si>
  <si>
    <t>MD15 INIT U9155</t>
  </si>
  <si>
    <t>MD15 FINS</t>
  </si>
  <si>
    <t>MD16 INIT U9161</t>
  </si>
  <si>
    <t>MD16 FINS</t>
  </si>
  <si>
    <t>MD17 INIT U9164</t>
  </si>
  <si>
    <t>MD17 FINS</t>
  </si>
  <si>
    <t>MD18 INIT U9167</t>
  </si>
  <si>
    <t>MD18 FINS</t>
  </si>
  <si>
    <t>WELL ID</t>
  </si>
  <si>
    <t>EOC1 U9122</t>
  </si>
  <si>
    <t>EOC2 U9130</t>
  </si>
  <si>
    <t>EOC3</t>
  </si>
  <si>
    <t>EOC4</t>
  </si>
  <si>
    <t>EOC5</t>
  </si>
  <si>
    <t>EOC3 U9148</t>
  </si>
  <si>
    <t>EOC4 U9159</t>
  </si>
  <si>
    <t>EOC5 U9171</t>
  </si>
  <si>
    <t>SALP INCUBATION EXPERIMENTS</t>
  </si>
  <si>
    <t>SI</t>
  </si>
  <si>
    <t>KI-1</t>
  </si>
  <si>
    <t>LIKELY 471, MORE LIQUID IN VIALS THAN MD EXPTS; RUN ON SAME DAY AS MD9_10</t>
  </si>
  <si>
    <t>MISSING</t>
  </si>
  <si>
    <t>DUPLICATE</t>
  </si>
  <si>
    <t>LIKELY 520</t>
  </si>
  <si>
    <t>T8?</t>
  </si>
  <si>
    <t>BLANKS</t>
  </si>
  <si>
    <t>CALCULATIONS:</t>
  </si>
  <si>
    <t>HOE 34580</t>
  </si>
  <si>
    <t>RUN VOL</t>
  </si>
  <si>
    <t>CORR Factor</t>
  </si>
  <si>
    <t>PRESERVATIVE</t>
  </si>
  <si>
    <t>PRO/NO PRO</t>
  </si>
  <si>
    <t>PRO/ML</t>
  </si>
  <si>
    <t>PICO/ML</t>
  </si>
  <si>
    <t>MISC SAMPLES</t>
  </si>
  <si>
    <t>BLANK AVERAGE</t>
  </si>
  <si>
    <t>HBACT AVERAGE</t>
  </si>
  <si>
    <t>%BLANK</t>
  </si>
  <si>
    <t>&lt;10% OF CV OF DATA</t>
  </si>
  <si>
    <t>AVG</t>
  </si>
  <si>
    <t>ALL DATA</t>
  </si>
  <si>
    <t>PRO NORM FSC OR</t>
  </si>
  <si>
    <t>PRO:</t>
  </si>
  <si>
    <t>PROCHLOROCOCCUS</t>
  </si>
  <si>
    <t>PICO:</t>
  </si>
  <si>
    <t>IF PRO NOT PRESENT (AS INDICATED BY DISTINCTIVE DNA/CHL SIGNATURE),THEN BOX IS AROUND "PICO"</t>
  </si>
  <si>
    <t>SYN:</t>
  </si>
  <si>
    <t>SYNECHOCOCCUS</t>
  </si>
  <si>
    <t>PEUK:</t>
  </si>
  <si>
    <t>PHOTOSYNTHETIC EUKARYOTES - IN REALITY, MOSTLY PICO EUKARYOTES WITH SOME NANO EUKARYOTES</t>
  </si>
  <si>
    <t>HBACT:</t>
  </si>
  <si>
    <t>NON-PIGMENTED BACTERIA (HETEROTROPHIC BACTERIA)</t>
  </si>
  <si>
    <t>n.b., PICO+PEUK SHOULD BE ADDED TO GET TOTAL PHOTOEUKS.</t>
  </si>
  <si>
    <t>Comparison to LIVE SHIPBOARD FCM DATA:</t>
  </si>
  <si>
    <t xml:space="preserve">Shipboard FCM not sensitve enough to detect all PRO when present. </t>
  </si>
  <si>
    <t>Use Shipboard data for total Photosynthetic Eukaryotes: since not preserved and run live, should have higher and more accurate numbers.  Also, ran more sample (~800 µL) than preserved, so better counting statistics.</t>
  </si>
  <si>
    <t>USE PRESERVED DATA FOR HBACT, AS DID NOT ENUMERATE ONBOARD SHIP.</t>
  </si>
  <si>
    <t>AVERAGES</t>
  </si>
  <si>
    <t>BEAD SIZE</t>
  </si>
  <si>
    <t>MEAN FSC</t>
  </si>
  <si>
    <t>MEAN SSC</t>
  </si>
  <si>
    <t>NORM FSC</t>
  </si>
  <si>
    <t>NORM SSC</t>
  </si>
  <si>
    <t>PICO CHL/FS</t>
  </si>
  <si>
    <t>PICO CHL/SSC</t>
  </si>
  <si>
    <t>SYN CHL/FS</t>
  </si>
  <si>
    <t>SYN CHL/SSC</t>
  </si>
  <si>
    <t>PEUK CHL/FS</t>
  </si>
  <si>
    <t>PEUK CHL/SS</t>
  </si>
  <si>
    <t>pgC/cell</t>
  </si>
  <si>
    <t>10 fg/cell</t>
  </si>
  <si>
    <t>TOTAL BIOMASS of EACH POPULATION (pgC)</t>
  </si>
  <si>
    <t>%BIOMASS of EACH POPULATION</t>
  </si>
  <si>
    <t>%of BIOMASS</t>
  </si>
  <si>
    <t>PICO MEAN DIAM (um)</t>
  </si>
  <si>
    <t>SYN MEAN DIAM</t>
  </si>
  <si>
    <t>PEUK MEAN DIAM</t>
  </si>
  <si>
    <t>PICO VOLUME (um3)</t>
  </si>
  <si>
    <t>SYN VOLUME</t>
  </si>
  <si>
    <t>PEUK VOLUME</t>
  </si>
  <si>
    <t>PICO BIOMASS (pgC/Cell)</t>
  </si>
  <si>
    <t>SYN BIOMASS</t>
  </si>
  <si>
    <t>PEUK BIOMASS</t>
  </si>
  <si>
    <t>HBACT BIOMASS</t>
  </si>
  <si>
    <t>PICO TOTAL</t>
  </si>
  <si>
    <t>SYN TOTAL</t>
  </si>
  <si>
    <t xml:space="preserve">PEUK TOTAL </t>
  </si>
  <si>
    <t>PICO%BIOMASS</t>
  </si>
  <si>
    <t>SYN%BIOMASS</t>
  </si>
  <si>
    <t>PEUK%BIOMASS</t>
  </si>
  <si>
    <t>total</t>
  </si>
  <si>
    <t>Depth</t>
  </si>
  <si>
    <t>PEUK CHL/FSC</t>
  </si>
  <si>
    <t>DEL PICO</t>
  </si>
  <si>
    <t>DEL PEUK</t>
  </si>
  <si>
    <t>PICO/(PICO+NANO)</t>
  </si>
  <si>
    <t>NANO/(PICO+NANO)</t>
  </si>
  <si>
    <t>WEIGHTED DEL</t>
  </si>
  <si>
    <t>BASED ON NORM FSC FROM BEAD CALIBRATION OF DETECTORS</t>
  </si>
  <si>
    <t>Shipboard and Preserved FCM SYN should be similar.  Regression between 2 suggests 92% of SYN are preserved.</t>
  </si>
  <si>
    <t>Regression between the two data sets suggests that ~70% of the live photoeuks are preserved and enumerated in the frozen, shore-based analyses.</t>
  </si>
  <si>
    <t>MD samples; the data shown is for BOTTLE C (whole seawater, no nutrients added)</t>
  </si>
  <si>
    <t>1/2/3/4</t>
  </si>
  <si>
    <t>For each time point, 1 vs 2 indicates either treatment 1 or 2 or treatment 3 (1) or 4 (2)</t>
  </si>
  <si>
    <t>MISSING sample 97</t>
  </si>
  <si>
    <t>Missing samples 277</t>
  </si>
  <si>
    <t>1- dup</t>
  </si>
  <si>
    <t>Salp Cruise Flow Cytometry Samples</t>
  </si>
  <si>
    <t>LIVE (SHIPBOARD) SAMPLES</t>
  </si>
  <si>
    <t>PICO+NANO+MICRO)</t>
  </si>
  <si>
    <t>PRESERVED (CYTOFLEX) SAMPLES</t>
  </si>
  <si>
    <t>(PICO+PEUK)</t>
  </si>
  <si>
    <t>MD/EOC</t>
  </si>
  <si>
    <t>SYN/mL</t>
  </si>
  <si>
    <t>PICO/mL</t>
  </si>
  <si>
    <t>NANO/mL</t>
  </si>
  <si>
    <t>MICRO/mL</t>
  </si>
  <si>
    <t>TOTAL PP</t>
  </si>
  <si>
    <t>TOTAL PEUK</t>
  </si>
  <si>
    <t>EOC1</t>
  </si>
  <si>
    <t>EOC2</t>
  </si>
  <si>
    <t>PRESERVED SAMPLES</t>
  </si>
  <si>
    <t>For normalizing fluorescence data and for generating calibration for FSC and SSC detectors on CYTOFLEX (shore-based) FCM</t>
  </si>
  <si>
    <t>BEAD CALIBRATIONS for preserved samples (SV FCM)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</si>
</sst>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70" formatCode="0.000"/>
  </numFmts>
  <fonts count="10" x14ac:knownFonts="1">
    <font>
      <sz val="10"/>
      <name val="Arial"/>
    </font>
    <font>
      <b/>
      <sz val="1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i/>
      <sz val="10"/>
      <name val="Arial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7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164" fontId="0" fillId="0" borderId="0" xfId="0" applyNumberFormat="1"/>
    <xf numFmtId="0" fontId="1" fillId="0" borderId="1" xfId="0" applyFont="1" applyBorder="1"/>
    <xf numFmtId="2" fontId="1" fillId="0" borderId="2" xfId="0" applyNumberFormat="1" applyFont="1" applyBorder="1"/>
    <xf numFmtId="2" fontId="1" fillId="0" borderId="3" xfId="0" applyNumberFormat="1" applyFont="1" applyBorder="1"/>
    <xf numFmtId="0" fontId="1" fillId="2" borderId="4" xfId="0" applyFont="1" applyFill="1" applyBorder="1"/>
    <xf numFmtId="2" fontId="0" fillId="2" borderId="0" xfId="0" applyNumberFormat="1" applyFill="1"/>
    <xf numFmtId="2" fontId="0" fillId="2" borderId="5" xfId="0" applyNumberFormat="1" applyFill="1" applyBorder="1"/>
    <xf numFmtId="0" fontId="1" fillId="2" borderId="6" xfId="0" applyFon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170" fontId="0" fillId="0" borderId="0" xfId="0" applyNumberFormat="1"/>
    <xf numFmtId="0" fontId="0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quotePrefix="1" applyAlignment="1">
      <alignment horizontal="right"/>
    </xf>
    <xf numFmtId="1" fontId="0" fillId="0" borderId="0" xfId="0" applyNumberForma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right"/>
    </xf>
    <xf numFmtId="170" fontId="0" fillId="4" borderId="0" xfId="0" applyNumberFormat="1" applyFill="1"/>
    <xf numFmtId="0" fontId="2" fillId="0" borderId="0" xfId="0" applyFont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0" fontId="0" fillId="5" borderId="0" xfId="0" applyFill="1" applyAlignment="1">
      <alignment horizontal="center"/>
    </xf>
    <xf numFmtId="170" fontId="0" fillId="5" borderId="0" xfId="0" applyNumberFormat="1" applyFill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1" fillId="0" borderId="0" xfId="0" applyFont="1" applyAlignment="1"/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4" fillId="0" borderId="0" xfId="0" applyFont="1"/>
    <xf numFmtId="0" fontId="0" fillId="6" borderId="0" xfId="0" applyFill="1"/>
    <xf numFmtId="0" fontId="0" fillId="6" borderId="0" xfId="0" applyFill="1" applyAlignment="1">
      <alignment horizontal="center"/>
    </xf>
    <xf numFmtId="0" fontId="0" fillId="6" borderId="0" xfId="0" applyFill="1" applyAlignment="1">
      <alignment horizontal="right"/>
    </xf>
    <xf numFmtId="0" fontId="0" fillId="6" borderId="0" xfId="0" applyFill="1" applyAlignment="1">
      <alignment horizontal="left"/>
    </xf>
    <xf numFmtId="170" fontId="0" fillId="6" borderId="0" xfId="0" applyNumberFormat="1" applyFill="1"/>
    <xf numFmtId="0" fontId="0" fillId="0" borderId="0" xfId="0" applyFill="1" applyAlignment="1">
      <alignment horizontal="right"/>
    </xf>
    <xf numFmtId="170" fontId="0" fillId="0" borderId="0" xfId="0" applyNumberFormat="1" applyFill="1"/>
    <xf numFmtId="2" fontId="0" fillId="0" borderId="0" xfId="0" applyNumberFormat="1" applyFill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Border="1"/>
    <xf numFmtId="0" fontId="0" fillId="0" borderId="0" xfId="0" applyBorder="1"/>
    <xf numFmtId="2" fontId="1" fillId="0" borderId="0" xfId="0" applyNumberFormat="1" applyFont="1" applyBorder="1"/>
    <xf numFmtId="0" fontId="1" fillId="2" borderId="0" xfId="0" applyFont="1" applyFill="1" applyBorder="1"/>
    <xf numFmtId="0" fontId="1" fillId="0" borderId="0" xfId="0" applyFont="1" applyFill="1" applyBorder="1"/>
    <xf numFmtId="2" fontId="0" fillId="0" borderId="0" xfId="0" applyNumberFormat="1" applyFill="1" applyBorder="1"/>
    <xf numFmtId="0" fontId="1" fillId="4" borderId="0" xfId="0" applyFont="1" applyFill="1"/>
    <xf numFmtId="0" fontId="1" fillId="0" borderId="0" xfId="0" applyFont="1" applyFill="1"/>
    <xf numFmtId="1" fontId="0" fillId="5" borderId="0" xfId="0" applyNumberFormat="1" applyFill="1" applyAlignment="1">
      <alignment horizontal="center"/>
    </xf>
    <xf numFmtId="1" fontId="0" fillId="4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1" fontId="0" fillId="0" borderId="0" xfId="0" applyNumberFormat="1"/>
    <xf numFmtId="0" fontId="7" fillId="0" borderId="0" xfId="0" applyFont="1" applyFill="1"/>
    <xf numFmtId="0" fontId="4" fillId="0" borderId="0" xfId="0" applyFont="1" applyFill="1"/>
    <xf numFmtId="0" fontId="3" fillId="0" borderId="0" xfId="0" applyFont="1" applyFill="1"/>
    <xf numFmtId="2" fontId="0" fillId="0" borderId="0" xfId="0" applyNumberFormat="1" applyFill="1"/>
    <xf numFmtId="2" fontId="0" fillId="5" borderId="0" xfId="0" applyNumberFormat="1" applyFill="1"/>
    <xf numFmtId="2" fontId="0" fillId="4" borderId="0" xfId="0" applyNumberFormat="1" applyFill="1"/>
    <xf numFmtId="1" fontId="0" fillId="0" borderId="0" xfId="0" applyNumberFormat="1" applyFont="1" applyAlignment="1">
      <alignment horizontal="right"/>
    </xf>
    <xf numFmtId="1" fontId="0" fillId="0" borderId="0" xfId="0" applyNumberFormat="1" applyFont="1" applyFill="1" applyAlignment="1">
      <alignment horizontal="right"/>
    </xf>
    <xf numFmtId="1" fontId="1" fillId="0" borderId="0" xfId="0" applyNumberFormat="1" applyFont="1" applyAlignment="1"/>
    <xf numFmtId="0" fontId="7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5" borderId="0" xfId="0" applyFont="1" applyFill="1"/>
    <xf numFmtId="0" fontId="8" fillId="0" borderId="0" xfId="0" applyFont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center"/>
    </xf>
    <xf numFmtId="1" fontId="9" fillId="0" borderId="0" xfId="0" applyNumberFormat="1" applyFont="1"/>
    <xf numFmtId="1" fontId="0" fillId="0" borderId="0" xfId="0" applyNumberFormat="1" applyFill="1"/>
    <xf numFmtId="1" fontId="0" fillId="5" borderId="0" xfId="0" applyNumberFormat="1" applyFill="1"/>
    <xf numFmtId="0" fontId="3" fillId="0" borderId="0" xfId="0" applyFont="1" applyFill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tiff"/><Relationship Id="rId3" Type="http://schemas.openxmlformats.org/officeDocument/2006/relationships/image" Target="../media/image3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863600</xdr:colOff>
      <xdr:row>244</xdr:row>
      <xdr:rowOff>127000</xdr:rowOff>
    </xdr:from>
    <xdr:to>
      <xdr:col>6</xdr:col>
      <xdr:colOff>0</xdr:colOff>
      <xdr:row>279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40830500"/>
          <a:ext cx="5613400" cy="5778500"/>
        </a:xfrm>
        <a:prstGeom prst="rect">
          <a:avLst/>
        </a:prstGeom>
      </xdr:spPr>
    </xdr:pic>
    <xdr:clientData/>
  </xdr:twoCellAnchor>
  <xdr:twoCellAnchor editAs="oneCell">
    <xdr:from>
      <xdr:col>0</xdr:col>
      <xdr:colOff>901700</xdr:colOff>
      <xdr:row>209</xdr:row>
      <xdr:rowOff>139700</xdr:rowOff>
    </xdr:from>
    <xdr:to>
      <xdr:col>6</xdr:col>
      <xdr:colOff>12700</xdr:colOff>
      <xdr:row>244</xdr:row>
      <xdr:rowOff>139700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1700" y="42608500"/>
          <a:ext cx="5588000" cy="5778500"/>
        </a:xfrm>
        <a:prstGeom prst="rect">
          <a:avLst/>
        </a:prstGeom>
      </xdr:spPr>
    </xdr:pic>
    <xdr:clientData/>
  </xdr:twoCellAnchor>
  <xdr:twoCellAnchor editAs="oneCell">
    <xdr:from>
      <xdr:col>8</xdr:col>
      <xdr:colOff>800100</xdr:colOff>
      <xdr:row>210</xdr:row>
      <xdr:rowOff>76200</xdr:rowOff>
    </xdr:from>
    <xdr:to>
      <xdr:col>15</xdr:col>
      <xdr:colOff>546100</xdr:colOff>
      <xdr:row>245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600" y="42748200"/>
          <a:ext cx="5588000" cy="5778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58</xdr:row>
      <xdr:rowOff>0</xdr:rowOff>
    </xdr:from>
    <xdr:to>
      <xdr:col>15</xdr:col>
      <xdr:colOff>0</xdr:colOff>
      <xdr:row>94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9080500"/>
          <a:ext cx="5778500" cy="594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workbookViewId="0">
      <selection activeCell="B7" sqref="B7"/>
    </sheetView>
  </sheetViews>
  <sheetFormatPr baseColWidth="10" defaultRowHeight="13" x14ac:dyDescent="0.15"/>
  <cols>
    <col min="1" max="1" width="14.5" bestFit="1" customWidth="1"/>
    <col min="2" max="2" width="6.6640625" style="16" bestFit="1" customWidth="1"/>
    <col min="3" max="3" width="16.5" style="16" customWidth="1"/>
  </cols>
  <sheetData>
    <row r="1" spans="1:3" s="1" customFormat="1" x14ac:dyDescent="0.15">
      <c r="A1" s="1" t="s">
        <v>428</v>
      </c>
      <c r="B1" s="22" t="s">
        <v>430</v>
      </c>
      <c r="C1" s="22" t="s">
        <v>578</v>
      </c>
    </row>
    <row r="2" spans="1:3" x14ac:dyDescent="0.15">
      <c r="A2" t="s">
        <v>432</v>
      </c>
      <c r="B2" s="16">
        <v>5</v>
      </c>
      <c r="C2" s="53">
        <v>1.3296891975824548E-2</v>
      </c>
    </row>
    <row r="3" spans="1:3" x14ac:dyDescent="0.15">
      <c r="A3" t="s">
        <v>432</v>
      </c>
      <c r="B3" s="16">
        <v>12</v>
      </c>
      <c r="C3" s="53">
        <v>0.32996035362722781</v>
      </c>
    </row>
    <row r="4" spans="1:3" x14ac:dyDescent="0.15">
      <c r="A4" t="s">
        <v>453</v>
      </c>
      <c r="B4" s="16">
        <v>5</v>
      </c>
      <c r="C4" s="53">
        <v>0.23921352599992995</v>
      </c>
    </row>
    <row r="5" spans="1:3" x14ac:dyDescent="0.15">
      <c r="A5" t="s">
        <v>453</v>
      </c>
      <c r="B5" s="16">
        <v>12</v>
      </c>
      <c r="C5" s="53">
        <v>8.8165585010382061E-2</v>
      </c>
    </row>
    <row r="6" spans="1:3" x14ac:dyDescent="0.15">
      <c r="A6" t="s">
        <v>453</v>
      </c>
      <c r="B6" s="16">
        <v>20</v>
      </c>
      <c r="C6" s="53">
        <v>0.19663965752294335</v>
      </c>
    </row>
    <row r="7" spans="1:3" x14ac:dyDescent="0.15">
      <c r="A7" t="s">
        <v>453</v>
      </c>
      <c r="B7" s="16">
        <v>30</v>
      </c>
      <c r="C7" s="53">
        <v>-5.4189007558546942E-2</v>
      </c>
    </row>
    <row r="8" spans="1:3" x14ac:dyDescent="0.15">
      <c r="A8" t="s">
        <v>453</v>
      </c>
      <c r="B8" s="16">
        <v>40</v>
      </c>
      <c r="C8" s="53">
        <v>-8.2579625097941783E-2</v>
      </c>
    </row>
    <row r="9" spans="1:3" x14ac:dyDescent="0.15">
      <c r="A9" t="s">
        <v>453</v>
      </c>
      <c r="B9" s="16">
        <v>50</v>
      </c>
      <c r="C9" s="53">
        <v>0.14393893521082793</v>
      </c>
    </row>
    <row r="10" spans="1:3" x14ac:dyDescent="0.15">
      <c r="A10" t="s">
        <v>455</v>
      </c>
      <c r="B10" s="16">
        <v>5</v>
      </c>
      <c r="C10" s="53">
        <v>-0.35316409356396222</v>
      </c>
    </row>
    <row r="11" spans="1:3" x14ac:dyDescent="0.15">
      <c r="A11" t="s">
        <v>455</v>
      </c>
      <c r="B11" s="16">
        <v>12</v>
      </c>
      <c r="C11" s="53">
        <v>4.8479563696836973E-3</v>
      </c>
    </row>
    <row r="12" spans="1:3" x14ac:dyDescent="0.15">
      <c r="A12" t="s">
        <v>455</v>
      </c>
      <c r="B12" s="16">
        <v>20</v>
      </c>
      <c r="C12" s="53">
        <v>0.25429264063875545</v>
      </c>
    </row>
    <row r="13" spans="1:3" x14ac:dyDescent="0.15">
      <c r="A13" t="s">
        <v>455</v>
      </c>
      <c r="B13" s="16">
        <v>30</v>
      </c>
      <c r="C13" s="53">
        <v>-7.5599744607439401E-2</v>
      </c>
    </row>
    <row r="14" spans="1:3" x14ac:dyDescent="0.15">
      <c r="A14" t="s">
        <v>455</v>
      </c>
      <c r="B14" s="16">
        <v>40</v>
      </c>
      <c r="C14" s="53">
        <v>6.0069263620057031E-2</v>
      </c>
    </row>
    <row r="15" spans="1:3" x14ac:dyDescent="0.15">
      <c r="A15" t="s">
        <v>455</v>
      </c>
      <c r="B15" s="16">
        <v>50</v>
      </c>
      <c r="C15" s="53">
        <v>-7.9233487105878644E-2</v>
      </c>
    </row>
    <row r="16" spans="1:3" x14ac:dyDescent="0.15">
      <c r="A16" t="s">
        <v>457</v>
      </c>
      <c r="B16" s="16">
        <v>5</v>
      </c>
      <c r="C16" s="53">
        <v>-3.2362853376940504E-2</v>
      </c>
    </row>
    <row r="17" spans="1:3" x14ac:dyDescent="0.15">
      <c r="A17" t="s">
        <v>457</v>
      </c>
      <c r="B17" s="16">
        <v>12</v>
      </c>
      <c r="C17" s="53">
        <v>-2.7469023513737825E-2</v>
      </c>
    </row>
    <row r="18" spans="1:3" x14ac:dyDescent="0.15">
      <c r="A18" t="s">
        <v>457</v>
      </c>
      <c r="B18" s="16">
        <v>20</v>
      </c>
      <c r="C18" s="53">
        <v>0.20351839338043054</v>
      </c>
    </row>
    <row r="19" spans="1:3" x14ac:dyDescent="0.15">
      <c r="A19" t="s">
        <v>457</v>
      </c>
      <c r="B19" s="16">
        <v>30</v>
      </c>
      <c r="C19" s="53">
        <v>-1.905119457956283E-3</v>
      </c>
    </row>
    <row r="20" spans="1:3" x14ac:dyDescent="0.15">
      <c r="A20" t="s">
        <v>457</v>
      </c>
      <c r="B20" s="16">
        <v>40</v>
      </c>
      <c r="C20" s="53">
        <v>-0.14729167184776251</v>
      </c>
    </row>
    <row r="21" spans="1:3" x14ac:dyDescent="0.15">
      <c r="A21" t="s">
        <v>457</v>
      </c>
      <c r="B21" s="16">
        <v>50</v>
      </c>
      <c r="C21" s="53">
        <v>-0.11637502922013769</v>
      </c>
    </row>
    <row r="22" spans="1:3" x14ac:dyDescent="0.15">
      <c r="A22" t="s">
        <v>459</v>
      </c>
      <c r="B22" s="16">
        <v>5</v>
      </c>
      <c r="C22" s="53">
        <v>-5.9996539598703297E-2</v>
      </c>
    </row>
    <row r="23" spans="1:3" x14ac:dyDescent="0.15">
      <c r="A23" t="s">
        <v>459</v>
      </c>
      <c r="B23" s="16">
        <v>12</v>
      </c>
      <c r="C23" s="53">
        <v>8.305568362996088E-2</v>
      </c>
    </row>
    <row r="24" spans="1:3" x14ac:dyDescent="0.15">
      <c r="A24" t="s">
        <v>459</v>
      </c>
      <c r="B24" s="16">
        <v>20</v>
      </c>
      <c r="C24" s="53">
        <v>-2.6876481130196118E-2</v>
      </c>
    </row>
    <row r="25" spans="1:3" x14ac:dyDescent="0.15">
      <c r="A25" t="s">
        <v>459</v>
      </c>
      <c r="B25" s="16">
        <v>30</v>
      </c>
      <c r="C25" s="53">
        <v>-0.11292770858682531</v>
      </c>
    </row>
    <row r="26" spans="1:3" x14ac:dyDescent="0.15">
      <c r="A26" t="s">
        <v>459</v>
      </c>
      <c r="B26" s="16">
        <v>40</v>
      </c>
      <c r="C26" s="53">
        <v>0.21351805445468452</v>
      </c>
    </row>
    <row r="27" spans="1:3" x14ac:dyDescent="0.15">
      <c r="A27" t="s">
        <v>459</v>
      </c>
      <c r="B27" s="16">
        <v>50</v>
      </c>
      <c r="C27" s="53">
        <v>8.2163092283779993E-2</v>
      </c>
    </row>
    <row r="28" spans="1:3" x14ac:dyDescent="0.15">
      <c r="A28" t="s">
        <v>461</v>
      </c>
      <c r="B28" s="16">
        <v>30</v>
      </c>
      <c r="C28" s="53">
        <v>-5.5429688503251329E-3</v>
      </c>
    </row>
    <row r="29" spans="1:3" x14ac:dyDescent="0.15">
      <c r="A29" t="s">
        <v>461</v>
      </c>
      <c r="B29" s="16">
        <v>40</v>
      </c>
      <c r="C29" s="53">
        <v>1.5022051598696168E-3</v>
      </c>
    </row>
    <row r="30" spans="1:3" x14ac:dyDescent="0.15">
      <c r="A30" t="s">
        <v>461</v>
      </c>
      <c r="B30" s="16">
        <v>50</v>
      </c>
      <c r="C30" s="53">
        <v>-0.11152839953963083</v>
      </c>
    </row>
    <row r="31" spans="1:3" x14ac:dyDescent="0.15">
      <c r="A31" t="s">
        <v>463</v>
      </c>
      <c r="B31" s="16">
        <v>5</v>
      </c>
      <c r="C31" s="53">
        <v>-3.375451650603338E-2</v>
      </c>
    </row>
    <row r="32" spans="1:3" x14ac:dyDescent="0.15">
      <c r="A32" t="s">
        <v>463</v>
      </c>
      <c r="B32" s="16">
        <v>12</v>
      </c>
      <c r="C32" s="53">
        <v>0.29053025331238486</v>
      </c>
    </row>
    <row r="33" spans="1:3" x14ac:dyDescent="0.15">
      <c r="A33" t="s">
        <v>463</v>
      </c>
      <c r="B33" s="16">
        <v>20</v>
      </c>
      <c r="C33" s="53">
        <v>-2.5020767528702477E-3</v>
      </c>
    </row>
    <row r="34" spans="1:3" x14ac:dyDescent="0.15">
      <c r="A34" t="s">
        <v>463</v>
      </c>
      <c r="B34" s="16">
        <v>30</v>
      </c>
      <c r="C34" s="53">
        <v>2.7337959814836513E-2</v>
      </c>
    </row>
    <row r="35" spans="1:3" x14ac:dyDescent="0.15">
      <c r="A35" t="s">
        <v>463</v>
      </c>
      <c r="B35" s="16">
        <v>40</v>
      </c>
      <c r="C35" s="53">
        <v>1.0531484964381142E-2</v>
      </c>
    </row>
    <row r="36" spans="1:3" x14ac:dyDescent="0.15">
      <c r="A36" t="s">
        <v>463</v>
      </c>
      <c r="B36" s="16">
        <v>60</v>
      </c>
      <c r="C36" s="53">
        <v>-1.7296924267859542E-2</v>
      </c>
    </row>
    <row r="37" spans="1:3" x14ac:dyDescent="0.15">
      <c r="A37" t="s">
        <v>466</v>
      </c>
      <c r="B37" s="16">
        <v>5</v>
      </c>
      <c r="C37" s="53">
        <v>9.1120501195903869E-2</v>
      </c>
    </row>
    <row r="38" spans="1:3" x14ac:dyDescent="0.15">
      <c r="A38" t="s">
        <v>466</v>
      </c>
      <c r="B38" s="16">
        <v>12</v>
      </c>
      <c r="C38" s="53">
        <v>6.4717392048173894E-3</v>
      </c>
    </row>
    <row r="39" spans="1:3" x14ac:dyDescent="0.15">
      <c r="A39" t="s">
        <v>466</v>
      </c>
      <c r="B39" s="16">
        <v>20</v>
      </c>
      <c r="C39" s="53">
        <v>-3.3571488977179383E-2</v>
      </c>
    </row>
    <row r="40" spans="1:3" x14ac:dyDescent="0.15">
      <c r="A40" t="s">
        <v>466</v>
      </c>
      <c r="B40" s="16">
        <v>30</v>
      </c>
      <c r="C40" s="53">
        <v>-2.5956761263548889E-2</v>
      </c>
    </row>
    <row r="41" spans="1:3" x14ac:dyDescent="0.15">
      <c r="A41" t="s">
        <v>466</v>
      </c>
      <c r="B41" s="16">
        <v>40</v>
      </c>
      <c r="C41" s="53">
        <v>6.2484799678260636E-3</v>
      </c>
    </row>
    <row r="42" spans="1:3" x14ac:dyDescent="0.15">
      <c r="A42" t="s">
        <v>466</v>
      </c>
      <c r="B42" s="16">
        <v>60</v>
      </c>
      <c r="C42" s="53">
        <v>-4.8241422167094282E-3</v>
      </c>
    </row>
    <row r="43" spans="1:3" x14ac:dyDescent="0.15">
      <c r="A43" t="s">
        <v>468</v>
      </c>
      <c r="B43" s="16">
        <v>5</v>
      </c>
      <c r="C43" s="53">
        <v>-7.9700507453099811E-2</v>
      </c>
    </row>
    <row r="44" spans="1:3" x14ac:dyDescent="0.15">
      <c r="A44" t="s">
        <v>468</v>
      </c>
      <c r="B44" s="16">
        <v>12</v>
      </c>
      <c r="C44" s="53">
        <v>-2.6762328037081329E-2</v>
      </c>
    </row>
    <row r="45" spans="1:3" x14ac:dyDescent="0.15">
      <c r="A45" t="s">
        <v>468</v>
      </c>
      <c r="B45" s="16">
        <v>20</v>
      </c>
      <c r="C45" s="53">
        <v>-2.0061208890393239E-2</v>
      </c>
    </row>
    <row r="46" spans="1:3" x14ac:dyDescent="0.15">
      <c r="A46" t="s">
        <v>468</v>
      </c>
      <c r="B46" s="16">
        <v>25</v>
      </c>
      <c r="C46" s="53">
        <v>-4.4912555880712877E-2</v>
      </c>
    </row>
    <row r="47" spans="1:3" x14ac:dyDescent="0.15">
      <c r="A47" t="s">
        <v>468</v>
      </c>
      <c r="B47" s="16">
        <v>30</v>
      </c>
      <c r="C47" s="53">
        <v>-1.9328340084131247E-2</v>
      </c>
    </row>
    <row r="48" spans="1:3" x14ac:dyDescent="0.15">
      <c r="A48" t="s">
        <v>468</v>
      </c>
      <c r="B48" s="16">
        <v>40</v>
      </c>
      <c r="C48" s="53">
        <v>9.1549680298723721E-2</v>
      </c>
    </row>
    <row r="49" spans="1:3" x14ac:dyDescent="0.15">
      <c r="A49" t="s">
        <v>470</v>
      </c>
      <c r="B49" s="16">
        <v>5</v>
      </c>
      <c r="C49" s="53">
        <v>-0.11527005962975254</v>
      </c>
    </row>
    <row r="50" spans="1:3" x14ac:dyDescent="0.15">
      <c r="A50" t="s">
        <v>470</v>
      </c>
      <c r="B50" s="16">
        <v>12</v>
      </c>
      <c r="C50" s="53">
        <v>-3.9316824187700529E-2</v>
      </c>
    </row>
    <row r="51" spans="1:3" x14ac:dyDescent="0.15">
      <c r="A51" t="s">
        <v>470</v>
      </c>
      <c r="B51" s="16">
        <v>20</v>
      </c>
      <c r="C51" s="53">
        <v>7.6371805936147896E-2</v>
      </c>
    </row>
    <row r="52" spans="1:3" x14ac:dyDescent="0.15">
      <c r="A52" t="s">
        <v>470</v>
      </c>
      <c r="B52" s="16">
        <v>25</v>
      </c>
      <c r="C52" s="53">
        <v>-2.5328548032946839E-2</v>
      </c>
    </row>
    <row r="53" spans="1:3" x14ac:dyDescent="0.15">
      <c r="A53" t="s">
        <v>470</v>
      </c>
      <c r="B53" s="16">
        <v>30</v>
      </c>
      <c r="C53" s="53">
        <v>-2.1539671736328897E-2</v>
      </c>
    </row>
    <row r="54" spans="1:3" x14ac:dyDescent="0.15">
      <c r="A54" t="s">
        <v>470</v>
      </c>
      <c r="B54" s="16">
        <v>35</v>
      </c>
      <c r="C54" s="53">
        <v>5.4644059911652422E-4</v>
      </c>
    </row>
    <row r="55" spans="1:3" x14ac:dyDescent="0.15">
      <c r="A55" t="s">
        <v>474</v>
      </c>
      <c r="B55" s="16">
        <v>5</v>
      </c>
      <c r="C55" s="53">
        <v>5.9087529719926486E-2</v>
      </c>
    </row>
    <row r="56" spans="1:3" x14ac:dyDescent="0.15">
      <c r="A56" t="s">
        <v>474</v>
      </c>
      <c r="B56" s="16">
        <v>12</v>
      </c>
      <c r="C56" s="53">
        <v>-6.5703933524458427E-2</v>
      </c>
    </row>
    <row r="57" spans="1:3" x14ac:dyDescent="0.15">
      <c r="A57" t="s">
        <v>474</v>
      </c>
      <c r="B57" s="16">
        <v>20</v>
      </c>
      <c r="C57" s="53">
        <v>-1.0894867430478189E-2</v>
      </c>
    </row>
    <row r="58" spans="1:3" x14ac:dyDescent="0.15">
      <c r="A58" t="s">
        <v>474</v>
      </c>
      <c r="B58" s="16">
        <v>25</v>
      </c>
      <c r="C58" s="53">
        <v>1.0473815681028731E-2</v>
      </c>
    </row>
    <row r="59" spans="1:3" x14ac:dyDescent="0.15">
      <c r="A59" t="s">
        <v>474</v>
      </c>
      <c r="B59" s="16">
        <v>30</v>
      </c>
      <c r="C59" s="53">
        <v>0.14458885121256645</v>
      </c>
    </row>
    <row r="60" spans="1:3" x14ac:dyDescent="0.15">
      <c r="A60" t="s">
        <v>474</v>
      </c>
      <c r="B60" s="16">
        <v>35</v>
      </c>
      <c r="C60" s="53">
        <v>-6.7075342928169038E-2</v>
      </c>
    </row>
    <row r="61" spans="1:3" x14ac:dyDescent="0.15">
      <c r="A61" t="s">
        <v>477</v>
      </c>
      <c r="B61" s="16">
        <v>5</v>
      </c>
      <c r="C61" s="53">
        <v>-0.26939559779419209</v>
      </c>
    </row>
    <row r="62" spans="1:3" x14ac:dyDescent="0.15">
      <c r="A62" t="s">
        <v>477</v>
      </c>
      <c r="B62" s="16">
        <v>12</v>
      </c>
      <c r="C62" s="53">
        <v>6.1739572030422421E-2</v>
      </c>
    </row>
    <row r="63" spans="1:3" x14ac:dyDescent="0.15">
      <c r="A63" t="s">
        <v>477</v>
      </c>
      <c r="B63" s="16">
        <v>20</v>
      </c>
      <c r="C63" s="53">
        <v>3.9801744614677836E-2</v>
      </c>
    </row>
    <row r="64" spans="1:3" x14ac:dyDescent="0.15">
      <c r="A64" t="s">
        <v>477</v>
      </c>
      <c r="B64" s="16">
        <v>30</v>
      </c>
      <c r="C64" s="53">
        <v>6.6125645032660829E-2</v>
      </c>
    </row>
    <row r="65" spans="1:3" x14ac:dyDescent="0.15">
      <c r="A65" t="s">
        <v>477</v>
      </c>
      <c r="B65" s="16">
        <v>40</v>
      </c>
      <c r="C65" s="53">
        <v>0.11278325592105531</v>
      </c>
    </row>
    <row r="66" spans="1:3" x14ac:dyDescent="0.15">
      <c r="A66" t="s">
        <v>477</v>
      </c>
      <c r="B66" s="16">
        <v>50</v>
      </c>
      <c r="C66" s="53">
        <v>-0.35448849659148507</v>
      </c>
    </row>
    <row r="67" spans="1:3" x14ac:dyDescent="0.15">
      <c r="A67" t="s">
        <v>479</v>
      </c>
      <c r="B67" s="16">
        <v>5</v>
      </c>
      <c r="C67" s="53">
        <v>8.0362030009574217E-2</v>
      </c>
    </row>
    <row r="68" spans="1:3" x14ac:dyDescent="0.15">
      <c r="A68" t="s">
        <v>479</v>
      </c>
      <c r="B68" s="16">
        <v>12</v>
      </c>
      <c r="C68" s="53">
        <v>0.15966441908118353</v>
      </c>
    </row>
    <row r="69" spans="1:3" x14ac:dyDescent="0.15">
      <c r="A69" t="s">
        <v>479</v>
      </c>
      <c r="B69" s="16">
        <v>20</v>
      </c>
      <c r="C69" s="53">
        <v>0.16945082411682574</v>
      </c>
    </row>
    <row r="70" spans="1:3" x14ac:dyDescent="0.15">
      <c r="A70" t="s">
        <v>479</v>
      </c>
      <c r="B70" s="16">
        <v>30</v>
      </c>
      <c r="C70" s="53">
        <v>-6.6090805668848659E-2</v>
      </c>
    </row>
    <row r="71" spans="1:3" x14ac:dyDescent="0.15">
      <c r="A71" t="s">
        <v>479</v>
      </c>
      <c r="B71" s="16">
        <v>40</v>
      </c>
      <c r="C71" s="53">
        <v>-0.17221275541032557</v>
      </c>
    </row>
    <row r="72" spans="1:3" x14ac:dyDescent="0.15">
      <c r="A72" t="s">
        <v>479</v>
      </c>
      <c r="B72" s="16">
        <v>50</v>
      </c>
      <c r="C72" s="53">
        <v>-2.0236529866932444E-4</v>
      </c>
    </row>
    <row r="73" spans="1:3" x14ac:dyDescent="0.15">
      <c r="A73" t="s">
        <v>481</v>
      </c>
      <c r="B73" s="16">
        <v>5</v>
      </c>
      <c r="C73" s="53">
        <v>-3.9313566906216783E-2</v>
      </c>
    </row>
    <row r="74" spans="1:3" x14ac:dyDescent="0.15">
      <c r="A74" t="s">
        <v>481</v>
      </c>
      <c r="B74" s="16">
        <v>12</v>
      </c>
      <c r="C74" s="53">
        <v>-1.1818597399121365E-2</v>
      </c>
    </row>
    <row r="75" spans="1:3" x14ac:dyDescent="0.15">
      <c r="A75" t="s">
        <v>481</v>
      </c>
      <c r="B75" s="16">
        <v>20</v>
      </c>
      <c r="C75" s="53">
        <v>4.6848366830986941E-2</v>
      </c>
    </row>
    <row r="76" spans="1:3" x14ac:dyDescent="0.15">
      <c r="A76" t="s">
        <v>481</v>
      </c>
      <c r="B76" s="16">
        <v>30</v>
      </c>
      <c r="C76" s="53">
        <v>-7.1904367919553888E-2</v>
      </c>
    </row>
    <row r="77" spans="1:3" x14ac:dyDescent="0.15">
      <c r="A77" t="s">
        <v>481</v>
      </c>
      <c r="B77" s="16">
        <v>40</v>
      </c>
      <c r="C77" s="53">
        <v>-9.481863937863963E-2</v>
      </c>
    </row>
    <row r="78" spans="1:3" x14ac:dyDescent="0.15">
      <c r="A78" t="s">
        <v>481</v>
      </c>
      <c r="B78" s="16">
        <v>50</v>
      </c>
      <c r="C78" s="53">
        <v>-3.0660814157876387E-2</v>
      </c>
    </row>
    <row r="79" spans="1:3" x14ac:dyDescent="0.15">
      <c r="A79" t="s">
        <v>483</v>
      </c>
      <c r="B79" s="16">
        <v>5</v>
      </c>
      <c r="C79" s="53">
        <v>-7.7899111650051478E-2</v>
      </c>
    </row>
    <row r="80" spans="1:3" x14ac:dyDescent="0.15">
      <c r="A80" t="s">
        <v>483</v>
      </c>
      <c r="B80" s="16">
        <v>12</v>
      </c>
      <c r="C80" s="53">
        <v>0.27826575014663846</v>
      </c>
    </row>
    <row r="81" spans="1:3" x14ac:dyDescent="0.15">
      <c r="A81" t="s">
        <v>483</v>
      </c>
      <c r="B81" s="16">
        <v>25</v>
      </c>
      <c r="C81" s="53">
        <v>0.19161829006390996</v>
      </c>
    </row>
    <row r="82" spans="1:3" x14ac:dyDescent="0.15">
      <c r="A82" t="s">
        <v>483</v>
      </c>
      <c r="B82" s="16">
        <v>45</v>
      </c>
      <c r="C82" s="53">
        <v>1.3517835526892294E-2</v>
      </c>
    </row>
    <row r="83" spans="1:3" x14ac:dyDescent="0.15">
      <c r="A83" t="s">
        <v>483</v>
      </c>
      <c r="B83" s="16">
        <v>70</v>
      </c>
      <c r="C83" s="53">
        <v>-1.8246264067757288E-2</v>
      </c>
    </row>
    <row r="84" spans="1:3" x14ac:dyDescent="0.15">
      <c r="A84" t="s">
        <v>483</v>
      </c>
      <c r="B84" s="16">
        <v>90</v>
      </c>
      <c r="C84" s="53">
        <v>-5.7940782565641141E-2</v>
      </c>
    </row>
    <row r="85" spans="1:3" x14ac:dyDescent="0.15">
      <c r="A85" t="s">
        <v>485</v>
      </c>
      <c r="B85" s="16">
        <v>5</v>
      </c>
      <c r="C85" s="53">
        <v>8.6902995511558057E-2</v>
      </c>
    </row>
    <row r="86" spans="1:3" x14ac:dyDescent="0.15">
      <c r="A86" t="s">
        <v>485</v>
      </c>
      <c r="B86" s="16">
        <v>12</v>
      </c>
      <c r="C86" s="53">
        <v>0.17968780767471931</v>
      </c>
    </row>
    <row r="87" spans="1:3" x14ac:dyDescent="0.15">
      <c r="A87" t="s">
        <v>485</v>
      </c>
      <c r="B87" s="16">
        <v>25</v>
      </c>
      <c r="C87" s="53">
        <v>3.4040964995802517E-2</v>
      </c>
    </row>
    <row r="88" spans="1:3" x14ac:dyDescent="0.15">
      <c r="A88" t="s">
        <v>485</v>
      </c>
      <c r="B88" s="16">
        <v>45</v>
      </c>
      <c r="C88" s="53">
        <v>2.1501482519021519E-2</v>
      </c>
    </row>
    <row r="89" spans="1:3" x14ac:dyDescent="0.15">
      <c r="A89" t="s">
        <v>485</v>
      </c>
      <c r="B89" s="16">
        <v>70</v>
      </c>
      <c r="C89" s="53">
        <v>-2.8797056488920697E-2</v>
      </c>
    </row>
    <row r="90" spans="1:3" x14ac:dyDescent="0.15">
      <c r="A90" t="s">
        <v>485</v>
      </c>
      <c r="B90" s="16">
        <v>100</v>
      </c>
      <c r="C90" s="53">
        <v>-4.2348129520445671E-2</v>
      </c>
    </row>
    <row r="91" spans="1:3" x14ac:dyDescent="0.15">
      <c r="A91" t="s">
        <v>487</v>
      </c>
      <c r="B91" s="16">
        <v>5</v>
      </c>
      <c r="C91" s="53">
        <v>4.726243715969124E-3</v>
      </c>
    </row>
    <row r="92" spans="1:3" x14ac:dyDescent="0.15">
      <c r="A92" t="s">
        <v>487</v>
      </c>
      <c r="B92" s="16">
        <v>12</v>
      </c>
      <c r="C92" s="53">
        <v>5.8893361237069314E-2</v>
      </c>
    </row>
    <row r="93" spans="1:3" x14ac:dyDescent="0.15">
      <c r="A93" t="s">
        <v>487</v>
      </c>
      <c r="B93" s="16">
        <v>30</v>
      </c>
      <c r="C93" s="53">
        <v>-2.1645558251972563E-2</v>
      </c>
    </row>
    <row r="94" spans="1:3" x14ac:dyDescent="0.15">
      <c r="A94" t="s">
        <v>487</v>
      </c>
      <c r="B94" s="16">
        <v>50</v>
      </c>
      <c r="C94" s="53">
        <v>-1.350328576219435E-3</v>
      </c>
    </row>
    <row r="95" spans="1:3" x14ac:dyDescent="0.15">
      <c r="A95" t="s">
        <v>487</v>
      </c>
      <c r="B95" s="16">
        <v>60</v>
      </c>
      <c r="C95" s="53">
        <v>-3.5873745498960032E-2</v>
      </c>
    </row>
    <row r="96" spans="1:3" x14ac:dyDescent="0.15">
      <c r="A96" t="s">
        <v>487</v>
      </c>
      <c r="B96" s="16">
        <v>70</v>
      </c>
      <c r="C96" s="53">
        <v>-1.0904098285832685E-2</v>
      </c>
    </row>
  </sheetData>
  <sortState ref="A2:J1091">
    <sortCondition ref="A2:A1091"/>
    <sortCondition ref="B2:B10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093"/>
  <sheetViews>
    <sheetView tabSelected="1" workbookViewId="0"/>
  </sheetViews>
  <sheetFormatPr baseColWidth="10" defaultColWidth="8.83203125" defaultRowHeight="13" x14ac:dyDescent="0.15"/>
  <cols>
    <col min="1" max="1" width="22.5" customWidth="1"/>
    <col min="2" max="2" width="14.5" style="16" bestFit="1" customWidth="1"/>
    <col min="3" max="3" width="6.5" style="16" bestFit="1" customWidth="1"/>
    <col min="4" max="4" width="6.6640625" style="16" bestFit="1" customWidth="1"/>
    <col min="5" max="6" width="13" style="16" customWidth="1"/>
    <col min="7" max="7" width="15" style="16" bestFit="1" customWidth="1"/>
    <col min="8" max="10" width="13" style="16" customWidth="1"/>
    <col min="11" max="11" width="14.5" bestFit="1" customWidth="1"/>
    <col min="12" max="13" width="14.6640625" bestFit="1" customWidth="1"/>
    <col min="14" max="14" width="14.83203125" bestFit="1" customWidth="1"/>
    <col min="15" max="18" width="14.6640625" customWidth="1"/>
    <col min="19" max="19" width="15" bestFit="1" customWidth="1"/>
    <col min="20" max="21" width="15.1640625" bestFit="1" customWidth="1"/>
    <col min="22" max="22" width="15.33203125" bestFit="1" customWidth="1"/>
    <col min="23" max="24" width="16.33203125" bestFit="1" customWidth="1"/>
    <col min="25" max="25" width="16.5" bestFit="1" customWidth="1"/>
    <col min="26" max="26" width="11.6640625" bestFit="1" customWidth="1"/>
    <col min="27" max="27" width="13" bestFit="1" customWidth="1"/>
    <col min="28" max="28" width="11" bestFit="1" customWidth="1"/>
    <col min="29" max="29" width="12.33203125" bestFit="1" customWidth="1"/>
    <col min="30" max="30" width="12.1640625" bestFit="1" customWidth="1"/>
    <col min="31" max="31" width="12.33203125" bestFit="1" customWidth="1"/>
    <col min="32" max="32" width="20.33203125" customWidth="1"/>
    <col min="33" max="33" width="14.6640625" bestFit="1" customWidth="1"/>
    <col min="34" max="34" width="15.83203125" bestFit="1" customWidth="1"/>
    <col min="35" max="35" width="17.83203125" bestFit="1" customWidth="1"/>
    <col min="36" max="36" width="12.1640625" bestFit="1" customWidth="1"/>
    <col min="37" max="37" width="13.33203125" bestFit="1" customWidth="1"/>
    <col min="38" max="38" width="21.6640625" bestFit="1" customWidth="1"/>
    <col min="39" max="39" width="12.83203125" bestFit="1" customWidth="1"/>
    <col min="40" max="40" width="14" bestFit="1" customWidth="1"/>
    <col min="41" max="41" width="15.1640625" bestFit="1" customWidth="1"/>
    <col min="42" max="42" width="15.33203125" customWidth="1"/>
    <col min="43" max="43" width="10.5" bestFit="1" customWidth="1"/>
    <col min="44" max="44" width="12.1640625" bestFit="1" customWidth="1"/>
    <col min="45" max="45" width="14.83203125" customWidth="1"/>
    <col min="46" max="46" width="13.83203125" bestFit="1" customWidth="1"/>
    <col min="47" max="47" width="15" bestFit="1" customWidth="1"/>
    <col min="49" max="49" width="13.6640625" bestFit="1" customWidth="1"/>
    <col min="52" max="52" width="11.5" bestFit="1" customWidth="1"/>
    <col min="53" max="53" width="13" bestFit="1" customWidth="1"/>
    <col min="54" max="54" width="8.6640625" bestFit="1" customWidth="1"/>
    <col min="56" max="56" width="17.33203125" bestFit="1" customWidth="1"/>
    <col min="57" max="57" width="18.6640625" bestFit="1" customWidth="1"/>
  </cols>
  <sheetData>
    <row r="1" spans="1:14" x14ac:dyDescent="0.15">
      <c r="A1" s="1" t="s">
        <v>237</v>
      </c>
      <c r="B1" s="22"/>
      <c r="C1" s="22"/>
      <c r="D1" s="22"/>
      <c r="E1" s="22"/>
      <c r="F1" s="22"/>
      <c r="G1" s="22"/>
      <c r="H1" s="22"/>
      <c r="I1" s="22"/>
      <c r="J1" s="22"/>
    </row>
    <row r="2" spans="1:14" x14ac:dyDescent="0.15">
      <c r="A2" s="1" t="s">
        <v>238</v>
      </c>
      <c r="B2" s="22"/>
      <c r="C2" s="22"/>
      <c r="D2" s="22"/>
      <c r="E2" s="22"/>
      <c r="F2" s="22"/>
      <c r="G2" s="22"/>
      <c r="H2" s="22"/>
      <c r="I2" s="22"/>
      <c r="J2" s="22"/>
      <c r="K2" s="54"/>
      <c r="L2" s="55"/>
      <c r="M2" s="55"/>
      <c r="N2" s="55"/>
    </row>
    <row r="3" spans="1:14" x14ac:dyDescent="0.15">
      <c r="A3" s="1" t="s">
        <v>239</v>
      </c>
      <c r="B3" s="22"/>
      <c r="C3" s="22"/>
      <c r="D3" s="22"/>
      <c r="E3" s="22"/>
      <c r="F3" s="22"/>
      <c r="G3" s="22"/>
      <c r="H3" s="22"/>
      <c r="I3" s="22"/>
      <c r="J3" s="22"/>
      <c r="K3" s="54"/>
      <c r="L3" s="56"/>
      <c r="M3" s="56"/>
      <c r="N3" s="56"/>
    </row>
    <row r="4" spans="1:14" x14ac:dyDescent="0.15">
      <c r="A4" s="1" t="s">
        <v>240</v>
      </c>
      <c r="B4" s="22"/>
      <c r="C4" s="22"/>
      <c r="D4" s="22"/>
      <c r="E4" s="22"/>
      <c r="F4" s="22"/>
      <c r="G4" s="22"/>
      <c r="H4" s="22"/>
      <c r="I4" s="22"/>
      <c r="J4" s="22"/>
      <c r="K4" s="58"/>
      <c r="L4" s="59"/>
      <c r="M4" s="59"/>
      <c r="N4" s="59"/>
    </row>
    <row r="5" spans="1:14" x14ac:dyDescent="0.15">
      <c r="A5" s="1"/>
      <c r="B5" s="22"/>
      <c r="C5" s="22"/>
      <c r="D5" s="22"/>
      <c r="E5" s="22"/>
      <c r="F5" s="22"/>
      <c r="G5" s="22"/>
      <c r="H5" s="22"/>
      <c r="I5" s="22"/>
      <c r="J5" s="22"/>
      <c r="K5" s="58"/>
      <c r="L5" s="59"/>
      <c r="M5" s="59"/>
      <c r="N5" s="59"/>
    </row>
    <row r="6" spans="1:14" x14ac:dyDescent="0.15">
      <c r="A6" s="1" t="s">
        <v>523</v>
      </c>
      <c r="B6" s="75" t="s">
        <v>524</v>
      </c>
      <c r="C6" s="22"/>
      <c r="D6" s="22"/>
      <c r="E6" s="22"/>
      <c r="F6" s="22"/>
      <c r="G6" s="22"/>
      <c r="H6" s="22"/>
      <c r="I6" s="22"/>
      <c r="J6" s="22"/>
      <c r="K6" s="58"/>
      <c r="L6" s="59"/>
      <c r="M6" s="59"/>
      <c r="N6" s="59"/>
    </row>
    <row r="7" spans="1:14" x14ac:dyDescent="0.15">
      <c r="A7" s="1" t="s">
        <v>525</v>
      </c>
      <c r="B7" s="75" t="s">
        <v>526</v>
      </c>
      <c r="C7" s="22"/>
      <c r="D7" s="22"/>
      <c r="E7" s="22"/>
      <c r="F7" s="22"/>
      <c r="G7" s="22"/>
      <c r="H7" s="22"/>
      <c r="I7" s="22"/>
      <c r="J7" s="22"/>
      <c r="K7" s="58"/>
      <c r="L7" s="59"/>
      <c r="M7" s="59"/>
      <c r="N7" s="59"/>
    </row>
    <row r="8" spans="1:14" x14ac:dyDescent="0.15">
      <c r="A8" s="1" t="s">
        <v>527</v>
      </c>
      <c r="B8" s="75" t="s">
        <v>528</v>
      </c>
      <c r="C8" s="22"/>
      <c r="D8" s="22"/>
      <c r="E8" s="22"/>
      <c r="F8" s="22"/>
      <c r="G8" s="22"/>
      <c r="H8" s="22"/>
      <c r="I8" s="22"/>
      <c r="J8" s="22"/>
      <c r="K8" s="58"/>
      <c r="L8" s="59"/>
      <c r="M8" s="59"/>
      <c r="N8" s="59"/>
    </row>
    <row r="9" spans="1:14" x14ac:dyDescent="0.15">
      <c r="A9" s="1" t="s">
        <v>529</v>
      </c>
      <c r="B9" s="38" t="s">
        <v>530</v>
      </c>
      <c r="C9" s="22"/>
      <c r="D9" s="22"/>
      <c r="E9" s="22"/>
      <c r="F9" s="22"/>
      <c r="G9" s="22"/>
      <c r="H9" s="22"/>
      <c r="I9" s="22"/>
      <c r="J9" s="22"/>
      <c r="K9" s="58"/>
      <c r="L9" s="59"/>
      <c r="M9" s="59"/>
      <c r="N9" s="59"/>
    </row>
    <row r="10" spans="1:14" x14ac:dyDescent="0.15">
      <c r="A10" s="1" t="s">
        <v>531</v>
      </c>
      <c r="B10" s="35" t="s">
        <v>532</v>
      </c>
      <c r="C10" s="22"/>
      <c r="D10" s="22"/>
      <c r="E10" s="22"/>
      <c r="F10" s="22"/>
      <c r="G10" s="22"/>
      <c r="H10" s="22"/>
      <c r="I10" s="22"/>
      <c r="J10" s="22"/>
      <c r="K10" s="58"/>
      <c r="L10" s="59"/>
      <c r="M10" s="59"/>
      <c r="N10" s="59"/>
    </row>
    <row r="11" spans="1:14" x14ac:dyDescent="0.15">
      <c r="A11" s="1"/>
      <c r="B11" s="22"/>
      <c r="C11" s="22"/>
      <c r="D11" s="22"/>
      <c r="E11" s="22"/>
      <c r="F11" s="22"/>
      <c r="G11" s="22"/>
      <c r="H11" s="22"/>
      <c r="I11" s="22"/>
      <c r="J11" s="22"/>
      <c r="K11" s="58"/>
      <c r="L11" s="59"/>
      <c r="M11" s="59"/>
      <c r="N11" s="59"/>
    </row>
    <row r="12" spans="1:14" x14ac:dyDescent="0.15">
      <c r="A12" s="1" t="s">
        <v>533</v>
      </c>
      <c r="B12" s="22"/>
      <c r="C12" s="22"/>
      <c r="D12" s="22"/>
      <c r="E12" s="22"/>
      <c r="F12" s="22"/>
      <c r="G12" s="22"/>
      <c r="H12" s="22"/>
      <c r="I12" s="22"/>
      <c r="J12" s="22"/>
      <c r="K12" s="58"/>
      <c r="L12" s="59"/>
      <c r="M12" s="59"/>
      <c r="N12" s="59"/>
    </row>
    <row r="13" spans="1:14" x14ac:dyDescent="0.15">
      <c r="A13" s="1"/>
      <c r="B13" s="22"/>
      <c r="C13" s="22"/>
      <c r="D13" s="22"/>
      <c r="E13" s="22"/>
      <c r="F13" s="22"/>
      <c r="G13" s="22"/>
      <c r="H13" s="22"/>
      <c r="I13" s="22"/>
      <c r="J13" s="22"/>
      <c r="K13" s="58"/>
      <c r="L13" s="59"/>
      <c r="M13" s="59"/>
      <c r="N13" s="59"/>
    </row>
    <row r="14" spans="1:14" x14ac:dyDescent="0.15">
      <c r="A14" s="1" t="s">
        <v>534</v>
      </c>
      <c r="B14" s="22"/>
      <c r="C14" s="22"/>
      <c r="D14" s="22"/>
      <c r="E14" s="22"/>
      <c r="F14" s="22"/>
      <c r="G14" s="22"/>
      <c r="H14" s="22"/>
      <c r="I14" s="22"/>
      <c r="J14" s="22"/>
      <c r="K14" s="58"/>
      <c r="L14" s="59"/>
      <c r="M14" s="59"/>
      <c r="N14" s="59"/>
    </row>
    <row r="15" spans="1:14" x14ac:dyDescent="0.15">
      <c r="A15" s="15" t="s">
        <v>535</v>
      </c>
      <c r="B15" s="22"/>
      <c r="C15" s="22"/>
      <c r="D15" s="22"/>
      <c r="E15" s="22"/>
      <c r="F15" s="22"/>
      <c r="G15" s="22"/>
      <c r="H15" s="22"/>
      <c r="I15" s="22"/>
      <c r="J15" s="22"/>
      <c r="K15" s="58"/>
      <c r="L15" s="59"/>
      <c r="M15" s="59"/>
      <c r="N15" s="59"/>
    </row>
    <row r="16" spans="1:14" x14ac:dyDescent="0.15">
      <c r="A16" s="15" t="s">
        <v>580</v>
      </c>
      <c r="B16" s="22"/>
      <c r="C16" s="22"/>
      <c r="D16" s="22"/>
      <c r="E16" s="22"/>
      <c r="F16" s="22"/>
      <c r="G16" s="22"/>
      <c r="H16" s="22"/>
      <c r="I16" s="22"/>
      <c r="J16" s="22"/>
      <c r="K16" s="58"/>
      <c r="L16" s="59"/>
      <c r="M16" s="59"/>
      <c r="N16" s="59"/>
    </row>
    <row r="17" spans="1:58" x14ac:dyDescent="0.15">
      <c r="A17" s="15" t="s">
        <v>536</v>
      </c>
      <c r="B17" s="22"/>
      <c r="C17" s="22"/>
      <c r="D17" s="22"/>
      <c r="E17" s="22"/>
      <c r="F17" s="22"/>
      <c r="G17" s="22"/>
      <c r="H17" s="22"/>
      <c r="I17" s="22"/>
      <c r="J17" s="22"/>
      <c r="K17" s="58"/>
      <c r="L17" s="59"/>
      <c r="M17" s="59"/>
      <c r="N17" s="59"/>
    </row>
    <row r="18" spans="1:58" x14ac:dyDescent="0.15">
      <c r="A18" s="15" t="s">
        <v>581</v>
      </c>
      <c r="B18" s="22"/>
      <c r="C18" s="22"/>
      <c r="D18" s="22"/>
      <c r="E18" s="22"/>
      <c r="F18" s="22"/>
      <c r="G18" s="22"/>
      <c r="H18" s="22"/>
      <c r="I18" s="22"/>
      <c r="J18" s="22"/>
      <c r="K18" s="58"/>
      <c r="L18" s="59"/>
      <c r="M18" s="59"/>
      <c r="N18" s="59"/>
    </row>
    <row r="19" spans="1:58" x14ac:dyDescent="0.15">
      <c r="A19" s="42" t="s">
        <v>537</v>
      </c>
      <c r="B19" s="22"/>
      <c r="C19" s="22"/>
      <c r="D19" s="22"/>
      <c r="E19" s="22"/>
      <c r="F19" s="22"/>
      <c r="G19" s="22"/>
      <c r="H19" s="22"/>
      <c r="I19" s="22"/>
      <c r="J19" s="22"/>
      <c r="K19" s="58"/>
      <c r="L19" s="59"/>
      <c r="M19" s="59"/>
      <c r="N19" s="59"/>
    </row>
    <row r="20" spans="1:58" ht="16" x14ac:dyDescent="0.2">
      <c r="K20" s="1" t="s">
        <v>522</v>
      </c>
      <c r="AF20" s="66" t="s">
        <v>579</v>
      </c>
      <c r="AG20" s="23"/>
      <c r="AH20" s="23"/>
      <c r="AI20" s="23"/>
      <c r="AJ20" s="23"/>
      <c r="AK20" s="23"/>
      <c r="AL20" s="61" t="s">
        <v>550</v>
      </c>
      <c r="AM20" s="23"/>
      <c r="AN20" s="23"/>
      <c r="AO20" s="23" t="s">
        <v>551</v>
      </c>
      <c r="AP20" s="67" t="s">
        <v>552</v>
      </c>
      <c r="AQ20" s="23"/>
      <c r="AR20" s="23"/>
      <c r="AS20" s="67" t="s">
        <v>553</v>
      </c>
      <c r="AT20" s="23"/>
      <c r="AU20" s="23"/>
      <c r="AV20" s="23"/>
      <c r="AW20" s="23"/>
      <c r="AX20" s="24"/>
      <c r="AY20" s="24"/>
      <c r="AZ20" s="68"/>
      <c r="BA20" s="68"/>
      <c r="BB20" s="68"/>
      <c r="BC20" s="68"/>
      <c r="BD20" s="68" t="s">
        <v>554</v>
      </c>
      <c r="BE20" s="68"/>
      <c r="BF20" s="68"/>
    </row>
    <row r="21" spans="1:58" s="1" customFormat="1" ht="12.75" customHeight="1" x14ac:dyDescent="0.2">
      <c r="A21" s="1" t="s">
        <v>489</v>
      </c>
      <c r="B21" s="22" t="s">
        <v>428</v>
      </c>
      <c r="C21" s="22" t="s">
        <v>433</v>
      </c>
      <c r="D21" s="22" t="s">
        <v>430</v>
      </c>
      <c r="E21" s="22" t="s">
        <v>512</v>
      </c>
      <c r="F21" s="22" t="s">
        <v>513</v>
      </c>
      <c r="G21" s="22" t="s">
        <v>514</v>
      </c>
      <c r="H21" s="22" t="s">
        <v>241</v>
      </c>
      <c r="I21" s="22" t="s">
        <v>242</v>
      </c>
      <c r="J21" s="22" t="s">
        <v>243</v>
      </c>
      <c r="K21" s="1" t="s">
        <v>220</v>
      </c>
      <c r="L21" s="1" t="s">
        <v>221</v>
      </c>
      <c r="M21" s="1" t="s">
        <v>222</v>
      </c>
      <c r="N21" s="1" t="s">
        <v>223</v>
      </c>
      <c r="O21" s="1" t="s">
        <v>224</v>
      </c>
      <c r="P21" s="1" t="s">
        <v>225</v>
      </c>
      <c r="Q21" s="1" t="s">
        <v>226</v>
      </c>
      <c r="R21" s="1" t="s">
        <v>227</v>
      </c>
      <c r="S21" s="1" t="s">
        <v>228</v>
      </c>
      <c r="T21" s="1" t="s">
        <v>229</v>
      </c>
      <c r="U21" s="1" t="s">
        <v>230</v>
      </c>
      <c r="V21" s="1" t="s">
        <v>231</v>
      </c>
      <c r="W21" s="1" t="s">
        <v>232</v>
      </c>
      <c r="X21" s="1" t="s">
        <v>233</v>
      </c>
      <c r="Y21" s="1" t="s">
        <v>235</v>
      </c>
      <c r="Z21" s="1" t="s">
        <v>544</v>
      </c>
      <c r="AA21" s="1" t="s">
        <v>545</v>
      </c>
      <c r="AB21" s="1" t="s">
        <v>546</v>
      </c>
      <c r="AC21" s="1" t="s">
        <v>547</v>
      </c>
      <c r="AD21" s="1" t="s">
        <v>548</v>
      </c>
      <c r="AE21" s="1" t="s">
        <v>549</v>
      </c>
      <c r="AF21" s="61" t="s">
        <v>555</v>
      </c>
      <c r="AG21" s="61" t="s">
        <v>556</v>
      </c>
      <c r="AH21" s="61" t="s">
        <v>557</v>
      </c>
      <c r="AI21" s="61" t="s">
        <v>558</v>
      </c>
      <c r="AJ21" s="61" t="s">
        <v>559</v>
      </c>
      <c r="AK21" s="61" t="s">
        <v>560</v>
      </c>
      <c r="AL21" s="61" t="s">
        <v>561</v>
      </c>
      <c r="AM21" s="61" t="s">
        <v>562</v>
      </c>
      <c r="AN21" s="61" t="s">
        <v>563</v>
      </c>
      <c r="AO21" s="61" t="s">
        <v>564</v>
      </c>
      <c r="AP21" s="61" t="s">
        <v>565</v>
      </c>
      <c r="AQ21" s="61" t="s">
        <v>566</v>
      </c>
      <c r="AR21" s="61" t="s">
        <v>567</v>
      </c>
      <c r="AS21" s="61" t="s">
        <v>568</v>
      </c>
      <c r="AT21" s="61" t="s">
        <v>569</v>
      </c>
      <c r="AU21" s="61" t="s">
        <v>570</v>
      </c>
      <c r="AV21" s="61" t="s">
        <v>571</v>
      </c>
      <c r="AW21" s="22" t="s">
        <v>428</v>
      </c>
      <c r="AX21" s="22" t="s">
        <v>433</v>
      </c>
      <c r="AY21" s="22" t="s">
        <v>430</v>
      </c>
      <c r="AZ21" s="68" t="s">
        <v>544</v>
      </c>
      <c r="BA21" s="68" t="s">
        <v>573</v>
      </c>
      <c r="BB21" s="68" t="s">
        <v>574</v>
      </c>
      <c r="BC21" s="68" t="s">
        <v>575</v>
      </c>
      <c r="BD21" s="68" t="s">
        <v>576</v>
      </c>
      <c r="BE21" s="68" t="s">
        <v>577</v>
      </c>
      <c r="BF21" s="68" t="s">
        <v>578</v>
      </c>
    </row>
    <row r="22" spans="1:58" ht="12.75" customHeight="1" x14ac:dyDescent="0.15">
      <c r="A22" t="s">
        <v>26</v>
      </c>
      <c r="B22" s="16" t="s">
        <v>432</v>
      </c>
      <c r="C22" s="16" t="s">
        <v>434</v>
      </c>
      <c r="D22" s="16">
        <v>5</v>
      </c>
      <c r="E22" s="16" t="s">
        <v>426</v>
      </c>
      <c r="G22" s="52">
        <v>94.062500000000014</v>
      </c>
      <c r="H22" s="52">
        <v>7377.1874999999991</v>
      </c>
      <c r="I22" s="52">
        <v>6087.1875</v>
      </c>
      <c r="J22" s="52">
        <v>312233.75</v>
      </c>
      <c r="K22" s="14">
        <v>0.22145670406356088</v>
      </c>
      <c r="L22" s="14">
        <v>8.9272607999912171E-2</v>
      </c>
      <c r="M22" s="14">
        <v>0.86903603375414917</v>
      </c>
      <c r="N22" s="14">
        <v>1.8405689139543082</v>
      </c>
      <c r="O22" s="14">
        <v>0.60910364515873228</v>
      </c>
      <c r="P22" s="14">
        <v>0.20617271751631081</v>
      </c>
      <c r="Q22" s="14">
        <v>8.1146334635329875</v>
      </c>
      <c r="R22" s="14">
        <v>1.2380746463365446</v>
      </c>
      <c r="S22" s="14">
        <v>3.2579894795273714</v>
      </c>
      <c r="T22" s="14">
        <v>1.109569647214468</v>
      </c>
      <c r="U22" s="14">
        <v>24.295464976546924</v>
      </c>
      <c r="V22" s="14">
        <v>9.4967349949671327</v>
      </c>
      <c r="W22" s="14">
        <v>0.39710252740571789</v>
      </c>
      <c r="X22" s="14">
        <v>2.8895037177935328E-2</v>
      </c>
      <c r="Y22" s="14">
        <v>2.082644417877038</v>
      </c>
      <c r="Z22" s="2">
        <f>M22/K22</f>
        <v>3.9241802926170384</v>
      </c>
      <c r="AA22" s="2">
        <f>M22/L22</f>
        <v>9.734632528658782</v>
      </c>
      <c r="AB22" s="2">
        <f>Q22/O22</f>
        <v>13.322253984243217</v>
      </c>
      <c r="AC22" s="2">
        <f>Q22/P22</f>
        <v>39.358425116994539</v>
      </c>
      <c r="AD22" s="2">
        <f>U22/S22</f>
        <v>7.4571956506352528</v>
      </c>
      <c r="AE22" s="2">
        <f>U22/T22</f>
        <v>21.89629559310653</v>
      </c>
      <c r="AF22" s="69">
        <f>(K22+26.472)/31.028</f>
        <v>0.86030220136855617</v>
      </c>
      <c r="AG22" s="69">
        <f>(O22+26.472)/31.028</f>
        <v>0.87279565699235317</v>
      </c>
      <c r="AH22" s="69">
        <f>(S22+26.472)/31.028</f>
        <v>0.95816647800462074</v>
      </c>
      <c r="AI22" s="69">
        <f>4/3*3.14*((AF22/2)^3)</f>
        <v>0.33322033775655491</v>
      </c>
      <c r="AJ22" s="69">
        <f>4/3*3.14*((AG22/2)^3)</f>
        <v>0.34794942835745701</v>
      </c>
      <c r="AK22" s="69">
        <f>4/3*3.14*((AH22/2)^3)</f>
        <v>0.46036395870616897</v>
      </c>
      <c r="AL22" s="69">
        <f>(10^(-0.665+LOG(AI22, 10)*0.959))</f>
        <v>7.538752903505809E-2</v>
      </c>
      <c r="AM22" s="69">
        <f>(AJ22*265)/1000</f>
        <v>9.220659851472611E-2</v>
      </c>
      <c r="AN22" s="69">
        <f>(10^(-0.665+LOG(AK22, 10)*0.959))</f>
        <v>0.10278131314723055</v>
      </c>
      <c r="AO22" s="23">
        <v>0.01</v>
      </c>
      <c r="AP22" s="69">
        <f>AL22*G22</f>
        <v>7.0911394498601528</v>
      </c>
      <c r="AQ22" s="69">
        <f>AM22*H22</f>
        <v>680.22536598035595</v>
      </c>
      <c r="AR22" s="69">
        <f>AN22*I22</f>
        <v>625.64912462340749</v>
      </c>
      <c r="AS22" s="69">
        <f>AP22/(AP22+AQ22+AR22)</f>
        <v>5.4008568751114528E-3</v>
      </c>
      <c r="AT22" s="69">
        <f>AQ22/(AP22+AQ22+AR22)</f>
        <v>0.51808314734984684</v>
      </c>
      <c r="AU22" s="69">
        <f>AR22/(AP22+AQ22+AR22)</f>
        <v>0.47651599577504178</v>
      </c>
      <c r="AV22" s="23">
        <f t="shared" ref="AV22" si="0">SUM(AS22:AU22)</f>
        <v>1</v>
      </c>
      <c r="AW22" s="16" t="s">
        <v>432</v>
      </c>
      <c r="AX22" s="16" t="s">
        <v>434</v>
      </c>
      <c r="AY22" s="16">
        <v>5</v>
      </c>
      <c r="AZ22" s="49">
        <f>Z22</f>
        <v>3.9241802926170384</v>
      </c>
      <c r="BA22" s="49">
        <f>AD22</f>
        <v>7.4571956506352528</v>
      </c>
      <c r="BB22" s="69">
        <f>LN((AVERAGE(AZ42:AZ44))/AZ22:AZ24)/1.125</f>
        <v>5.3385261676982864E-3</v>
      </c>
      <c r="BC22" s="69">
        <f>LN((AVERAGE(BA42:BA44))/BA22:BA24)/1.125</f>
        <v>2.6826934739737709E-2</v>
      </c>
      <c r="BD22" s="69">
        <f>AVERAGE(AS22:AS24)</f>
        <v>7.4161233236521738E-3</v>
      </c>
      <c r="BE22" s="69">
        <f>AVERAGE(AU22:AU24)</f>
        <v>0.49417873998704825</v>
      </c>
      <c r="BF22" s="69">
        <f>(BB22*BD22)+(BC22*BE22)</f>
        <v>1.3296891975824548E-2</v>
      </c>
    </row>
    <row r="23" spans="1:58" ht="12.75" customHeight="1" x14ac:dyDescent="0.15">
      <c r="A23" t="s">
        <v>29</v>
      </c>
      <c r="B23" s="16" t="s">
        <v>432</v>
      </c>
      <c r="C23" s="16" t="s">
        <v>437</v>
      </c>
      <c r="D23" s="16">
        <v>5</v>
      </c>
      <c r="E23" s="16" t="s">
        <v>426</v>
      </c>
      <c r="G23" s="52">
        <v>604.6875</v>
      </c>
      <c r="H23" s="52">
        <v>29952.187500000004</v>
      </c>
      <c r="I23" s="52">
        <v>25141.5625</v>
      </c>
      <c r="J23" s="52">
        <v>1117247.5</v>
      </c>
      <c r="K23" s="14">
        <v>0.29247367049698469</v>
      </c>
      <c r="L23" s="14">
        <v>0.10205336385519681</v>
      </c>
      <c r="M23" s="14">
        <v>0.93922577229470705</v>
      </c>
      <c r="N23" s="14">
        <v>1.9519315675294615</v>
      </c>
      <c r="O23" s="14">
        <v>0.61007223856474468</v>
      </c>
      <c r="P23" s="14">
        <v>0.2108665519352014</v>
      </c>
      <c r="Q23" s="14">
        <v>8.1023194074931784</v>
      </c>
      <c r="R23" s="14">
        <v>1.2203088037036094</v>
      </c>
      <c r="S23" s="14">
        <v>3.3873221885301925</v>
      </c>
      <c r="T23" s="14">
        <v>1.1914121576926349</v>
      </c>
      <c r="U23" s="14">
        <v>25.868222841374163</v>
      </c>
      <c r="V23" s="14">
        <v>8.8668343078080323</v>
      </c>
      <c r="W23" s="14">
        <v>0.39383800888915743</v>
      </c>
      <c r="X23" s="14">
        <v>2.9209313559996598E-2</v>
      </c>
      <c r="Y23" s="14">
        <v>2.1121221260869723</v>
      </c>
      <c r="Z23" s="2">
        <f t="shared" ref="Z23:Z86" si="1">M23/K23</f>
        <v>3.211317349348854</v>
      </c>
      <c r="AA23" s="2">
        <f t="shared" ref="AA23:AA86" si="2">M23/L23</f>
        <v>9.2032808798676289</v>
      </c>
      <c r="AB23" s="2">
        <f t="shared" ref="AB23:AB86" si="3">Q23/O23</f>
        <v>13.280918054154844</v>
      </c>
      <c r="AC23" s="2">
        <f t="shared" ref="AC23:AC86" si="4">Q23/P23</f>
        <v>38.423919455860378</v>
      </c>
      <c r="AD23" s="2">
        <f t="shared" ref="AD23:AD86" si="5">U23/S23</f>
        <v>7.6367766045304224</v>
      </c>
      <c r="AE23" s="2">
        <f t="shared" ref="AE23:AE86" si="6">U23/T23</f>
        <v>21.712236755643168</v>
      </c>
      <c r="AF23" s="69">
        <f t="shared" ref="AF23:AF86" si="7">(K23+26.472)/31.028</f>
        <v>0.86259100394794985</v>
      </c>
      <c r="AG23" s="69">
        <f t="shared" ref="AG23:AG86" si="8">(O23+26.472)/31.028</f>
        <v>0.87282687374515744</v>
      </c>
      <c r="AH23" s="69">
        <f t="shared" ref="AH23:AH86" si="9">(S23+26.472)/31.028</f>
        <v>0.96233473599749242</v>
      </c>
      <c r="AI23" s="69">
        <f t="shared" ref="AI23:AI86" si="10">4/3*3.14*((AF23/2)^3)</f>
        <v>0.33588698130550421</v>
      </c>
      <c r="AJ23" s="69">
        <f t="shared" ref="AJ23:AJ86" si="11">4/3*3.14*((AG23/2)^3)</f>
        <v>0.34798676438118814</v>
      </c>
      <c r="AK23" s="69">
        <f t="shared" ref="AK23:AK86" si="12">4/3*3.14*((AH23/2)^3)</f>
        <v>0.46639821992728286</v>
      </c>
      <c r="AL23" s="69">
        <f t="shared" ref="AL23:AL86" si="13">(10^(-0.665+LOG(AI23, 10)*0.959))</f>
        <v>7.5965998616028638E-2</v>
      </c>
      <c r="AM23" s="69">
        <f t="shared" ref="AM23:AM86" si="14">(AJ23*265)/1000</f>
        <v>9.2216492561014857E-2</v>
      </c>
      <c r="AN23" s="69">
        <f t="shared" ref="AN23:AN86" si="15">(10^(-0.665+LOG(AK23, 10)*0.959))</f>
        <v>0.1040729468669572</v>
      </c>
      <c r="AO23" s="23">
        <v>0.01</v>
      </c>
      <c r="AP23" s="69">
        <f t="shared" ref="AP23:AP86" si="16">AL23*G23</f>
        <v>45.935689788129814</v>
      </c>
      <c r="AQ23" s="69">
        <f t="shared" ref="AQ23:AQ86" si="17">AM23*H23</f>
        <v>2762.0856757798724</v>
      </c>
      <c r="AR23" s="69">
        <f t="shared" ref="AR23:AR86" si="18">AN23*I23</f>
        <v>2616.5564982147835</v>
      </c>
      <c r="AS23" s="69">
        <f t="shared" ref="AS23:AS86" si="19">AP23/(AP23+AQ23+AR23)</f>
        <v>8.4680671826686486E-3</v>
      </c>
      <c r="AT23" s="69">
        <f t="shared" ref="AT23:AT86" si="20">AQ23/(AP23+AQ23+AR23)</f>
        <v>0.50917983760929075</v>
      </c>
      <c r="AU23" s="69">
        <f t="shared" ref="AU23:AU86" si="21">AR23/(AP23+AQ23+AR23)</f>
        <v>0.48235209520804051</v>
      </c>
      <c r="AV23" s="23">
        <f t="shared" ref="AV23:AV86" si="22">SUM(AS23:AU23)</f>
        <v>1</v>
      </c>
      <c r="AW23" s="16" t="s">
        <v>432</v>
      </c>
      <c r="AX23" s="16" t="s">
        <v>437</v>
      </c>
      <c r="AY23" s="16">
        <v>5</v>
      </c>
      <c r="AZ23" s="49">
        <f t="shared" ref="AZ23:AZ86" si="23">Z23</f>
        <v>3.211317349348854</v>
      </c>
      <c r="BA23" s="49">
        <f t="shared" ref="BA23:BA86" si="24">AD23</f>
        <v>7.6367766045304224</v>
      </c>
    </row>
    <row r="24" spans="1:58" ht="12.75" customHeight="1" x14ac:dyDescent="0.15">
      <c r="A24" t="s">
        <v>30</v>
      </c>
      <c r="B24" s="16" t="s">
        <v>432</v>
      </c>
      <c r="C24" s="16" t="s">
        <v>438</v>
      </c>
      <c r="D24" s="16">
        <v>5</v>
      </c>
      <c r="E24" s="16" t="s">
        <v>426</v>
      </c>
      <c r="G24" s="52">
        <v>658.43750000000011</v>
      </c>
      <c r="H24" s="52">
        <v>30301.5625</v>
      </c>
      <c r="I24" s="52">
        <v>24604.0625</v>
      </c>
      <c r="J24" s="52">
        <v>1131437.5</v>
      </c>
      <c r="K24" s="14">
        <v>0.30187827820721475</v>
      </c>
      <c r="L24" s="14">
        <v>9.5929228801440447E-2</v>
      </c>
      <c r="M24" s="14">
        <v>0.96554882867921943</v>
      </c>
      <c r="N24" s="14">
        <v>2.0618079806389016</v>
      </c>
      <c r="O24" s="14">
        <v>0.61600841335714851</v>
      </c>
      <c r="P24" s="14">
        <v>0.21321799801827468</v>
      </c>
      <c r="Q24" s="14">
        <v>8.3035949959149935</v>
      </c>
      <c r="R24" s="14">
        <v>1.1163337463797873</v>
      </c>
      <c r="S24" s="14">
        <v>5.5422801406254125</v>
      </c>
      <c r="T24" s="14">
        <v>2.2266292279780089</v>
      </c>
      <c r="U24" s="14">
        <v>35.79794359453885</v>
      </c>
      <c r="V24" s="14">
        <v>18.136556064696883</v>
      </c>
      <c r="W24" s="14">
        <v>0.39019398301468561</v>
      </c>
      <c r="X24" s="14">
        <v>2.8859355143290816E-2</v>
      </c>
      <c r="Y24" s="14">
        <v>1.9629275666718753</v>
      </c>
      <c r="Z24" s="2">
        <f t="shared" si="1"/>
        <v>3.1984707028720005</v>
      </c>
      <c r="AA24" s="2">
        <f t="shared" si="2"/>
        <v>10.065220379054283</v>
      </c>
      <c r="AB24" s="2">
        <f t="shared" si="3"/>
        <v>13.479677900276902</v>
      </c>
      <c r="AC24" s="2">
        <f t="shared" si="4"/>
        <v>38.944156089502826</v>
      </c>
      <c r="AD24" s="2">
        <f t="shared" si="5"/>
        <v>6.459064263485474</v>
      </c>
      <c r="AE24" s="2">
        <f t="shared" si="6"/>
        <v>16.077191094382062</v>
      </c>
      <c r="AF24" s="69">
        <f t="shared" si="7"/>
        <v>0.86289410462186467</v>
      </c>
      <c r="AG24" s="69">
        <f t="shared" si="8"/>
        <v>0.8730181904524027</v>
      </c>
      <c r="AH24" s="69">
        <f t="shared" si="9"/>
        <v>1.0317867777692864</v>
      </c>
      <c r="AI24" s="69">
        <f t="shared" si="10"/>
        <v>0.33624118166581796</v>
      </c>
      <c r="AJ24" s="69">
        <f t="shared" si="11"/>
        <v>0.34821564233346752</v>
      </c>
      <c r="AK24" s="69">
        <f t="shared" si="12"/>
        <v>0.57484170931198575</v>
      </c>
      <c r="AL24" s="69">
        <f t="shared" si="13"/>
        <v>7.6042820384513446E-2</v>
      </c>
      <c r="AM24" s="69">
        <f t="shared" si="14"/>
        <v>9.2277145218368897E-2</v>
      </c>
      <c r="AN24" s="69">
        <f t="shared" si="15"/>
        <v>0.12717647782397457</v>
      </c>
      <c r="AO24" s="23">
        <v>0.01</v>
      </c>
      <c r="AP24" s="69">
        <f t="shared" si="16"/>
        <v>50.069444546928082</v>
      </c>
      <c r="AQ24" s="69">
        <f t="shared" si="17"/>
        <v>2796.1416831559814</v>
      </c>
      <c r="AR24" s="69">
        <f t="shared" si="18"/>
        <v>3129.0580089109344</v>
      </c>
      <c r="AS24" s="69">
        <f t="shared" si="19"/>
        <v>8.3794459131764209E-3</v>
      </c>
      <c r="AT24" s="69">
        <f t="shared" si="20"/>
        <v>0.46795242510876106</v>
      </c>
      <c r="AU24" s="69">
        <f t="shared" si="21"/>
        <v>0.52366812897806247</v>
      </c>
      <c r="AV24" s="23">
        <f t="shared" si="22"/>
        <v>1</v>
      </c>
      <c r="AW24" s="16" t="s">
        <v>432</v>
      </c>
      <c r="AX24" s="16" t="s">
        <v>438</v>
      </c>
      <c r="AY24" s="16">
        <v>5</v>
      </c>
      <c r="AZ24" s="49">
        <f t="shared" si="23"/>
        <v>3.1984707028720005</v>
      </c>
      <c r="BA24" s="49">
        <f t="shared" si="24"/>
        <v>6.459064263485474</v>
      </c>
    </row>
    <row r="25" spans="1:58" ht="12.75" customHeight="1" x14ac:dyDescent="0.15">
      <c r="A25" t="s">
        <v>27</v>
      </c>
      <c r="B25" s="16" t="s">
        <v>432</v>
      </c>
      <c r="C25" s="16" t="s">
        <v>435</v>
      </c>
      <c r="D25" s="16">
        <v>12</v>
      </c>
      <c r="E25" s="16" t="s">
        <v>426</v>
      </c>
      <c r="G25" s="52">
        <v>188.12500000000003</v>
      </c>
      <c r="H25" s="52">
        <v>6933.7500000000018</v>
      </c>
      <c r="I25" s="52">
        <v>5469.0625000000009</v>
      </c>
      <c r="J25" s="52">
        <v>284270.3125</v>
      </c>
      <c r="K25" s="14">
        <v>0.24646265156693109</v>
      </c>
      <c r="L25" s="14">
        <v>9.7627693650519168E-2</v>
      </c>
      <c r="M25" s="14">
        <v>1.0252546701428897</v>
      </c>
      <c r="N25" s="14">
        <v>1.951571817392284</v>
      </c>
      <c r="O25" s="14">
        <v>0.61625953016611468</v>
      </c>
      <c r="P25" s="14">
        <v>0.2103584946573015</v>
      </c>
      <c r="Q25" s="14">
        <v>7.9823535349110921</v>
      </c>
      <c r="R25" s="14">
        <v>1.2151996249877357</v>
      </c>
      <c r="S25" s="14">
        <v>8.3270975805933904</v>
      </c>
      <c r="T25" s="14">
        <v>3.8769285453532381</v>
      </c>
      <c r="U25" s="14">
        <v>37.856360135671721</v>
      </c>
      <c r="V25" s="14">
        <v>15.134117758211572</v>
      </c>
      <c r="W25" s="14">
        <v>0.39388898748947387</v>
      </c>
      <c r="X25" s="14">
        <v>2.8528061175476009E-2</v>
      </c>
      <c r="Y25" s="14">
        <v>2.1370611684248395</v>
      </c>
      <c r="Z25" s="2">
        <f t="shared" si="1"/>
        <v>4.1598784384759595</v>
      </c>
      <c r="AA25" s="2">
        <f t="shared" si="2"/>
        <v>10.501678691837432</v>
      </c>
      <c r="AB25" s="2">
        <f t="shared" si="3"/>
        <v>12.952908870649715</v>
      </c>
      <c r="AC25" s="2">
        <f t="shared" si="4"/>
        <v>37.946428300484257</v>
      </c>
      <c r="AD25" s="2">
        <f t="shared" si="5"/>
        <v>4.5461650676338143</v>
      </c>
      <c r="AE25" s="2">
        <f t="shared" si="6"/>
        <v>9.7645235636455396</v>
      </c>
      <c r="AF25" s="69">
        <f t="shared" si="7"/>
        <v>0.86110811691268951</v>
      </c>
      <c r="AG25" s="69">
        <f t="shared" si="8"/>
        <v>0.87302628368461122</v>
      </c>
      <c r="AH25" s="69">
        <f t="shared" si="9"/>
        <v>1.1215385323125369</v>
      </c>
      <c r="AI25" s="69">
        <f t="shared" si="10"/>
        <v>0.33415767965225762</v>
      </c>
      <c r="AJ25" s="69">
        <f t="shared" si="11"/>
        <v>0.34822532672335327</v>
      </c>
      <c r="AK25" s="69">
        <f t="shared" si="12"/>
        <v>0.73827981536021414</v>
      </c>
      <c r="AL25" s="69">
        <f t="shared" si="13"/>
        <v>7.5590886268115706E-2</v>
      </c>
      <c r="AM25" s="69">
        <f t="shared" si="14"/>
        <v>9.2279711581688614E-2</v>
      </c>
      <c r="AN25" s="69">
        <f t="shared" si="15"/>
        <v>0.1616679510345842</v>
      </c>
      <c r="AO25" s="23">
        <v>0.01</v>
      </c>
      <c r="AP25" s="69">
        <f t="shared" si="16"/>
        <v>14.22053547918927</v>
      </c>
      <c r="AQ25" s="69">
        <f t="shared" si="17"/>
        <v>639.84445017953362</v>
      </c>
      <c r="AR25" s="69">
        <f t="shared" si="18"/>
        <v>884.17212845508084</v>
      </c>
      <c r="AS25" s="69">
        <f t="shared" si="19"/>
        <v>9.2446966392316469E-3</v>
      </c>
      <c r="AT25" s="69">
        <f t="shared" si="20"/>
        <v>0.41595957106271969</v>
      </c>
      <c r="AU25" s="69">
        <f t="shared" si="21"/>
        <v>0.5747957322980487</v>
      </c>
      <c r="AV25" s="23">
        <f t="shared" si="22"/>
        <v>1</v>
      </c>
      <c r="AW25" s="16" t="s">
        <v>432</v>
      </c>
      <c r="AX25" s="16" t="s">
        <v>435</v>
      </c>
      <c r="AY25" s="16">
        <v>12</v>
      </c>
      <c r="AZ25" s="49">
        <f t="shared" si="23"/>
        <v>4.1598784384759595</v>
      </c>
      <c r="BA25" s="49">
        <f t="shared" si="24"/>
        <v>4.5461650676338143</v>
      </c>
      <c r="BB25" s="69">
        <f>LN((AVERAGE(AZ45:AZ47))/AZ25:AZ27)/1.125</f>
        <v>-8.6674007119712571E-2</v>
      </c>
      <c r="BC25" s="69">
        <f>LN((AVERAGE(BA45:BA47))/BA25:BA27)/1.125</f>
        <v>0.64954703971143024</v>
      </c>
      <c r="BD25" s="69">
        <f>AVERAGE(AS25:AS27)</f>
        <v>1.0186428964287564E-2</v>
      </c>
      <c r="BE25" s="69">
        <f>AVERAGE(AU25:AU27)</f>
        <v>0.50934456169761677</v>
      </c>
      <c r="BF25" s="69">
        <f>(BB25*BD25)+(BC25*BE25)</f>
        <v>0.32996035362722781</v>
      </c>
    </row>
    <row r="26" spans="1:58" ht="12.75" customHeight="1" x14ac:dyDescent="0.15">
      <c r="A26" t="s">
        <v>31</v>
      </c>
      <c r="B26" s="16" t="s">
        <v>432</v>
      </c>
      <c r="C26" s="16" t="s">
        <v>439</v>
      </c>
      <c r="D26" s="16">
        <v>12</v>
      </c>
      <c r="E26" s="16" t="s">
        <v>426</v>
      </c>
      <c r="G26" s="52">
        <v>658.43750000000011</v>
      </c>
      <c r="H26" s="52">
        <v>27614.0625</v>
      </c>
      <c r="I26" s="52">
        <v>22642.1875</v>
      </c>
      <c r="J26" s="52">
        <v>1086999.6875</v>
      </c>
      <c r="K26" s="14">
        <v>0.27426109350985772</v>
      </c>
      <c r="L26" s="14">
        <v>0.12049027115601559</v>
      </c>
      <c r="M26" s="14">
        <v>0.99618351866628829</v>
      </c>
      <c r="N26" s="14">
        <v>2.5016443124956851</v>
      </c>
      <c r="O26" s="14">
        <v>0.60225174365694045</v>
      </c>
      <c r="P26" s="14">
        <v>0.20726129405015795</v>
      </c>
      <c r="Q26" s="14">
        <v>7.8125163066973151</v>
      </c>
      <c r="R26" s="14">
        <v>1.040179366331021</v>
      </c>
      <c r="S26" s="14">
        <v>3.960468927599059</v>
      </c>
      <c r="T26" s="14">
        <v>1.4244306656895278</v>
      </c>
      <c r="U26" s="14">
        <v>27.582708520999219</v>
      </c>
      <c r="V26" s="14">
        <v>10.703376927297768</v>
      </c>
      <c r="W26" s="14">
        <v>0.38650464282882141</v>
      </c>
      <c r="X26" s="14">
        <v>2.9505199970356465E-2</v>
      </c>
      <c r="Y26" s="14">
        <v>1.9340276389852868</v>
      </c>
      <c r="Z26" s="2">
        <f t="shared" si="1"/>
        <v>3.6322451205806288</v>
      </c>
      <c r="AA26" s="2">
        <f t="shared" si="2"/>
        <v>8.2677506582783789</v>
      </c>
      <c r="AB26" s="2">
        <f t="shared" si="3"/>
        <v>12.972177148477538</v>
      </c>
      <c r="AC26" s="2">
        <f t="shared" si="4"/>
        <v>37.694043851751012</v>
      </c>
      <c r="AD26" s="2">
        <f t="shared" si="5"/>
        <v>6.9645057252653633</v>
      </c>
      <c r="AE26" s="2">
        <f t="shared" si="6"/>
        <v>19.364023244786846</v>
      </c>
      <c r="AF26" s="69">
        <f t="shared" si="7"/>
        <v>0.86200403163303663</v>
      </c>
      <c r="AG26" s="69">
        <f t="shared" si="8"/>
        <v>0.87257482737066339</v>
      </c>
      <c r="AH26" s="69">
        <f t="shared" si="9"/>
        <v>0.98080665616859164</v>
      </c>
      <c r="AI26" s="69">
        <f t="shared" si="10"/>
        <v>0.33520175889408937</v>
      </c>
      <c r="AJ26" s="69">
        <f t="shared" si="11"/>
        <v>0.34768538682377231</v>
      </c>
      <c r="AK26" s="69">
        <f t="shared" si="12"/>
        <v>0.49377444685678906</v>
      </c>
      <c r="AL26" s="69">
        <f t="shared" si="13"/>
        <v>7.5817372742180714E-2</v>
      </c>
      <c r="AM26" s="69">
        <f t="shared" si="14"/>
        <v>9.2136627508299665E-2</v>
      </c>
      <c r="AN26" s="69">
        <f t="shared" si="15"/>
        <v>0.10992435806287845</v>
      </c>
      <c r="AO26" s="23">
        <v>0.01</v>
      </c>
      <c r="AP26" s="69">
        <f t="shared" si="16"/>
        <v>49.921001364929623</v>
      </c>
      <c r="AQ26" s="69">
        <f t="shared" si="17"/>
        <v>2544.2665905534063</v>
      </c>
      <c r="AR26" s="69">
        <f t="shared" si="18"/>
        <v>2488.9279260768308</v>
      </c>
      <c r="AS26" s="69">
        <f t="shared" si="19"/>
        <v>9.8209456755802751E-3</v>
      </c>
      <c r="AT26" s="69">
        <f t="shared" si="20"/>
        <v>0.50053290773074766</v>
      </c>
      <c r="AU26" s="69">
        <f t="shared" si="21"/>
        <v>0.48964614659367212</v>
      </c>
      <c r="AV26" s="23">
        <f t="shared" si="22"/>
        <v>1</v>
      </c>
      <c r="AW26" s="16" t="s">
        <v>432</v>
      </c>
      <c r="AX26" s="16" t="s">
        <v>439</v>
      </c>
      <c r="AY26" s="16">
        <v>12</v>
      </c>
      <c r="AZ26" s="49">
        <f t="shared" si="23"/>
        <v>3.6322451205806288</v>
      </c>
      <c r="BA26" s="49">
        <f t="shared" si="24"/>
        <v>6.9645057252653633</v>
      </c>
    </row>
    <row r="27" spans="1:58" ht="12.75" customHeight="1" x14ac:dyDescent="0.15">
      <c r="A27" t="s">
        <v>32</v>
      </c>
      <c r="B27" s="16" t="s">
        <v>432</v>
      </c>
      <c r="C27" s="16" t="s">
        <v>440</v>
      </c>
      <c r="D27" s="16">
        <v>12</v>
      </c>
      <c r="E27" s="16" t="s">
        <v>426</v>
      </c>
      <c r="G27" s="52">
        <v>712.1875</v>
      </c>
      <c r="H27" s="52">
        <v>27345.3125</v>
      </c>
      <c r="I27" s="52">
        <v>21755.312500000004</v>
      </c>
      <c r="J27" s="52">
        <v>1060191.8750000002</v>
      </c>
      <c r="K27" s="14">
        <v>0.47756752776445621</v>
      </c>
      <c r="L27" s="14">
        <v>0.11536742888982211</v>
      </c>
      <c r="M27" s="14">
        <v>0.9308100881561483</v>
      </c>
      <c r="N27" s="14">
        <v>2.3514940532212174</v>
      </c>
      <c r="O27" s="14">
        <v>0.60516885245282581</v>
      </c>
      <c r="P27" s="14">
        <v>0.20987129764580914</v>
      </c>
      <c r="Q27" s="14">
        <v>7.7296221035972819</v>
      </c>
      <c r="R27" s="14">
        <v>1.0551398846619258</v>
      </c>
      <c r="S27" s="14">
        <v>3.2109909862282255</v>
      </c>
      <c r="T27" s="14">
        <v>1.2052510231137241</v>
      </c>
      <c r="U27" s="14">
        <v>24.077232327348977</v>
      </c>
      <c r="V27" s="14">
        <v>6.9425126548469969</v>
      </c>
      <c r="W27" s="14">
        <v>0.38087811583093228</v>
      </c>
      <c r="X27" s="14">
        <v>2.929302910281641E-2</v>
      </c>
      <c r="Y27" s="14">
        <v>1.9119447947062223</v>
      </c>
      <c r="Z27" s="2">
        <f t="shared" si="1"/>
        <v>1.949064863168918</v>
      </c>
      <c r="AA27" s="2">
        <f t="shared" si="2"/>
        <v>8.0682225227112241</v>
      </c>
      <c r="AB27" s="2">
        <f t="shared" si="3"/>
        <v>12.772670094087207</v>
      </c>
      <c r="AC27" s="2">
        <f t="shared" si="4"/>
        <v>36.830296425965955</v>
      </c>
      <c r="AD27" s="2">
        <f t="shared" si="5"/>
        <v>7.4983805406539545</v>
      </c>
      <c r="AE27" s="2">
        <f t="shared" si="6"/>
        <v>19.97694411007118</v>
      </c>
      <c r="AF27" s="69">
        <f t="shared" si="7"/>
        <v>0.86855638545070446</v>
      </c>
      <c r="AG27" s="69">
        <f t="shared" si="8"/>
        <v>0.87266884273729628</v>
      </c>
      <c r="AH27" s="69">
        <f t="shared" si="9"/>
        <v>0.95665176570285637</v>
      </c>
      <c r="AI27" s="69">
        <f t="shared" si="10"/>
        <v>0.34290392018430066</v>
      </c>
      <c r="AJ27" s="69">
        <f t="shared" si="11"/>
        <v>0.34779778277017848</v>
      </c>
      <c r="AK27" s="69">
        <f t="shared" si="12"/>
        <v>0.4581841166990403</v>
      </c>
      <c r="AL27" s="69">
        <f t="shared" si="13"/>
        <v>7.7487273461663495E-2</v>
      </c>
      <c r="AM27" s="69">
        <f t="shared" si="14"/>
        <v>9.2166412434097303E-2</v>
      </c>
      <c r="AN27" s="69">
        <f t="shared" si="15"/>
        <v>0.10231454770554105</v>
      </c>
      <c r="AO27" s="23">
        <v>0.01</v>
      </c>
      <c r="AP27" s="69">
        <f t="shared" si="16"/>
        <v>55.185467568478472</v>
      </c>
      <c r="AQ27" s="69">
        <f t="shared" si="17"/>
        <v>2520.3193500142766</v>
      </c>
      <c r="AR27" s="69">
        <f t="shared" si="18"/>
        <v>2225.884958630204</v>
      </c>
      <c r="AS27" s="69">
        <f t="shared" si="19"/>
        <v>1.1493644578050769E-2</v>
      </c>
      <c r="AT27" s="69">
        <f t="shared" si="20"/>
        <v>0.52491454922081948</v>
      </c>
      <c r="AU27" s="69">
        <f t="shared" si="21"/>
        <v>0.46359180620112977</v>
      </c>
      <c r="AV27" s="23">
        <f t="shared" si="22"/>
        <v>1</v>
      </c>
      <c r="AW27" s="16" t="s">
        <v>432</v>
      </c>
      <c r="AX27" s="16" t="s">
        <v>440</v>
      </c>
      <c r="AY27" s="16">
        <v>12</v>
      </c>
      <c r="AZ27" s="49">
        <f t="shared" si="23"/>
        <v>1.949064863168918</v>
      </c>
      <c r="BA27" s="49">
        <f t="shared" si="24"/>
        <v>7.4983805406539545</v>
      </c>
    </row>
    <row r="28" spans="1:58" ht="12.75" customHeight="1" x14ac:dyDescent="0.15">
      <c r="A28" t="s">
        <v>28</v>
      </c>
      <c r="B28" s="16" t="s">
        <v>432</v>
      </c>
      <c r="C28" s="16" t="s">
        <v>436</v>
      </c>
      <c r="D28" s="16">
        <v>20</v>
      </c>
      <c r="E28" s="16" t="s">
        <v>426</v>
      </c>
      <c r="G28" s="52">
        <v>174.68749999999997</v>
      </c>
      <c r="H28" s="52">
        <v>8640.3125</v>
      </c>
      <c r="I28" s="52">
        <v>6530.6250000000009</v>
      </c>
      <c r="J28" s="52">
        <v>337953.125</v>
      </c>
      <c r="K28" s="14">
        <v>0.27958741319477221</v>
      </c>
      <c r="L28" s="14">
        <v>9.6373881848548962E-2</v>
      </c>
      <c r="M28" s="14">
        <v>0.83731391320742499</v>
      </c>
      <c r="N28" s="14">
        <v>2.5140357061095746</v>
      </c>
      <c r="O28" s="14">
        <v>0.62069655648995348</v>
      </c>
      <c r="P28" s="14">
        <v>0.21154752984253242</v>
      </c>
      <c r="Q28" s="14">
        <v>9.0566016176243735</v>
      </c>
      <c r="R28" s="14">
        <v>1.216602287138751</v>
      </c>
      <c r="S28" s="14">
        <v>5.7481449453773736</v>
      </c>
      <c r="T28" s="14">
        <v>1.437945373549731</v>
      </c>
      <c r="U28" s="14">
        <v>54.136646790746745</v>
      </c>
      <c r="V28" s="14">
        <v>24.144884825448511</v>
      </c>
      <c r="W28" s="14">
        <v>0.38370648410034097</v>
      </c>
      <c r="X28" s="14">
        <v>2.8770424533869115E-2</v>
      </c>
      <c r="Y28" s="14">
        <v>2.0356770388566487</v>
      </c>
      <c r="Z28" s="2">
        <f t="shared" si="1"/>
        <v>2.9948197726058483</v>
      </c>
      <c r="AA28" s="2">
        <f t="shared" si="2"/>
        <v>8.6881829095901661</v>
      </c>
      <c r="AB28" s="2">
        <f t="shared" si="3"/>
        <v>14.591029260480459</v>
      </c>
      <c r="AC28" s="2">
        <f t="shared" si="4"/>
        <v>42.811190583817016</v>
      </c>
      <c r="AD28" s="2">
        <f t="shared" si="5"/>
        <v>9.4181074599176799</v>
      </c>
      <c r="AE28" s="2">
        <f t="shared" si="6"/>
        <v>37.648611544334472</v>
      </c>
      <c r="AF28" s="69">
        <f t="shared" si="7"/>
        <v>0.86217569334777533</v>
      </c>
      <c r="AG28" s="69">
        <f t="shared" si="8"/>
        <v>0.87316928440408526</v>
      </c>
      <c r="AH28" s="69">
        <f t="shared" si="9"/>
        <v>1.0384215851932892</v>
      </c>
      <c r="AI28" s="69">
        <f t="shared" si="10"/>
        <v>0.33540205761528685</v>
      </c>
      <c r="AJ28" s="69">
        <f t="shared" si="11"/>
        <v>0.34839647149955039</v>
      </c>
      <c r="AK28" s="69">
        <f t="shared" si="12"/>
        <v>0.58600256743141366</v>
      </c>
      <c r="AL28" s="69">
        <f t="shared" si="13"/>
        <v>7.5860819153250644E-2</v>
      </c>
      <c r="AM28" s="69">
        <f t="shared" si="14"/>
        <v>9.2325064947380853E-2</v>
      </c>
      <c r="AN28" s="69">
        <f t="shared" si="15"/>
        <v>0.12954350354571176</v>
      </c>
      <c r="AO28" s="23">
        <v>0.01</v>
      </c>
      <c r="AP28" s="69">
        <f t="shared" si="16"/>
        <v>13.25193684583347</v>
      </c>
      <c r="AQ28" s="69">
        <f t="shared" si="17"/>
        <v>797.71741272816666</v>
      </c>
      <c r="AR28" s="69">
        <f t="shared" si="18"/>
        <v>846.00004284321392</v>
      </c>
      <c r="AS28" s="69">
        <f t="shared" si="19"/>
        <v>7.9976956161521649E-3</v>
      </c>
      <c r="AT28" s="69">
        <f t="shared" si="20"/>
        <v>0.48143159214573267</v>
      </c>
      <c r="AU28" s="69">
        <f t="shared" si="21"/>
        <v>0.51057071223811512</v>
      </c>
      <c r="AV28" s="23">
        <f t="shared" si="22"/>
        <v>1</v>
      </c>
      <c r="AW28" s="16" t="s">
        <v>432</v>
      </c>
      <c r="AX28" s="16" t="s">
        <v>436</v>
      </c>
      <c r="AY28" s="16">
        <v>20</v>
      </c>
      <c r="AZ28" s="49">
        <f t="shared" si="23"/>
        <v>2.9948197726058483</v>
      </c>
      <c r="BA28" s="49">
        <f t="shared" si="24"/>
        <v>9.4181074599176799</v>
      </c>
      <c r="BB28" s="69"/>
      <c r="BC28" s="69"/>
      <c r="BD28" s="69"/>
      <c r="BE28" s="69"/>
      <c r="BF28" s="69"/>
    </row>
    <row r="29" spans="1:58" ht="12.75" customHeight="1" x14ac:dyDescent="0.15">
      <c r="A29" t="s">
        <v>33</v>
      </c>
      <c r="B29" s="16" t="s">
        <v>432</v>
      </c>
      <c r="C29" s="16" t="s">
        <v>441</v>
      </c>
      <c r="D29" s="16">
        <v>20</v>
      </c>
      <c r="E29" s="16" t="s">
        <v>426</v>
      </c>
      <c r="G29" s="52">
        <v>792.81250000000011</v>
      </c>
      <c r="H29" s="52">
        <v>29643.125</v>
      </c>
      <c r="I29" s="52">
        <v>23166.249999999996</v>
      </c>
      <c r="J29" s="52">
        <v>1087590.9375</v>
      </c>
      <c r="K29" s="14">
        <v>0.31684332954455335</v>
      </c>
      <c r="L29" s="14">
        <v>0.11144130717016762</v>
      </c>
      <c r="M29" s="14">
        <v>1.0162124279410616</v>
      </c>
      <c r="N29" s="14">
        <v>2.0106253474859281</v>
      </c>
      <c r="O29" s="14">
        <v>0.62340219849934109</v>
      </c>
      <c r="P29" s="14">
        <v>0.21267069050226581</v>
      </c>
      <c r="Q29" s="14">
        <v>7.7865455701964041</v>
      </c>
      <c r="R29" s="14">
        <v>1.037817370480866</v>
      </c>
      <c r="S29" s="14">
        <v>5.358394664995072</v>
      </c>
      <c r="T29" s="14">
        <v>1.8337121118549442</v>
      </c>
      <c r="U29" s="14">
        <v>29.411475344273661</v>
      </c>
      <c r="V29" s="14">
        <v>12.485924321652961</v>
      </c>
      <c r="W29" s="14">
        <v>0.38551528036342075</v>
      </c>
      <c r="X29" s="14">
        <v>2.9265581383859093E-2</v>
      </c>
      <c r="Y29" s="14">
        <v>1.9188018503512108</v>
      </c>
      <c r="Z29" s="2">
        <f t="shared" si="1"/>
        <v>3.2073025788544034</v>
      </c>
      <c r="AA29" s="2">
        <f t="shared" si="2"/>
        <v>9.1188128867632088</v>
      </c>
      <c r="AB29" s="2">
        <f t="shared" si="3"/>
        <v>12.490404411373975</v>
      </c>
      <c r="AC29" s="2">
        <f t="shared" si="4"/>
        <v>36.61315789123018</v>
      </c>
      <c r="AD29" s="2">
        <f t="shared" si="5"/>
        <v>5.4888594780841347</v>
      </c>
      <c r="AE29" s="2">
        <f t="shared" si="6"/>
        <v>16.039309090084831</v>
      </c>
      <c r="AF29" s="69">
        <f t="shared" si="7"/>
        <v>0.86337641258039699</v>
      </c>
      <c r="AG29" s="69">
        <f t="shared" si="8"/>
        <v>0.87325648441727932</v>
      </c>
      <c r="AH29" s="69">
        <f t="shared" si="9"/>
        <v>1.0258603411433245</v>
      </c>
      <c r="AI29" s="69">
        <f t="shared" si="10"/>
        <v>0.33680531505804995</v>
      </c>
      <c r="AJ29" s="69">
        <f t="shared" si="11"/>
        <v>0.34850086091694649</v>
      </c>
      <c r="AK29" s="69">
        <f t="shared" si="12"/>
        <v>0.56499306848019093</v>
      </c>
      <c r="AL29" s="69">
        <f t="shared" si="13"/>
        <v>7.6165167236309492E-2</v>
      </c>
      <c r="AM29" s="69">
        <f t="shared" si="14"/>
        <v>9.2352728142990809E-2</v>
      </c>
      <c r="AN29" s="69">
        <f t="shared" si="15"/>
        <v>0.12508618635004509</v>
      </c>
      <c r="AO29" s="23">
        <v>0.01</v>
      </c>
      <c r="AP29" s="69">
        <f t="shared" si="16"/>
        <v>60.384696649536629</v>
      </c>
      <c r="AQ29" s="69">
        <f t="shared" si="17"/>
        <v>2737.6234644336946</v>
      </c>
      <c r="AR29" s="69">
        <f t="shared" si="18"/>
        <v>2897.7778645317317</v>
      </c>
      <c r="AS29" s="69">
        <f t="shared" si="19"/>
        <v>1.060164415902843E-2</v>
      </c>
      <c r="AT29" s="69">
        <f t="shared" si="20"/>
        <v>0.48064015258335102</v>
      </c>
      <c r="AU29" s="69">
        <f t="shared" si="21"/>
        <v>0.50875820325762044</v>
      </c>
      <c r="AV29" s="23">
        <f t="shared" si="22"/>
        <v>0.99999999999999989</v>
      </c>
      <c r="AW29" s="16" t="s">
        <v>432</v>
      </c>
      <c r="AX29" s="16" t="s">
        <v>441</v>
      </c>
      <c r="AY29" s="16">
        <v>20</v>
      </c>
      <c r="AZ29" s="49">
        <f t="shared" si="23"/>
        <v>3.2073025788544034</v>
      </c>
      <c r="BA29" s="49">
        <f t="shared" si="24"/>
        <v>5.4888594780841347</v>
      </c>
    </row>
    <row r="30" spans="1:58" ht="12.75" customHeight="1" x14ac:dyDescent="0.15">
      <c r="A30" t="s">
        <v>34</v>
      </c>
      <c r="B30" s="16" t="s">
        <v>432</v>
      </c>
      <c r="C30" s="16" t="s">
        <v>442</v>
      </c>
      <c r="D30" s="16">
        <v>20</v>
      </c>
      <c r="E30" s="16" t="s">
        <v>426</v>
      </c>
      <c r="G30" s="52">
        <v>698.74999999999989</v>
      </c>
      <c r="H30" s="52">
        <v>28742.812500000007</v>
      </c>
      <c r="I30" s="52">
        <v>21674.687500000004</v>
      </c>
      <c r="J30" s="52">
        <v>1063605</v>
      </c>
      <c r="K30" s="14">
        <v>0.23531910715701784</v>
      </c>
      <c r="L30" s="14">
        <v>9.2797993022789835E-2</v>
      </c>
      <c r="M30" s="14">
        <v>0.88919634882334686</v>
      </c>
      <c r="N30" s="14">
        <v>1.7844987663113983</v>
      </c>
      <c r="O30" s="14">
        <v>0.6084352590656944</v>
      </c>
      <c r="P30" s="14">
        <v>0.21048777341359046</v>
      </c>
      <c r="Q30" s="14">
        <v>7.7114900083985436</v>
      </c>
      <c r="R30" s="14">
        <v>1.0610739450054689</v>
      </c>
      <c r="S30" s="14">
        <v>3.6831113561440536</v>
      </c>
      <c r="T30" s="14">
        <v>1.0766244246271914</v>
      </c>
      <c r="U30" s="14">
        <v>29.002879500886515</v>
      </c>
      <c r="V30" s="14">
        <v>6.9103568067269645</v>
      </c>
      <c r="W30" s="14">
        <v>0.38439752734907501</v>
      </c>
      <c r="X30" s="14">
        <v>2.8370511268661015E-2</v>
      </c>
      <c r="Y30" s="14">
        <v>1.8740910858276616</v>
      </c>
      <c r="Z30" s="2">
        <f t="shared" si="1"/>
        <v>3.7786831658766502</v>
      </c>
      <c r="AA30" s="2">
        <f t="shared" si="2"/>
        <v>9.5820644375894339</v>
      </c>
      <c r="AB30" s="2">
        <f t="shared" si="3"/>
        <v>12.674298363707933</v>
      </c>
      <c r="AC30" s="2">
        <f t="shared" si="4"/>
        <v>36.636284774822172</v>
      </c>
      <c r="AD30" s="2">
        <f t="shared" si="5"/>
        <v>7.8745594950597404</v>
      </c>
      <c r="AE30" s="2">
        <f t="shared" si="6"/>
        <v>26.938715895219911</v>
      </c>
      <c r="AF30" s="69">
        <f t="shared" si="7"/>
        <v>0.86074897212701496</v>
      </c>
      <c r="AG30" s="69">
        <f t="shared" si="8"/>
        <v>0.87277411560737705</v>
      </c>
      <c r="AH30" s="69">
        <f t="shared" si="9"/>
        <v>0.971867711619958</v>
      </c>
      <c r="AI30" s="69">
        <f t="shared" si="10"/>
        <v>0.33373974975638698</v>
      </c>
      <c r="AJ30" s="69">
        <f t="shared" si="11"/>
        <v>0.34792366587500584</v>
      </c>
      <c r="AK30" s="69">
        <f t="shared" si="12"/>
        <v>0.4803965270314034</v>
      </c>
      <c r="AL30" s="69">
        <f t="shared" si="13"/>
        <v>7.5500218865127672E-2</v>
      </c>
      <c r="AM30" s="69">
        <f t="shared" si="14"/>
        <v>9.219977145687655E-2</v>
      </c>
      <c r="AN30" s="69">
        <f t="shared" si="15"/>
        <v>0.10706666246437013</v>
      </c>
      <c r="AO30" s="23">
        <v>0.01</v>
      </c>
      <c r="AP30" s="69">
        <f t="shared" si="16"/>
        <v>52.755777932007952</v>
      </c>
      <c r="AQ30" s="69">
        <f t="shared" si="17"/>
        <v>2650.0807435278552</v>
      </c>
      <c r="AR30" s="69">
        <f t="shared" si="18"/>
        <v>2320.636450583203</v>
      </c>
      <c r="AS30" s="69">
        <f t="shared" si="19"/>
        <v>1.0501853643009046E-2</v>
      </c>
      <c r="AT30" s="69">
        <f t="shared" si="20"/>
        <v>0.5275395644161408</v>
      </c>
      <c r="AU30" s="69">
        <f t="shared" si="21"/>
        <v>0.46195858194085021</v>
      </c>
      <c r="AV30" s="23">
        <f t="shared" si="22"/>
        <v>1</v>
      </c>
      <c r="AW30" s="16" t="s">
        <v>432</v>
      </c>
      <c r="AX30" s="16" t="s">
        <v>442</v>
      </c>
      <c r="AY30" s="16">
        <v>20</v>
      </c>
      <c r="AZ30" s="49">
        <f t="shared" si="23"/>
        <v>3.7786831658766502</v>
      </c>
      <c r="BA30" s="49">
        <f t="shared" si="24"/>
        <v>7.8745594950597404</v>
      </c>
    </row>
    <row r="31" spans="1:58" ht="12.75" customHeight="1" x14ac:dyDescent="0.15">
      <c r="A31" t="s">
        <v>20</v>
      </c>
      <c r="B31" s="16" t="s">
        <v>432</v>
      </c>
      <c r="C31" s="16" t="s">
        <v>450</v>
      </c>
      <c r="D31" s="16">
        <v>30</v>
      </c>
      <c r="E31" s="16" t="s">
        <v>426</v>
      </c>
      <c r="G31" s="52">
        <v>255.31250000000003</v>
      </c>
      <c r="H31" s="52">
        <v>8694.0625000000018</v>
      </c>
      <c r="I31" s="52">
        <v>6638.1249999999991</v>
      </c>
      <c r="J31" s="52">
        <v>343408.75</v>
      </c>
      <c r="K31" s="14">
        <v>0.26614453476193567</v>
      </c>
      <c r="L31" s="14">
        <v>9.8587869294990582E-2</v>
      </c>
      <c r="M31" s="14">
        <v>0.8014985215735434</v>
      </c>
      <c r="N31" s="14">
        <v>2.2876185027532747</v>
      </c>
      <c r="O31" s="14">
        <v>0.64426319155443923</v>
      </c>
      <c r="P31" s="14">
        <v>0.20261361282627852</v>
      </c>
      <c r="Q31" s="14">
        <v>10.187715185209994</v>
      </c>
      <c r="R31" s="14">
        <v>1.286775885603062</v>
      </c>
      <c r="S31" s="14">
        <v>5.2028751239677078</v>
      </c>
      <c r="T31" s="14">
        <v>1.4203814688812746</v>
      </c>
      <c r="U31" s="14">
        <v>46.839118494205913</v>
      </c>
      <c r="V31" s="14">
        <v>6.7994819925563634</v>
      </c>
      <c r="W31" s="14">
        <v>0.3584951478807315</v>
      </c>
      <c r="X31" s="14">
        <v>3.5127411256161402E-2</v>
      </c>
      <c r="Y31" s="14">
        <v>2.1441839206260864</v>
      </c>
      <c r="Z31" s="2">
        <f t="shared" si="1"/>
        <v>3.0115159880719622</v>
      </c>
      <c r="AA31" s="2">
        <f t="shared" si="2"/>
        <v>8.1297884547573727</v>
      </c>
      <c r="AB31" s="2">
        <f t="shared" si="3"/>
        <v>15.812971032272838</v>
      </c>
      <c r="AC31" s="2">
        <f t="shared" si="4"/>
        <v>50.281494136057724</v>
      </c>
      <c r="AD31" s="2">
        <f t="shared" si="5"/>
        <v>9.002545203984532</v>
      </c>
      <c r="AE31" s="2">
        <f t="shared" si="6"/>
        <v>32.97643592259584</v>
      </c>
      <c r="AF31" s="69">
        <f t="shared" si="7"/>
        <v>0.86174244343051232</v>
      </c>
      <c r="AG31" s="69">
        <f t="shared" si="8"/>
        <v>0.87392881241312503</v>
      </c>
      <c r="AH31" s="69">
        <f t="shared" si="9"/>
        <v>1.0208481089328256</v>
      </c>
      <c r="AI31" s="69">
        <f t="shared" si="10"/>
        <v>0.33489668531284311</v>
      </c>
      <c r="AJ31" s="69">
        <f t="shared" si="11"/>
        <v>0.34930642261899802</v>
      </c>
      <c r="AK31" s="69">
        <f t="shared" si="12"/>
        <v>0.5567519970662026</v>
      </c>
      <c r="AL31" s="69">
        <f t="shared" si="13"/>
        <v>7.5751197771906642E-2</v>
      </c>
      <c r="AM31" s="69">
        <f t="shared" si="14"/>
        <v>9.2566201994034467E-2</v>
      </c>
      <c r="AN31" s="69">
        <f t="shared" si="15"/>
        <v>0.12333594064563336</v>
      </c>
      <c r="AO31" s="23">
        <v>0.01</v>
      </c>
      <c r="AP31" s="69">
        <f t="shared" si="16"/>
        <v>19.340227681139918</v>
      </c>
      <c r="AQ31" s="69">
        <f t="shared" si="17"/>
        <v>804.77634552376048</v>
      </c>
      <c r="AR31" s="69">
        <f t="shared" si="18"/>
        <v>818.71939099829478</v>
      </c>
      <c r="AS31" s="69">
        <f t="shared" si="19"/>
        <v>1.1772464264574506E-2</v>
      </c>
      <c r="AT31" s="69">
        <f t="shared" si="20"/>
        <v>0.48987017758287965</v>
      </c>
      <c r="AU31" s="69">
        <f t="shared" si="21"/>
        <v>0.49835735815254589</v>
      </c>
      <c r="AV31" s="23">
        <f t="shared" si="22"/>
        <v>1</v>
      </c>
      <c r="AW31" s="16" t="s">
        <v>432</v>
      </c>
      <c r="AX31" s="16" t="s">
        <v>450</v>
      </c>
      <c r="AY31" s="16">
        <v>30</v>
      </c>
      <c r="AZ31" s="49">
        <f t="shared" si="23"/>
        <v>3.0115159880719622</v>
      </c>
      <c r="BA31" s="49">
        <f t="shared" si="24"/>
        <v>9.002545203984532</v>
      </c>
      <c r="BB31" s="69"/>
      <c r="BC31" s="69"/>
      <c r="BD31" s="69"/>
      <c r="BE31" s="69"/>
      <c r="BF31" s="69"/>
    </row>
    <row r="32" spans="1:58" ht="12.75" customHeight="1" x14ac:dyDescent="0.15">
      <c r="A32" t="s">
        <v>35</v>
      </c>
      <c r="B32" s="16" t="s">
        <v>432</v>
      </c>
      <c r="C32" s="16" t="s">
        <v>443</v>
      </c>
      <c r="D32" s="16">
        <v>30</v>
      </c>
      <c r="E32" s="16" t="s">
        <v>426</v>
      </c>
      <c r="G32" s="52">
        <v>631.56250000000011</v>
      </c>
      <c r="H32" s="52">
        <v>28366.5625</v>
      </c>
      <c r="I32" s="52">
        <v>22830.312499999996</v>
      </c>
      <c r="J32" s="52">
        <v>1176385.9375</v>
      </c>
      <c r="K32" s="14">
        <v>0.36729515099106175</v>
      </c>
      <c r="L32" s="14">
        <v>0.11049189057143406</v>
      </c>
      <c r="M32" s="14">
        <v>1.0148469503381319</v>
      </c>
      <c r="N32" s="14">
        <v>1.8269129441006429</v>
      </c>
      <c r="O32" s="14">
        <v>0.61694302102961662</v>
      </c>
      <c r="P32" s="14">
        <v>0.2084390756706164</v>
      </c>
      <c r="Q32" s="14">
        <v>8.2439177209283727</v>
      </c>
      <c r="R32" s="14">
        <v>1.0213669778444789</v>
      </c>
      <c r="S32" s="14">
        <v>4.255872923566085</v>
      </c>
      <c r="T32" s="14">
        <v>1.6915422598804926</v>
      </c>
      <c r="U32" s="14">
        <v>37.605874029453943</v>
      </c>
      <c r="V32" s="14">
        <v>11.044503635656691</v>
      </c>
      <c r="W32" s="14">
        <v>0.37109966505171493</v>
      </c>
      <c r="X32" s="14">
        <v>2.8574173343324301E-2</v>
      </c>
      <c r="Y32" s="14">
        <v>1.8893641143787405</v>
      </c>
      <c r="Z32" s="2">
        <f t="shared" si="1"/>
        <v>2.7630284461959276</v>
      </c>
      <c r="AA32" s="2">
        <f t="shared" si="2"/>
        <v>9.1848093565022637</v>
      </c>
      <c r="AB32" s="2">
        <f t="shared" si="3"/>
        <v>13.362526910783581</v>
      </c>
      <c r="AC32" s="2">
        <f t="shared" si="4"/>
        <v>39.550730564338785</v>
      </c>
      <c r="AD32" s="2">
        <f t="shared" si="5"/>
        <v>8.8362304760601713</v>
      </c>
      <c r="AE32" s="2">
        <f t="shared" si="6"/>
        <v>22.231708259012574</v>
      </c>
      <c r="AF32" s="69">
        <f t="shared" si="7"/>
        <v>0.86500242203787114</v>
      </c>
      <c r="AG32" s="69">
        <f t="shared" si="8"/>
        <v>0.87304831188054721</v>
      </c>
      <c r="AH32" s="69">
        <f t="shared" si="9"/>
        <v>0.99032721811157942</v>
      </c>
      <c r="AI32" s="69">
        <f t="shared" si="10"/>
        <v>0.33871183229127921</v>
      </c>
      <c r="AJ32" s="69">
        <f t="shared" si="11"/>
        <v>0.34825168664889361</v>
      </c>
      <c r="AK32" s="69">
        <f t="shared" si="12"/>
        <v>0.50829348559958665</v>
      </c>
      <c r="AL32" s="69">
        <f t="shared" si="13"/>
        <v>7.657858249830965E-2</v>
      </c>
      <c r="AM32" s="69">
        <f t="shared" si="14"/>
        <v>9.2286696961956807E-2</v>
      </c>
      <c r="AN32" s="69">
        <f t="shared" si="15"/>
        <v>0.11302222361928027</v>
      </c>
      <c r="AO32" s="23">
        <v>0.01</v>
      </c>
      <c r="AP32" s="69">
        <f t="shared" si="16"/>
        <v>48.364161009088697</v>
      </c>
      <c r="AQ32" s="69">
        <f t="shared" si="17"/>
        <v>2617.8563572899079</v>
      </c>
      <c r="AR32" s="69">
        <f t="shared" si="18"/>
        <v>2580.3326846730492</v>
      </c>
      <c r="AS32" s="69">
        <f t="shared" si="19"/>
        <v>9.2182732430296475E-3</v>
      </c>
      <c r="AT32" s="69">
        <f t="shared" si="20"/>
        <v>0.49896689426630719</v>
      </c>
      <c r="AU32" s="69">
        <f t="shared" si="21"/>
        <v>0.49181483249066327</v>
      </c>
      <c r="AV32" s="23">
        <f t="shared" si="22"/>
        <v>1</v>
      </c>
      <c r="AW32" s="16" t="s">
        <v>432</v>
      </c>
      <c r="AX32" s="16" t="s">
        <v>443</v>
      </c>
      <c r="AY32" s="16">
        <v>30</v>
      </c>
      <c r="AZ32" s="49">
        <f t="shared" si="23"/>
        <v>2.7630284461959276</v>
      </c>
      <c r="BA32" s="49">
        <f t="shared" si="24"/>
        <v>8.8362304760601713</v>
      </c>
    </row>
    <row r="33" spans="1:58" ht="12.75" customHeight="1" x14ac:dyDescent="0.15">
      <c r="A33" t="s">
        <v>36</v>
      </c>
      <c r="B33" s="16" t="s">
        <v>432</v>
      </c>
      <c r="C33" s="16" t="s">
        <v>444</v>
      </c>
      <c r="D33" s="16">
        <v>30</v>
      </c>
      <c r="E33" s="16" t="s">
        <v>426</v>
      </c>
      <c r="G33" s="52">
        <v>819.6875</v>
      </c>
      <c r="H33" s="52">
        <v>27210.9375</v>
      </c>
      <c r="I33" s="52">
        <v>20371.25</v>
      </c>
      <c r="J33" s="52">
        <v>1163176.875</v>
      </c>
      <c r="K33" s="14">
        <v>0.29944452206618155</v>
      </c>
      <c r="L33" s="14">
        <v>0.10777346848590147</v>
      </c>
      <c r="M33" s="14">
        <v>1.0714771344395542</v>
      </c>
      <c r="N33" s="14">
        <v>2.47374732458547</v>
      </c>
      <c r="O33" s="14">
        <v>0.6213875997386874</v>
      </c>
      <c r="P33" s="14">
        <v>0.21344553960843082</v>
      </c>
      <c r="Q33" s="14">
        <v>7.8286239908891986</v>
      </c>
      <c r="R33" s="14">
        <v>0.9805662249128787</v>
      </c>
      <c r="S33" s="14">
        <v>5.4619038807931508</v>
      </c>
      <c r="T33" s="14">
        <v>2.0263563976515728</v>
      </c>
      <c r="U33" s="14">
        <v>43.839490678758537</v>
      </c>
      <c r="V33" s="14">
        <v>13.66509805916618</v>
      </c>
      <c r="W33" s="14">
        <v>0.3672441723907453</v>
      </c>
      <c r="X33" s="14">
        <v>2.8428700432850527E-2</v>
      </c>
      <c r="Y33" s="14">
        <v>1.9153024626532118</v>
      </c>
      <c r="Z33" s="2">
        <f t="shared" si="1"/>
        <v>3.5782158479517694</v>
      </c>
      <c r="AA33" s="2">
        <f t="shared" si="2"/>
        <v>9.9419379323374084</v>
      </c>
      <c r="AB33" s="2">
        <f t="shared" si="3"/>
        <v>12.598616377573958</v>
      </c>
      <c r="AC33" s="2">
        <f t="shared" si="4"/>
        <v>36.677383866868013</v>
      </c>
      <c r="AD33" s="2">
        <f t="shared" si="5"/>
        <v>8.0264119683469026</v>
      </c>
      <c r="AE33" s="2">
        <f t="shared" si="6"/>
        <v>21.634639755161487</v>
      </c>
      <c r="AF33" s="69">
        <f t="shared" si="7"/>
        <v>0.86281566720594893</v>
      </c>
      <c r="AG33" s="69">
        <f t="shared" si="8"/>
        <v>0.87319155600550113</v>
      </c>
      <c r="AH33" s="69">
        <f t="shared" si="9"/>
        <v>1.0291963349488575</v>
      </c>
      <c r="AI33" s="69">
        <f t="shared" si="10"/>
        <v>0.33614949663071786</v>
      </c>
      <c r="AJ33" s="69">
        <f t="shared" si="11"/>
        <v>0.34842313143389403</v>
      </c>
      <c r="AK33" s="69">
        <f t="shared" si="12"/>
        <v>0.57052291255338716</v>
      </c>
      <c r="AL33" s="69">
        <f t="shared" si="13"/>
        <v>7.6022935329190341E-2</v>
      </c>
      <c r="AM33" s="69">
        <f t="shared" si="14"/>
        <v>9.2332129829981929E-2</v>
      </c>
      <c r="AN33" s="69">
        <f t="shared" si="15"/>
        <v>0.12626003166924621</v>
      </c>
      <c r="AO33" s="23">
        <v>0.01</v>
      </c>
      <c r="AP33" s="69">
        <f t="shared" si="16"/>
        <v>62.31504980264571</v>
      </c>
      <c r="AQ33" s="69">
        <f t="shared" si="17"/>
        <v>2512.4438140455241</v>
      </c>
      <c r="AR33" s="69">
        <f t="shared" si="18"/>
        <v>2572.0746701421317</v>
      </c>
      <c r="AS33" s="69">
        <f t="shared" si="19"/>
        <v>1.2107453911440831E-2</v>
      </c>
      <c r="AT33" s="69">
        <f t="shared" si="20"/>
        <v>0.48815330774796695</v>
      </c>
      <c r="AU33" s="69">
        <f t="shared" si="21"/>
        <v>0.4997392383405922</v>
      </c>
      <c r="AV33" s="23">
        <f t="shared" si="22"/>
        <v>1</v>
      </c>
      <c r="AW33" s="16" t="s">
        <v>432</v>
      </c>
      <c r="AX33" s="16" t="s">
        <v>444</v>
      </c>
      <c r="AY33" s="16">
        <v>30</v>
      </c>
      <c r="AZ33" s="49">
        <f t="shared" si="23"/>
        <v>3.5782158479517694</v>
      </c>
      <c r="BA33" s="49">
        <f t="shared" si="24"/>
        <v>8.0264119683469026</v>
      </c>
    </row>
    <row r="34" spans="1:58" ht="12.75" customHeight="1" x14ac:dyDescent="0.15">
      <c r="A34" t="s">
        <v>21</v>
      </c>
      <c r="B34" s="16" t="s">
        <v>432</v>
      </c>
      <c r="C34" s="16" t="s">
        <v>451</v>
      </c>
      <c r="D34" s="16">
        <v>40</v>
      </c>
      <c r="E34" s="16" t="s">
        <v>426</v>
      </c>
      <c r="G34" s="52">
        <v>255.31250000000003</v>
      </c>
      <c r="H34" s="52">
        <v>15762.187499999998</v>
      </c>
      <c r="I34" s="52">
        <v>8694.0625000000018</v>
      </c>
      <c r="J34" s="52">
        <v>499794.37500000006</v>
      </c>
      <c r="K34" s="14">
        <v>0.33644140845853687</v>
      </c>
      <c r="L34" s="14">
        <v>0.1324023821159894</v>
      </c>
      <c r="M34" s="14">
        <v>1.6509899237342469</v>
      </c>
      <c r="N34" s="14">
        <v>3.2835702092862009</v>
      </c>
      <c r="O34" s="14">
        <v>0.68411081554531883</v>
      </c>
      <c r="P34" s="14">
        <v>0.21954320665086349</v>
      </c>
      <c r="Q34" s="14">
        <v>15.868384639675417</v>
      </c>
      <c r="R34" s="14">
        <v>1.1964697139765623</v>
      </c>
      <c r="S34" s="14">
        <v>3.6004486009027628</v>
      </c>
      <c r="T34" s="14">
        <v>1.0916399858665089</v>
      </c>
      <c r="U34" s="14">
        <v>48.632316775594958</v>
      </c>
      <c r="V34" s="14">
        <v>4.8567644123289506</v>
      </c>
      <c r="W34" s="14">
        <v>0.33047427496269383</v>
      </c>
      <c r="X34" s="14">
        <v>3.2644573835983813E-2</v>
      </c>
      <c r="Y34" s="14">
        <v>2.0295040374109576</v>
      </c>
      <c r="Z34" s="2">
        <f t="shared" si="1"/>
        <v>4.9072138037304507</v>
      </c>
      <c r="AA34" s="2">
        <f t="shared" si="2"/>
        <v>12.469488066218616</v>
      </c>
      <c r="AB34" s="2">
        <f t="shared" si="3"/>
        <v>23.195634799351041</v>
      </c>
      <c r="AC34" s="2">
        <f t="shared" si="4"/>
        <v>72.279096592183279</v>
      </c>
      <c r="AD34" s="2">
        <f t="shared" si="5"/>
        <v>13.507293719843988</v>
      </c>
      <c r="AE34" s="2">
        <f t="shared" si="6"/>
        <v>44.54977593825695</v>
      </c>
      <c r="AF34" s="69">
        <f t="shared" si="7"/>
        <v>0.8640080381738604</v>
      </c>
      <c r="AG34" s="69">
        <f t="shared" si="8"/>
        <v>0.87521305967336982</v>
      </c>
      <c r="AH34" s="69">
        <f t="shared" si="9"/>
        <v>0.96920357744304386</v>
      </c>
      <c r="AI34" s="69">
        <f t="shared" si="10"/>
        <v>0.337545052177121</v>
      </c>
      <c r="AJ34" s="69">
        <f t="shared" si="11"/>
        <v>0.35084861466782408</v>
      </c>
      <c r="AK34" s="69">
        <f t="shared" si="12"/>
        <v>0.47645668327288582</v>
      </c>
      <c r="AL34" s="69">
        <f t="shared" si="13"/>
        <v>7.6325585548532776E-2</v>
      </c>
      <c r="AM34" s="69">
        <f t="shared" si="14"/>
        <v>9.2974882886973378E-2</v>
      </c>
      <c r="AN34" s="69">
        <f t="shared" si="15"/>
        <v>0.10622444308402118</v>
      </c>
      <c r="AO34" s="23">
        <v>0.01</v>
      </c>
      <c r="AP34" s="69">
        <f t="shared" si="16"/>
        <v>19.486876060359776</v>
      </c>
      <c r="AQ34" s="69">
        <f t="shared" si="17"/>
        <v>1465.4875368550156</v>
      </c>
      <c r="AR34" s="69">
        <f t="shared" si="18"/>
        <v>923.52194720017314</v>
      </c>
      <c r="AS34" s="69">
        <f t="shared" si="19"/>
        <v>8.0908887316835654E-3</v>
      </c>
      <c r="AT34" s="69">
        <f t="shared" si="20"/>
        <v>0.6084657469794591</v>
      </c>
      <c r="AU34" s="69">
        <f t="shared" si="21"/>
        <v>0.38344336428885728</v>
      </c>
      <c r="AV34" s="23">
        <f t="shared" si="22"/>
        <v>1</v>
      </c>
      <c r="AW34" s="16" t="s">
        <v>432</v>
      </c>
      <c r="AX34" s="16" t="s">
        <v>451</v>
      </c>
      <c r="AY34" s="16">
        <v>40</v>
      </c>
      <c r="AZ34" s="49">
        <f t="shared" si="23"/>
        <v>4.9072138037304507</v>
      </c>
      <c r="BA34" s="49">
        <f t="shared" si="24"/>
        <v>13.507293719843988</v>
      </c>
      <c r="BB34" s="69"/>
      <c r="BC34" s="69"/>
      <c r="BD34" s="69"/>
      <c r="BE34" s="69"/>
      <c r="BF34" s="69"/>
    </row>
    <row r="35" spans="1:58" ht="12.75" customHeight="1" x14ac:dyDescent="0.15">
      <c r="A35" t="s">
        <v>37</v>
      </c>
      <c r="B35" s="16" t="s">
        <v>432</v>
      </c>
      <c r="C35" s="16" t="s">
        <v>445</v>
      </c>
      <c r="D35" s="16">
        <v>40</v>
      </c>
      <c r="E35" s="16" t="s">
        <v>426</v>
      </c>
      <c r="G35" s="52">
        <v>1370.6250000000002</v>
      </c>
      <c r="H35" s="52">
        <v>55846.25</v>
      </c>
      <c r="I35" s="52">
        <v>30946.5625</v>
      </c>
      <c r="J35" s="52">
        <v>1619756.25</v>
      </c>
      <c r="K35" s="14">
        <v>0.30257309764856483</v>
      </c>
      <c r="L35" s="14">
        <v>0.10762003573693008</v>
      </c>
      <c r="M35" s="14">
        <v>1.3177792039855949</v>
      </c>
      <c r="N35" s="14">
        <v>2.0646460094988575</v>
      </c>
      <c r="O35" s="14">
        <v>0.66017098600165391</v>
      </c>
      <c r="P35" s="14">
        <v>0.2266127593466345</v>
      </c>
      <c r="Q35" s="14">
        <v>11.599646537457316</v>
      </c>
      <c r="R35" s="14">
        <v>0.95314527001246407</v>
      </c>
      <c r="S35" s="14">
        <v>3.8407013144926494</v>
      </c>
      <c r="T35" s="14">
        <v>1.1092586645586819</v>
      </c>
      <c r="U35" s="14">
        <v>41.600147403021573</v>
      </c>
      <c r="V35" s="14">
        <v>7.1932221620619856</v>
      </c>
      <c r="W35" s="14">
        <v>0.33719700774497108</v>
      </c>
      <c r="X35" s="14">
        <v>2.6202964902601766E-2</v>
      </c>
      <c r="Y35" s="14">
        <v>1.7161062680102184</v>
      </c>
      <c r="Z35" s="2">
        <f t="shared" si="1"/>
        <v>4.3552424661236087</v>
      </c>
      <c r="AA35" s="2">
        <f t="shared" si="2"/>
        <v>12.244738583871291</v>
      </c>
      <c r="AB35" s="2">
        <f t="shared" si="3"/>
        <v>17.570669998254445</v>
      </c>
      <c r="AC35" s="2">
        <f t="shared" si="4"/>
        <v>51.18708483538699</v>
      </c>
      <c r="AD35" s="2">
        <f t="shared" si="5"/>
        <v>10.83139353899924</v>
      </c>
      <c r="AE35" s="2">
        <f t="shared" si="6"/>
        <v>37.502657163892586</v>
      </c>
      <c r="AF35" s="69">
        <f t="shared" si="7"/>
        <v>0.86291649792602065</v>
      </c>
      <c r="AG35" s="69">
        <f t="shared" si="8"/>
        <v>0.87444150399644371</v>
      </c>
      <c r="AH35" s="69">
        <f t="shared" si="9"/>
        <v>0.97694667121608392</v>
      </c>
      <c r="AI35" s="69">
        <f t="shared" si="10"/>
        <v>0.33626736012646974</v>
      </c>
      <c r="AJ35" s="69">
        <f t="shared" si="11"/>
        <v>0.34992154667328318</v>
      </c>
      <c r="AK35" s="69">
        <f t="shared" si="12"/>
        <v>0.48796758122177908</v>
      </c>
      <c r="AL35" s="69">
        <f t="shared" si="13"/>
        <v>7.6048498043870011E-2</v>
      </c>
      <c r="AM35" s="69">
        <f t="shared" si="14"/>
        <v>9.2729209868420037E-2</v>
      </c>
      <c r="AN35" s="69">
        <f t="shared" si="15"/>
        <v>0.10868433195400493</v>
      </c>
      <c r="AO35" s="23">
        <v>0.01</v>
      </c>
      <c r="AP35" s="69">
        <f t="shared" si="16"/>
        <v>104.23397263137934</v>
      </c>
      <c r="AQ35" s="69">
        <f t="shared" si="17"/>
        <v>5178.5786366142529</v>
      </c>
      <c r="AR35" s="69">
        <f t="shared" si="18"/>
        <v>3363.4064715853606</v>
      </c>
      <c r="AS35" s="69">
        <f t="shared" si="19"/>
        <v>1.2055439684898819E-2</v>
      </c>
      <c r="AT35" s="69">
        <f t="shared" si="20"/>
        <v>0.59894140874771085</v>
      </c>
      <c r="AU35" s="69">
        <f t="shared" si="21"/>
        <v>0.38900315156739024</v>
      </c>
      <c r="AV35" s="23">
        <f t="shared" si="22"/>
        <v>1</v>
      </c>
      <c r="AW35" s="16" t="s">
        <v>432</v>
      </c>
      <c r="AX35" s="16" t="s">
        <v>445</v>
      </c>
      <c r="AY35" s="16">
        <v>40</v>
      </c>
      <c r="AZ35" s="49">
        <f t="shared" si="23"/>
        <v>4.3552424661236087</v>
      </c>
      <c r="BA35" s="49">
        <f t="shared" si="24"/>
        <v>10.83139353899924</v>
      </c>
    </row>
    <row r="36" spans="1:58" ht="12.75" customHeight="1" x14ac:dyDescent="0.15">
      <c r="A36" t="s">
        <v>38</v>
      </c>
      <c r="B36" s="16" t="s">
        <v>432</v>
      </c>
      <c r="C36" s="16" t="s">
        <v>446</v>
      </c>
      <c r="D36" s="16">
        <v>40</v>
      </c>
      <c r="E36" s="16" t="s">
        <v>426</v>
      </c>
      <c r="G36" s="52">
        <v>1209.375</v>
      </c>
      <c r="H36" s="52">
        <v>57552.812500000007</v>
      </c>
      <c r="I36" s="52">
        <v>32491.875</v>
      </c>
      <c r="J36" s="52">
        <v>1691257.1875000002</v>
      </c>
      <c r="K36" s="14">
        <v>0.32412760510088101</v>
      </c>
      <c r="L36" s="14">
        <v>0.10453079496828416</v>
      </c>
      <c r="M36" s="14">
        <v>1.2996109245825962</v>
      </c>
      <c r="N36" s="14">
        <v>1.8490284929376324</v>
      </c>
      <c r="O36" s="14">
        <v>0.66314662578308792</v>
      </c>
      <c r="P36" s="14">
        <v>0.22308682536937766</v>
      </c>
      <c r="Q36" s="14">
        <v>11.782232032162044</v>
      </c>
      <c r="R36" s="14">
        <v>0.93669487737607693</v>
      </c>
      <c r="S36" s="14">
        <v>3.9968393267803801</v>
      </c>
      <c r="T36" s="14">
        <v>1.6519607278037158</v>
      </c>
      <c r="U36" s="14">
        <v>38.436286281806396</v>
      </c>
      <c r="V36" s="14">
        <v>10.115668753701975</v>
      </c>
      <c r="W36" s="14">
        <v>0.33792014863094139</v>
      </c>
      <c r="X36" s="14">
        <v>2.6471129116814745E-2</v>
      </c>
      <c r="Y36" s="14">
        <v>1.6785469001529847</v>
      </c>
      <c r="Z36" s="2">
        <f t="shared" si="1"/>
        <v>4.0095656899637016</v>
      </c>
      <c r="AA36" s="2">
        <f t="shared" si="2"/>
        <v>12.432804370969464</v>
      </c>
      <c r="AB36" s="2">
        <f t="shared" si="3"/>
        <v>17.767159741254503</v>
      </c>
      <c r="AC36" s="2">
        <f t="shared" si="4"/>
        <v>52.814557796739123</v>
      </c>
      <c r="AD36" s="2">
        <f t="shared" si="5"/>
        <v>9.6166703585676583</v>
      </c>
      <c r="AE36" s="2">
        <f t="shared" si="6"/>
        <v>23.267070236534916</v>
      </c>
      <c r="AF36" s="69">
        <f t="shared" si="7"/>
        <v>0.86361117716581415</v>
      </c>
      <c r="AG36" s="69">
        <f t="shared" si="8"/>
        <v>0.87453740575554628</v>
      </c>
      <c r="AH36" s="69">
        <f t="shared" si="9"/>
        <v>0.98197883610868841</v>
      </c>
      <c r="AI36" s="69">
        <f t="shared" si="10"/>
        <v>0.33708013654224628</v>
      </c>
      <c r="AJ36" s="69">
        <f t="shared" si="11"/>
        <v>0.35003668910043856</v>
      </c>
      <c r="AK36" s="69">
        <f t="shared" si="12"/>
        <v>0.49554692005201906</v>
      </c>
      <c r="AL36" s="69">
        <f t="shared" si="13"/>
        <v>7.6224766307131125E-2</v>
      </c>
      <c r="AM36" s="69">
        <f t="shared" si="14"/>
        <v>9.2759722611616219E-2</v>
      </c>
      <c r="AN36" s="69">
        <f t="shared" si="15"/>
        <v>0.11030274112730191</v>
      </c>
      <c r="AO36" s="23">
        <v>0.01</v>
      </c>
      <c r="AP36" s="69">
        <f t="shared" si="16"/>
        <v>92.184326752686701</v>
      </c>
      <c r="AQ36" s="69">
        <f t="shared" si="17"/>
        <v>5338.582923018359</v>
      </c>
      <c r="AR36" s="69">
        <f t="shared" si="18"/>
        <v>3583.942876865653</v>
      </c>
      <c r="AS36" s="69">
        <f t="shared" si="19"/>
        <v>1.0225989017694547E-2</v>
      </c>
      <c r="AT36" s="69">
        <f t="shared" si="20"/>
        <v>0.59220794102340513</v>
      </c>
      <c r="AU36" s="69">
        <f t="shared" si="21"/>
        <v>0.39756606995890031</v>
      </c>
      <c r="AV36" s="23">
        <f t="shared" si="22"/>
        <v>1</v>
      </c>
      <c r="AW36" s="16" t="s">
        <v>432</v>
      </c>
      <c r="AX36" s="16" t="s">
        <v>446</v>
      </c>
      <c r="AY36" s="16">
        <v>40</v>
      </c>
      <c r="AZ36" s="49">
        <f t="shared" si="23"/>
        <v>4.0095656899637016</v>
      </c>
      <c r="BA36" s="49">
        <f t="shared" si="24"/>
        <v>9.6166703585676583</v>
      </c>
    </row>
    <row r="37" spans="1:58" ht="12.75" customHeight="1" x14ac:dyDescent="0.15">
      <c r="A37" t="s">
        <v>22</v>
      </c>
      <c r="B37" s="16" t="s">
        <v>432</v>
      </c>
      <c r="C37" s="16" t="s">
        <v>452</v>
      </c>
      <c r="D37" s="16">
        <v>55</v>
      </c>
      <c r="E37" s="16" t="s">
        <v>426</v>
      </c>
      <c r="G37" s="52">
        <v>215</v>
      </c>
      <c r="H37" s="52">
        <v>11354.6875</v>
      </c>
      <c r="I37" s="52">
        <v>5186.8750000000009</v>
      </c>
      <c r="J37" s="52">
        <v>425807.5</v>
      </c>
      <c r="K37" s="14">
        <v>0.37676729291599853</v>
      </c>
      <c r="L37" s="14">
        <v>0.11842538829871484</v>
      </c>
      <c r="M37" s="14">
        <v>1.8290728495832658</v>
      </c>
      <c r="N37" s="14">
        <v>2.1771237216938157</v>
      </c>
      <c r="O37" s="14">
        <v>0.70684301748987399</v>
      </c>
      <c r="P37" s="14">
        <v>0.22370798366255071</v>
      </c>
      <c r="Q37" s="14">
        <v>19.772127115967965</v>
      </c>
      <c r="R37" s="14">
        <v>1.1396194852884021</v>
      </c>
      <c r="S37" s="14">
        <v>4.9997775532713566</v>
      </c>
      <c r="T37" s="14">
        <v>1.4991789308095214</v>
      </c>
      <c r="U37" s="14">
        <v>70.383583246413991</v>
      </c>
      <c r="V37" s="14">
        <v>13.523143988035459</v>
      </c>
      <c r="W37" s="14">
        <v>0.31904236683319276</v>
      </c>
      <c r="X37" s="14">
        <v>3.0298468465663329E-2</v>
      </c>
      <c r="Y37" s="14">
        <v>1.9881194091108367</v>
      </c>
      <c r="Z37" s="2">
        <f t="shared" si="1"/>
        <v>4.854648702192585</v>
      </c>
      <c r="AA37" s="2">
        <f t="shared" si="2"/>
        <v>15.444938588418502</v>
      </c>
      <c r="AB37" s="2">
        <f t="shared" si="3"/>
        <v>27.972444555203115</v>
      </c>
      <c r="AC37" s="2">
        <f t="shared" si="4"/>
        <v>88.38364546610444</v>
      </c>
      <c r="AD37" s="2">
        <f t="shared" si="5"/>
        <v>14.077342941059845</v>
      </c>
      <c r="AE37" s="2">
        <f t="shared" si="6"/>
        <v>46.948087249604363</v>
      </c>
      <c r="AF37" s="69">
        <f t="shared" si="7"/>
        <v>0.86530769926891848</v>
      </c>
      <c r="AG37" s="69">
        <f t="shared" si="8"/>
        <v>0.87594569477536022</v>
      </c>
      <c r="AH37" s="69">
        <f t="shared" si="9"/>
        <v>1.0143024865692716</v>
      </c>
      <c r="AI37" s="69">
        <f t="shared" si="10"/>
        <v>0.33907057408539204</v>
      </c>
      <c r="AJ37" s="69">
        <f t="shared" si="11"/>
        <v>0.35173043162989465</v>
      </c>
      <c r="AK37" s="69">
        <f t="shared" si="12"/>
        <v>0.54611092934217731</v>
      </c>
      <c r="AL37" s="69">
        <f t="shared" si="13"/>
        <v>7.6656362529269897E-2</v>
      </c>
      <c r="AM37" s="69">
        <f t="shared" si="14"/>
        <v>9.3208564381922085E-2</v>
      </c>
      <c r="AN37" s="69">
        <f t="shared" si="15"/>
        <v>0.12107440754418566</v>
      </c>
      <c r="AO37" s="23">
        <v>0.01</v>
      </c>
      <c r="AP37" s="69">
        <f t="shared" si="16"/>
        <v>16.481117943793027</v>
      </c>
      <c r="AQ37" s="69">
        <f t="shared" si="17"/>
        <v>1058.3541208803558</v>
      </c>
      <c r="AR37" s="69">
        <f t="shared" si="18"/>
        <v>627.99781763074816</v>
      </c>
      <c r="AS37" s="69">
        <f t="shared" si="19"/>
        <v>9.6786457611439756E-3</v>
      </c>
      <c r="AT37" s="69">
        <f t="shared" si="20"/>
        <v>0.62152547301596772</v>
      </c>
      <c r="AU37" s="69">
        <f t="shared" si="21"/>
        <v>0.36879588122288837</v>
      </c>
      <c r="AV37" s="23">
        <f t="shared" si="22"/>
        <v>1</v>
      </c>
      <c r="AW37" s="16" t="s">
        <v>432</v>
      </c>
      <c r="AX37" s="16" t="s">
        <v>452</v>
      </c>
      <c r="AY37" s="16">
        <v>55</v>
      </c>
      <c r="AZ37" s="49">
        <f t="shared" si="23"/>
        <v>4.854648702192585</v>
      </c>
      <c r="BA37" s="49">
        <f t="shared" si="24"/>
        <v>14.077342941059845</v>
      </c>
      <c r="BB37" s="69"/>
      <c r="BC37" s="69"/>
      <c r="BD37" s="69"/>
      <c r="BE37" s="69"/>
      <c r="BF37" s="69"/>
    </row>
    <row r="38" spans="1:58" ht="12.75" customHeight="1" x14ac:dyDescent="0.15">
      <c r="A38" t="s">
        <v>47</v>
      </c>
      <c r="B38" s="16" t="s">
        <v>432</v>
      </c>
      <c r="C38" s="16" t="s">
        <v>448</v>
      </c>
      <c r="D38" s="16">
        <v>55</v>
      </c>
      <c r="E38" s="16" t="s">
        <v>426</v>
      </c>
      <c r="G38" s="52">
        <v>940.625</v>
      </c>
      <c r="H38" s="52">
        <v>41132.187500000007</v>
      </c>
      <c r="I38" s="52">
        <v>16447.5</v>
      </c>
      <c r="J38" s="52">
        <v>1339584.375</v>
      </c>
      <c r="K38" s="14">
        <v>0.3296181891645929</v>
      </c>
      <c r="L38" s="14">
        <v>0.11534903891812071</v>
      </c>
      <c r="M38" s="14">
        <v>1.7696037448746982</v>
      </c>
      <c r="N38" s="14">
        <v>1.5823010200188234</v>
      </c>
      <c r="O38" s="14">
        <v>0.69825011234173029</v>
      </c>
      <c r="P38" s="14">
        <v>0.23468458453760199</v>
      </c>
      <c r="Q38" s="14">
        <v>15.359074903207253</v>
      </c>
      <c r="R38" s="14">
        <v>0.74797504278846338</v>
      </c>
      <c r="S38" s="14">
        <v>4.2645373975235721</v>
      </c>
      <c r="T38" s="14">
        <v>1.1057837833386857</v>
      </c>
      <c r="U38" s="14">
        <v>60.022055224713426</v>
      </c>
      <c r="V38" s="14">
        <v>6.9502163951582716</v>
      </c>
      <c r="W38" s="14">
        <v>0.32447123862893995</v>
      </c>
      <c r="X38" s="14">
        <v>2.5644129344630812E-2</v>
      </c>
      <c r="Y38" s="14">
        <v>1.5644952051484244</v>
      </c>
      <c r="Z38" s="2">
        <f t="shared" si="1"/>
        <v>5.3686471288483935</v>
      </c>
      <c r="AA38" s="2">
        <f t="shared" si="2"/>
        <v>15.341295961129184</v>
      </c>
      <c r="AB38" s="2">
        <f t="shared" si="3"/>
        <v>21.99652335421376</v>
      </c>
      <c r="AC38" s="2">
        <f t="shared" si="4"/>
        <v>65.44560621000808</v>
      </c>
      <c r="AD38" s="2">
        <f t="shared" si="5"/>
        <v>14.074693133085992</v>
      </c>
      <c r="AE38" s="2">
        <f t="shared" si="6"/>
        <v>54.280100801884828</v>
      </c>
      <c r="AF38" s="69">
        <f t="shared" si="7"/>
        <v>0.86378813294974199</v>
      </c>
      <c r="AG38" s="69">
        <f t="shared" si="8"/>
        <v>0.87566875442638037</v>
      </c>
      <c r="AH38" s="69">
        <f t="shared" si="9"/>
        <v>0.99060646504845862</v>
      </c>
      <c r="AI38" s="69">
        <f t="shared" si="10"/>
        <v>0.33728738433250582</v>
      </c>
      <c r="AJ38" s="69">
        <f t="shared" si="11"/>
        <v>0.35139692617789803</v>
      </c>
      <c r="AK38" s="69">
        <f t="shared" si="12"/>
        <v>0.50872358412661922</v>
      </c>
      <c r="AL38" s="69">
        <f t="shared" si="13"/>
        <v>7.6269709713285797E-2</v>
      </c>
      <c r="AM38" s="69">
        <f t="shared" si="14"/>
        <v>9.3120185437142983E-2</v>
      </c>
      <c r="AN38" s="69">
        <f t="shared" si="15"/>
        <v>0.11311393607762596</v>
      </c>
      <c r="AO38" s="23">
        <v>0.01</v>
      </c>
      <c r="AP38" s="69">
        <f t="shared" si="16"/>
        <v>71.741195699059446</v>
      </c>
      <c r="AQ38" s="69">
        <f t="shared" si="17"/>
        <v>3830.2369274353355</v>
      </c>
      <c r="AR38" s="69">
        <f t="shared" si="18"/>
        <v>1860.441463636753</v>
      </c>
      <c r="AS38" s="69">
        <f t="shared" si="19"/>
        <v>1.2449838929424114E-2</v>
      </c>
      <c r="AT38" s="69">
        <f t="shared" si="20"/>
        <v>0.66469247331944625</v>
      </c>
      <c r="AU38" s="69">
        <f t="shared" si="21"/>
        <v>0.32285768775112972</v>
      </c>
      <c r="AV38" s="23">
        <f t="shared" si="22"/>
        <v>1</v>
      </c>
      <c r="AW38" s="16" t="s">
        <v>432</v>
      </c>
      <c r="AX38" s="16" t="s">
        <v>448</v>
      </c>
      <c r="AY38" s="16">
        <v>55</v>
      </c>
      <c r="AZ38" s="49">
        <f t="shared" si="23"/>
        <v>5.3686471288483935</v>
      </c>
      <c r="BA38" s="49">
        <f t="shared" si="24"/>
        <v>14.074693133085992</v>
      </c>
    </row>
    <row r="39" spans="1:58" ht="12.75" customHeight="1" x14ac:dyDescent="0.15">
      <c r="A39" t="s">
        <v>39</v>
      </c>
      <c r="B39" s="16" t="s">
        <v>432</v>
      </c>
      <c r="C39" s="16" t="s">
        <v>447</v>
      </c>
      <c r="D39" s="16">
        <v>55</v>
      </c>
      <c r="E39" s="16" t="s">
        <v>426</v>
      </c>
      <c r="G39" s="52">
        <v>752.50000000000011</v>
      </c>
      <c r="H39" s="52">
        <v>41374.0625</v>
      </c>
      <c r="I39" s="52">
        <v>18866.25</v>
      </c>
      <c r="J39" s="52">
        <v>1429239.3750000002</v>
      </c>
      <c r="K39" s="14">
        <v>0.35891011528716055</v>
      </c>
      <c r="L39" s="14">
        <v>0.12045705941607723</v>
      </c>
      <c r="M39" s="14">
        <v>1.6799907063728001</v>
      </c>
      <c r="N39" s="14">
        <v>1.9689052330926522</v>
      </c>
      <c r="O39" s="14">
        <v>0.70464131834436605</v>
      </c>
      <c r="P39" s="14">
        <v>0.23397670786569283</v>
      </c>
      <c r="Q39" s="14">
        <v>15.390101906145791</v>
      </c>
      <c r="R39" s="14">
        <v>0.92301710448379493</v>
      </c>
      <c r="S39" s="14">
        <v>4.1851259549047075</v>
      </c>
      <c r="T39" s="14">
        <v>1.1770822525793994</v>
      </c>
      <c r="U39" s="14">
        <v>53.133896791222853</v>
      </c>
      <c r="V39" s="14">
        <v>8.3637473609238668</v>
      </c>
      <c r="W39" s="14">
        <v>0.32431641473168266</v>
      </c>
      <c r="X39" s="14">
        <v>2.5619151920379654E-2</v>
      </c>
      <c r="Y39" s="14">
        <v>1.6943759061887929</v>
      </c>
      <c r="Z39" s="2">
        <f t="shared" si="1"/>
        <v>4.6808118100228402</v>
      </c>
      <c r="AA39" s="2">
        <f t="shared" si="2"/>
        <v>13.946801578227587</v>
      </c>
      <c r="AB39" s="2">
        <f t="shared" si="3"/>
        <v>21.841043812625927</v>
      </c>
      <c r="AC39" s="2">
        <f t="shared" si="4"/>
        <v>65.77621356643759</v>
      </c>
      <c r="AD39" s="2">
        <f t="shared" si="5"/>
        <v>12.695889529669525</v>
      </c>
      <c r="AE39" s="2">
        <f t="shared" si="6"/>
        <v>45.140343144914368</v>
      </c>
      <c r="AF39" s="69">
        <f t="shared" si="7"/>
        <v>0.86473218110375016</v>
      </c>
      <c r="AG39" s="69">
        <f t="shared" si="8"/>
        <v>0.87587473631379298</v>
      </c>
      <c r="AH39" s="69">
        <f t="shared" si="9"/>
        <v>0.98804711727809424</v>
      </c>
      <c r="AI39" s="69">
        <f t="shared" si="10"/>
        <v>0.33839447407605477</v>
      </c>
      <c r="AJ39" s="69">
        <f t="shared" si="11"/>
        <v>0.35164495979515237</v>
      </c>
      <c r="AK39" s="69">
        <f t="shared" si="12"/>
        <v>0.50479072185686558</v>
      </c>
      <c r="AL39" s="69">
        <f t="shared" si="13"/>
        <v>7.650977216658382E-2</v>
      </c>
      <c r="AM39" s="69">
        <f t="shared" si="14"/>
        <v>9.3185914345715382E-2</v>
      </c>
      <c r="AN39" s="69">
        <f t="shared" si="15"/>
        <v>0.11227518981920967</v>
      </c>
      <c r="AO39" s="23">
        <v>0.01</v>
      </c>
      <c r="AP39" s="69">
        <f t="shared" si="16"/>
        <v>57.573603555354332</v>
      </c>
      <c r="AQ39" s="69">
        <f t="shared" si="17"/>
        <v>3855.4798442592746</v>
      </c>
      <c r="AR39" s="69">
        <f t="shared" si="18"/>
        <v>2118.2117999266643</v>
      </c>
      <c r="AS39" s="69">
        <f t="shared" si="19"/>
        <v>9.5458583216706683E-3</v>
      </c>
      <c r="AT39" s="69">
        <f t="shared" si="20"/>
        <v>0.63924892802603084</v>
      </c>
      <c r="AU39" s="69">
        <f t="shared" si="21"/>
        <v>0.35120521365229856</v>
      </c>
      <c r="AV39" s="23">
        <f t="shared" si="22"/>
        <v>1</v>
      </c>
      <c r="AW39" s="16" t="s">
        <v>432</v>
      </c>
      <c r="AX39" s="16" t="s">
        <v>447</v>
      </c>
      <c r="AY39" s="16">
        <v>55</v>
      </c>
      <c r="AZ39" s="49">
        <f t="shared" si="23"/>
        <v>4.6808118100228402</v>
      </c>
      <c r="BA39" s="49">
        <f t="shared" si="24"/>
        <v>12.695889529669525</v>
      </c>
    </row>
    <row r="40" spans="1:58" ht="12.75" customHeight="1" x14ac:dyDescent="0.15">
      <c r="A40" t="s">
        <v>23</v>
      </c>
      <c r="B40" s="16" t="s">
        <v>432</v>
      </c>
      <c r="C40" s="16">
        <v>7</v>
      </c>
      <c r="D40" s="16">
        <v>70</v>
      </c>
      <c r="E40" s="16" t="s">
        <v>426</v>
      </c>
      <c r="G40" s="52">
        <v>537.5</v>
      </c>
      <c r="H40" s="52">
        <v>16366.875</v>
      </c>
      <c r="I40" s="52">
        <v>6503.75</v>
      </c>
      <c r="J40" s="52">
        <v>875910.00000000012</v>
      </c>
      <c r="K40" s="14">
        <v>0.41662047807509428</v>
      </c>
      <c r="L40" s="14">
        <v>0.13140329050416219</v>
      </c>
      <c r="M40" s="14">
        <v>2.1202051615743089</v>
      </c>
      <c r="N40" s="14">
        <v>1.9215744192626631</v>
      </c>
      <c r="O40" s="14">
        <v>0.81355627438803979</v>
      </c>
      <c r="P40" s="14">
        <v>0.25012542796454712</v>
      </c>
      <c r="Q40" s="14">
        <v>28.212081949800485</v>
      </c>
      <c r="R40" s="14">
        <v>1.003016009725854</v>
      </c>
      <c r="S40" s="14">
        <v>4.6448526753853425</v>
      </c>
      <c r="T40" s="14">
        <v>1.1354307939529233</v>
      </c>
      <c r="U40" s="14">
        <v>83.620973560567649</v>
      </c>
      <c r="V40" s="14">
        <v>5.1785446664821828</v>
      </c>
      <c r="W40" s="14">
        <v>0.30911568156750791</v>
      </c>
      <c r="X40" s="14">
        <v>2.9664898175236338E-2</v>
      </c>
      <c r="Y40" s="14">
        <v>1.8098887807547486</v>
      </c>
      <c r="Z40" s="2">
        <f t="shared" si="1"/>
        <v>5.0890565230260956</v>
      </c>
      <c r="AA40" s="2">
        <f t="shared" si="2"/>
        <v>16.135099459378846</v>
      </c>
      <c r="AB40" s="2">
        <f t="shared" si="3"/>
        <v>34.677480634049225</v>
      </c>
      <c r="AC40" s="2">
        <f t="shared" si="4"/>
        <v>112.79173884631705</v>
      </c>
      <c r="AD40" s="2">
        <f t="shared" si="5"/>
        <v>18.002933441506915</v>
      </c>
      <c r="AE40" s="2">
        <f t="shared" si="6"/>
        <v>73.646913581978026</v>
      </c>
      <c r="AF40" s="69">
        <f t="shared" si="7"/>
        <v>0.86659212575980082</v>
      </c>
      <c r="AG40" s="69">
        <f t="shared" si="8"/>
        <v>0.87938495147570073</v>
      </c>
      <c r="AH40" s="69">
        <f t="shared" si="9"/>
        <v>1.0028636288315504</v>
      </c>
      <c r="AI40" s="69">
        <f t="shared" si="10"/>
        <v>0.34058272289376434</v>
      </c>
      <c r="AJ40" s="69">
        <f t="shared" si="11"/>
        <v>0.35588975493346542</v>
      </c>
      <c r="AK40" s="69">
        <f t="shared" si="12"/>
        <v>0.52784211746924137</v>
      </c>
      <c r="AL40" s="69">
        <f t="shared" si="13"/>
        <v>7.6984179625697022E-2</v>
      </c>
      <c r="AM40" s="69">
        <f t="shared" si="14"/>
        <v>9.431078505736834E-2</v>
      </c>
      <c r="AN40" s="69">
        <f t="shared" si="15"/>
        <v>0.11718752302709587</v>
      </c>
      <c r="AO40" s="23">
        <v>0.01</v>
      </c>
      <c r="AP40" s="69">
        <f t="shared" si="16"/>
        <v>41.378996548812147</v>
      </c>
      <c r="AQ40" s="69">
        <f t="shared" si="17"/>
        <v>1543.5728301858155</v>
      </c>
      <c r="AR40" s="69">
        <f t="shared" si="18"/>
        <v>762.15835288747473</v>
      </c>
      <c r="AS40" s="69">
        <f t="shared" si="19"/>
        <v>1.7629763147921071E-2</v>
      </c>
      <c r="AT40" s="69">
        <f t="shared" si="20"/>
        <v>0.65764821932404516</v>
      </c>
      <c r="AU40" s="69">
        <f t="shared" si="21"/>
        <v>0.32472201752803376</v>
      </c>
      <c r="AV40" s="23">
        <f t="shared" si="22"/>
        <v>1</v>
      </c>
      <c r="AW40" s="16" t="s">
        <v>432</v>
      </c>
      <c r="AX40" s="16">
        <v>7</v>
      </c>
      <c r="AY40" s="16">
        <v>70</v>
      </c>
      <c r="AZ40" s="49">
        <f t="shared" si="23"/>
        <v>5.0890565230260956</v>
      </c>
      <c r="BA40" s="49">
        <f t="shared" si="24"/>
        <v>18.002933441506915</v>
      </c>
    </row>
    <row r="41" spans="1:58" ht="12.75" customHeight="1" x14ac:dyDescent="0.15">
      <c r="A41" t="s">
        <v>24</v>
      </c>
      <c r="B41" s="16" t="s">
        <v>432</v>
      </c>
      <c r="C41" s="16">
        <v>8</v>
      </c>
      <c r="D41" s="16">
        <v>100</v>
      </c>
      <c r="E41" s="16" t="s">
        <v>426</v>
      </c>
      <c r="G41" s="52">
        <v>215</v>
      </c>
      <c r="H41" s="52">
        <v>3843.1250000000005</v>
      </c>
      <c r="I41" s="52">
        <v>833.12500000000011</v>
      </c>
      <c r="J41" s="52">
        <v>560155.625</v>
      </c>
      <c r="K41" s="14">
        <v>0.38050439795719754</v>
      </c>
      <c r="L41" s="14">
        <v>0.11587540325801336</v>
      </c>
      <c r="M41" s="14">
        <v>1.7204405615149805</v>
      </c>
      <c r="N41" s="14">
        <v>1.5233460917799744</v>
      </c>
      <c r="O41" s="14">
        <v>0.92495388864687511</v>
      </c>
      <c r="P41" s="14">
        <v>0.28254012950285035</v>
      </c>
      <c r="Q41" s="14">
        <v>31.70699979904883</v>
      </c>
      <c r="R41" s="14">
        <v>0.88975396201071455</v>
      </c>
      <c r="S41" s="14">
        <v>14.858870526735314</v>
      </c>
      <c r="T41" s="14">
        <v>4.9140312805024156</v>
      </c>
      <c r="U41" s="14">
        <v>127.47959005961552</v>
      </c>
      <c r="V41" s="14">
        <v>93.031674320698215</v>
      </c>
      <c r="W41" s="14">
        <v>0.30994985679991843</v>
      </c>
      <c r="X41" s="14">
        <v>2.8361476218776691E-2</v>
      </c>
      <c r="Y41" s="14">
        <v>1.805943093804121</v>
      </c>
      <c r="Z41" s="2">
        <f t="shared" si="1"/>
        <v>4.5214735250143168</v>
      </c>
      <c r="AA41" s="2">
        <f t="shared" si="2"/>
        <v>14.84733181626277</v>
      </c>
      <c r="AB41" s="2">
        <f t="shared" si="3"/>
        <v>34.279546459806056</v>
      </c>
      <c r="AC41" s="2">
        <f t="shared" si="4"/>
        <v>112.22122625497332</v>
      </c>
      <c r="AD41" s="2">
        <f t="shared" si="5"/>
        <v>8.5793593685498273</v>
      </c>
      <c r="AE41" s="2">
        <f t="shared" si="6"/>
        <v>25.941957383425908</v>
      </c>
      <c r="AF41" s="69">
        <f t="shared" si="7"/>
        <v>0.86542814225722564</v>
      </c>
      <c r="AG41" s="69">
        <f t="shared" si="8"/>
        <v>0.88297518011624587</v>
      </c>
      <c r="AH41" s="69">
        <f t="shared" si="9"/>
        <v>1.3320507453505002</v>
      </c>
      <c r="AI41" s="69">
        <f t="shared" si="10"/>
        <v>0.33921218044528428</v>
      </c>
      <c r="AJ41" s="69">
        <f t="shared" si="11"/>
        <v>0.36026650440648855</v>
      </c>
      <c r="AK41" s="69">
        <f t="shared" si="12"/>
        <v>1.2369174240866316</v>
      </c>
      <c r="AL41" s="69">
        <f t="shared" si="13"/>
        <v>7.6687063757797783E-2</v>
      </c>
      <c r="AM41" s="69">
        <f t="shared" si="14"/>
        <v>9.5470623667719468E-2</v>
      </c>
      <c r="AN41" s="69">
        <f t="shared" si="15"/>
        <v>0.26518853147371302</v>
      </c>
      <c r="AO41" s="23">
        <v>0.01</v>
      </c>
      <c r="AP41" s="69">
        <f t="shared" si="16"/>
        <v>16.487718707926522</v>
      </c>
      <c r="AQ41" s="69">
        <f t="shared" si="17"/>
        <v>366.90554058300444</v>
      </c>
      <c r="AR41" s="69">
        <f t="shared" si="18"/>
        <v>220.93519528403718</v>
      </c>
      <c r="AS41" s="69">
        <f t="shared" si="19"/>
        <v>2.7282711219551198E-2</v>
      </c>
      <c r="AT41" s="69">
        <f t="shared" si="20"/>
        <v>0.60712934796534401</v>
      </c>
      <c r="AU41" s="69">
        <f t="shared" si="21"/>
        <v>0.36558794081510471</v>
      </c>
      <c r="AV41" s="23">
        <f t="shared" si="22"/>
        <v>0.99999999999999989</v>
      </c>
      <c r="AW41" s="16" t="s">
        <v>432</v>
      </c>
      <c r="AX41" s="16">
        <v>8</v>
      </c>
      <c r="AY41" s="16">
        <v>100</v>
      </c>
      <c r="AZ41" s="49">
        <f t="shared" si="23"/>
        <v>4.5214735250143168</v>
      </c>
      <c r="BA41" s="49">
        <f t="shared" si="24"/>
        <v>8.5793593685498273</v>
      </c>
    </row>
    <row r="42" spans="1:58" ht="12.75" customHeight="1" x14ac:dyDescent="0.15">
      <c r="A42" t="s">
        <v>40</v>
      </c>
      <c r="B42" s="16" t="s">
        <v>449</v>
      </c>
      <c r="C42" s="16" t="s">
        <v>434</v>
      </c>
      <c r="D42" s="16">
        <v>5</v>
      </c>
      <c r="E42" s="16" t="s">
        <v>426</v>
      </c>
      <c r="G42" s="52">
        <v>188.12500000000003</v>
      </c>
      <c r="H42" s="52">
        <v>11059.0625</v>
      </c>
      <c r="I42" s="52">
        <v>8264.0625</v>
      </c>
      <c r="J42" s="52">
        <v>424275.62500000012</v>
      </c>
      <c r="K42" s="14">
        <v>0.34592001268800715</v>
      </c>
      <c r="L42" s="14">
        <v>0.10771061320948923</v>
      </c>
      <c r="M42" s="14">
        <v>1.036477486759438</v>
      </c>
      <c r="N42" s="14">
        <v>1.4457195184435538</v>
      </c>
      <c r="O42" s="14">
        <v>0.63796886151568821</v>
      </c>
      <c r="P42" s="14">
        <v>0.21743561451325588</v>
      </c>
      <c r="Q42" s="14">
        <v>10.529386334940039</v>
      </c>
      <c r="R42" s="14">
        <v>0.8157243514504473</v>
      </c>
      <c r="S42" s="14">
        <v>5.5592295811824766</v>
      </c>
      <c r="T42" s="14">
        <v>2.4906282508392139</v>
      </c>
      <c r="U42" s="14">
        <v>40.699983431443314</v>
      </c>
      <c r="V42" s="14">
        <v>9.214996129960646</v>
      </c>
      <c r="W42" s="14">
        <v>0.47395937571983671</v>
      </c>
      <c r="X42" s="14">
        <v>2.9871627018436629E-2</v>
      </c>
      <c r="Y42" s="14">
        <v>2.0565607160117882</v>
      </c>
      <c r="Z42" s="2">
        <f t="shared" si="1"/>
        <v>2.9962923471972109</v>
      </c>
      <c r="AA42" s="2">
        <f t="shared" si="2"/>
        <v>9.6227981242996492</v>
      </c>
      <c r="AB42" s="2">
        <f t="shared" si="3"/>
        <v>16.50454586439265</v>
      </c>
      <c r="AC42" s="2">
        <f t="shared" si="4"/>
        <v>48.425306767296483</v>
      </c>
      <c r="AD42" s="2">
        <f t="shared" si="5"/>
        <v>7.3211553574274619</v>
      </c>
      <c r="AE42" s="2">
        <f t="shared" si="6"/>
        <v>16.341251817781121</v>
      </c>
      <c r="AF42" s="69">
        <f t="shared" si="7"/>
        <v>0.86431352367822645</v>
      </c>
      <c r="AG42" s="69">
        <f t="shared" si="8"/>
        <v>0.87372595273674392</v>
      </c>
      <c r="AH42" s="69">
        <f t="shared" si="9"/>
        <v>1.0323330405176769</v>
      </c>
      <c r="AI42" s="69">
        <f t="shared" si="10"/>
        <v>0.33790321406374529</v>
      </c>
      <c r="AJ42" s="69">
        <f t="shared" si="11"/>
        <v>0.3490632320760817</v>
      </c>
      <c r="AK42" s="69">
        <f t="shared" si="12"/>
        <v>0.57575521459639789</v>
      </c>
      <c r="AL42" s="69">
        <f t="shared" si="13"/>
        <v>7.6403250831902927E-2</v>
      </c>
      <c r="AM42" s="69">
        <f t="shared" si="14"/>
        <v>9.2501756500161653E-2</v>
      </c>
      <c r="AN42" s="69">
        <f t="shared" si="15"/>
        <v>0.12737028687335472</v>
      </c>
      <c r="AO42" s="23">
        <v>0.01</v>
      </c>
      <c r="AP42" s="69">
        <f t="shared" si="16"/>
        <v>14.373361562751741</v>
      </c>
      <c r="AQ42" s="69">
        <f t="shared" si="17"/>
        <v>1022.982706495069</v>
      </c>
      <c r="AR42" s="69">
        <f t="shared" si="18"/>
        <v>1052.596011364333</v>
      </c>
      <c r="AS42" s="69">
        <f t="shared" si="19"/>
        <v>6.8773641770417063E-3</v>
      </c>
      <c r="AT42" s="69">
        <f t="shared" si="20"/>
        <v>0.48947663277423631</v>
      </c>
      <c r="AU42" s="69">
        <f t="shared" si="21"/>
        <v>0.50364600304872209</v>
      </c>
      <c r="AV42" s="23">
        <f t="shared" si="22"/>
        <v>1</v>
      </c>
      <c r="AW42" s="16" t="s">
        <v>449</v>
      </c>
      <c r="AX42" s="16" t="s">
        <v>434</v>
      </c>
      <c r="AY42" s="16">
        <v>5</v>
      </c>
      <c r="AZ42" s="49">
        <f t="shared" si="23"/>
        <v>2.9962923471972109</v>
      </c>
      <c r="BA42" s="49">
        <f t="shared" si="24"/>
        <v>7.3211553574274619</v>
      </c>
    </row>
    <row r="43" spans="1:58" ht="12.75" customHeight="1" x14ac:dyDescent="0.15">
      <c r="A43" t="s">
        <v>41</v>
      </c>
      <c r="B43" s="16" t="s">
        <v>449</v>
      </c>
      <c r="C43" s="16" t="s">
        <v>437</v>
      </c>
      <c r="D43" s="16">
        <v>5</v>
      </c>
      <c r="E43" s="16" t="s">
        <v>426</v>
      </c>
      <c r="G43" s="52">
        <v>631.56250000000011</v>
      </c>
      <c r="H43" s="52">
        <v>36146.875</v>
      </c>
      <c r="I43" s="52">
        <v>29159.374999999996</v>
      </c>
      <c r="J43" s="52">
        <v>1425463.4375000002</v>
      </c>
      <c r="K43" s="14">
        <v>0.25821793918064168</v>
      </c>
      <c r="L43" s="14">
        <v>0.12231170178602307</v>
      </c>
      <c r="M43" s="14">
        <v>1.2977845744832801</v>
      </c>
      <c r="N43" s="14">
        <v>2.1553902562220419</v>
      </c>
      <c r="O43" s="14">
        <v>0.6535475441531321</v>
      </c>
      <c r="P43" s="14">
        <v>0.22061323693694435</v>
      </c>
      <c r="Q43" s="14">
        <v>10.493085960338304</v>
      </c>
      <c r="R43" s="14">
        <v>0.91880548419098007</v>
      </c>
      <c r="S43" s="14">
        <v>5.0219566719659241</v>
      </c>
      <c r="T43" s="14">
        <v>1.564280087503328</v>
      </c>
      <c r="U43" s="14">
        <v>42.571794222334795</v>
      </c>
      <c r="V43" s="14">
        <v>8.5010665319723397</v>
      </c>
      <c r="W43" s="14">
        <v>0.44999565737849151</v>
      </c>
      <c r="X43" s="14">
        <v>2.9011415506314347E-2</v>
      </c>
      <c r="Y43" s="14">
        <v>1.8479419748465611</v>
      </c>
      <c r="Z43" s="2">
        <f t="shared" si="1"/>
        <v>5.0259272403819635</v>
      </c>
      <c r="AA43" s="2">
        <f t="shared" si="2"/>
        <v>10.610469444319202</v>
      </c>
      <c r="AB43" s="2">
        <f t="shared" si="3"/>
        <v>16.055581654637322</v>
      </c>
      <c r="AC43" s="2">
        <f t="shared" si="4"/>
        <v>47.563265495884259</v>
      </c>
      <c r="AD43" s="2">
        <f t="shared" si="5"/>
        <v>8.477132919123612</v>
      </c>
      <c r="AE43" s="2">
        <f t="shared" si="6"/>
        <v>27.214943514547691</v>
      </c>
      <c r="AF43" s="69">
        <f t="shared" si="7"/>
        <v>0.86148697754224068</v>
      </c>
      <c r="AG43" s="69">
        <f t="shared" si="8"/>
        <v>0.87422803739052257</v>
      </c>
      <c r="AH43" s="69">
        <f t="shared" si="9"/>
        <v>1.0150172963763673</v>
      </c>
      <c r="AI43" s="69">
        <f t="shared" si="10"/>
        <v>0.33459893050419715</v>
      </c>
      <c r="AJ43" s="69">
        <f t="shared" si="11"/>
        <v>0.34966534314920672</v>
      </c>
      <c r="AK43" s="69">
        <f t="shared" si="12"/>
        <v>0.54726632614023829</v>
      </c>
      <c r="AL43" s="69">
        <f t="shared" si="13"/>
        <v>7.5686607968257991E-2</v>
      </c>
      <c r="AM43" s="69">
        <f t="shared" si="14"/>
        <v>9.2661315934539787E-2</v>
      </c>
      <c r="AN43" s="69">
        <f t="shared" si="15"/>
        <v>0.1213200494332816</v>
      </c>
      <c r="AO43" s="23">
        <v>0.01</v>
      </c>
      <c r="AP43" s="69">
        <f t="shared" si="16"/>
        <v>47.800823344952946</v>
      </c>
      <c r="AQ43" s="69">
        <f t="shared" si="17"/>
        <v>3349.4170044213179</v>
      </c>
      <c r="AR43" s="69">
        <f t="shared" si="18"/>
        <v>3537.6168164435953</v>
      </c>
      <c r="AS43" s="69">
        <f t="shared" si="19"/>
        <v>6.8928569745874916E-3</v>
      </c>
      <c r="AT43" s="69">
        <f t="shared" si="20"/>
        <v>0.48298440788604269</v>
      </c>
      <c r="AU43" s="69">
        <f t="shared" si="21"/>
        <v>0.51012273513936979</v>
      </c>
      <c r="AV43" s="23">
        <f t="shared" si="22"/>
        <v>1</v>
      </c>
      <c r="AW43" s="16" t="s">
        <v>449</v>
      </c>
      <c r="AX43" s="16" t="s">
        <v>437</v>
      </c>
      <c r="AY43" s="16">
        <v>5</v>
      </c>
      <c r="AZ43" s="49">
        <f t="shared" si="23"/>
        <v>5.0259272403819635</v>
      </c>
      <c r="BA43" s="49">
        <f t="shared" si="24"/>
        <v>8.477132919123612</v>
      </c>
    </row>
    <row r="44" spans="1:58" ht="12.75" customHeight="1" x14ac:dyDescent="0.15">
      <c r="A44" t="s">
        <v>42</v>
      </c>
      <c r="B44" s="16" t="s">
        <v>449</v>
      </c>
      <c r="C44" s="16" t="s">
        <v>438</v>
      </c>
      <c r="D44" s="16">
        <v>5</v>
      </c>
      <c r="E44" s="16" t="s">
        <v>426</v>
      </c>
      <c r="G44" s="52">
        <v>954.0625</v>
      </c>
      <c r="H44" s="52">
        <v>37275.625</v>
      </c>
      <c r="I44" s="52">
        <v>24456.25</v>
      </c>
      <c r="J44" s="52">
        <v>1412872.5</v>
      </c>
      <c r="K44" s="14">
        <v>0.29377456885320807</v>
      </c>
      <c r="L44" s="14">
        <v>0.11419376442720727</v>
      </c>
      <c r="M44" s="14">
        <v>1.1225825618797505</v>
      </c>
      <c r="N44" s="14">
        <v>2.2327329018754249</v>
      </c>
      <c r="O44" s="14">
        <v>0.62417442988931982</v>
      </c>
      <c r="P44" s="14">
        <v>0.21273711398214251</v>
      </c>
      <c r="Q44" s="14">
        <v>8.9984745501255983</v>
      </c>
      <c r="R44" s="14">
        <v>0.83317041618366883</v>
      </c>
      <c r="S44" s="14">
        <v>6.622905629170333</v>
      </c>
      <c r="T44" s="14">
        <v>2.114673001600202</v>
      </c>
      <c r="U44" s="14">
        <v>48.074160478850331</v>
      </c>
      <c r="V44" s="14">
        <v>8.6690734798739779</v>
      </c>
      <c r="W44" s="14">
        <v>0.40127710834274238</v>
      </c>
      <c r="X44" s="14">
        <v>3.0150770320232535E-2</v>
      </c>
      <c r="Y44" s="14">
        <v>1.7615619696865086</v>
      </c>
      <c r="Z44" s="2">
        <f t="shared" si="1"/>
        <v>3.8212380542737767</v>
      </c>
      <c r="AA44" s="2">
        <f t="shared" si="2"/>
        <v>9.8305066612927003</v>
      </c>
      <c r="AB44" s="2">
        <f t="shared" si="3"/>
        <v>14.416602345791754</v>
      </c>
      <c r="AC44" s="2">
        <f t="shared" si="4"/>
        <v>42.298564560206188</v>
      </c>
      <c r="AD44" s="2">
        <f t="shared" si="5"/>
        <v>7.258771779430095</v>
      </c>
      <c r="AE44" s="2">
        <f t="shared" si="6"/>
        <v>22.733614342487918</v>
      </c>
      <c r="AF44" s="69">
        <f t="shared" si="7"/>
        <v>0.86263293054187218</v>
      </c>
      <c r="AG44" s="69">
        <f t="shared" si="8"/>
        <v>0.87328137262760475</v>
      </c>
      <c r="AH44" s="69">
        <f t="shared" si="9"/>
        <v>1.0666142074632698</v>
      </c>
      <c r="AI44" s="69">
        <f t="shared" si="10"/>
        <v>0.33593596146472021</v>
      </c>
      <c r="AJ44" s="69">
        <f t="shared" si="11"/>
        <v>0.34853065906932007</v>
      </c>
      <c r="AK44" s="69">
        <f t="shared" si="12"/>
        <v>0.63503913565681869</v>
      </c>
      <c r="AL44" s="69">
        <f t="shared" si="13"/>
        <v>7.5976622017185691E-2</v>
      </c>
      <c r="AM44" s="69">
        <f t="shared" si="14"/>
        <v>9.2360624653369819E-2</v>
      </c>
      <c r="AN44" s="69">
        <f t="shared" si="15"/>
        <v>0.13992189244341366</v>
      </c>
      <c r="AO44" s="23">
        <v>0.01</v>
      </c>
      <c r="AP44" s="69">
        <f t="shared" si="16"/>
        <v>72.486445943271221</v>
      </c>
      <c r="AQ44" s="69">
        <f t="shared" si="17"/>
        <v>3442.8000093447686</v>
      </c>
      <c r="AR44" s="69">
        <f t="shared" si="18"/>
        <v>3421.9647820692353</v>
      </c>
      <c r="AS44" s="69">
        <f t="shared" si="19"/>
        <v>1.0448871384811589E-2</v>
      </c>
      <c r="AT44" s="69">
        <f t="shared" si="20"/>
        <v>0.49627725615661755</v>
      </c>
      <c r="AU44" s="69">
        <f t="shared" si="21"/>
        <v>0.49327387245857085</v>
      </c>
      <c r="AV44" s="23">
        <f t="shared" si="22"/>
        <v>1</v>
      </c>
      <c r="AW44" s="16" t="s">
        <v>449</v>
      </c>
      <c r="AX44" s="16" t="s">
        <v>438</v>
      </c>
      <c r="AY44" s="16">
        <v>5</v>
      </c>
      <c r="AZ44" s="49">
        <f t="shared" si="23"/>
        <v>3.8212380542737767</v>
      </c>
      <c r="BA44" s="49">
        <f t="shared" si="24"/>
        <v>7.258771779430095</v>
      </c>
    </row>
    <row r="45" spans="1:58" ht="12.75" customHeight="1" x14ac:dyDescent="0.15">
      <c r="A45" t="s">
        <v>46</v>
      </c>
      <c r="B45" s="16" t="s">
        <v>449</v>
      </c>
      <c r="C45" s="16" t="s">
        <v>435</v>
      </c>
      <c r="D45" s="16">
        <v>12</v>
      </c>
      <c r="E45" s="16" t="s">
        <v>426</v>
      </c>
      <c r="G45" s="52">
        <v>241.87500000000003</v>
      </c>
      <c r="H45" s="52">
        <v>9070.3125</v>
      </c>
      <c r="I45" s="52">
        <v>5858.7500000000009</v>
      </c>
      <c r="J45" s="52">
        <v>352384.99999999994</v>
      </c>
      <c r="K45" s="14">
        <v>0.31519502146765505</v>
      </c>
      <c r="L45" s="14">
        <v>0.10185574027870414</v>
      </c>
      <c r="M45" s="14">
        <v>1.3937031866857363</v>
      </c>
      <c r="N45" s="14">
        <v>1.8552496266229637</v>
      </c>
      <c r="O45" s="14">
        <v>0.63872410003889479</v>
      </c>
      <c r="P45" s="14">
        <v>0.20825298013608579</v>
      </c>
      <c r="Q45" s="14">
        <v>9.2609528634084377</v>
      </c>
      <c r="R45" s="14">
        <v>0.84592882761427524</v>
      </c>
      <c r="S45" s="14">
        <v>3.0041859095148724</v>
      </c>
      <c r="T45" s="14">
        <v>0.77988878184278498</v>
      </c>
      <c r="U45" s="14">
        <v>32.06010958100596</v>
      </c>
      <c r="V45" s="14">
        <v>4.2843261589223482</v>
      </c>
      <c r="W45" s="14">
        <v>0.49164706193333507</v>
      </c>
      <c r="X45" s="14">
        <v>3.0237230634948084E-2</v>
      </c>
      <c r="Y45" s="14">
        <v>1.8753810989458233</v>
      </c>
      <c r="Z45" s="2">
        <f t="shared" si="1"/>
        <v>4.4217170061766238</v>
      </c>
      <c r="AA45" s="2">
        <f t="shared" si="2"/>
        <v>13.683108903555137</v>
      </c>
      <c r="AB45" s="2">
        <f t="shared" si="3"/>
        <v>14.499144251554775</v>
      </c>
      <c r="AC45" s="2">
        <f t="shared" si="4"/>
        <v>44.469725510562874</v>
      </c>
      <c r="AD45" s="2">
        <f t="shared" si="5"/>
        <v>10.671812779450507</v>
      </c>
      <c r="AE45" s="2">
        <f t="shared" si="6"/>
        <v>41.108566153819666</v>
      </c>
      <c r="AF45" s="69">
        <f t="shared" si="7"/>
        <v>0.86332328933439662</v>
      </c>
      <c r="AG45" s="69">
        <f t="shared" si="8"/>
        <v>0.87375029328473952</v>
      </c>
      <c r="AH45" s="69">
        <f t="shared" si="9"/>
        <v>0.94998665429659912</v>
      </c>
      <c r="AI45" s="69">
        <f t="shared" si="10"/>
        <v>0.33674314834674873</v>
      </c>
      <c r="AJ45" s="69">
        <f t="shared" si="11"/>
        <v>0.34909240584741597</v>
      </c>
      <c r="AK45" s="69">
        <f t="shared" si="12"/>
        <v>0.44867400707152189</v>
      </c>
      <c r="AL45" s="69">
        <f t="shared" si="13"/>
        <v>7.6151685196430438E-2</v>
      </c>
      <c r="AM45" s="69">
        <f t="shared" si="14"/>
        <v>9.2509487549565242E-2</v>
      </c>
      <c r="AN45" s="69">
        <f t="shared" si="15"/>
        <v>0.10027709476389185</v>
      </c>
      <c r="AO45" s="23">
        <v>0.01</v>
      </c>
      <c r="AP45" s="69">
        <f t="shared" si="16"/>
        <v>18.419188856886613</v>
      </c>
      <c r="AQ45" s="69">
        <f t="shared" si="17"/>
        <v>839.08996128941601</v>
      </c>
      <c r="AR45" s="69">
        <f t="shared" si="18"/>
        <v>587.49842894795142</v>
      </c>
      <c r="AS45" s="69">
        <f t="shared" si="19"/>
        <v>1.2746776642121111E-2</v>
      </c>
      <c r="AT45" s="69">
        <f t="shared" si="20"/>
        <v>0.58068204861275974</v>
      </c>
      <c r="AU45" s="69">
        <f t="shared" si="21"/>
        <v>0.406571174745119</v>
      </c>
      <c r="AV45" s="23">
        <f t="shared" si="22"/>
        <v>0.99999999999999978</v>
      </c>
      <c r="AW45" s="16" t="s">
        <v>449</v>
      </c>
      <c r="AX45" s="16" t="s">
        <v>435</v>
      </c>
      <c r="AY45" s="16">
        <v>12</v>
      </c>
      <c r="AZ45" s="49">
        <f t="shared" si="23"/>
        <v>4.4217170061766238</v>
      </c>
      <c r="BA45" s="49">
        <f t="shared" si="24"/>
        <v>10.671812779450507</v>
      </c>
    </row>
    <row r="46" spans="1:58" ht="12.75" customHeight="1" x14ac:dyDescent="0.15">
      <c r="A46" t="s">
        <v>43</v>
      </c>
      <c r="B46" s="16" t="s">
        <v>449</v>
      </c>
      <c r="C46" s="16" t="s">
        <v>439</v>
      </c>
      <c r="D46" s="16">
        <v>12</v>
      </c>
      <c r="E46" s="16" t="s">
        <v>426</v>
      </c>
      <c r="G46" s="52">
        <v>725.62500000000011</v>
      </c>
      <c r="H46" s="52">
        <v>32061.875</v>
      </c>
      <c r="I46" s="52">
        <v>22897.500000000004</v>
      </c>
      <c r="J46" s="52">
        <v>1355803.4375000002</v>
      </c>
      <c r="K46" s="14">
        <v>0.35847585313631675</v>
      </c>
      <c r="L46" s="14">
        <v>0.11211322733024272</v>
      </c>
      <c r="M46" s="14">
        <v>1.1736556139792913</v>
      </c>
      <c r="N46" s="14">
        <v>1.8728882848639674</v>
      </c>
      <c r="O46" s="14">
        <v>0.64861772469290113</v>
      </c>
      <c r="P46" s="14">
        <v>0.21872977446209332</v>
      </c>
      <c r="Q46" s="14">
        <v>10.967790344911643</v>
      </c>
      <c r="R46" s="14">
        <v>0.83873019103095681</v>
      </c>
      <c r="S46" s="14">
        <v>5.1133178761182245</v>
      </c>
      <c r="T46" s="14">
        <v>1.6027722196146887</v>
      </c>
      <c r="U46" s="14">
        <v>43.950932314589288</v>
      </c>
      <c r="V46" s="14">
        <v>8.2822476025742127</v>
      </c>
      <c r="W46" s="14">
        <v>0.43130350392912842</v>
      </c>
      <c r="X46" s="14">
        <v>2.9075917645864039E-2</v>
      </c>
      <c r="Y46" s="14">
        <v>1.7435199552310943</v>
      </c>
      <c r="Z46" s="2">
        <f t="shared" si="1"/>
        <v>3.2740158192272664</v>
      </c>
      <c r="AA46" s="2">
        <f t="shared" si="2"/>
        <v>10.468484780320795</v>
      </c>
      <c r="AB46" s="2">
        <f t="shared" si="3"/>
        <v>16.909482931729205</v>
      </c>
      <c r="AC46" s="2">
        <f t="shared" si="4"/>
        <v>50.143106359817516</v>
      </c>
      <c r="AD46" s="2">
        <f t="shared" si="5"/>
        <v>8.595384323721067</v>
      </c>
      <c r="AE46" s="2">
        <f t="shared" si="6"/>
        <v>27.421820628482831</v>
      </c>
      <c r="AF46" s="69">
        <f t="shared" si="7"/>
        <v>0.86471818528865274</v>
      </c>
      <c r="AG46" s="69">
        <f t="shared" si="8"/>
        <v>0.87406915446348143</v>
      </c>
      <c r="AH46" s="69">
        <f t="shared" si="9"/>
        <v>1.0179617724673915</v>
      </c>
      <c r="AI46" s="69">
        <f t="shared" si="10"/>
        <v>0.33837804345185052</v>
      </c>
      <c r="AJ46" s="69">
        <f t="shared" si="11"/>
        <v>0.34947473238860322</v>
      </c>
      <c r="AK46" s="69">
        <f t="shared" si="12"/>
        <v>0.55204287045699241</v>
      </c>
      <c r="AL46" s="69">
        <f t="shared" si="13"/>
        <v>7.6506209569168995E-2</v>
      </c>
      <c r="AM46" s="69">
        <f t="shared" si="14"/>
        <v>9.261080408297985E-2</v>
      </c>
      <c r="AN46" s="69">
        <f t="shared" si="15"/>
        <v>0.12233533635634915</v>
      </c>
      <c r="AO46" s="23">
        <v>0.01</v>
      </c>
      <c r="AP46" s="69">
        <f t="shared" si="16"/>
        <v>55.514818318628258</v>
      </c>
      <c r="AQ46" s="69">
        <f t="shared" si="17"/>
        <v>2969.2760241579895</v>
      </c>
      <c r="AR46" s="69">
        <f t="shared" si="18"/>
        <v>2801.1733642195049</v>
      </c>
      <c r="AS46" s="69">
        <f t="shared" si="19"/>
        <v>9.5288636093613169E-3</v>
      </c>
      <c r="AT46" s="69">
        <f t="shared" si="20"/>
        <v>0.50966259297391947</v>
      </c>
      <c r="AU46" s="69">
        <f t="shared" si="21"/>
        <v>0.48080854341671925</v>
      </c>
      <c r="AV46" s="23">
        <f t="shared" si="22"/>
        <v>1</v>
      </c>
      <c r="AW46" s="16" t="s">
        <v>449</v>
      </c>
      <c r="AX46" s="16" t="s">
        <v>439</v>
      </c>
      <c r="AY46" s="16">
        <v>12</v>
      </c>
      <c r="AZ46" s="49">
        <f t="shared" si="23"/>
        <v>3.2740158192272664</v>
      </c>
      <c r="BA46" s="49">
        <f t="shared" si="24"/>
        <v>8.595384323721067</v>
      </c>
    </row>
    <row r="47" spans="1:58" ht="12.75" customHeight="1" x14ac:dyDescent="0.15">
      <c r="A47" t="s">
        <v>44</v>
      </c>
      <c r="B47" s="16" t="s">
        <v>449</v>
      </c>
      <c r="C47" s="16" t="s">
        <v>440</v>
      </c>
      <c r="D47" s="16">
        <v>12</v>
      </c>
      <c r="E47" s="16" t="s">
        <v>426</v>
      </c>
      <c r="G47" s="52">
        <v>980.9375</v>
      </c>
      <c r="H47" s="52">
        <v>31215.3125</v>
      </c>
      <c r="I47" s="52">
        <v>18516.875</v>
      </c>
      <c r="J47" s="52">
        <v>1358853.75</v>
      </c>
      <c r="K47" s="14">
        <v>0.30658341420679186</v>
      </c>
      <c r="L47" s="14">
        <v>0.10336371795821908</v>
      </c>
      <c r="M47" s="14">
        <v>1.1112054862871388</v>
      </c>
      <c r="N47" s="14">
        <v>1.6142497392719968</v>
      </c>
      <c r="O47" s="14">
        <v>0.63203646291590043</v>
      </c>
      <c r="P47" s="14">
        <v>0.21373181931715562</v>
      </c>
      <c r="Q47" s="14">
        <v>9.4408512048387809</v>
      </c>
      <c r="R47" s="14">
        <v>0.76045728239659005</v>
      </c>
      <c r="S47" s="14">
        <v>4.1738936699683178</v>
      </c>
      <c r="T47" s="14">
        <v>1.0958057140661324</v>
      </c>
      <c r="U47" s="14">
        <v>37.793531026050722</v>
      </c>
      <c r="V47" s="14">
        <v>7.614166160957299</v>
      </c>
      <c r="W47" s="14">
        <v>0.4045812768817712</v>
      </c>
      <c r="X47" s="14">
        <v>2.9307576393863787E-2</v>
      </c>
      <c r="Y47" s="14">
        <v>1.6128943170379846</v>
      </c>
      <c r="Z47" s="2">
        <f t="shared" si="1"/>
        <v>3.6244801081692755</v>
      </c>
      <c r="AA47" s="2">
        <f t="shared" si="2"/>
        <v>10.750440369572445</v>
      </c>
      <c r="AB47" s="2">
        <f t="shared" si="3"/>
        <v>14.937193910116216</v>
      </c>
      <c r="AC47" s="2">
        <f t="shared" si="4"/>
        <v>44.171481976811073</v>
      </c>
      <c r="AD47" s="2">
        <f t="shared" si="5"/>
        <v>9.0547421698784181</v>
      </c>
      <c r="AE47" s="2">
        <f t="shared" si="6"/>
        <v>34.489262595476724</v>
      </c>
      <c r="AF47" s="69">
        <f t="shared" si="7"/>
        <v>0.86304574623587704</v>
      </c>
      <c r="AG47" s="69">
        <f t="shared" si="8"/>
        <v>0.87353475773223865</v>
      </c>
      <c r="AH47" s="69">
        <f t="shared" si="9"/>
        <v>0.98768511247803026</v>
      </c>
      <c r="AI47" s="69">
        <f t="shared" si="10"/>
        <v>0.33641848192616763</v>
      </c>
      <c r="AJ47" s="69">
        <f t="shared" si="11"/>
        <v>0.34883412862752855</v>
      </c>
      <c r="AK47" s="69">
        <f t="shared" si="12"/>
        <v>0.50423608316351154</v>
      </c>
      <c r="AL47" s="69">
        <f t="shared" si="13"/>
        <v>7.608127341742997E-2</v>
      </c>
      <c r="AM47" s="69">
        <f t="shared" si="14"/>
        <v>9.2441044086295068E-2</v>
      </c>
      <c r="AN47" s="69">
        <f t="shared" si="15"/>
        <v>0.11215688266955329</v>
      </c>
      <c r="AO47" s="23">
        <v>0.01</v>
      </c>
      <c r="AP47" s="69">
        <f t="shared" si="16"/>
        <v>74.630974142910205</v>
      </c>
      <c r="AQ47" s="69">
        <f t="shared" si="17"/>
        <v>2885.5760789799774</v>
      </c>
      <c r="AR47" s="69">
        <f t="shared" si="18"/>
        <v>2076.7949767817845</v>
      </c>
      <c r="AS47" s="69">
        <f t="shared" si="19"/>
        <v>1.4816546370207169E-2</v>
      </c>
      <c r="AT47" s="69">
        <f t="shared" si="20"/>
        <v>0.57287570301705604</v>
      </c>
      <c r="AU47" s="69">
        <f t="shared" si="21"/>
        <v>0.41230775061273678</v>
      </c>
      <c r="AV47" s="23">
        <f t="shared" si="22"/>
        <v>1</v>
      </c>
      <c r="AW47" s="16" t="s">
        <v>449</v>
      </c>
      <c r="AX47" s="16" t="s">
        <v>440</v>
      </c>
      <c r="AY47" s="16">
        <v>12</v>
      </c>
      <c r="AZ47" s="49">
        <f t="shared" si="23"/>
        <v>3.6244801081692755</v>
      </c>
      <c r="BA47" s="49">
        <f t="shared" si="24"/>
        <v>9.0547421698784181</v>
      </c>
    </row>
    <row r="48" spans="1:58" ht="12.75" customHeight="1" x14ac:dyDescent="0.15">
      <c r="G48" s="52"/>
      <c r="H48" s="52"/>
      <c r="I48" s="52"/>
      <c r="J48" s="52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2"/>
      <c r="AA48" s="2"/>
      <c r="AB48" s="2"/>
      <c r="AC48" s="2"/>
      <c r="AD48" s="2"/>
      <c r="AE48" s="2"/>
      <c r="AF48" s="69"/>
      <c r="AG48" s="69"/>
      <c r="AH48" s="69"/>
      <c r="AI48" s="69"/>
      <c r="AJ48" s="69"/>
      <c r="AK48" s="69"/>
      <c r="AL48" s="69"/>
      <c r="AM48" s="69"/>
      <c r="AN48" s="69"/>
      <c r="AO48" s="23"/>
      <c r="AP48" s="69"/>
      <c r="AQ48" s="69"/>
      <c r="AR48" s="69"/>
      <c r="AS48" s="69"/>
      <c r="AT48" s="69"/>
      <c r="AU48" s="69"/>
      <c r="AV48" s="23"/>
      <c r="AW48" s="16"/>
      <c r="AX48" s="16"/>
      <c r="AY48" s="16"/>
      <c r="AZ48" s="49"/>
      <c r="BA48" s="49"/>
    </row>
    <row r="49" spans="1:58" ht="12.75" customHeight="1" x14ac:dyDescent="0.15">
      <c r="A49" t="s">
        <v>48</v>
      </c>
      <c r="B49" s="24" t="s">
        <v>453</v>
      </c>
      <c r="C49" s="24" t="s">
        <v>434</v>
      </c>
      <c r="D49" s="24">
        <v>5</v>
      </c>
      <c r="E49" s="16" t="s">
        <v>426</v>
      </c>
      <c r="G49" s="52">
        <v>215</v>
      </c>
      <c r="H49" s="52">
        <v>8385</v>
      </c>
      <c r="I49" s="52">
        <v>5872.1875000000009</v>
      </c>
      <c r="J49" s="52">
        <v>319140.625</v>
      </c>
      <c r="K49" s="14">
        <v>0.37701884697734661</v>
      </c>
      <c r="L49" s="14">
        <v>0.12121242064178256</v>
      </c>
      <c r="M49" s="14">
        <v>1.2593950381933798</v>
      </c>
      <c r="N49" s="14">
        <v>2.1479990261309418</v>
      </c>
      <c r="O49" s="14">
        <v>0.59973491127835443</v>
      </c>
      <c r="P49" s="14">
        <v>0.20975080215958652</v>
      </c>
      <c r="Q49" s="14">
        <v>8.5415480364355894</v>
      </c>
      <c r="R49" s="14">
        <v>0.82601538567758392</v>
      </c>
      <c r="S49" s="14">
        <v>10.980688550961608</v>
      </c>
      <c r="T49" s="14">
        <v>7.0618007350499132</v>
      </c>
      <c r="U49" s="14">
        <v>47.961260048258303</v>
      </c>
      <c r="V49" s="14">
        <v>24.938595375575513</v>
      </c>
      <c r="W49" s="14">
        <v>0.37676961826468841</v>
      </c>
      <c r="X49" s="14">
        <v>2.8097680942225294E-2</v>
      </c>
      <c r="Y49" s="14">
        <v>1.536162156465873</v>
      </c>
      <c r="Z49" s="2">
        <f t="shared" si="1"/>
        <v>3.3404033996980829</v>
      </c>
      <c r="AA49" s="2">
        <f t="shared" si="2"/>
        <v>10.389983398774397</v>
      </c>
      <c r="AB49" s="2">
        <f t="shared" si="3"/>
        <v>14.242205807610903</v>
      </c>
      <c r="AC49" s="2">
        <f t="shared" si="4"/>
        <v>40.722361719202624</v>
      </c>
      <c r="AD49" s="2">
        <f t="shared" si="5"/>
        <v>4.3677825689772627</v>
      </c>
      <c r="AE49" s="2">
        <f t="shared" si="6"/>
        <v>6.7916473216543274</v>
      </c>
      <c r="AF49" s="69">
        <f t="shared" si="7"/>
        <v>0.86531580659331409</v>
      </c>
      <c r="AG49" s="69">
        <f t="shared" si="8"/>
        <v>0.87249371249446805</v>
      </c>
      <c r="AH49" s="69">
        <f t="shared" si="9"/>
        <v>1.2070609949388169</v>
      </c>
      <c r="AI49" s="69">
        <f t="shared" si="10"/>
        <v>0.33908010473291295</v>
      </c>
      <c r="AJ49" s="69">
        <f t="shared" si="11"/>
        <v>0.34758843295370956</v>
      </c>
      <c r="AK49" s="69">
        <f t="shared" si="12"/>
        <v>0.92037761340606394</v>
      </c>
      <c r="AL49" s="69">
        <f t="shared" si="13"/>
        <v>7.665842885541467E-2</v>
      </c>
      <c r="AM49" s="69">
        <f t="shared" si="14"/>
        <v>9.2110934732733032E-2</v>
      </c>
      <c r="AN49" s="69">
        <f t="shared" si="15"/>
        <v>0.19973006288774095</v>
      </c>
      <c r="AO49" s="23">
        <v>0.01</v>
      </c>
      <c r="AP49" s="69">
        <f t="shared" si="16"/>
        <v>16.481562203914155</v>
      </c>
      <c r="AQ49" s="69">
        <f t="shared" si="17"/>
        <v>772.35018773396644</v>
      </c>
      <c r="AR49" s="69">
        <f t="shared" si="18"/>
        <v>1172.8523786636065</v>
      </c>
      <c r="AS49" s="69">
        <f t="shared" si="19"/>
        <v>8.4017411180586452E-3</v>
      </c>
      <c r="AT49" s="69">
        <f t="shared" si="20"/>
        <v>0.39371791639288334</v>
      </c>
      <c r="AU49" s="69">
        <f t="shared" si="21"/>
        <v>0.59788034248905808</v>
      </c>
      <c r="AV49" s="23">
        <f t="shared" si="22"/>
        <v>1</v>
      </c>
      <c r="AW49" s="24" t="s">
        <v>453</v>
      </c>
      <c r="AX49" s="24" t="s">
        <v>434</v>
      </c>
      <c r="AY49" s="24">
        <v>5</v>
      </c>
      <c r="AZ49" s="49">
        <f t="shared" si="23"/>
        <v>3.3404033996980829</v>
      </c>
      <c r="BA49" s="49">
        <f t="shared" si="24"/>
        <v>4.3677825689772627</v>
      </c>
      <c r="BB49" s="69">
        <f>LN((AVERAGE(AZ69:AZ71))/AZ49:AZ51)/1.25</f>
        <v>2.5802372521030036E-2</v>
      </c>
      <c r="BC49" s="69">
        <f>LN((AVERAGE(BA69:BA71))/BA49:BA51)/1.25</f>
        <v>0.45642246438598333</v>
      </c>
      <c r="BD49" s="69">
        <f>AVERAGE(AS49:AS51)</f>
        <v>1.0586154692759387E-2</v>
      </c>
      <c r="BE49" s="69">
        <f>AVERAGE(AU49:AU51)</f>
        <v>0.52350705045691426</v>
      </c>
      <c r="BF49" s="69">
        <f>(BB49*BD49)+(BC49*BE49)</f>
        <v>0.23921352599992995</v>
      </c>
    </row>
    <row r="50" spans="1:58" ht="12.75" customHeight="1" x14ac:dyDescent="0.15">
      <c r="A50" t="s">
        <v>49</v>
      </c>
      <c r="B50" s="24" t="s">
        <v>453</v>
      </c>
      <c r="C50" s="24" t="s">
        <v>437</v>
      </c>
      <c r="D50" s="24">
        <v>5</v>
      </c>
      <c r="E50" s="16" t="s">
        <v>426</v>
      </c>
      <c r="G50" s="52">
        <v>765.93749999999989</v>
      </c>
      <c r="H50" s="52">
        <v>31752.812500000004</v>
      </c>
      <c r="I50" s="52">
        <v>22104.6875</v>
      </c>
      <c r="J50" s="52">
        <v>909382.8125</v>
      </c>
      <c r="K50" s="14">
        <v>0.38380088891574182</v>
      </c>
      <c r="L50" s="14">
        <v>0.13477214276107585</v>
      </c>
      <c r="M50" s="14">
        <v>1.0557636676309441</v>
      </c>
      <c r="N50" s="14">
        <v>1.7095617225854045</v>
      </c>
      <c r="O50" s="14">
        <v>0.61225865408942781</v>
      </c>
      <c r="P50" s="14">
        <v>0.21754677777503298</v>
      </c>
      <c r="Q50" s="14">
        <v>8.1844061315086343</v>
      </c>
      <c r="R50" s="14">
        <v>0.92157083625554614</v>
      </c>
      <c r="S50" s="14">
        <v>4.5755125237428116</v>
      </c>
      <c r="T50" s="14">
        <v>1.7569548402679995</v>
      </c>
      <c r="U50" s="14">
        <v>35.959761260429147</v>
      </c>
      <c r="V50" s="14">
        <v>8.1865140938475456</v>
      </c>
      <c r="W50" s="14">
        <v>0.42434586903408766</v>
      </c>
      <c r="X50" s="14">
        <v>2.9257347068171902E-2</v>
      </c>
      <c r="Y50" s="14">
        <v>1.6117351221515241</v>
      </c>
      <c r="Z50" s="2">
        <f t="shared" si="1"/>
        <v>2.7508108973210907</v>
      </c>
      <c r="AA50" s="2">
        <f t="shared" si="2"/>
        <v>7.8336935660554321</v>
      </c>
      <c r="AB50" s="2">
        <f t="shared" si="3"/>
        <v>13.367563001099208</v>
      </c>
      <c r="AC50" s="2">
        <f t="shared" si="4"/>
        <v>37.621362243168683</v>
      </c>
      <c r="AD50" s="2">
        <f t="shared" si="5"/>
        <v>7.8591766657462294</v>
      </c>
      <c r="AE50" s="2">
        <f t="shared" si="6"/>
        <v>20.467094791658944</v>
      </c>
      <c r="AF50" s="69">
        <f t="shared" si="7"/>
        <v>0.86553438471431432</v>
      </c>
      <c r="AG50" s="69">
        <f t="shared" si="8"/>
        <v>0.87289733963160465</v>
      </c>
      <c r="AH50" s="69">
        <f t="shared" si="9"/>
        <v>1.0006288682397453</v>
      </c>
      <c r="AI50" s="69">
        <f t="shared" si="10"/>
        <v>0.33933712378199332</v>
      </c>
      <c r="AJ50" s="69">
        <f t="shared" si="11"/>
        <v>0.34807105317756937</v>
      </c>
      <c r="AK50" s="69">
        <f t="shared" si="12"/>
        <v>0.52432127749605018</v>
      </c>
      <c r="AL50" s="69">
        <f t="shared" si="13"/>
        <v>7.6714151892427737E-2</v>
      </c>
      <c r="AM50" s="69">
        <f t="shared" si="14"/>
        <v>9.2238829092055885E-2</v>
      </c>
      <c r="AN50" s="69">
        <f t="shared" si="15"/>
        <v>0.1164377984513516</v>
      </c>
      <c r="AO50" s="23">
        <v>0.01</v>
      </c>
      <c r="AP50" s="69">
        <f t="shared" si="16"/>
        <v>58.758245715106362</v>
      </c>
      <c r="AQ50" s="69">
        <f t="shared" si="17"/>
        <v>2928.8422453795961</v>
      </c>
      <c r="AR50" s="69">
        <f t="shared" si="18"/>
        <v>2573.821147955111</v>
      </c>
      <c r="AS50" s="69">
        <f t="shared" si="19"/>
        <v>1.0565328351033892E-2</v>
      </c>
      <c r="AT50" s="69">
        <f t="shared" si="20"/>
        <v>0.52663553232766547</v>
      </c>
      <c r="AU50" s="69">
        <f t="shared" si="21"/>
        <v>0.46279913932130068</v>
      </c>
      <c r="AV50" s="23">
        <f t="shared" si="22"/>
        <v>1</v>
      </c>
      <c r="AW50" s="24" t="s">
        <v>453</v>
      </c>
      <c r="AX50" s="24" t="s">
        <v>437</v>
      </c>
      <c r="AY50" s="24">
        <v>5</v>
      </c>
      <c r="AZ50" s="49">
        <f t="shared" si="23"/>
        <v>2.7508108973210907</v>
      </c>
      <c r="BA50" s="49">
        <f t="shared" si="24"/>
        <v>7.8591766657462294</v>
      </c>
    </row>
    <row r="51" spans="1:58" ht="12.75" customHeight="1" x14ac:dyDescent="0.15">
      <c r="A51" t="s">
        <v>50</v>
      </c>
      <c r="B51" s="24" t="s">
        <v>453</v>
      </c>
      <c r="C51" s="24" t="s">
        <v>438</v>
      </c>
      <c r="D51" s="24">
        <v>5</v>
      </c>
      <c r="E51" s="16" t="s">
        <v>426</v>
      </c>
      <c r="G51" s="52">
        <v>1034.6875000000002</v>
      </c>
      <c r="H51" s="52">
        <v>32585.937500000004</v>
      </c>
      <c r="I51" s="52">
        <v>22306.25</v>
      </c>
      <c r="J51" s="52">
        <v>913709.68749999988</v>
      </c>
      <c r="K51" s="14">
        <v>0.52389197068164051</v>
      </c>
      <c r="L51" s="14">
        <v>0.13658780937010229</v>
      </c>
      <c r="M51" s="14">
        <v>1.1317809674894448</v>
      </c>
      <c r="N51" s="14">
        <v>1.7749817399551586</v>
      </c>
      <c r="O51" s="14">
        <v>0.61591589663805568</v>
      </c>
      <c r="P51" s="14">
        <v>0.21553046834042855</v>
      </c>
      <c r="Q51" s="14">
        <v>6.9569731722691879</v>
      </c>
      <c r="R51" s="14">
        <v>0.94730205566315762</v>
      </c>
      <c r="S51" s="14">
        <v>6.9527333970251153</v>
      </c>
      <c r="T51" s="14">
        <v>3.1739471741200949</v>
      </c>
      <c r="U51" s="14">
        <v>43.761768912436132</v>
      </c>
      <c r="V51" s="14">
        <v>15.876402207921045</v>
      </c>
      <c r="W51" s="14">
        <v>0.41779228674896246</v>
      </c>
      <c r="X51" s="14">
        <v>3.0046743465384308E-2</v>
      </c>
      <c r="Y51" s="14">
        <v>1.5881878404453635</v>
      </c>
      <c r="Z51" s="2">
        <f t="shared" si="1"/>
        <v>2.1603327228261859</v>
      </c>
      <c r="AA51" s="2">
        <f t="shared" si="2"/>
        <v>8.2861052732952043</v>
      </c>
      <c r="AB51" s="2">
        <f t="shared" si="3"/>
        <v>11.295329784867477</v>
      </c>
      <c r="AC51" s="2">
        <f t="shared" si="4"/>
        <v>32.278374495436566</v>
      </c>
      <c r="AD51" s="2">
        <f t="shared" si="5"/>
        <v>6.2941819301111988</v>
      </c>
      <c r="AE51" s="2">
        <f t="shared" si="6"/>
        <v>13.787806321813813</v>
      </c>
      <c r="AF51" s="69">
        <f t="shared" si="7"/>
        <v>0.87004937381338276</v>
      </c>
      <c r="AG51" s="69">
        <f t="shared" si="8"/>
        <v>0.87301520873527327</v>
      </c>
      <c r="AH51" s="69">
        <f t="shared" si="9"/>
        <v>1.0772442115838956</v>
      </c>
      <c r="AI51" s="69">
        <f t="shared" si="10"/>
        <v>0.34467524586159631</v>
      </c>
      <c r="AJ51" s="69">
        <f t="shared" si="11"/>
        <v>0.34821207444561364</v>
      </c>
      <c r="AK51" s="69">
        <f t="shared" si="12"/>
        <v>0.6542156140354396</v>
      </c>
      <c r="AL51" s="69">
        <f t="shared" si="13"/>
        <v>7.7871094737468005E-2</v>
      </c>
      <c r="AM51" s="69">
        <f t="shared" si="14"/>
        <v>9.2276199728087621E-2</v>
      </c>
      <c r="AN51" s="69">
        <f t="shared" si="15"/>
        <v>0.14397143984851629</v>
      </c>
      <c r="AO51" s="23">
        <v>0.01</v>
      </c>
      <c r="AP51" s="69">
        <f t="shared" si="16"/>
        <v>80.572248336173942</v>
      </c>
      <c r="AQ51" s="69">
        <f t="shared" si="17"/>
        <v>3006.9064770769805</v>
      </c>
      <c r="AR51" s="69">
        <f t="shared" si="18"/>
        <v>3211.4629301209666</v>
      </c>
      <c r="AS51" s="69">
        <f t="shared" si="19"/>
        <v>1.2791394609185627E-2</v>
      </c>
      <c r="AT51" s="69">
        <f t="shared" si="20"/>
        <v>0.47736693583043016</v>
      </c>
      <c r="AU51" s="69">
        <f t="shared" si="21"/>
        <v>0.50984166956038413</v>
      </c>
      <c r="AV51" s="23">
        <f t="shared" si="22"/>
        <v>0.99999999999999989</v>
      </c>
      <c r="AW51" s="24" t="s">
        <v>453</v>
      </c>
      <c r="AX51" s="24" t="s">
        <v>438</v>
      </c>
      <c r="AY51" s="24">
        <v>5</v>
      </c>
      <c r="AZ51" s="49">
        <f t="shared" si="23"/>
        <v>2.1603327228261859</v>
      </c>
      <c r="BA51" s="49">
        <f t="shared" si="24"/>
        <v>6.2941819301111988</v>
      </c>
    </row>
    <row r="52" spans="1:58" ht="12.75" customHeight="1" x14ac:dyDescent="0.15">
      <c r="A52" t="s">
        <v>51</v>
      </c>
      <c r="B52" s="24" t="s">
        <v>453</v>
      </c>
      <c r="C52" s="24" t="s">
        <v>435</v>
      </c>
      <c r="D52" s="24">
        <v>12</v>
      </c>
      <c r="E52" s="16" t="s">
        <v>426</v>
      </c>
      <c r="G52" s="52">
        <v>161.25</v>
      </c>
      <c r="H52" s="52">
        <v>9527.1875</v>
      </c>
      <c r="I52" s="52">
        <v>6570.9375</v>
      </c>
      <c r="J52" s="52">
        <v>363941.24999999994</v>
      </c>
      <c r="K52" s="14">
        <v>0.44431815178028605</v>
      </c>
      <c r="L52" s="14">
        <v>9.7165474063277968E-2</v>
      </c>
      <c r="M52" s="14">
        <v>0.78451544589414024</v>
      </c>
      <c r="N52" s="14">
        <v>1.2641583482017944</v>
      </c>
      <c r="O52" s="14">
        <v>0.60616954349607466</v>
      </c>
      <c r="P52" s="14">
        <v>0.21236300157275428</v>
      </c>
      <c r="Q52" s="14">
        <v>7.7499404865061479</v>
      </c>
      <c r="R52" s="14">
        <v>0.86751383584492237</v>
      </c>
      <c r="S52" s="14">
        <v>5.3884342772556142</v>
      </c>
      <c r="T52" s="14">
        <v>2.6341817423263039</v>
      </c>
      <c r="U52" s="14">
        <v>31.531427885833125</v>
      </c>
      <c r="V52" s="14">
        <v>9.7824202099632629</v>
      </c>
      <c r="W52" s="14">
        <v>0.39834300668008477</v>
      </c>
      <c r="X52" s="14">
        <v>3.0643731352705934E-2</v>
      </c>
      <c r="Y52" s="14">
        <v>1.473834536739937</v>
      </c>
      <c r="Z52" s="2">
        <f t="shared" si="1"/>
        <v>1.765661480969791</v>
      </c>
      <c r="AA52" s="2">
        <f t="shared" si="2"/>
        <v>8.0740144939058602</v>
      </c>
      <c r="AB52" s="2">
        <f t="shared" si="3"/>
        <v>12.785103721655943</v>
      </c>
      <c r="AC52" s="2">
        <f t="shared" si="4"/>
        <v>36.49383569223599</v>
      </c>
      <c r="AD52" s="2">
        <f t="shared" si="5"/>
        <v>5.8516864572193334</v>
      </c>
      <c r="AE52" s="2">
        <f t="shared" si="6"/>
        <v>11.970103421181193</v>
      </c>
      <c r="AF52" s="69">
        <f t="shared" si="7"/>
        <v>0.86748479282519952</v>
      </c>
      <c r="AG52" s="69">
        <f t="shared" si="8"/>
        <v>0.87270109396339046</v>
      </c>
      <c r="AH52" s="69">
        <f t="shared" si="9"/>
        <v>1.0268284864398485</v>
      </c>
      <c r="AI52" s="69">
        <f t="shared" si="10"/>
        <v>0.34163629903341036</v>
      </c>
      <c r="AJ52" s="69">
        <f t="shared" si="11"/>
        <v>0.34783634488764897</v>
      </c>
      <c r="AK52" s="69">
        <f t="shared" si="12"/>
        <v>0.56659419802072786</v>
      </c>
      <c r="AL52" s="69">
        <f t="shared" si="13"/>
        <v>7.7212547965231568E-2</v>
      </c>
      <c r="AM52" s="69">
        <f t="shared" si="14"/>
        <v>9.2176631395226971E-2</v>
      </c>
      <c r="AN52" s="69">
        <f t="shared" si="15"/>
        <v>0.12542611369588749</v>
      </c>
      <c r="AO52" s="23">
        <v>0.01</v>
      </c>
      <c r="AP52" s="69">
        <f t="shared" si="16"/>
        <v>12.450523359393591</v>
      </c>
      <c r="AQ52" s="69">
        <f t="shared" si="17"/>
        <v>878.18405042071402</v>
      </c>
      <c r="AR52" s="69">
        <f t="shared" si="18"/>
        <v>824.16715396357074</v>
      </c>
      <c r="AS52" s="69">
        <f t="shared" si="19"/>
        <v>7.2606197894236344E-3</v>
      </c>
      <c r="AT52" s="69">
        <f t="shared" si="20"/>
        <v>0.51211987730862696</v>
      </c>
      <c r="AU52" s="69">
        <f t="shared" si="21"/>
        <v>0.48061950290194944</v>
      </c>
      <c r="AV52" s="23">
        <f t="shared" si="22"/>
        <v>1</v>
      </c>
      <c r="AW52" s="24" t="s">
        <v>453</v>
      </c>
      <c r="AX52" s="24" t="s">
        <v>435</v>
      </c>
      <c r="AY52" s="24">
        <v>12</v>
      </c>
      <c r="AZ52" s="49">
        <f t="shared" si="23"/>
        <v>1.765661480969791</v>
      </c>
      <c r="BA52" s="49">
        <f t="shared" si="24"/>
        <v>5.8516864572193334</v>
      </c>
      <c r="BB52" s="69">
        <f>LN((AVERAGE(AZ72:AZ74))/AZ52:AZ54)/1.25</f>
        <v>0.50902079336576322</v>
      </c>
      <c r="BC52" s="69">
        <f>LN((AVERAGE(BA72:BA74))/BA52:BA54)/1.25</f>
        <v>0.17929137458143057</v>
      </c>
      <c r="BD52" s="69">
        <f>AVERAGE(AS52:AS54)</f>
        <v>7.1847574576325386E-3</v>
      </c>
      <c r="BE52" s="69">
        <f>AVERAGE(AU52:AU54)</f>
        <v>0.47134667948443515</v>
      </c>
      <c r="BF52" s="69">
        <f>(BB52*BD52)+(BC52*BE52)</f>
        <v>8.8165585010382061E-2</v>
      </c>
    </row>
    <row r="53" spans="1:58" ht="12.75" customHeight="1" x14ac:dyDescent="0.15">
      <c r="A53" t="s">
        <v>52</v>
      </c>
      <c r="B53" s="24" t="s">
        <v>453</v>
      </c>
      <c r="C53" s="24" t="s">
        <v>439</v>
      </c>
      <c r="D53" s="24">
        <v>12</v>
      </c>
      <c r="E53" s="16" t="s">
        <v>426</v>
      </c>
      <c r="G53" s="52">
        <v>564.37500000000011</v>
      </c>
      <c r="H53" s="52">
        <v>34924.0625</v>
      </c>
      <c r="I53" s="52">
        <v>24080.000000000004</v>
      </c>
      <c r="J53" s="52">
        <v>983248.74999999988</v>
      </c>
      <c r="K53" s="14">
        <v>0.33080013745341119</v>
      </c>
      <c r="L53" s="14">
        <v>0.11179895094818144</v>
      </c>
      <c r="M53" s="14">
        <v>1.2177203570428745</v>
      </c>
      <c r="N53" s="14">
        <v>1.6256963345458249</v>
      </c>
      <c r="O53" s="14">
        <v>0.59212021886812405</v>
      </c>
      <c r="P53" s="14">
        <v>0.20562952715814553</v>
      </c>
      <c r="Q53" s="14">
        <v>8.3117745305099486</v>
      </c>
      <c r="R53" s="14">
        <v>0.7796003503021538</v>
      </c>
      <c r="S53" s="14">
        <v>5.251824845081698</v>
      </c>
      <c r="T53" s="14">
        <v>2.0123874300426263</v>
      </c>
      <c r="U53" s="14">
        <v>46.600992970742212</v>
      </c>
      <c r="V53" s="14">
        <v>11.247370008466847</v>
      </c>
      <c r="W53" s="14">
        <v>0.39385122556331348</v>
      </c>
      <c r="X53" s="14">
        <v>2.864773323012991E-2</v>
      </c>
      <c r="Y53" s="14">
        <v>1.5589935717374479</v>
      </c>
      <c r="Z53" s="2">
        <f t="shared" si="1"/>
        <v>3.6811361882048015</v>
      </c>
      <c r="AA53" s="2">
        <f t="shared" si="2"/>
        <v>10.892055307453512</v>
      </c>
      <c r="AB53" s="2">
        <f t="shared" si="3"/>
        <v>14.037309089695402</v>
      </c>
      <c r="AC53" s="2">
        <f t="shared" si="4"/>
        <v>40.421113861325615</v>
      </c>
      <c r="AD53" s="2">
        <f t="shared" si="5"/>
        <v>8.8732953488317037</v>
      </c>
      <c r="AE53" s="2">
        <f t="shared" si="6"/>
        <v>23.157068204185268</v>
      </c>
      <c r="AF53" s="69">
        <f t="shared" si="7"/>
        <v>0.86382622590735514</v>
      </c>
      <c r="AG53" s="69">
        <f t="shared" si="8"/>
        <v>0.87224829891930278</v>
      </c>
      <c r="AH53" s="69">
        <f t="shared" si="9"/>
        <v>1.0224257072670395</v>
      </c>
      <c r="AI53" s="69">
        <f t="shared" si="10"/>
        <v>0.33733200930532187</v>
      </c>
      <c r="AJ53" s="69">
        <f t="shared" si="11"/>
        <v>0.3472952081641803</v>
      </c>
      <c r="AK53" s="69">
        <f t="shared" si="12"/>
        <v>0.5593371683661913</v>
      </c>
      <c r="AL53" s="69">
        <f t="shared" si="13"/>
        <v>7.6279386861436788E-2</v>
      </c>
      <c r="AM53" s="69">
        <f t="shared" si="14"/>
        <v>9.2033230163507784E-2</v>
      </c>
      <c r="AN53" s="69">
        <f t="shared" si="15"/>
        <v>0.12388509511791744</v>
      </c>
      <c r="AO53" s="23">
        <v>0.01</v>
      </c>
      <c r="AP53" s="69">
        <f t="shared" si="16"/>
        <v>43.050178959923393</v>
      </c>
      <c r="AQ53" s="69">
        <f t="shared" si="17"/>
        <v>3214.1742823072309</v>
      </c>
      <c r="AR53" s="69">
        <f t="shared" si="18"/>
        <v>2983.1530904394526</v>
      </c>
      <c r="AS53" s="69">
        <f t="shared" si="19"/>
        <v>6.8986497376509071E-3</v>
      </c>
      <c r="AT53" s="69">
        <f t="shared" si="20"/>
        <v>0.51506086862135836</v>
      </c>
      <c r="AU53" s="69">
        <f t="shared" si="21"/>
        <v>0.47804048164099067</v>
      </c>
      <c r="AV53" s="23">
        <f t="shared" si="22"/>
        <v>0.99999999999999989</v>
      </c>
      <c r="AW53" s="24" t="s">
        <v>453</v>
      </c>
      <c r="AX53" s="24" t="s">
        <v>439</v>
      </c>
      <c r="AY53" s="24">
        <v>12</v>
      </c>
      <c r="AZ53" s="49">
        <f t="shared" si="23"/>
        <v>3.6811361882048015</v>
      </c>
      <c r="BA53" s="49">
        <f t="shared" si="24"/>
        <v>8.8732953488317037</v>
      </c>
    </row>
    <row r="54" spans="1:58" ht="12.75" customHeight="1" x14ac:dyDescent="0.15">
      <c r="A54" t="s">
        <v>53</v>
      </c>
      <c r="B54" s="24" t="s">
        <v>453</v>
      </c>
      <c r="C54" s="24" t="s">
        <v>440</v>
      </c>
      <c r="D54" s="24">
        <v>12</v>
      </c>
      <c r="E54" s="16" t="s">
        <v>426</v>
      </c>
      <c r="G54" s="52">
        <v>645</v>
      </c>
      <c r="H54" s="52">
        <v>38646.25</v>
      </c>
      <c r="I54" s="52">
        <v>25719.375000000007</v>
      </c>
      <c r="J54" s="52">
        <v>1050073.4375</v>
      </c>
      <c r="K54" s="14">
        <v>0.28848034680552986</v>
      </c>
      <c r="L54" s="14">
        <v>0.11757285310804247</v>
      </c>
      <c r="M54" s="14">
        <v>1.1681041952728193</v>
      </c>
      <c r="N54" s="14">
        <v>1.6506862506404643</v>
      </c>
      <c r="O54" s="14">
        <v>0.59540928263668869</v>
      </c>
      <c r="P54" s="14">
        <v>0.2089309387943315</v>
      </c>
      <c r="Q54" s="14">
        <v>8.6463584407274165</v>
      </c>
      <c r="R54" s="14">
        <v>0.72150615390764961</v>
      </c>
      <c r="S54" s="14">
        <v>4.6519860885064022</v>
      </c>
      <c r="T54" s="14">
        <v>1.742752841525105</v>
      </c>
      <c r="U54" s="14">
        <v>35.680706772730822</v>
      </c>
      <c r="V54" s="14">
        <v>9.2358180318397043</v>
      </c>
      <c r="W54" s="14">
        <v>0.39177431962449538</v>
      </c>
      <c r="X54" s="14">
        <v>2.8348827570684736E-2</v>
      </c>
      <c r="Y54" s="14">
        <v>1.5129273849798865</v>
      </c>
      <c r="Z54" s="2">
        <f t="shared" si="1"/>
        <v>4.0491638623142006</v>
      </c>
      <c r="AA54" s="2">
        <f t="shared" si="2"/>
        <v>9.9351522430046071</v>
      </c>
      <c r="AB54" s="2">
        <f t="shared" si="3"/>
        <v>14.521705812912757</v>
      </c>
      <c r="AC54" s="2">
        <f t="shared" si="4"/>
        <v>41.38381079711111</v>
      </c>
      <c r="AD54" s="2">
        <f t="shared" si="5"/>
        <v>7.6699942978949682</v>
      </c>
      <c r="AE54" s="2">
        <f t="shared" si="6"/>
        <v>20.473761925704959</v>
      </c>
      <c r="AF54" s="69">
        <f t="shared" si="7"/>
        <v>0.86246230330042317</v>
      </c>
      <c r="AG54" s="69">
        <f t="shared" si="8"/>
        <v>0.87235430200582342</v>
      </c>
      <c r="AH54" s="69">
        <f t="shared" si="9"/>
        <v>1.0030935312784068</v>
      </c>
      <c r="AI54" s="69">
        <f t="shared" si="10"/>
        <v>0.3357366583056306</v>
      </c>
      <c r="AJ54" s="69">
        <f t="shared" si="11"/>
        <v>0.34742184242035379</v>
      </c>
      <c r="AK54" s="69">
        <f t="shared" si="12"/>
        <v>0.52820521773282048</v>
      </c>
      <c r="AL54" s="69">
        <f t="shared" si="13"/>
        <v>7.5933394374156596E-2</v>
      </c>
      <c r="AM54" s="69">
        <f t="shared" si="14"/>
        <v>9.2066788241393749E-2</v>
      </c>
      <c r="AN54" s="69">
        <f t="shared" si="15"/>
        <v>0.1172648295932107</v>
      </c>
      <c r="AO54" s="23">
        <v>0.01</v>
      </c>
      <c r="AP54" s="69">
        <f t="shared" si="16"/>
        <v>48.977039371331003</v>
      </c>
      <c r="AQ54" s="69">
        <f t="shared" si="17"/>
        <v>3558.0361150739632</v>
      </c>
      <c r="AR54" s="69">
        <f t="shared" si="18"/>
        <v>3015.9781266188843</v>
      </c>
      <c r="AS54" s="69">
        <f t="shared" si="19"/>
        <v>7.3950028458230743E-3</v>
      </c>
      <c r="AT54" s="69">
        <f t="shared" si="20"/>
        <v>0.53722494324381176</v>
      </c>
      <c r="AU54" s="69">
        <f t="shared" si="21"/>
        <v>0.45538005391036523</v>
      </c>
      <c r="AV54" s="23">
        <f t="shared" si="22"/>
        <v>1</v>
      </c>
      <c r="AW54" s="24" t="s">
        <v>453</v>
      </c>
      <c r="AX54" s="24" t="s">
        <v>440</v>
      </c>
      <c r="AY54" s="24">
        <v>12</v>
      </c>
      <c r="AZ54" s="49">
        <f t="shared" si="23"/>
        <v>4.0491638623142006</v>
      </c>
      <c r="BA54" s="49">
        <f t="shared" si="24"/>
        <v>7.6699942978949682</v>
      </c>
    </row>
    <row r="55" spans="1:58" ht="12.75" customHeight="1" x14ac:dyDescent="0.15">
      <c r="A55" t="s">
        <v>54</v>
      </c>
      <c r="B55" s="24" t="s">
        <v>453</v>
      </c>
      <c r="C55" s="24" t="s">
        <v>436</v>
      </c>
      <c r="D55" s="24">
        <v>20</v>
      </c>
      <c r="E55" s="16" t="s">
        <v>426</v>
      </c>
      <c r="G55" s="52">
        <v>282.18750000000006</v>
      </c>
      <c r="H55" s="52">
        <v>18422.8125</v>
      </c>
      <c r="I55" s="52">
        <v>10131.875</v>
      </c>
      <c r="J55" s="52">
        <v>445345.62500000006</v>
      </c>
      <c r="K55" s="14">
        <v>0.18694796784194367</v>
      </c>
      <c r="L55" s="14">
        <v>9.6244877569449591E-2</v>
      </c>
      <c r="M55" s="14">
        <v>0.9778762157416524</v>
      </c>
      <c r="N55" s="14">
        <v>1.0844976761594676</v>
      </c>
      <c r="O55" s="14">
        <v>0.54208566670568736</v>
      </c>
      <c r="P55" s="14">
        <v>0.19560479676336498</v>
      </c>
      <c r="Q55" s="14">
        <v>8.9089910129863199</v>
      </c>
      <c r="R55" s="14">
        <v>0.67821258689419361</v>
      </c>
      <c r="S55" s="14">
        <v>6.9796746432442029</v>
      </c>
      <c r="T55" s="14">
        <v>3.9226342124837714</v>
      </c>
      <c r="U55" s="14">
        <v>28.736045752069646</v>
      </c>
      <c r="V55" s="14">
        <v>19.640496963926871</v>
      </c>
      <c r="W55" s="14">
        <v>0.36836192540509105</v>
      </c>
      <c r="X55" s="14">
        <v>2.7605817818510191E-2</v>
      </c>
      <c r="Y55" s="14">
        <v>1.4120338237805743</v>
      </c>
      <c r="Z55" s="2">
        <f t="shared" si="1"/>
        <v>5.2307400130094166</v>
      </c>
      <c r="AA55" s="2">
        <f t="shared" si="2"/>
        <v>10.160293622234848</v>
      </c>
      <c r="AB55" s="2">
        <f t="shared" si="3"/>
        <v>16.434655184903175</v>
      </c>
      <c r="AC55" s="2">
        <f t="shared" si="4"/>
        <v>45.545871882498197</v>
      </c>
      <c r="AD55" s="2">
        <f t="shared" si="5"/>
        <v>4.1171039082579535</v>
      </c>
      <c r="AE55" s="2">
        <f t="shared" si="6"/>
        <v>7.325701096629726</v>
      </c>
      <c r="AF55" s="69">
        <f t="shared" si="7"/>
        <v>0.85919002087926866</v>
      </c>
      <c r="AG55" s="69">
        <f t="shared" si="8"/>
        <v>0.87063573761459623</v>
      </c>
      <c r="AH55" s="69">
        <f t="shared" si="9"/>
        <v>1.0781124997822678</v>
      </c>
      <c r="AI55" s="69">
        <f t="shared" si="10"/>
        <v>0.33192966713354038</v>
      </c>
      <c r="AJ55" s="69">
        <f t="shared" si="11"/>
        <v>0.34537259016653737</v>
      </c>
      <c r="AK55" s="69">
        <f t="shared" si="12"/>
        <v>0.65579883632344593</v>
      </c>
      <c r="AL55" s="69">
        <f t="shared" si="13"/>
        <v>7.5107478394566246E-2</v>
      </c>
      <c r="AM55" s="69">
        <f t="shared" si="14"/>
        <v>9.1523736394132402E-2</v>
      </c>
      <c r="AN55" s="69">
        <f t="shared" si="15"/>
        <v>0.1443055536510118</v>
      </c>
      <c r="AO55" s="23">
        <v>0.01</v>
      </c>
      <c r="AP55" s="69">
        <f t="shared" si="16"/>
        <v>21.194391559466666</v>
      </c>
      <c r="AQ55" s="69">
        <f t="shared" si="17"/>
        <v>1686.1246348885272</v>
      </c>
      <c r="AR55" s="69">
        <f t="shared" si="18"/>
        <v>1462.0858313978451</v>
      </c>
      <c r="AS55" s="69">
        <f t="shared" si="19"/>
        <v>6.6871834019563972E-3</v>
      </c>
      <c r="AT55" s="69">
        <f t="shared" si="20"/>
        <v>0.53200039455815751</v>
      </c>
      <c r="AU55" s="69">
        <f t="shared" si="21"/>
        <v>0.46131242203988621</v>
      </c>
      <c r="AV55" s="23">
        <f t="shared" si="22"/>
        <v>1</v>
      </c>
      <c r="AW55" s="24" t="s">
        <v>453</v>
      </c>
      <c r="AX55" s="24" t="s">
        <v>436</v>
      </c>
      <c r="AY55" s="24">
        <v>20</v>
      </c>
      <c r="AZ55" s="49">
        <f t="shared" si="23"/>
        <v>5.2307400130094166</v>
      </c>
      <c r="BA55" s="49">
        <f t="shared" si="24"/>
        <v>4.1171039082579535</v>
      </c>
      <c r="BB55" s="69">
        <f>LN((AVERAGE(AZ75:AZ77))/AZ55:AZ57)/1.25</f>
        <v>-0.29308111465349906</v>
      </c>
      <c r="BC55" s="69">
        <f>LN((AVERAGE(BA75:BA77))/BA55:BA57)/1.25</f>
        <v>0.49801713324469443</v>
      </c>
      <c r="BD55" s="69">
        <f>AVERAGE(AS55:AS57)</f>
        <v>9.2088352059944405E-3</v>
      </c>
      <c r="BE55" s="69">
        <f>AVERAGE(AU55:AU57)</f>
        <v>0.40026452887482106</v>
      </c>
      <c r="BF55" s="69">
        <f>(BB55*BD55)+(BC55*BE55)</f>
        <v>0.19663965752294335</v>
      </c>
    </row>
    <row r="56" spans="1:58" ht="12.75" customHeight="1" x14ac:dyDescent="0.15">
      <c r="A56" t="s">
        <v>55</v>
      </c>
      <c r="B56" s="24" t="s">
        <v>453</v>
      </c>
      <c r="C56" s="24" t="s">
        <v>441</v>
      </c>
      <c r="D56" s="24">
        <v>20</v>
      </c>
      <c r="E56" s="16" t="s">
        <v>426</v>
      </c>
      <c r="G56" s="52">
        <v>1505.0000000000002</v>
      </c>
      <c r="H56" s="52">
        <v>67751.875</v>
      </c>
      <c r="I56" s="52">
        <v>36200.625</v>
      </c>
      <c r="J56" s="52">
        <v>1408720.3125</v>
      </c>
      <c r="K56" s="14">
        <v>0.29150507709097229</v>
      </c>
      <c r="L56" s="14">
        <v>0.10883075462013729</v>
      </c>
      <c r="M56" s="14">
        <v>1.1863391297889319</v>
      </c>
      <c r="N56" s="14">
        <v>1.3496444287785574</v>
      </c>
      <c r="O56" s="14">
        <v>0.56723322143215882</v>
      </c>
      <c r="P56" s="14">
        <v>0.20012186787217048</v>
      </c>
      <c r="Q56" s="14">
        <v>9.1119729723038496</v>
      </c>
      <c r="R56" s="14">
        <v>0.67123561453681269</v>
      </c>
      <c r="S56" s="14">
        <v>2.9248462145557119</v>
      </c>
      <c r="T56" s="14">
        <v>1.1202221069418026</v>
      </c>
      <c r="U56" s="14">
        <v>28.054706707980138</v>
      </c>
      <c r="V56" s="14">
        <v>5.4807533676610074</v>
      </c>
      <c r="W56" s="14">
        <v>0.38299844798483479</v>
      </c>
      <c r="X56" s="14">
        <v>2.8779207803935454E-2</v>
      </c>
      <c r="Y56" s="14">
        <v>1.4038068105424961</v>
      </c>
      <c r="Z56" s="2">
        <f t="shared" si="1"/>
        <v>4.0697031476357504</v>
      </c>
      <c r="AA56" s="2">
        <f t="shared" si="2"/>
        <v>10.900770962488759</v>
      </c>
      <c r="AB56" s="2">
        <f t="shared" si="3"/>
        <v>16.063891584660372</v>
      </c>
      <c r="AC56" s="2">
        <f t="shared" si="4"/>
        <v>45.532120348407894</v>
      </c>
      <c r="AD56" s="2">
        <f t="shared" si="5"/>
        <v>9.5918570242646712</v>
      </c>
      <c r="AE56" s="2">
        <f t="shared" si="6"/>
        <v>25.043878829145108</v>
      </c>
      <c r="AF56" s="69">
        <f t="shared" si="7"/>
        <v>0.86255978719514548</v>
      </c>
      <c r="AG56" s="69">
        <f t="shared" si="8"/>
        <v>0.87144621701147862</v>
      </c>
      <c r="AH56" s="69">
        <f t="shared" si="9"/>
        <v>0.94742961887829424</v>
      </c>
      <c r="AI56" s="69">
        <f t="shared" si="10"/>
        <v>0.33585051586117115</v>
      </c>
      <c r="AJ56" s="69">
        <f t="shared" si="11"/>
        <v>0.3463380158223574</v>
      </c>
      <c r="AK56" s="69">
        <f t="shared" si="12"/>
        <v>0.44506072463883445</v>
      </c>
      <c r="AL56" s="69">
        <f t="shared" si="13"/>
        <v>7.5958089514263638E-2</v>
      </c>
      <c r="AM56" s="69">
        <f t="shared" si="14"/>
        <v>9.1779574192924707E-2</v>
      </c>
      <c r="AN56" s="69">
        <f t="shared" si="15"/>
        <v>9.9502520178879547E-2</v>
      </c>
      <c r="AO56" s="23">
        <v>0.01</v>
      </c>
      <c r="AP56" s="69">
        <f t="shared" si="16"/>
        <v>114.31692471896679</v>
      </c>
      <c r="AQ56" s="69">
        <f t="shared" si="17"/>
        <v>6218.2382382722608</v>
      </c>
      <c r="AR56" s="69">
        <f t="shared" si="18"/>
        <v>3602.0534195505516</v>
      </c>
      <c r="AS56" s="69">
        <f t="shared" si="19"/>
        <v>1.1506937970345148E-2</v>
      </c>
      <c r="AT56" s="69">
        <f t="shared" si="20"/>
        <v>0.62591678238835236</v>
      </c>
      <c r="AU56" s="69">
        <f t="shared" si="21"/>
        <v>0.36257627964130246</v>
      </c>
      <c r="AV56" s="23">
        <f t="shared" si="22"/>
        <v>1</v>
      </c>
      <c r="AW56" s="24" t="s">
        <v>453</v>
      </c>
      <c r="AX56" s="24" t="s">
        <v>441</v>
      </c>
      <c r="AY56" s="24">
        <v>20</v>
      </c>
      <c r="AZ56" s="49">
        <f t="shared" si="23"/>
        <v>4.0697031476357504</v>
      </c>
      <c r="BA56" s="49">
        <f t="shared" si="24"/>
        <v>9.5918570242646712</v>
      </c>
    </row>
    <row r="57" spans="1:58" ht="12.75" customHeight="1" x14ac:dyDescent="0.15">
      <c r="A57" t="s">
        <v>56</v>
      </c>
      <c r="B57" s="24" t="s">
        <v>453</v>
      </c>
      <c r="C57" s="24" t="s">
        <v>442</v>
      </c>
      <c r="D57" s="24">
        <v>20</v>
      </c>
      <c r="E57" s="16" t="s">
        <v>426</v>
      </c>
      <c r="G57" s="52">
        <v>1276.5625</v>
      </c>
      <c r="H57" s="52">
        <v>69001.5625</v>
      </c>
      <c r="I57" s="52">
        <v>40487.187500000007</v>
      </c>
      <c r="J57" s="52">
        <v>1473139.6875</v>
      </c>
      <c r="K57" s="14">
        <v>0.32539451772356004</v>
      </c>
      <c r="L57" s="14">
        <v>0.11563312280932894</v>
      </c>
      <c r="M57" s="14">
        <v>1.2094456008577561</v>
      </c>
      <c r="N57" s="14">
        <v>1.2605172407527863</v>
      </c>
      <c r="O57" s="14">
        <v>0.56516953216749677</v>
      </c>
      <c r="P57" s="14">
        <v>0.19907418843956973</v>
      </c>
      <c r="Q57" s="14">
        <v>9.1425848091092785</v>
      </c>
      <c r="R57" s="14">
        <v>0.63606367940812025</v>
      </c>
      <c r="S57" s="14">
        <v>2.5660437207581084</v>
      </c>
      <c r="T57" s="14">
        <v>0.79084838154525172</v>
      </c>
      <c r="U57" s="14">
        <v>24.152990624482232</v>
      </c>
      <c r="V57" s="14">
        <v>3.6633429145575258</v>
      </c>
      <c r="W57" s="14">
        <v>0.36594138593821396</v>
      </c>
      <c r="X57" s="14">
        <v>2.8070233223267977E-2</v>
      </c>
      <c r="Y57" s="14">
        <v>1.3776031919648535</v>
      </c>
      <c r="Z57" s="2">
        <f t="shared" si="1"/>
        <v>3.7168591816449856</v>
      </c>
      <c r="AA57" s="2">
        <f t="shared" si="2"/>
        <v>10.459335279321728</v>
      </c>
      <c r="AB57" s="2">
        <f t="shared" si="3"/>
        <v>16.176712099193153</v>
      </c>
      <c r="AC57" s="2">
        <f t="shared" si="4"/>
        <v>45.925515913302696</v>
      </c>
      <c r="AD57" s="2">
        <f t="shared" si="5"/>
        <v>9.4125405693970432</v>
      </c>
      <c r="AE57" s="2">
        <f t="shared" si="6"/>
        <v>30.540608273471211</v>
      </c>
      <c r="AF57" s="69">
        <f t="shared" si="7"/>
        <v>0.86365200843507672</v>
      </c>
      <c r="AG57" s="69">
        <f t="shared" si="8"/>
        <v>0.87137970646408069</v>
      </c>
      <c r="AH57" s="69">
        <f t="shared" si="9"/>
        <v>0.93586578963381828</v>
      </c>
      <c r="AI57" s="69">
        <f t="shared" si="10"/>
        <v>0.3371279499364756</v>
      </c>
      <c r="AJ57" s="69">
        <f t="shared" si="11"/>
        <v>0.34625872220954196</v>
      </c>
      <c r="AK57" s="69">
        <f t="shared" si="12"/>
        <v>0.42896228867934638</v>
      </c>
      <c r="AL57" s="69">
        <f t="shared" si="13"/>
        <v>7.6235135139651716E-2</v>
      </c>
      <c r="AM57" s="69">
        <f t="shared" si="14"/>
        <v>9.1758561385528625E-2</v>
      </c>
      <c r="AN57" s="69">
        <f t="shared" si="15"/>
        <v>9.6048354760678287E-2</v>
      </c>
      <c r="AO57" s="23">
        <v>0.01</v>
      </c>
      <c r="AP57" s="69">
        <f t="shared" si="16"/>
        <v>97.318914701711648</v>
      </c>
      <c r="AQ57" s="69">
        <f t="shared" si="17"/>
        <v>6331.4841083536403</v>
      </c>
      <c r="AR57" s="69">
        <f t="shared" si="18"/>
        <v>3888.7277482621002</v>
      </c>
      <c r="AS57" s="69">
        <f t="shared" si="19"/>
        <v>9.4323842456817738E-3</v>
      </c>
      <c r="AT57" s="69">
        <f t="shared" si="20"/>
        <v>0.61366273081104361</v>
      </c>
      <c r="AU57" s="69">
        <f t="shared" si="21"/>
        <v>0.37690488494327468</v>
      </c>
      <c r="AV57" s="23">
        <f t="shared" si="22"/>
        <v>1</v>
      </c>
      <c r="AW57" s="24" t="s">
        <v>453</v>
      </c>
      <c r="AX57" s="24" t="s">
        <v>442</v>
      </c>
      <c r="AY57" s="24">
        <v>20</v>
      </c>
      <c r="AZ57" s="49">
        <f t="shared" si="23"/>
        <v>3.7168591816449856</v>
      </c>
      <c r="BA57" s="49">
        <f t="shared" si="24"/>
        <v>9.4125405693970432</v>
      </c>
    </row>
    <row r="58" spans="1:58" ht="12.75" customHeight="1" x14ac:dyDescent="0.15">
      <c r="A58" t="s">
        <v>57</v>
      </c>
      <c r="B58" s="24" t="s">
        <v>453</v>
      </c>
      <c r="C58" s="24" t="s">
        <v>450</v>
      </c>
      <c r="D58" s="24">
        <v>30</v>
      </c>
      <c r="E58" s="16" t="s">
        <v>426</v>
      </c>
      <c r="G58" s="52">
        <v>456.87499999999994</v>
      </c>
      <c r="H58" s="52">
        <v>15466.5625</v>
      </c>
      <c r="I58" s="52">
        <v>5186.8750000000009</v>
      </c>
      <c r="J58" s="52">
        <v>455437.1875</v>
      </c>
      <c r="K58" s="14">
        <v>0.3724685348750269</v>
      </c>
      <c r="L58" s="14">
        <v>0.12901333684664135</v>
      </c>
      <c r="M58" s="14">
        <v>1.5861345938132627</v>
      </c>
      <c r="N58" s="14">
        <v>1.3381542274274958</v>
      </c>
      <c r="O58" s="14">
        <v>0.64704682856463136</v>
      </c>
      <c r="P58" s="14">
        <v>0.21924579157849086</v>
      </c>
      <c r="Q58" s="14">
        <v>14.012235974335878</v>
      </c>
      <c r="R58" s="14">
        <v>0.77775435969926343</v>
      </c>
      <c r="S58" s="14">
        <v>5.7020716192691561</v>
      </c>
      <c r="T58" s="14">
        <v>1.9951831998001806</v>
      </c>
      <c r="U58" s="14">
        <v>55.480855699297834</v>
      </c>
      <c r="V58" s="14">
        <v>11.29862895225498</v>
      </c>
      <c r="W58" s="14">
        <v>0.34472295962872473</v>
      </c>
      <c r="X58" s="14">
        <v>2.6291621034833897E-2</v>
      </c>
      <c r="Y58" s="14">
        <v>1.4945365219066031</v>
      </c>
      <c r="Z58" s="2">
        <f t="shared" si="1"/>
        <v>4.258439157405479</v>
      </c>
      <c r="AA58" s="2">
        <f t="shared" si="2"/>
        <v>12.294345938038228</v>
      </c>
      <c r="AB58" s="2">
        <f t="shared" si="3"/>
        <v>21.655675224341575</v>
      </c>
      <c r="AC58" s="2">
        <f t="shared" si="4"/>
        <v>63.911082960602428</v>
      </c>
      <c r="AD58" s="2">
        <f t="shared" si="5"/>
        <v>9.7299471847757868</v>
      </c>
      <c r="AE58" s="2">
        <f t="shared" si="6"/>
        <v>27.807399192642706</v>
      </c>
      <c r="AF58" s="69">
        <f t="shared" si="7"/>
        <v>0.86516915479164069</v>
      </c>
      <c r="AG58" s="69">
        <f t="shared" si="8"/>
        <v>0.87401852612365061</v>
      </c>
      <c r="AH58" s="69">
        <f t="shared" si="9"/>
        <v>1.0369366900628194</v>
      </c>
      <c r="AI58" s="69">
        <f t="shared" si="10"/>
        <v>0.33890773431925886</v>
      </c>
      <c r="AJ58" s="69">
        <f t="shared" si="11"/>
        <v>0.34941400847242315</v>
      </c>
      <c r="AK58" s="69">
        <f t="shared" si="12"/>
        <v>0.58349229023833737</v>
      </c>
      <c r="AL58" s="69">
        <f t="shared" si="13"/>
        <v>7.6621057103003529E-2</v>
      </c>
      <c r="AM58" s="69">
        <f t="shared" si="14"/>
        <v>9.259471224519214E-2</v>
      </c>
      <c r="AN58" s="69">
        <f t="shared" si="15"/>
        <v>0.12901127936683721</v>
      </c>
      <c r="AO58" s="23">
        <v>0.01</v>
      </c>
      <c r="AP58" s="69">
        <f t="shared" si="16"/>
        <v>35.006245463934732</v>
      </c>
      <c r="AQ58" s="69">
        <f t="shared" si="17"/>
        <v>1432.1219041097795</v>
      </c>
      <c r="AR58" s="69">
        <f t="shared" si="18"/>
        <v>669.16537966586384</v>
      </c>
      <c r="AS58" s="69">
        <f t="shared" si="19"/>
        <v>1.6386439871114222E-2</v>
      </c>
      <c r="AT58" s="69">
        <f t="shared" si="20"/>
        <v>0.67037693299550882</v>
      </c>
      <c r="AU58" s="69">
        <f t="shared" si="21"/>
        <v>0.31323662713337708</v>
      </c>
      <c r="AV58" s="23">
        <f t="shared" si="22"/>
        <v>1</v>
      </c>
      <c r="AW58" s="24" t="s">
        <v>453</v>
      </c>
      <c r="AX58" s="24" t="s">
        <v>450</v>
      </c>
      <c r="AY58" s="24">
        <v>30</v>
      </c>
      <c r="AZ58" s="49">
        <f t="shared" si="23"/>
        <v>4.258439157405479</v>
      </c>
      <c r="BA58" s="49">
        <f t="shared" si="24"/>
        <v>9.7299471847757868</v>
      </c>
      <c r="BB58" s="69">
        <f>LN((AVERAGE(AZ78:AZ80))/AZ58:AZ60)/1.25</f>
        <v>5.2915848983746863E-2</v>
      </c>
      <c r="BC58" s="69">
        <f>LN((AVERAGE(BA78:BA80))/BA58:BA60)/1.25</f>
        <v>-0.16739575994245831</v>
      </c>
      <c r="BD58" s="69">
        <f>AVERAGE(AS58:AS60)</f>
        <v>1.578816422026216E-2</v>
      </c>
      <c r="BE58" s="69">
        <f>AVERAGE(AU58:AU60)</f>
        <v>0.32870875397961924</v>
      </c>
      <c r="BF58" s="69">
        <f>(BB58*BD58)+(BC58*BE58)</f>
        <v>-5.4189007558546942E-2</v>
      </c>
    </row>
    <row r="59" spans="1:58" ht="12.75" customHeight="1" x14ac:dyDescent="0.15">
      <c r="A59" t="s">
        <v>58</v>
      </c>
      <c r="B59" s="24" t="s">
        <v>453</v>
      </c>
      <c r="C59" s="24" t="s">
        <v>443</v>
      </c>
      <c r="D59" s="24">
        <v>30</v>
      </c>
      <c r="E59" s="16" t="s">
        <v>426</v>
      </c>
      <c r="G59" s="52">
        <v>1464.6875000000002</v>
      </c>
      <c r="H59" s="52">
        <v>51573.125000000007</v>
      </c>
      <c r="I59" s="52">
        <v>19605.3125</v>
      </c>
      <c r="J59" s="52">
        <v>1510442.1875</v>
      </c>
      <c r="K59" s="14">
        <v>0.30302435266618083</v>
      </c>
      <c r="L59" s="14">
        <v>0.11617548973592548</v>
      </c>
      <c r="M59" s="14">
        <v>1.4940019920356662</v>
      </c>
      <c r="N59" s="14">
        <v>1.168174104531035</v>
      </c>
      <c r="O59" s="14">
        <v>0.64712801670587605</v>
      </c>
      <c r="P59" s="14">
        <v>0.22196421366402344</v>
      </c>
      <c r="Q59" s="14">
        <v>14.705142537198315</v>
      </c>
      <c r="R59" s="14">
        <v>0.73658295511117733</v>
      </c>
      <c r="S59" s="14">
        <v>5.160376788499228</v>
      </c>
      <c r="T59" s="14">
        <v>1.5501994076782248</v>
      </c>
      <c r="U59" s="14">
        <v>62.84261204248407</v>
      </c>
      <c r="V59" s="14">
        <v>6.3894749464917089</v>
      </c>
      <c r="W59" s="14">
        <v>0.34104117182809257</v>
      </c>
      <c r="X59" s="14">
        <v>2.669400459474815E-2</v>
      </c>
      <c r="Y59" s="14">
        <v>1.4583870838799236</v>
      </c>
      <c r="Z59" s="2">
        <f t="shared" si="1"/>
        <v>4.930303386148954</v>
      </c>
      <c r="AA59" s="2">
        <f t="shared" si="2"/>
        <v>12.859872555145934</v>
      </c>
      <c r="AB59" s="2">
        <f t="shared" si="3"/>
        <v>22.723699418938772</v>
      </c>
      <c r="AC59" s="2">
        <f t="shared" si="4"/>
        <v>66.250060288803056</v>
      </c>
      <c r="AD59" s="2">
        <f t="shared" si="5"/>
        <v>12.177911539820009</v>
      </c>
      <c r="AE59" s="2">
        <f t="shared" si="6"/>
        <v>40.538405402054138</v>
      </c>
      <c r="AF59" s="69">
        <f t="shared" si="7"/>
        <v>0.86293104140344801</v>
      </c>
      <c r="AG59" s="69">
        <f t="shared" si="8"/>
        <v>0.87402114273256015</v>
      </c>
      <c r="AH59" s="69">
        <f t="shared" si="9"/>
        <v>1.0194784320129957</v>
      </c>
      <c r="AI59" s="69">
        <f t="shared" si="10"/>
        <v>0.33628436262623956</v>
      </c>
      <c r="AJ59" s="69">
        <f t="shared" si="11"/>
        <v>0.34941714667550755</v>
      </c>
      <c r="AK59" s="69">
        <f t="shared" si="12"/>
        <v>0.55451401180578153</v>
      </c>
      <c r="AL59" s="69">
        <f t="shared" si="13"/>
        <v>7.6052185584900941E-2</v>
      </c>
      <c r="AM59" s="69">
        <f t="shared" si="14"/>
        <v>9.2595543869009506E-2</v>
      </c>
      <c r="AN59" s="69">
        <f t="shared" si="15"/>
        <v>0.12286045267722001</v>
      </c>
      <c r="AO59" s="23">
        <v>0.01</v>
      </c>
      <c r="AP59" s="69">
        <f t="shared" si="16"/>
        <v>111.39268557388462</v>
      </c>
      <c r="AQ59" s="69">
        <f t="shared" si="17"/>
        <v>4775.4415583994114</v>
      </c>
      <c r="AR59" s="69">
        <f t="shared" si="18"/>
        <v>2408.7175686283599</v>
      </c>
      <c r="AS59" s="69">
        <f t="shared" si="19"/>
        <v>1.5268575761668264E-2</v>
      </c>
      <c r="AT59" s="69">
        <f t="shared" si="20"/>
        <v>0.65456893201015431</v>
      </c>
      <c r="AU59" s="69">
        <f t="shared" si="21"/>
        <v>0.3301624922281774</v>
      </c>
      <c r="AV59" s="23">
        <f t="shared" si="22"/>
        <v>1</v>
      </c>
      <c r="AW59" s="24" t="s">
        <v>453</v>
      </c>
      <c r="AX59" s="24" t="s">
        <v>443</v>
      </c>
      <c r="AY59" s="24">
        <v>30</v>
      </c>
      <c r="AZ59" s="49">
        <f t="shared" si="23"/>
        <v>4.930303386148954</v>
      </c>
      <c r="BA59" s="49">
        <f t="shared" si="24"/>
        <v>12.177911539820009</v>
      </c>
    </row>
    <row r="60" spans="1:58" ht="12.75" customHeight="1" x14ac:dyDescent="0.15">
      <c r="A60" t="s">
        <v>59</v>
      </c>
      <c r="B60" s="24" t="s">
        <v>453</v>
      </c>
      <c r="C60" s="24" t="s">
        <v>444</v>
      </c>
      <c r="D60" s="24">
        <v>30</v>
      </c>
      <c r="E60" s="16" t="s">
        <v>426</v>
      </c>
      <c r="G60" s="52">
        <v>1505.0000000000002</v>
      </c>
      <c r="H60" s="52">
        <v>50914.687500000007</v>
      </c>
      <c r="I60" s="52">
        <v>18449.6875</v>
      </c>
      <c r="J60" s="52">
        <v>1435850.625</v>
      </c>
      <c r="K60" s="14">
        <v>0.3845561274389484</v>
      </c>
      <c r="L60" s="14">
        <v>0.11466065012667122</v>
      </c>
      <c r="M60" s="14">
        <v>1.4649955912403756</v>
      </c>
      <c r="N60" s="14">
        <v>1.2303745398650392</v>
      </c>
      <c r="O60" s="14">
        <v>0.64903877016958889</v>
      </c>
      <c r="P60" s="14">
        <v>0.22074937762297264</v>
      </c>
      <c r="Q60" s="14">
        <v>12.100403549099108</v>
      </c>
      <c r="R60" s="14">
        <v>0.73044539974054379</v>
      </c>
      <c r="S60" s="14">
        <v>6.3422571058504547</v>
      </c>
      <c r="T60" s="14">
        <v>2.1539199459828891</v>
      </c>
      <c r="U60" s="14">
        <v>63.463054975232865</v>
      </c>
      <c r="V60" s="14">
        <v>7.601306002013148</v>
      </c>
      <c r="W60" s="14">
        <v>0.34010089986670039</v>
      </c>
      <c r="X60" s="14">
        <v>2.6751644804558515E-2</v>
      </c>
      <c r="Y60" s="14">
        <v>1.438517248020466</v>
      </c>
      <c r="Z60" s="2">
        <f t="shared" si="1"/>
        <v>3.8095754734085112</v>
      </c>
      <c r="AA60" s="2">
        <f t="shared" si="2"/>
        <v>12.776794738403485</v>
      </c>
      <c r="AB60" s="2">
        <f t="shared" si="3"/>
        <v>18.643575862097368</v>
      </c>
      <c r="AC60" s="2">
        <f t="shared" si="4"/>
        <v>54.815119659208769</v>
      </c>
      <c r="AD60" s="2">
        <f t="shared" si="5"/>
        <v>10.006383203337968</v>
      </c>
      <c r="AE60" s="2">
        <f t="shared" si="6"/>
        <v>29.463980355255515</v>
      </c>
      <c r="AF60" s="69">
        <f t="shared" si="7"/>
        <v>0.86555872526230981</v>
      </c>
      <c r="AG60" s="69">
        <f t="shared" si="8"/>
        <v>0.87408272431898903</v>
      </c>
      <c r="AH60" s="69">
        <f t="shared" si="9"/>
        <v>1.0575691989767455</v>
      </c>
      <c r="AI60" s="69">
        <f t="shared" si="10"/>
        <v>0.3393657530911483</v>
      </c>
      <c r="AJ60" s="69">
        <f t="shared" si="11"/>
        <v>0.34949100934525729</v>
      </c>
      <c r="AK60" s="69">
        <f t="shared" si="12"/>
        <v>0.61902013982430293</v>
      </c>
      <c r="AL60" s="69">
        <f t="shared" si="13"/>
        <v>7.6720358765123814E-2</v>
      </c>
      <c r="AM60" s="69">
        <f t="shared" si="14"/>
        <v>9.2615117476493189E-2</v>
      </c>
      <c r="AN60" s="69">
        <f t="shared" si="15"/>
        <v>0.13653527930538534</v>
      </c>
      <c r="AO60" s="23">
        <v>0.01</v>
      </c>
      <c r="AP60" s="69">
        <f t="shared" si="16"/>
        <v>115.46413994151136</v>
      </c>
      <c r="AQ60" s="69">
        <f t="shared" si="17"/>
        <v>4715.4697640914401</v>
      </c>
      <c r="AR60" s="69">
        <f t="shared" si="18"/>
        <v>2519.0332359095764</v>
      </c>
      <c r="AS60" s="69">
        <f t="shared" si="19"/>
        <v>1.5709477028003994E-2</v>
      </c>
      <c r="AT60" s="69">
        <f t="shared" si="20"/>
        <v>0.64156338039469274</v>
      </c>
      <c r="AU60" s="69">
        <f t="shared" si="21"/>
        <v>0.34272714257730325</v>
      </c>
      <c r="AV60" s="23">
        <f t="shared" si="22"/>
        <v>1</v>
      </c>
      <c r="AW60" s="24" t="s">
        <v>453</v>
      </c>
      <c r="AX60" s="24" t="s">
        <v>444</v>
      </c>
      <c r="AY60" s="24">
        <v>30</v>
      </c>
      <c r="AZ60" s="49">
        <f t="shared" si="23"/>
        <v>3.8095754734085112</v>
      </c>
      <c r="BA60" s="49">
        <f t="shared" si="24"/>
        <v>10.006383203337968</v>
      </c>
    </row>
    <row r="61" spans="1:58" ht="12.75" customHeight="1" x14ac:dyDescent="0.15">
      <c r="A61" t="s">
        <v>60</v>
      </c>
      <c r="B61" s="24" t="s">
        <v>453</v>
      </c>
      <c r="C61" s="24" t="s">
        <v>451</v>
      </c>
      <c r="D61" s="24">
        <v>40</v>
      </c>
      <c r="E61" s="16" t="s">
        <v>426</v>
      </c>
      <c r="G61" s="52">
        <v>147.8125</v>
      </c>
      <c r="H61" s="52">
        <v>5791.5624999999991</v>
      </c>
      <c r="I61" s="52">
        <v>1733.4375000000005</v>
      </c>
      <c r="J61" s="52">
        <v>297009.0625</v>
      </c>
      <c r="K61" s="14">
        <v>0.4027838091965395</v>
      </c>
      <c r="L61" s="14">
        <v>0.15067699798808221</v>
      </c>
      <c r="M61" s="14">
        <v>2.0597610699859645</v>
      </c>
      <c r="N61" s="14">
        <v>0.96398864788456018</v>
      </c>
      <c r="O61" s="14">
        <v>0.72858049143370707</v>
      </c>
      <c r="P61" s="14">
        <v>0.24663669375756528</v>
      </c>
      <c r="Q61" s="14">
        <v>19.096198563677532</v>
      </c>
      <c r="R61" s="14">
        <v>0.6631902932872078</v>
      </c>
      <c r="S61" s="14">
        <v>5.3872636575446435</v>
      </c>
      <c r="T61" s="14">
        <v>1.0639177776130915</v>
      </c>
      <c r="U61" s="14">
        <v>85.211489056182643</v>
      </c>
      <c r="V61" s="14">
        <v>3.7710753622029793</v>
      </c>
      <c r="W61" s="14">
        <v>0.32198461579128224</v>
      </c>
      <c r="X61" s="14">
        <v>2.5946877684730012E-2</v>
      </c>
      <c r="Y61" s="14">
        <v>1.3821527593562291</v>
      </c>
      <c r="Z61" s="2">
        <f t="shared" si="1"/>
        <v>5.1138129759850859</v>
      </c>
      <c r="AA61" s="2">
        <f t="shared" si="2"/>
        <v>13.670043188336425</v>
      </c>
      <c r="AB61" s="2">
        <f t="shared" si="3"/>
        <v>26.210142583010789</v>
      </c>
      <c r="AC61" s="2">
        <f t="shared" si="4"/>
        <v>77.426429428414195</v>
      </c>
      <c r="AD61" s="2">
        <f t="shared" si="5"/>
        <v>15.817211570264883</v>
      </c>
      <c r="AE61" s="2">
        <f t="shared" si="6"/>
        <v>80.092175212407241</v>
      </c>
      <c r="AF61" s="69">
        <f t="shared" si="7"/>
        <v>0.86614618438818292</v>
      </c>
      <c r="AG61" s="69">
        <f t="shared" si="8"/>
        <v>0.87664627083388258</v>
      </c>
      <c r="AH61" s="69">
        <f t="shared" si="9"/>
        <v>1.0267907585904552</v>
      </c>
      <c r="AI61" s="69">
        <f t="shared" si="10"/>
        <v>0.34005720998187927</v>
      </c>
      <c r="AJ61" s="69">
        <f t="shared" si="11"/>
        <v>0.35257504238770304</v>
      </c>
      <c r="AK61" s="69">
        <f t="shared" si="12"/>
        <v>0.56653174670938855</v>
      </c>
      <c r="AL61" s="69">
        <f t="shared" si="13"/>
        <v>7.6870261031872333E-2</v>
      </c>
      <c r="AM61" s="69">
        <f t="shared" si="14"/>
        <v>9.3432386232741305E-2</v>
      </c>
      <c r="AN61" s="69">
        <f t="shared" si="15"/>
        <v>0.12541285572706157</v>
      </c>
      <c r="AO61" s="23">
        <v>0.01</v>
      </c>
      <c r="AP61" s="69">
        <f t="shared" si="16"/>
        <v>11.362385458773629</v>
      </c>
      <c r="AQ61" s="69">
        <f t="shared" si="17"/>
        <v>541.11950439106067</v>
      </c>
      <c r="AR61" s="69">
        <f t="shared" si="18"/>
        <v>217.39534709937834</v>
      </c>
      <c r="AS61" s="69">
        <f t="shared" si="19"/>
        <v>1.4758697768230267E-2</v>
      </c>
      <c r="AT61" s="69">
        <f t="shared" si="20"/>
        <v>0.70286466259913249</v>
      </c>
      <c r="AU61" s="69">
        <f t="shared" si="21"/>
        <v>0.28237663963263732</v>
      </c>
      <c r="AV61" s="23">
        <f t="shared" si="22"/>
        <v>1</v>
      </c>
      <c r="AW61" s="24" t="s">
        <v>453</v>
      </c>
      <c r="AX61" s="24" t="s">
        <v>451</v>
      </c>
      <c r="AY61" s="24">
        <v>40</v>
      </c>
      <c r="AZ61" s="49">
        <f t="shared" si="23"/>
        <v>5.1138129759850859</v>
      </c>
      <c r="BA61" s="49">
        <f t="shared" si="24"/>
        <v>15.817211570264883</v>
      </c>
      <c r="BB61" s="69">
        <f>LN((AVERAGE(AZ81:AZ83))/AZ61:AZ63)/1.25</f>
        <v>9.1307222384516412E-2</v>
      </c>
      <c r="BC61" s="69">
        <f>LN((AVERAGE(BA81:BA83))/BA61:BA63)/1.25</f>
        <v>-0.26874800217595851</v>
      </c>
      <c r="BD61" s="69">
        <f>AVERAGE(AS61:AS63)</f>
        <v>1.6299643014330695E-2</v>
      </c>
      <c r="BE61" s="69">
        <f>AVERAGE(AU61:AU63)</f>
        <v>0.31281311692280922</v>
      </c>
      <c r="BF61" s="69">
        <f>(BB61*BD61)+(BC61*BE61)</f>
        <v>-8.2579625097941783E-2</v>
      </c>
    </row>
    <row r="62" spans="1:58" ht="12.75" customHeight="1" x14ac:dyDescent="0.15">
      <c r="A62" t="s">
        <v>61</v>
      </c>
      <c r="B62" s="24" t="s">
        <v>453</v>
      </c>
      <c r="C62" s="24" t="s">
        <v>445</v>
      </c>
      <c r="D62" s="24">
        <v>40</v>
      </c>
      <c r="E62" s="16" t="s">
        <v>426</v>
      </c>
      <c r="G62" s="52">
        <v>671.875</v>
      </c>
      <c r="H62" s="52">
        <v>20747.500000000004</v>
      </c>
      <c r="I62" s="52">
        <v>6732.1875000000009</v>
      </c>
      <c r="J62" s="52">
        <v>969381.24999999988</v>
      </c>
      <c r="K62" s="14">
        <v>0.31244217705056698</v>
      </c>
      <c r="L62" s="14">
        <v>0.12249587598022667</v>
      </c>
      <c r="M62" s="14">
        <v>1.6967097131735263</v>
      </c>
      <c r="N62" s="14">
        <v>1.1077833214022261</v>
      </c>
      <c r="O62" s="14">
        <v>0.82740345219528955</v>
      </c>
      <c r="P62" s="14">
        <v>0.26628459441878083</v>
      </c>
      <c r="Q62" s="14">
        <v>21.652545939656175</v>
      </c>
      <c r="R62" s="14">
        <v>0.69073479873978438</v>
      </c>
      <c r="S62" s="14">
        <v>8.4928025768738404</v>
      </c>
      <c r="T62" s="14">
        <v>2.6100620592925625</v>
      </c>
      <c r="U62" s="14">
        <v>97.220607475656593</v>
      </c>
      <c r="V62" s="14">
        <v>7.2747800618479532</v>
      </c>
      <c r="W62" s="14">
        <v>0.33606603805646917</v>
      </c>
      <c r="X62" s="14">
        <v>2.5879630773284586E-2</v>
      </c>
      <c r="Y62" s="14">
        <v>1.4159402015327536</v>
      </c>
      <c r="Z62" s="2">
        <f t="shared" si="1"/>
        <v>5.4304759017823754</v>
      </c>
      <c r="AA62" s="2">
        <f t="shared" si="2"/>
        <v>13.851157841815098</v>
      </c>
      <c r="AB62" s="2">
        <f t="shared" si="3"/>
        <v>26.169271934032963</v>
      </c>
      <c r="AC62" s="2">
        <f t="shared" si="4"/>
        <v>81.313550965714597</v>
      </c>
      <c r="AD62" s="2">
        <f t="shared" si="5"/>
        <v>11.44741168720809</v>
      </c>
      <c r="AE62" s="2">
        <f t="shared" si="6"/>
        <v>37.24838922106224</v>
      </c>
      <c r="AF62" s="69">
        <f t="shared" si="7"/>
        <v>0.86323456803695275</v>
      </c>
      <c r="AG62" s="69">
        <f t="shared" si="8"/>
        <v>0.87983123153910314</v>
      </c>
      <c r="AH62" s="69">
        <f t="shared" si="9"/>
        <v>1.1268790310968753</v>
      </c>
      <c r="AI62" s="69">
        <f t="shared" si="10"/>
        <v>0.33663934058713302</v>
      </c>
      <c r="AJ62" s="69">
        <f t="shared" si="11"/>
        <v>0.35643186263773896</v>
      </c>
      <c r="AK62" s="69">
        <f t="shared" si="12"/>
        <v>0.74887665193229325</v>
      </c>
      <c r="AL62" s="69">
        <f t="shared" si="13"/>
        <v>7.6129172271630005E-2</v>
      </c>
      <c r="AM62" s="69">
        <f t="shared" si="14"/>
        <v>9.445444359900082E-2</v>
      </c>
      <c r="AN62" s="69">
        <f t="shared" si="15"/>
        <v>0.16389264669255207</v>
      </c>
      <c r="AO62" s="23">
        <v>0.01</v>
      </c>
      <c r="AP62" s="69">
        <f t="shared" si="16"/>
        <v>51.149287620001409</v>
      </c>
      <c r="AQ62" s="69">
        <f t="shared" si="17"/>
        <v>1959.6935685702699</v>
      </c>
      <c r="AR62" s="69">
        <f t="shared" si="18"/>
        <v>1103.3560274055155</v>
      </c>
      <c r="AS62" s="69">
        <f t="shared" si="19"/>
        <v>1.6424541120168362E-2</v>
      </c>
      <c r="AT62" s="69">
        <f t="shared" si="20"/>
        <v>0.62927694788315003</v>
      </c>
      <c r="AU62" s="69">
        <f t="shared" si="21"/>
        <v>0.35429851099668164</v>
      </c>
      <c r="AV62" s="23">
        <f t="shared" si="22"/>
        <v>1</v>
      </c>
      <c r="AW62" s="24" t="s">
        <v>453</v>
      </c>
      <c r="AX62" s="24" t="s">
        <v>445</v>
      </c>
      <c r="AY62" s="24">
        <v>40</v>
      </c>
      <c r="AZ62" s="49">
        <f t="shared" si="23"/>
        <v>5.4304759017823754</v>
      </c>
      <c r="BA62" s="49">
        <f t="shared" si="24"/>
        <v>11.44741168720809</v>
      </c>
    </row>
    <row r="63" spans="1:58" ht="12.75" customHeight="1" x14ac:dyDescent="0.15">
      <c r="A63" t="s">
        <v>62</v>
      </c>
      <c r="B63" s="24" t="s">
        <v>453</v>
      </c>
      <c r="C63" s="24" t="s">
        <v>446</v>
      </c>
      <c r="D63" s="24">
        <v>40</v>
      </c>
      <c r="E63" s="16" t="s">
        <v>426</v>
      </c>
      <c r="G63" s="52">
        <v>645</v>
      </c>
      <c r="H63" s="52">
        <v>20425</v>
      </c>
      <c r="I63" s="52">
        <v>6866.5625000000009</v>
      </c>
      <c r="J63" s="52">
        <v>994563.125</v>
      </c>
      <c r="K63" s="14">
        <v>0.52114101436086047</v>
      </c>
      <c r="L63" s="14">
        <v>0.12480038646388292</v>
      </c>
      <c r="M63" s="14">
        <v>1.7271653865710896</v>
      </c>
      <c r="N63" s="14">
        <v>1.0397941793154573</v>
      </c>
      <c r="O63" s="14">
        <v>0.82545682490172445</v>
      </c>
      <c r="P63" s="14">
        <v>0.26681927598406935</v>
      </c>
      <c r="Q63" s="14">
        <v>20.101089144548279</v>
      </c>
      <c r="R63" s="14">
        <v>0.61157159936189776</v>
      </c>
      <c r="S63" s="14">
        <v>5.3117983362095336</v>
      </c>
      <c r="T63" s="14">
        <v>1.2687145409780718</v>
      </c>
      <c r="U63" s="14">
        <v>75.810139575806858</v>
      </c>
      <c r="V63" s="14">
        <v>4.3135785690665758</v>
      </c>
      <c r="W63" s="14">
        <v>0.32198461579128224</v>
      </c>
      <c r="X63" s="14">
        <v>2.6244959912606461E-2</v>
      </c>
      <c r="Y63" s="14">
        <v>1.3650700785999543</v>
      </c>
      <c r="Z63" s="2">
        <f t="shared" si="1"/>
        <v>3.3141996867955705</v>
      </c>
      <c r="AA63" s="2">
        <f t="shared" si="2"/>
        <v>13.839423382482307</v>
      </c>
      <c r="AB63" s="2">
        <f t="shared" si="3"/>
        <v>24.351472467310973</v>
      </c>
      <c r="AC63" s="2">
        <f t="shared" si="4"/>
        <v>75.335970650592841</v>
      </c>
      <c r="AD63" s="2">
        <f t="shared" si="5"/>
        <v>14.272028939619817</v>
      </c>
      <c r="AE63" s="2">
        <f t="shared" si="6"/>
        <v>59.753504139208211</v>
      </c>
      <c r="AF63" s="69">
        <f t="shared" si="7"/>
        <v>0.86996071336730896</v>
      </c>
      <c r="AG63" s="69">
        <f t="shared" si="8"/>
        <v>0.87976849377664457</v>
      </c>
      <c r="AH63" s="69">
        <f t="shared" si="9"/>
        <v>1.0243585901833678</v>
      </c>
      <c r="AI63" s="69">
        <f t="shared" si="10"/>
        <v>0.34456988650606668</v>
      </c>
      <c r="AJ63" s="69">
        <f t="shared" si="11"/>
        <v>0.35635562025546824</v>
      </c>
      <c r="AK63" s="69">
        <f t="shared" si="12"/>
        <v>0.56251542886846395</v>
      </c>
      <c r="AL63" s="69">
        <f t="shared" si="13"/>
        <v>7.7848267118202238E-2</v>
      </c>
      <c r="AM63" s="69">
        <f t="shared" si="14"/>
        <v>9.4434239367699083E-2</v>
      </c>
      <c r="AN63" s="69">
        <f t="shared" si="15"/>
        <v>0.12456009389317681</v>
      </c>
      <c r="AO63" s="23">
        <v>0.01</v>
      </c>
      <c r="AP63" s="69">
        <f t="shared" si="16"/>
        <v>50.212132291240444</v>
      </c>
      <c r="AQ63" s="69">
        <f t="shared" si="17"/>
        <v>1928.8193390852537</v>
      </c>
      <c r="AR63" s="69">
        <f t="shared" si="18"/>
        <v>855.29966972336695</v>
      </c>
      <c r="AS63" s="69">
        <f t="shared" si="19"/>
        <v>1.7715690154593455E-2</v>
      </c>
      <c r="AT63" s="69">
        <f t="shared" si="20"/>
        <v>0.68052010970629773</v>
      </c>
      <c r="AU63" s="69">
        <f t="shared" si="21"/>
        <v>0.30176420013910871</v>
      </c>
      <c r="AV63" s="23">
        <f t="shared" si="22"/>
        <v>1</v>
      </c>
      <c r="AW63" s="24" t="s">
        <v>453</v>
      </c>
      <c r="AX63" s="24" t="s">
        <v>446</v>
      </c>
      <c r="AY63" s="24">
        <v>40</v>
      </c>
      <c r="AZ63" s="49">
        <f t="shared" si="23"/>
        <v>3.3141996867955705</v>
      </c>
      <c r="BA63" s="49">
        <f t="shared" si="24"/>
        <v>14.272028939619817</v>
      </c>
    </row>
    <row r="64" spans="1:58" ht="12.75" customHeight="1" x14ac:dyDescent="0.15">
      <c r="A64" t="s">
        <v>63</v>
      </c>
      <c r="B64" s="24" t="s">
        <v>453</v>
      </c>
      <c r="C64" s="24" t="s">
        <v>452</v>
      </c>
      <c r="D64" s="24">
        <v>50</v>
      </c>
      <c r="E64" s="16" t="s">
        <v>426</v>
      </c>
      <c r="G64" s="52">
        <v>174.68749999999997</v>
      </c>
      <c r="H64" s="52">
        <v>5254.0624999999991</v>
      </c>
      <c r="I64" s="52">
        <v>1854.375</v>
      </c>
      <c r="J64" s="52">
        <v>248002.50000000003</v>
      </c>
      <c r="K64" s="14">
        <v>0.16501395303171623</v>
      </c>
      <c r="L64" s="14">
        <v>0.11084788748631046</v>
      </c>
      <c r="M64" s="14">
        <v>1.33565229645909</v>
      </c>
      <c r="N64" s="14">
        <v>1.0027035767884851</v>
      </c>
      <c r="O64" s="14">
        <v>0.84958858381448321</v>
      </c>
      <c r="P64" s="14">
        <v>0.26026009458483951</v>
      </c>
      <c r="Q64" s="14">
        <v>22.137578057898534</v>
      </c>
      <c r="R64" s="14">
        <v>0.63511888106805825</v>
      </c>
      <c r="S64" s="14">
        <v>7.9093090700370441</v>
      </c>
      <c r="T64" s="14">
        <v>3.3859824499284987</v>
      </c>
      <c r="U64" s="14">
        <v>72.467059995315097</v>
      </c>
      <c r="V64" s="14">
        <v>25.937305362457352</v>
      </c>
      <c r="W64" s="14">
        <v>0.32167496799676759</v>
      </c>
      <c r="X64" s="14">
        <v>2.6588879831141634E-2</v>
      </c>
      <c r="Y64" s="14">
        <v>1.3840278206772751</v>
      </c>
      <c r="Z64" s="2">
        <f t="shared" si="1"/>
        <v>8.0941779281075288</v>
      </c>
      <c r="AA64" s="2">
        <f t="shared" si="2"/>
        <v>12.049415886469113</v>
      </c>
      <c r="AB64" s="2">
        <f t="shared" si="3"/>
        <v>26.056821477644185</v>
      </c>
      <c r="AC64" s="2">
        <f t="shared" si="4"/>
        <v>85.059440607719182</v>
      </c>
      <c r="AD64" s="2">
        <f t="shared" si="5"/>
        <v>9.1622491109676272</v>
      </c>
      <c r="AE64" s="2">
        <f t="shared" si="6"/>
        <v>21.402077850948512</v>
      </c>
      <c r="AF64" s="69">
        <f t="shared" si="7"/>
        <v>0.85848311051410731</v>
      </c>
      <c r="AG64" s="69">
        <f t="shared" si="8"/>
        <v>0.88054623513647301</v>
      </c>
      <c r="AH64" s="69">
        <f t="shared" si="9"/>
        <v>1.1080736454182367</v>
      </c>
      <c r="AI64" s="69">
        <f t="shared" si="10"/>
        <v>0.33111104198966973</v>
      </c>
      <c r="AJ64" s="69">
        <f t="shared" si="11"/>
        <v>0.35730154269932612</v>
      </c>
      <c r="AK64" s="69">
        <f t="shared" si="12"/>
        <v>0.71200701861941551</v>
      </c>
      <c r="AL64" s="69">
        <f t="shared" si="13"/>
        <v>7.4929829391964214E-2</v>
      </c>
      <c r="AM64" s="69">
        <f t="shared" si="14"/>
        <v>9.468490881532142E-2</v>
      </c>
      <c r="AN64" s="69">
        <f t="shared" si="15"/>
        <v>0.15614655947800604</v>
      </c>
      <c r="AO64" s="23">
        <v>0.01</v>
      </c>
      <c r="AP64" s="69">
        <f t="shared" si="16"/>
        <v>13.089304571908746</v>
      </c>
      <c r="AQ64" s="69">
        <f t="shared" si="17"/>
        <v>497.4804287224996</v>
      </c>
      <c r="AR64" s="69">
        <f t="shared" si="18"/>
        <v>289.55427623202746</v>
      </c>
      <c r="AS64" s="69">
        <f t="shared" si="19"/>
        <v>1.6359094860377739E-2</v>
      </c>
      <c r="AT64" s="69">
        <f t="shared" si="20"/>
        <v>0.62175415660497435</v>
      </c>
      <c r="AU64" s="69">
        <f t="shared" si="21"/>
        <v>0.36188674853464781</v>
      </c>
      <c r="AV64" s="23">
        <f t="shared" si="22"/>
        <v>1</v>
      </c>
      <c r="AW64" s="24" t="s">
        <v>453</v>
      </c>
      <c r="AX64" s="24" t="s">
        <v>452</v>
      </c>
      <c r="AY64" s="24">
        <v>50</v>
      </c>
      <c r="AZ64" s="49">
        <f t="shared" si="23"/>
        <v>8.0941779281075288</v>
      </c>
      <c r="BA64" s="49">
        <f t="shared" si="24"/>
        <v>9.1622491109676272</v>
      </c>
      <c r="BB64" s="69">
        <f>LN((AVERAGE(AZ84:AZ86))/AZ64:AZ66)/1.25</f>
        <v>-8.2632345884879846E-2</v>
      </c>
      <c r="BC64" s="69">
        <f>LN((AVERAGE(BA84:BA86))/BA64:BA66)/1.25</f>
        <v>0.43628497408842054</v>
      </c>
      <c r="BD64" s="69">
        <f>AVERAGE(AS64:AS66)</f>
        <v>1.8170941589822447E-2</v>
      </c>
      <c r="BE64" s="69">
        <f>AVERAGE(AU64:AU66)</f>
        <v>0.33336110886059561</v>
      </c>
      <c r="BF64" s="69">
        <f>(BB64*BD64)+(BC64*BE64)</f>
        <v>0.14393893521082793</v>
      </c>
    </row>
    <row r="65" spans="1:53" ht="12.75" customHeight="1" x14ac:dyDescent="0.15">
      <c r="A65" t="s">
        <v>64</v>
      </c>
      <c r="B65" s="24" t="s">
        <v>453</v>
      </c>
      <c r="C65" s="24" t="s">
        <v>448</v>
      </c>
      <c r="D65" s="24">
        <v>50</v>
      </c>
      <c r="E65" s="16" t="s">
        <v>426</v>
      </c>
      <c r="G65" s="52">
        <v>725.62500000000011</v>
      </c>
      <c r="H65" s="52">
        <v>19941.25</v>
      </c>
      <c r="I65" s="52">
        <v>6839.6875</v>
      </c>
      <c r="J65" s="52">
        <v>909423.12500000012</v>
      </c>
      <c r="K65" s="14">
        <v>0.29124263170415793</v>
      </c>
      <c r="L65" s="14">
        <v>0.1407919764827944</v>
      </c>
      <c r="M65" s="14">
        <v>1.7833575513577646</v>
      </c>
      <c r="N65" s="14">
        <v>1.1606520562082336</v>
      </c>
      <c r="O65" s="14">
        <v>0.84635805103146711</v>
      </c>
      <c r="P65" s="14">
        <v>0.27625689967035288</v>
      </c>
      <c r="Q65" s="14">
        <v>23.088260891921593</v>
      </c>
      <c r="R65" s="14">
        <v>0.60899520696534415</v>
      </c>
      <c r="S65" s="14">
        <v>5.2677131755136566</v>
      </c>
      <c r="T65" s="14">
        <v>2.5774451114240149</v>
      </c>
      <c r="U65" s="14">
        <v>73.649386487294578</v>
      </c>
      <c r="V65" s="14">
        <v>4.88984741506808</v>
      </c>
      <c r="W65" s="14">
        <v>0.3488522262543568</v>
      </c>
      <c r="X65" s="14">
        <v>2.6160969892597075E-2</v>
      </c>
      <c r="Y65" s="14">
        <v>1.3357195547819516</v>
      </c>
      <c r="Z65" s="2">
        <f t="shared" si="1"/>
        <v>6.1232709679992379</v>
      </c>
      <c r="AA65" s="2">
        <f t="shared" si="2"/>
        <v>12.666613509582355</v>
      </c>
      <c r="AB65" s="2">
        <f t="shared" si="3"/>
        <v>27.279543053656358</v>
      </c>
      <c r="AC65" s="2">
        <f t="shared" si="4"/>
        <v>83.575327600765661</v>
      </c>
      <c r="AD65" s="2">
        <f t="shared" si="5"/>
        <v>13.981282585704374</v>
      </c>
      <c r="AE65" s="2">
        <f t="shared" si="6"/>
        <v>28.574570283129702</v>
      </c>
      <c r="AF65" s="69">
        <f t="shared" si="7"/>
        <v>0.86255132885471708</v>
      </c>
      <c r="AG65" s="69">
        <f t="shared" si="8"/>
        <v>0.88044211844242193</v>
      </c>
      <c r="AH65" s="69">
        <f t="shared" si="9"/>
        <v>1.0229377715454964</v>
      </c>
      <c r="AI65" s="69">
        <f t="shared" si="10"/>
        <v>0.33584063581512014</v>
      </c>
      <c r="AJ65" s="69">
        <f t="shared" si="11"/>
        <v>0.35717481457738365</v>
      </c>
      <c r="AK65" s="69">
        <f t="shared" si="12"/>
        <v>0.56017799245418975</v>
      </c>
      <c r="AL65" s="69">
        <f t="shared" si="13"/>
        <v>7.5955946594791796E-2</v>
      </c>
      <c r="AM65" s="69">
        <f t="shared" si="14"/>
        <v>9.4651325863006661E-2</v>
      </c>
      <c r="AN65" s="69">
        <f t="shared" si="15"/>
        <v>0.12406368454929152</v>
      </c>
      <c r="AO65" s="23">
        <v>0.01</v>
      </c>
      <c r="AP65" s="69">
        <f t="shared" si="16"/>
        <v>55.115533747845802</v>
      </c>
      <c r="AQ65" s="69">
        <f t="shared" si="17"/>
        <v>1887.4657518656816</v>
      </c>
      <c r="AR65" s="69">
        <f t="shared" si="18"/>
        <v>848.5568324157324</v>
      </c>
      <c r="AS65" s="69">
        <f t="shared" si="19"/>
        <v>1.9746616404193302E-2</v>
      </c>
      <c r="AT65" s="69">
        <f t="shared" si="20"/>
        <v>0.67623516717917398</v>
      </c>
      <c r="AU65" s="69">
        <f t="shared" si="21"/>
        <v>0.30401821641663274</v>
      </c>
      <c r="AV65" s="23">
        <f t="shared" si="22"/>
        <v>1</v>
      </c>
      <c r="AW65" s="24" t="s">
        <v>453</v>
      </c>
      <c r="AX65" s="24" t="s">
        <v>448</v>
      </c>
      <c r="AY65" s="24">
        <v>50</v>
      </c>
      <c r="AZ65" s="49">
        <f t="shared" si="23"/>
        <v>6.1232709679992379</v>
      </c>
      <c r="BA65" s="49">
        <f t="shared" si="24"/>
        <v>13.981282585704374</v>
      </c>
    </row>
    <row r="66" spans="1:53" ht="12.75" customHeight="1" x14ac:dyDescent="0.15">
      <c r="A66" t="s">
        <v>65</v>
      </c>
      <c r="B66" s="24" t="s">
        <v>453</v>
      </c>
      <c r="C66" s="24" t="s">
        <v>447</v>
      </c>
      <c r="D66" s="24">
        <v>50</v>
      </c>
      <c r="E66" s="16" t="s">
        <v>426</v>
      </c>
      <c r="G66" s="52">
        <v>752.50000000000011</v>
      </c>
      <c r="H66" s="52">
        <v>21392.500000000004</v>
      </c>
      <c r="I66" s="52">
        <v>7309.9999999999991</v>
      </c>
      <c r="J66" s="52">
        <v>946255.3125</v>
      </c>
      <c r="K66" s="14">
        <v>0.35293429047228841</v>
      </c>
      <c r="L66" s="14">
        <v>0.12916622064123359</v>
      </c>
      <c r="M66" s="14">
        <v>1.8782401526592534</v>
      </c>
      <c r="N66" s="14">
        <v>1.052058388537416</v>
      </c>
      <c r="O66" s="14">
        <v>0.84119221953273382</v>
      </c>
      <c r="P66" s="14">
        <v>0.26707426529318284</v>
      </c>
      <c r="Q66" s="14">
        <v>22.36928265767267</v>
      </c>
      <c r="R66" s="14">
        <v>0.59244306681541181</v>
      </c>
      <c r="S66" s="14">
        <v>6.8657450239221802</v>
      </c>
      <c r="T66" s="14">
        <v>2.8712199687644957</v>
      </c>
      <c r="U66" s="14">
        <v>74.568943287925336</v>
      </c>
      <c r="V66" s="14">
        <v>20.145091954315369</v>
      </c>
      <c r="W66" s="14">
        <v>0.32130867731301238</v>
      </c>
      <c r="X66" s="14">
        <v>2.6240842754762864E-2</v>
      </c>
      <c r="Y66" s="14">
        <v>1.3006929732440378</v>
      </c>
      <c r="Z66" s="2">
        <f t="shared" si="1"/>
        <v>5.321784262293801</v>
      </c>
      <c r="AA66" s="2">
        <f t="shared" si="2"/>
        <v>14.54126429754549</v>
      </c>
      <c r="AB66" s="2">
        <f t="shared" si="3"/>
        <v>26.592355633173092</v>
      </c>
      <c r="AC66" s="2">
        <f t="shared" si="4"/>
        <v>83.756788146984576</v>
      </c>
      <c r="AD66" s="2">
        <f t="shared" si="5"/>
        <v>10.861012610882902</v>
      </c>
      <c r="AE66" s="2">
        <f t="shared" si="6"/>
        <v>25.971170477757866</v>
      </c>
      <c r="AF66" s="69">
        <f t="shared" si="7"/>
        <v>0.86453958651773521</v>
      </c>
      <c r="AG66" s="69">
        <f t="shared" si="8"/>
        <v>0.88027562909413226</v>
      </c>
      <c r="AH66" s="69">
        <f t="shared" si="9"/>
        <v>1.0744406672657658</v>
      </c>
      <c r="AI66" s="69">
        <f t="shared" si="10"/>
        <v>0.338168421094381</v>
      </c>
      <c r="AJ66" s="69">
        <f t="shared" si="11"/>
        <v>0.35697223036405351</v>
      </c>
      <c r="AK66" s="69">
        <f t="shared" si="12"/>
        <v>0.64912107765071902</v>
      </c>
      <c r="AL66" s="69">
        <f t="shared" si="13"/>
        <v>7.6460757230354198E-2</v>
      </c>
      <c r="AM66" s="69">
        <f t="shared" si="14"/>
        <v>9.4597641046474182E-2</v>
      </c>
      <c r="AN66" s="69">
        <f t="shared" si="15"/>
        <v>0.14289609383118668</v>
      </c>
      <c r="AO66" s="23">
        <v>0.01</v>
      </c>
      <c r="AP66" s="69">
        <f t="shared" si="16"/>
        <v>57.536719815841543</v>
      </c>
      <c r="AQ66" s="69">
        <f t="shared" si="17"/>
        <v>2023.6800360866994</v>
      </c>
      <c r="AR66" s="69">
        <f t="shared" si="18"/>
        <v>1044.5704459059746</v>
      </c>
      <c r="AS66" s="69">
        <f t="shared" si="19"/>
        <v>1.8407113504896301E-2</v>
      </c>
      <c r="AT66" s="69">
        <f t="shared" si="20"/>
        <v>0.64741452486459738</v>
      </c>
      <c r="AU66" s="69">
        <f t="shared" si="21"/>
        <v>0.33417836163050635</v>
      </c>
      <c r="AV66" s="23">
        <f t="shared" si="22"/>
        <v>1</v>
      </c>
      <c r="AW66" s="24" t="s">
        <v>453</v>
      </c>
      <c r="AX66" s="24" t="s">
        <v>447</v>
      </c>
      <c r="AY66" s="24">
        <v>50</v>
      </c>
      <c r="AZ66" s="49">
        <f t="shared" si="23"/>
        <v>5.321784262293801</v>
      </c>
      <c r="BA66" s="49">
        <f t="shared" si="24"/>
        <v>10.861012610882902</v>
      </c>
    </row>
    <row r="67" spans="1:53" ht="12.75" customHeight="1" x14ac:dyDescent="0.15">
      <c r="A67" t="s">
        <v>66</v>
      </c>
      <c r="B67" s="24" t="s">
        <v>453</v>
      </c>
      <c r="C67" s="24">
        <v>7</v>
      </c>
      <c r="D67" s="24">
        <v>70</v>
      </c>
      <c r="E67" s="16" t="s">
        <v>426</v>
      </c>
      <c r="G67" s="52">
        <v>174.68749999999997</v>
      </c>
      <c r="H67" s="52">
        <v>6396.2499999999991</v>
      </c>
      <c r="I67" s="52">
        <v>2015.6250000000002</v>
      </c>
      <c r="J67" s="52">
        <v>635983.4375</v>
      </c>
      <c r="K67" s="14">
        <v>0.25492887541207704</v>
      </c>
      <c r="L67" s="14">
        <v>0.14302539737435119</v>
      </c>
      <c r="M67" s="14">
        <v>1.5651096667053901</v>
      </c>
      <c r="N67" s="14">
        <v>1.0226969632001046</v>
      </c>
      <c r="O67" s="14">
        <v>0.8964114841569838</v>
      </c>
      <c r="P67" s="14">
        <v>0.29471466723757922</v>
      </c>
      <c r="Q67" s="14">
        <v>19.432189848997602</v>
      </c>
      <c r="R67" s="14">
        <v>0.60632070089501477</v>
      </c>
      <c r="S67" s="14">
        <v>31.991977478787241</v>
      </c>
      <c r="T67" s="14">
        <v>19.280742680379547</v>
      </c>
      <c r="U67" s="14">
        <v>90.724760089203585</v>
      </c>
      <c r="V67" s="14">
        <v>145.68142853509019</v>
      </c>
      <c r="W67" s="14">
        <v>0.3361717714497181</v>
      </c>
      <c r="X67" s="14">
        <v>2.648348059034554E-2</v>
      </c>
      <c r="Y67" s="14">
        <v>1.3018739711691152</v>
      </c>
      <c r="Z67" s="2">
        <f t="shared" si="1"/>
        <v>6.1393973678952038</v>
      </c>
      <c r="AA67" s="2">
        <f t="shared" si="2"/>
        <v>10.942879344770567</v>
      </c>
      <c r="AB67" s="2">
        <f t="shared" si="3"/>
        <v>21.677756468361515</v>
      </c>
      <c r="AC67" s="2">
        <f t="shared" si="4"/>
        <v>65.935604872127627</v>
      </c>
      <c r="AD67" s="2">
        <f t="shared" si="5"/>
        <v>2.835859713559751</v>
      </c>
      <c r="AE67" s="2">
        <f t="shared" si="6"/>
        <v>4.7054598255453532</v>
      </c>
      <c r="AF67" s="69">
        <f t="shared" si="7"/>
        <v>0.86138097445571993</v>
      </c>
      <c r="AG67" s="69">
        <f t="shared" si="8"/>
        <v>0.88205528826082857</v>
      </c>
      <c r="AH67" s="69">
        <f t="shared" si="9"/>
        <v>1.8842328696270223</v>
      </c>
      <c r="AI67" s="69">
        <f t="shared" si="10"/>
        <v>0.33447543186915918</v>
      </c>
      <c r="AJ67" s="69">
        <f t="shared" si="11"/>
        <v>0.35914168995502671</v>
      </c>
      <c r="AK67" s="69">
        <f t="shared" si="12"/>
        <v>3.5009194981442215</v>
      </c>
      <c r="AL67" s="69">
        <f t="shared" si="13"/>
        <v>7.5659817608553614E-2</v>
      </c>
      <c r="AM67" s="69">
        <f t="shared" si="14"/>
        <v>9.5172547838082086E-2</v>
      </c>
      <c r="AN67" s="69">
        <f t="shared" si="15"/>
        <v>0.71923474192000869</v>
      </c>
      <c r="AO67" s="23">
        <v>0.01</v>
      </c>
      <c r="AP67" s="69">
        <f t="shared" si="16"/>
        <v>13.216824388494208</v>
      </c>
      <c r="AQ67" s="69">
        <f t="shared" si="17"/>
        <v>608.74740910933247</v>
      </c>
      <c r="AR67" s="69">
        <f t="shared" si="18"/>
        <v>1449.7075266825177</v>
      </c>
      <c r="AS67" s="69">
        <f t="shared" si="19"/>
        <v>6.3797869153478489E-3</v>
      </c>
      <c r="AT67" s="69">
        <f t="shared" si="20"/>
        <v>0.29384356190497063</v>
      </c>
      <c r="AU67" s="69">
        <f t="shared" si="21"/>
        <v>0.69977665117968157</v>
      </c>
      <c r="AV67" s="23">
        <f t="shared" si="22"/>
        <v>1</v>
      </c>
      <c r="AW67" s="24" t="s">
        <v>453</v>
      </c>
      <c r="AX67" s="24">
        <v>7</v>
      </c>
      <c r="AY67" s="24">
        <v>70</v>
      </c>
      <c r="AZ67" s="49">
        <f t="shared" si="23"/>
        <v>6.1393973678952038</v>
      </c>
      <c r="BA67" s="49">
        <f t="shared" si="24"/>
        <v>2.835859713559751</v>
      </c>
    </row>
    <row r="68" spans="1:53" ht="12.75" customHeight="1" x14ac:dyDescent="0.15">
      <c r="A68" t="s">
        <v>67</v>
      </c>
      <c r="B68" s="24" t="s">
        <v>453</v>
      </c>
      <c r="C68" s="24">
        <v>8</v>
      </c>
      <c r="D68" s="24">
        <v>100</v>
      </c>
      <c r="E68" s="16" t="s">
        <v>426</v>
      </c>
      <c r="G68" s="52">
        <v>120.93750000000001</v>
      </c>
      <c r="H68" s="52">
        <v>3466.8750000000009</v>
      </c>
      <c r="I68" s="52">
        <v>1021.2500000000001</v>
      </c>
      <c r="J68" s="52">
        <v>525984.0625</v>
      </c>
      <c r="K68" s="14">
        <v>0.30758032905742455</v>
      </c>
      <c r="L68" s="14">
        <v>0.13358475443898235</v>
      </c>
      <c r="M68" s="14">
        <v>1.8812758169536328</v>
      </c>
      <c r="N68" s="14">
        <v>0.74788419679422669</v>
      </c>
      <c r="O68" s="14">
        <v>0.9710517074054914</v>
      </c>
      <c r="P68" s="14">
        <v>0.31842620269042543</v>
      </c>
      <c r="Q68" s="14">
        <v>12.711699495896903</v>
      </c>
      <c r="R68" s="14">
        <v>0.58985577289954982</v>
      </c>
      <c r="S68" s="14">
        <v>8.0966761952593682</v>
      </c>
      <c r="T68" s="14">
        <v>1.9864537272629958</v>
      </c>
      <c r="U68" s="14">
        <v>96.085514701261317</v>
      </c>
      <c r="V68" s="14">
        <v>4.3115508864752119</v>
      </c>
      <c r="W68" s="14">
        <v>0.34934124319813303</v>
      </c>
      <c r="X68" s="14">
        <v>2.5700671645682883E-2</v>
      </c>
      <c r="Y68" s="14">
        <v>1.2505568859446712</v>
      </c>
      <c r="Z68" s="2">
        <f t="shared" si="1"/>
        <v>6.1163723399307592</v>
      </c>
      <c r="AA68" s="2">
        <f t="shared" si="2"/>
        <v>14.083012877138948</v>
      </c>
      <c r="AB68" s="2">
        <f t="shared" si="3"/>
        <v>13.090651505943706</v>
      </c>
      <c r="AC68" s="2">
        <f t="shared" si="4"/>
        <v>39.920394077164694</v>
      </c>
      <c r="AD68" s="2">
        <f t="shared" si="5"/>
        <v>11.867278915948216</v>
      </c>
      <c r="AE68" s="2">
        <f t="shared" si="6"/>
        <v>48.370376506907732</v>
      </c>
      <c r="AF68" s="69">
        <f t="shared" si="7"/>
        <v>0.86307787575923123</v>
      </c>
      <c r="AG68" s="69">
        <f t="shared" si="8"/>
        <v>0.88446086461923079</v>
      </c>
      <c r="AH68" s="69">
        <f t="shared" si="9"/>
        <v>1.114112291970458</v>
      </c>
      <c r="AI68" s="69">
        <f t="shared" si="10"/>
        <v>0.33645605595253014</v>
      </c>
      <c r="AJ68" s="69">
        <f t="shared" si="11"/>
        <v>0.36208810757068827</v>
      </c>
      <c r="AK68" s="69">
        <f t="shared" si="12"/>
        <v>0.72371120234910202</v>
      </c>
      <c r="AL68" s="69">
        <f t="shared" si="13"/>
        <v>7.6089422397860609E-2</v>
      </c>
      <c r="AM68" s="69">
        <f t="shared" si="14"/>
        <v>9.5953348506232383E-2</v>
      </c>
      <c r="AN68" s="69">
        <f t="shared" si="15"/>
        <v>0.1586072802494588</v>
      </c>
      <c r="AO68" s="23">
        <v>0.01</v>
      </c>
      <c r="AP68" s="69">
        <f t="shared" si="16"/>
        <v>9.2020645212412688</v>
      </c>
      <c r="AQ68" s="69">
        <f t="shared" si="17"/>
        <v>332.65826510254448</v>
      </c>
      <c r="AR68" s="69">
        <f t="shared" si="18"/>
        <v>161.97768495475981</v>
      </c>
      <c r="AS68" s="69">
        <f t="shared" si="19"/>
        <v>1.8263934548366077E-2</v>
      </c>
      <c r="AT68" s="69">
        <f t="shared" si="20"/>
        <v>0.66024844389879778</v>
      </c>
      <c r="AU68" s="69">
        <f t="shared" si="21"/>
        <v>0.32148762155283617</v>
      </c>
      <c r="AV68" s="23">
        <f t="shared" si="22"/>
        <v>1</v>
      </c>
      <c r="AW68" s="24" t="s">
        <v>453</v>
      </c>
      <c r="AX68" s="24">
        <v>8</v>
      </c>
      <c r="AY68" s="24">
        <v>100</v>
      </c>
      <c r="AZ68" s="49">
        <f t="shared" si="23"/>
        <v>6.1163723399307592</v>
      </c>
      <c r="BA68" s="49">
        <f t="shared" si="24"/>
        <v>11.867278915948216</v>
      </c>
    </row>
    <row r="69" spans="1:53" ht="12.75" customHeight="1" x14ac:dyDescent="0.15">
      <c r="A69" t="s">
        <v>68</v>
      </c>
      <c r="B69" s="24" t="s">
        <v>454</v>
      </c>
      <c r="C69" s="24" t="s">
        <v>434</v>
      </c>
      <c r="D69" s="24">
        <v>5</v>
      </c>
      <c r="E69" s="16" t="s">
        <v>426</v>
      </c>
      <c r="G69" s="52">
        <v>120.93750000000001</v>
      </c>
      <c r="H69" s="52">
        <v>10736.562500000002</v>
      </c>
      <c r="I69" s="52">
        <v>6100.625</v>
      </c>
      <c r="J69" s="52">
        <v>317380.3125</v>
      </c>
      <c r="K69" s="14">
        <v>0.39225200799042359</v>
      </c>
      <c r="L69" s="14">
        <v>0.13220770237889379</v>
      </c>
      <c r="M69" s="14">
        <v>1.3702824843693759</v>
      </c>
      <c r="N69" s="14">
        <v>1.3273835263507892</v>
      </c>
      <c r="O69" s="14">
        <v>0.66833133824490121</v>
      </c>
      <c r="P69" s="14">
        <v>0.24607676029083606</v>
      </c>
      <c r="Q69" s="14">
        <v>8.6364763441003571</v>
      </c>
      <c r="R69" s="14">
        <v>0.67262374132874991</v>
      </c>
      <c r="S69" s="14">
        <v>3.4306030201988542</v>
      </c>
      <c r="T69" s="14">
        <v>1.1452349387504153</v>
      </c>
      <c r="U69" s="14">
        <v>27.831120700983256</v>
      </c>
      <c r="V69" s="14">
        <v>3.2038002696309111</v>
      </c>
      <c r="W69" s="14">
        <v>0.48071687240622768</v>
      </c>
      <c r="X69" s="14">
        <v>2.7916800474296583E-2</v>
      </c>
      <c r="Y69" s="14">
        <v>1.3098720525017171</v>
      </c>
      <c r="Z69" s="2">
        <f t="shared" si="1"/>
        <v>3.4933727717279903</v>
      </c>
      <c r="AA69" s="2">
        <f t="shared" si="2"/>
        <v>10.36461915389987</v>
      </c>
      <c r="AB69" s="2">
        <f t="shared" si="3"/>
        <v>12.922447070611007</v>
      </c>
      <c r="AC69" s="2">
        <f t="shared" si="4"/>
        <v>35.096676069259765</v>
      </c>
      <c r="AD69" s="2">
        <f t="shared" si="5"/>
        <v>8.1126031012967594</v>
      </c>
      <c r="AE69" s="2">
        <f t="shared" si="6"/>
        <v>24.301669255175057</v>
      </c>
      <c r="AF69" s="69">
        <f t="shared" si="7"/>
        <v>0.86580675544638486</v>
      </c>
      <c r="AG69" s="69">
        <f t="shared" si="8"/>
        <v>0.87470450361753582</v>
      </c>
      <c r="AH69" s="69">
        <f t="shared" si="9"/>
        <v>0.96372963195174866</v>
      </c>
      <c r="AI69" s="69">
        <f t="shared" si="10"/>
        <v>0.33965757756325371</v>
      </c>
      <c r="AJ69" s="69">
        <f t="shared" si="11"/>
        <v>0.35023737197043603</v>
      </c>
      <c r="AK69" s="69">
        <f t="shared" si="12"/>
        <v>0.46842928176183013</v>
      </c>
      <c r="AL69" s="69">
        <f t="shared" si="13"/>
        <v>7.6783625478438491E-2</v>
      </c>
      <c r="AM69" s="69">
        <f t="shared" si="14"/>
        <v>9.2812903572165553E-2</v>
      </c>
      <c r="AN69" s="69">
        <f t="shared" si="15"/>
        <v>0.10450754114732826</v>
      </c>
      <c r="AO69" s="23">
        <v>0.01</v>
      </c>
      <c r="AP69" s="69">
        <f t="shared" si="16"/>
        <v>9.2860197062986565</v>
      </c>
      <c r="AQ69" s="69">
        <f t="shared" si="17"/>
        <v>996.49154000902888</v>
      </c>
      <c r="AR69" s="69">
        <f t="shared" si="18"/>
        <v>637.56131821191946</v>
      </c>
      <c r="AS69" s="69">
        <f t="shared" si="19"/>
        <v>5.6507028653829255E-3</v>
      </c>
      <c r="AT69" s="69">
        <f t="shared" si="20"/>
        <v>0.60638225833609527</v>
      </c>
      <c r="AU69" s="69">
        <f t="shared" si="21"/>
        <v>0.38796703879852174</v>
      </c>
      <c r="AV69" s="23">
        <f t="shared" si="22"/>
        <v>1</v>
      </c>
      <c r="AW69" s="24" t="s">
        <v>454</v>
      </c>
      <c r="AX69" s="24" t="s">
        <v>434</v>
      </c>
      <c r="AY69" s="24">
        <v>5</v>
      </c>
      <c r="AZ69" s="49">
        <f t="shared" si="23"/>
        <v>3.4933727717279903</v>
      </c>
      <c r="BA69" s="49">
        <f t="shared" si="24"/>
        <v>8.1126031012967594</v>
      </c>
    </row>
    <row r="70" spans="1:53" ht="12.75" customHeight="1" x14ac:dyDescent="0.15">
      <c r="A70" t="s">
        <v>69</v>
      </c>
      <c r="B70" s="24" t="s">
        <v>454</v>
      </c>
      <c r="C70" s="24" t="s">
        <v>437</v>
      </c>
      <c r="D70" s="24">
        <v>5</v>
      </c>
      <c r="E70" s="16" t="s">
        <v>426</v>
      </c>
      <c r="G70" s="52">
        <v>685.31250000000011</v>
      </c>
      <c r="H70" s="52">
        <v>41065.000000000007</v>
      </c>
      <c r="I70" s="52">
        <v>26270.3125</v>
      </c>
      <c r="J70" s="52">
        <v>1193680</v>
      </c>
      <c r="K70" s="14">
        <v>0.35685209031142262</v>
      </c>
      <c r="L70" s="14">
        <v>0.11008401746772833</v>
      </c>
      <c r="M70" s="14">
        <v>1.2525486058606985</v>
      </c>
      <c r="N70" s="14">
        <v>1.4636634192251927</v>
      </c>
      <c r="O70" s="14">
        <v>0.68041326651989864</v>
      </c>
      <c r="P70" s="14">
        <v>0.24438433393992789</v>
      </c>
      <c r="Q70" s="14">
        <v>8.800625034517827</v>
      </c>
      <c r="R70" s="14">
        <v>0.74066012333252185</v>
      </c>
      <c r="S70" s="14">
        <v>3.9468935151444202</v>
      </c>
      <c r="T70" s="14">
        <v>1.0459559903274238</v>
      </c>
      <c r="U70" s="14">
        <v>32.910592640132855</v>
      </c>
      <c r="V70" s="14">
        <v>5.305533247816971</v>
      </c>
      <c r="W70" s="14">
        <v>0.47434643546298011</v>
      </c>
      <c r="X70" s="14">
        <v>2.9278207334579458E-2</v>
      </c>
      <c r="Y70" s="14">
        <v>1.4751318175376376</v>
      </c>
      <c r="Z70" s="2">
        <f t="shared" si="1"/>
        <v>3.5099937477390339</v>
      </c>
      <c r="AA70" s="2">
        <f t="shared" si="2"/>
        <v>11.378114958675896</v>
      </c>
      <c r="AB70" s="2">
        <f t="shared" si="3"/>
        <v>12.934234923916572</v>
      </c>
      <c r="AC70" s="2">
        <f t="shared" si="4"/>
        <v>36.011412403714502</v>
      </c>
      <c r="AD70" s="2">
        <f t="shared" si="5"/>
        <v>8.3383533185917802</v>
      </c>
      <c r="AE70" s="2">
        <f t="shared" si="6"/>
        <v>31.464605532619583</v>
      </c>
      <c r="AF70" s="69">
        <f t="shared" si="7"/>
        <v>0.8646658531104624</v>
      </c>
      <c r="AG70" s="69">
        <f t="shared" si="8"/>
        <v>0.87509389153409511</v>
      </c>
      <c r="AH70" s="69">
        <f t="shared" si="9"/>
        <v>0.98036913481837129</v>
      </c>
      <c r="AI70" s="69">
        <f t="shared" si="10"/>
        <v>0.33831661191713225</v>
      </c>
      <c r="AJ70" s="69">
        <f t="shared" si="11"/>
        <v>0.35070532058565079</v>
      </c>
      <c r="AK70" s="69">
        <f t="shared" si="12"/>
        <v>0.49311394815833171</v>
      </c>
      <c r="AL70" s="69">
        <f t="shared" si="13"/>
        <v>7.6492889511666842E-2</v>
      </c>
      <c r="AM70" s="69">
        <f t="shared" si="14"/>
        <v>9.2936909955197461E-2</v>
      </c>
      <c r="AN70" s="69">
        <f t="shared" si="15"/>
        <v>0.10978334225013243</v>
      </c>
      <c r="AO70" s="23">
        <v>0.01</v>
      </c>
      <c r="AP70" s="69">
        <f t="shared" si="16"/>
        <v>52.421533343464191</v>
      </c>
      <c r="AQ70" s="69">
        <f t="shared" si="17"/>
        <v>3816.4542073101843</v>
      </c>
      <c r="AR70" s="69">
        <f t="shared" si="18"/>
        <v>2884.0427082054321</v>
      </c>
      <c r="AS70" s="69">
        <f t="shared" si="19"/>
        <v>7.7627967434318592E-3</v>
      </c>
      <c r="AT70" s="69">
        <f t="shared" si="20"/>
        <v>0.56515627076097485</v>
      </c>
      <c r="AU70" s="69">
        <f t="shared" si="21"/>
        <v>0.42708093249559342</v>
      </c>
      <c r="AV70" s="23">
        <f t="shared" si="22"/>
        <v>1</v>
      </c>
      <c r="AW70" s="24" t="s">
        <v>454</v>
      </c>
      <c r="AX70" s="24" t="s">
        <v>437</v>
      </c>
      <c r="AY70" s="24">
        <v>5</v>
      </c>
      <c r="AZ70" s="49">
        <f t="shared" si="23"/>
        <v>3.5099937477390339</v>
      </c>
      <c r="BA70" s="49">
        <f t="shared" si="24"/>
        <v>8.3383533185917802</v>
      </c>
    </row>
    <row r="71" spans="1:53" ht="12.75" customHeight="1" x14ac:dyDescent="0.15">
      <c r="A71" t="s">
        <v>70</v>
      </c>
      <c r="B71" s="24" t="s">
        <v>454</v>
      </c>
      <c r="C71" s="24" t="s">
        <v>438</v>
      </c>
      <c r="D71" s="24">
        <v>5</v>
      </c>
      <c r="E71" s="16" t="s">
        <v>426</v>
      </c>
      <c r="G71" s="52">
        <v>873.4375</v>
      </c>
      <c r="H71" s="52">
        <v>42637.187499999993</v>
      </c>
      <c r="I71" s="52">
        <v>24469.6875</v>
      </c>
      <c r="J71" s="52">
        <v>1306138.4374999998</v>
      </c>
      <c r="K71" s="14">
        <v>0.34106949327271285</v>
      </c>
      <c r="L71" s="14">
        <v>0.1176184163215116</v>
      </c>
      <c r="M71" s="14">
        <v>1.141329788550937</v>
      </c>
      <c r="N71" s="14">
        <v>1.4963788786697239</v>
      </c>
      <c r="O71" s="14">
        <v>0.61943719625250648</v>
      </c>
      <c r="P71" s="14">
        <v>0.22917802316038527</v>
      </c>
      <c r="Q71" s="14">
        <v>7.2969694776714897</v>
      </c>
      <c r="R71" s="14">
        <v>0.71940216068112695</v>
      </c>
      <c r="S71" s="14">
        <v>7.2850987663178719</v>
      </c>
      <c r="T71" s="14">
        <v>3.2284687741025277</v>
      </c>
      <c r="U71" s="14">
        <v>49.039646461280043</v>
      </c>
      <c r="V71" s="14">
        <v>9.1113335828569983</v>
      </c>
      <c r="W71" s="14">
        <v>0.42848268804495176</v>
      </c>
      <c r="X71" s="14">
        <v>3.0051684054796621E-2</v>
      </c>
      <c r="Y71" s="14">
        <v>1.53679807842553</v>
      </c>
      <c r="Z71" s="2">
        <f t="shared" si="1"/>
        <v>3.3463262210858327</v>
      </c>
      <c r="AA71" s="2">
        <f t="shared" si="2"/>
        <v>9.7036656694228558</v>
      </c>
      <c r="AB71" s="2">
        <f t="shared" si="3"/>
        <v>11.779998879332657</v>
      </c>
      <c r="AC71" s="2">
        <f t="shared" si="4"/>
        <v>31.839743519232922</v>
      </c>
      <c r="AD71" s="2">
        <f t="shared" si="5"/>
        <v>6.7315005649630049</v>
      </c>
      <c r="AE71" s="2">
        <f t="shared" si="6"/>
        <v>15.189753995657718</v>
      </c>
      <c r="AF71" s="69">
        <f t="shared" si="7"/>
        <v>0.86415719650872491</v>
      </c>
      <c r="AG71" s="69">
        <f t="shared" si="8"/>
        <v>0.87312869654030256</v>
      </c>
      <c r="AH71" s="69">
        <f t="shared" si="9"/>
        <v>1.0879559999457868</v>
      </c>
      <c r="AI71" s="69">
        <f t="shared" si="10"/>
        <v>0.33771989898867472</v>
      </c>
      <c r="AJ71" s="69">
        <f t="shared" si="11"/>
        <v>0.34834788981618997</v>
      </c>
      <c r="AK71" s="69">
        <f t="shared" si="12"/>
        <v>0.67392628051735404</v>
      </c>
      <c r="AL71" s="69">
        <f t="shared" si="13"/>
        <v>7.6363500465716952E-2</v>
      </c>
      <c r="AM71" s="69">
        <f t="shared" si="14"/>
        <v>9.2312190801290342E-2</v>
      </c>
      <c r="AN71" s="69">
        <f t="shared" si="15"/>
        <v>0.14812872489711329</v>
      </c>
      <c r="AO71" s="23">
        <v>0.01</v>
      </c>
      <c r="AP71" s="69">
        <f t="shared" si="16"/>
        <v>66.698744938024646</v>
      </c>
      <c r="AQ71" s="69">
        <f t="shared" si="17"/>
        <v>3935.932187730391</v>
      </c>
      <c r="AR71" s="69">
        <f t="shared" si="18"/>
        <v>3624.663608005832</v>
      </c>
      <c r="AS71" s="69">
        <f t="shared" si="19"/>
        <v>8.744744887238684E-3</v>
      </c>
      <c r="AT71" s="69">
        <f t="shared" si="20"/>
        <v>0.51603254164909407</v>
      </c>
      <c r="AU71" s="69">
        <f t="shared" si="21"/>
        <v>0.47522271346366735</v>
      </c>
      <c r="AV71" s="23">
        <f t="shared" si="22"/>
        <v>1</v>
      </c>
      <c r="AW71" s="24" t="s">
        <v>454</v>
      </c>
      <c r="AX71" s="24" t="s">
        <v>438</v>
      </c>
      <c r="AY71" s="24">
        <v>5</v>
      </c>
      <c r="AZ71" s="49">
        <f t="shared" si="23"/>
        <v>3.3463262210858327</v>
      </c>
      <c r="BA71" s="49">
        <f t="shared" si="24"/>
        <v>6.7315005649630049</v>
      </c>
    </row>
    <row r="72" spans="1:53" ht="12.75" customHeight="1" x14ac:dyDescent="0.15">
      <c r="A72" t="s">
        <v>71</v>
      </c>
      <c r="B72" s="24" t="s">
        <v>454</v>
      </c>
      <c r="C72" s="24" t="s">
        <v>435</v>
      </c>
      <c r="D72" s="24">
        <v>12</v>
      </c>
      <c r="E72" s="16" t="s">
        <v>426</v>
      </c>
      <c r="G72" s="52">
        <v>107.5</v>
      </c>
      <c r="H72" s="52">
        <v>11274.062500000002</v>
      </c>
      <c r="I72" s="52">
        <v>5737.8125000000009</v>
      </c>
      <c r="J72" s="52">
        <v>323790</v>
      </c>
      <c r="K72" s="14">
        <v>0.3979502826480173</v>
      </c>
      <c r="L72" s="14">
        <v>9.5394272758962353E-2</v>
      </c>
      <c r="M72" s="14">
        <v>0.94752719052507095</v>
      </c>
      <c r="N72" s="14">
        <v>1.1509351686646729</v>
      </c>
      <c r="O72" s="14">
        <v>0.65031889946642396</v>
      </c>
      <c r="P72" s="14">
        <v>0.23566254676405118</v>
      </c>
      <c r="Q72" s="14">
        <v>8.2485702478237108</v>
      </c>
      <c r="R72" s="14">
        <v>0.7183992209047535</v>
      </c>
      <c r="S72" s="14">
        <v>3.5054924721600198</v>
      </c>
      <c r="T72" s="14">
        <v>1.1489099138416101</v>
      </c>
      <c r="U72" s="14">
        <v>30.754054059201167</v>
      </c>
      <c r="V72" s="14">
        <v>9.312615601527666</v>
      </c>
      <c r="W72" s="14">
        <v>0.50342123051012588</v>
      </c>
      <c r="X72" s="14">
        <v>2.8473165737561375E-2</v>
      </c>
      <c r="Y72" s="14">
        <v>1.4025967418992629</v>
      </c>
      <c r="Z72" s="2">
        <f t="shared" si="1"/>
        <v>2.381019016295431</v>
      </c>
      <c r="AA72" s="2">
        <f t="shared" si="2"/>
        <v>9.9327471463537123</v>
      </c>
      <c r="AB72" s="2">
        <f t="shared" si="3"/>
        <v>12.683885174783523</v>
      </c>
      <c r="AC72" s="2">
        <f t="shared" si="4"/>
        <v>35.001617189863865</v>
      </c>
      <c r="AD72" s="2">
        <f t="shared" si="5"/>
        <v>8.7731051495458168</v>
      </c>
      <c r="AE72" s="2">
        <f t="shared" si="6"/>
        <v>26.768029145443471</v>
      </c>
      <c r="AF72" s="69">
        <f t="shared" si="7"/>
        <v>0.86599040488101142</v>
      </c>
      <c r="AG72" s="69">
        <f t="shared" si="8"/>
        <v>0.87412398154784154</v>
      </c>
      <c r="AH72" s="69">
        <f t="shared" si="9"/>
        <v>0.96614324069098956</v>
      </c>
      <c r="AI72" s="69">
        <f t="shared" si="10"/>
        <v>0.3398737614420631</v>
      </c>
      <c r="AJ72" s="69">
        <f t="shared" si="11"/>
        <v>0.34954050023696881</v>
      </c>
      <c r="AK72" s="69">
        <f t="shared" si="12"/>
        <v>0.47195757083846723</v>
      </c>
      <c r="AL72" s="69">
        <f t="shared" si="13"/>
        <v>7.6830492089744296E-2</v>
      </c>
      <c r="AM72" s="69">
        <f t="shared" si="14"/>
        <v>9.2628232562796745E-2</v>
      </c>
      <c r="AN72" s="69">
        <f t="shared" si="15"/>
        <v>0.10526231956289675</v>
      </c>
      <c r="AO72" s="23">
        <v>0.01</v>
      </c>
      <c r="AP72" s="69">
        <f t="shared" si="16"/>
        <v>8.2592778996475111</v>
      </c>
      <c r="AQ72" s="69">
        <f t="shared" si="17"/>
        <v>1044.2964831775059</v>
      </c>
      <c r="AR72" s="69">
        <f t="shared" si="18"/>
        <v>603.97545296698365</v>
      </c>
      <c r="AS72" s="69">
        <f t="shared" si="19"/>
        <v>4.9858872743387067E-3</v>
      </c>
      <c r="AT72" s="69">
        <f t="shared" si="20"/>
        <v>0.63041159401278957</v>
      </c>
      <c r="AU72" s="69">
        <f t="shared" si="21"/>
        <v>0.3646025187128718</v>
      </c>
      <c r="AV72" s="23">
        <f t="shared" si="22"/>
        <v>1</v>
      </c>
      <c r="AW72" s="24" t="s">
        <v>454</v>
      </c>
      <c r="AX72" s="24" t="s">
        <v>435</v>
      </c>
      <c r="AY72" s="24">
        <v>12</v>
      </c>
      <c r="AZ72" s="49">
        <f t="shared" si="23"/>
        <v>2.381019016295431</v>
      </c>
      <c r="BA72" s="49">
        <f t="shared" si="24"/>
        <v>8.7731051495458168</v>
      </c>
    </row>
    <row r="73" spans="1:53" ht="12.75" customHeight="1" x14ac:dyDescent="0.15">
      <c r="A73" t="s">
        <v>72</v>
      </c>
      <c r="B73" s="24" t="s">
        <v>454</v>
      </c>
      <c r="C73" s="24" t="s">
        <v>439</v>
      </c>
      <c r="D73" s="24">
        <v>12</v>
      </c>
      <c r="E73" s="16" t="s">
        <v>426</v>
      </c>
      <c r="G73" s="52">
        <v>631.56250000000011</v>
      </c>
      <c r="H73" s="52">
        <v>39062.812500000007</v>
      </c>
      <c r="I73" s="52">
        <v>21567.1875</v>
      </c>
      <c r="J73" s="52">
        <v>1112840.0000000002</v>
      </c>
      <c r="K73" s="14">
        <v>0.27750295487072202</v>
      </c>
      <c r="L73" s="14">
        <v>0.11459395216960494</v>
      </c>
      <c r="M73" s="14">
        <v>1.2037304010162049</v>
      </c>
      <c r="N73" s="14">
        <v>1.3647030607832378</v>
      </c>
      <c r="O73" s="14">
        <v>0.6737709437082966</v>
      </c>
      <c r="P73" s="14">
        <v>0.24406209771936901</v>
      </c>
      <c r="Q73" s="14">
        <v>8.4588537986748964</v>
      </c>
      <c r="R73" s="14">
        <v>0.81030629635416851</v>
      </c>
      <c r="S73" s="14">
        <v>7.2281065792603947</v>
      </c>
      <c r="T73" s="14">
        <v>3.0026190613429069</v>
      </c>
      <c r="U73" s="14">
        <v>43.362899002268179</v>
      </c>
      <c r="V73" s="14">
        <v>13.791733741292413</v>
      </c>
      <c r="W73" s="14">
        <v>0.5079772069013696</v>
      </c>
      <c r="X73" s="14">
        <v>3.0129635576635404E-2</v>
      </c>
      <c r="Y73" s="14">
        <v>1.5979810386240829</v>
      </c>
      <c r="Z73" s="2">
        <f t="shared" si="1"/>
        <v>4.3377210220229063</v>
      </c>
      <c r="AA73" s="2">
        <f t="shared" si="2"/>
        <v>10.504310028810439</v>
      </c>
      <c r="AB73" s="2">
        <f t="shared" si="3"/>
        <v>12.554494784413091</v>
      </c>
      <c r="AC73" s="2">
        <f t="shared" si="4"/>
        <v>34.658613023973828</v>
      </c>
      <c r="AD73" s="2">
        <f t="shared" si="5"/>
        <v>5.9992058123062737</v>
      </c>
      <c r="AE73" s="2">
        <f t="shared" si="6"/>
        <v>14.441691775204522</v>
      </c>
      <c r="AF73" s="69">
        <f t="shared" si="7"/>
        <v>0.86210851343530759</v>
      </c>
      <c r="AG73" s="69">
        <f t="shared" si="8"/>
        <v>0.8748798164144741</v>
      </c>
      <c r="AH73" s="69">
        <f t="shared" si="9"/>
        <v>1.086119201342671</v>
      </c>
      <c r="AI73" s="69">
        <f t="shared" si="10"/>
        <v>0.33532366109333345</v>
      </c>
      <c r="AJ73" s="69">
        <f t="shared" si="11"/>
        <v>0.35044800333279347</v>
      </c>
      <c r="AK73" s="69">
        <f t="shared" si="12"/>
        <v>0.67051866623863066</v>
      </c>
      <c r="AL73" s="69">
        <f t="shared" si="13"/>
        <v>7.5843814440917617E-2</v>
      </c>
      <c r="AM73" s="69">
        <f t="shared" si="14"/>
        <v>9.2868720883190259E-2</v>
      </c>
      <c r="AN73" s="69">
        <f t="shared" si="15"/>
        <v>0.14741036674888175</v>
      </c>
      <c r="AO73" s="23">
        <v>0.01</v>
      </c>
      <c r="AP73" s="69">
        <f t="shared" si="16"/>
        <v>47.900109057842045</v>
      </c>
      <c r="AQ73" s="69">
        <f t="shared" si="17"/>
        <v>3627.7134309748963</v>
      </c>
      <c r="AR73" s="69">
        <f t="shared" si="18"/>
        <v>3179.2270191168982</v>
      </c>
      <c r="AS73" s="69">
        <f t="shared" si="19"/>
        <v>6.9877787301568101E-3</v>
      </c>
      <c r="AT73" s="69">
        <f t="shared" si="20"/>
        <v>0.52921922832074231</v>
      </c>
      <c r="AU73" s="69">
        <f t="shared" si="21"/>
        <v>0.46379299294910087</v>
      </c>
      <c r="AV73" s="23">
        <f t="shared" si="22"/>
        <v>1</v>
      </c>
      <c r="AW73" s="24" t="s">
        <v>454</v>
      </c>
      <c r="AX73" s="24" t="s">
        <v>439</v>
      </c>
      <c r="AY73" s="24">
        <v>12</v>
      </c>
      <c r="AZ73" s="49">
        <f t="shared" si="23"/>
        <v>4.3377210220229063</v>
      </c>
      <c r="BA73" s="49">
        <f t="shared" si="24"/>
        <v>5.9992058123062737</v>
      </c>
    </row>
    <row r="74" spans="1:53" ht="12.75" customHeight="1" x14ac:dyDescent="0.15">
      <c r="A74" t="s">
        <v>73</v>
      </c>
      <c r="B74" s="24" t="s">
        <v>454</v>
      </c>
      <c r="C74" s="24" t="s">
        <v>440</v>
      </c>
      <c r="D74" s="24">
        <v>12</v>
      </c>
      <c r="E74" s="16" t="s">
        <v>426</v>
      </c>
      <c r="G74" s="52">
        <v>698.74999999999989</v>
      </c>
      <c r="H74" s="52">
        <v>42086.25</v>
      </c>
      <c r="I74" s="52">
        <v>23031.874999999996</v>
      </c>
      <c r="J74" s="52">
        <v>1120741.25</v>
      </c>
      <c r="K74" s="14">
        <v>0.35891011528716055</v>
      </c>
      <c r="L74" s="14">
        <v>0.11905969604396024</v>
      </c>
      <c r="M74" s="14">
        <v>1.1806524964244294</v>
      </c>
      <c r="N74" s="14">
        <v>2.0727458383450044</v>
      </c>
      <c r="O74" s="14">
        <v>0.63425875227043582</v>
      </c>
      <c r="P74" s="14">
        <v>0.23037117550345979</v>
      </c>
      <c r="Q74" s="14">
        <v>7.0402863503659372</v>
      </c>
      <c r="R74" s="14">
        <v>0.72352656881947452</v>
      </c>
      <c r="S74" s="14">
        <v>5.6049611618589434</v>
      </c>
      <c r="T74" s="14">
        <v>2.2175314070524168</v>
      </c>
      <c r="U74" s="14">
        <v>40.315497694685298</v>
      </c>
      <c r="V74" s="14">
        <v>8.0115192720692168</v>
      </c>
      <c r="W74" s="14">
        <v>0.44951796901256341</v>
      </c>
      <c r="X74" s="14">
        <v>3.0169709246313087E-2</v>
      </c>
      <c r="Y74" s="14">
        <v>1.4956412091965217</v>
      </c>
      <c r="Z74" s="2">
        <f t="shared" si="1"/>
        <v>3.2895492384766047</v>
      </c>
      <c r="AA74" s="2">
        <f t="shared" si="2"/>
        <v>9.9164749756164223</v>
      </c>
      <c r="AB74" s="2">
        <f t="shared" si="3"/>
        <v>11.10002238859779</v>
      </c>
      <c r="AC74" s="2">
        <f t="shared" si="4"/>
        <v>30.560621722660802</v>
      </c>
      <c r="AD74" s="2">
        <f t="shared" si="5"/>
        <v>7.1928237378391122</v>
      </c>
      <c r="AE74" s="2">
        <f t="shared" si="6"/>
        <v>18.180350260866607</v>
      </c>
      <c r="AF74" s="69">
        <f t="shared" si="7"/>
        <v>0.86473218110375016</v>
      </c>
      <c r="AG74" s="69">
        <f t="shared" si="8"/>
        <v>0.87360637979471567</v>
      </c>
      <c r="AH74" s="69">
        <f t="shared" si="9"/>
        <v>1.0338069215501788</v>
      </c>
      <c r="AI74" s="69">
        <f t="shared" si="10"/>
        <v>0.33839447407605477</v>
      </c>
      <c r="AJ74" s="69">
        <f t="shared" si="11"/>
        <v>0.34891993952883305</v>
      </c>
      <c r="AK74" s="69">
        <f t="shared" si="12"/>
        <v>0.57822478629788765</v>
      </c>
      <c r="AL74" s="69">
        <f t="shared" si="13"/>
        <v>7.650977216658382E-2</v>
      </c>
      <c r="AM74" s="69">
        <f t="shared" si="14"/>
        <v>9.2463783975140754E-2</v>
      </c>
      <c r="AN74" s="69">
        <f t="shared" si="15"/>
        <v>0.12789416752800351</v>
      </c>
      <c r="AO74" s="23">
        <v>0.01</v>
      </c>
      <c r="AP74" s="69">
        <f t="shared" si="16"/>
        <v>53.461203301400438</v>
      </c>
      <c r="AQ74" s="69">
        <f t="shared" si="17"/>
        <v>3891.4539283237677</v>
      </c>
      <c r="AR74" s="69">
        <f t="shared" si="18"/>
        <v>2945.6424797340351</v>
      </c>
      <c r="AS74" s="69">
        <f t="shared" si="19"/>
        <v>7.7586178531137626E-3</v>
      </c>
      <c r="AT74" s="69">
        <f t="shared" si="20"/>
        <v>0.56475167146250094</v>
      </c>
      <c r="AU74" s="69">
        <f t="shared" si="21"/>
        <v>0.42748971068438535</v>
      </c>
      <c r="AV74" s="23">
        <f t="shared" si="22"/>
        <v>1</v>
      </c>
      <c r="AW74" s="24" t="s">
        <v>454</v>
      </c>
      <c r="AX74" s="24" t="s">
        <v>440</v>
      </c>
      <c r="AY74" s="24">
        <v>12</v>
      </c>
      <c r="AZ74" s="49">
        <f t="shared" si="23"/>
        <v>3.2895492384766047</v>
      </c>
      <c r="BA74" s="49">
        <f t="shared" si="24"/>
        <v>7.1928237378391122</v>
      </c>
    </row>
    <row r="75" spans="1:53" ht="12.75" customHeight="1" x14ac:dyDescent="0.15">
      <c r="A75" t="s">
        <v>74</v>
      </c>
      <c r="B75" s="24" t="s">
        <v>454</v>
      </c>
      <c r="C75" s="24" t="s">
        <v>436</v>
      </c>
      <c r="D75" s="24">
        <v>20</v>
      </c>
      <c r="E75" s="16" t="s">
        <v>426</v>
      </c>
      <c r="G75" s="52">
        <v>443.43750000000006</v>
      </c>
      <c r="H75" s="52">
        <v>23246.875</v>
      </c>
      <c r="I75" s="52">
        <v>11448.750000000002</v>
      </c>
      <c r="J75" s="52">
        <v>481479.06249999994</v>
      </c>
      <c r="K75" s="14">
        <v>0.29708440168116096</v>
      </c>
      <c r="L75" s="14">
        <v>0.10368266045250309</v>
      </c>
      <c r="M75" s="14">
        <v>1.2640799404293732</v>
      </c>
      <c r="N75" s="14">
        <v>1.2352656881947448</v>
      </c>
      <c r="O75" s="14">
        <v>0.62614371433858096</v>
      </c>
      <c r="P75" s="14">
        <v>0.2247872115587834</v>
      </c>
      <c r="Q75" s="14">
        <v>8.4419100689213877</v>
      </c>
      <c r="R75" s="14">
        <v>0.66391342740133219</v>
      </c>
      <c r="S75" s="14">
        <v>4.1698267105208497</v>
      </c>
      <c r="T75" s="14">
        <v>1.7561895978634696</v>
      </c>
      <c r="U75" s="14">
        <v>33.433957161711021</v>
      </c>
      <c r="V75" s="14">
        <v>4.7631899299032314</v>
      </c>
      <c r="W75" s="14">
        <v>0.44014168274695353</v>
      </c>
      <c r="X75" s="14">
        <v>2.8684787650722285E-2</v>
      </c>
      <c r="Y75" s="14">
        <v>1.4166669694866476</v>
      </c>
      <c r="Z75" s="2">
        <f t="shared" si="1"/>
        <v>4.2549522400910771</v>
      </c>
      <c r="AA75" s="2">
        <f t="shared" si="2"/>
        <v>12.191816210276036</v>
      </c>
      <c r="AB75" s="2">
        <f t="shared" si="3"/>
        <v>13.48238411662232</v>
      </c>
      <c r="AC75" s="2">
        <f t="shared" si="4"/>
        <v>37.555117172285264</v>
      </c>
      <c r="AD75" s="2">
        <f t="shared" si="5"/>
        <v>8.0180687310947771</v>
      </c>
      <c r="AE75" s="2">
        <f t="shared" si="6"/>
        <v>19.037783393311191</v>
      </c>
      <c r="AF75" s="69">
        <f t="shared" si="7"/>
        <v>0.86273960299346275</v>
      </c>
      <c r="AG75" s="69">
        <f t="shared" si="8"/>
        <v>0.8733448406065033</v>
      </c>
      <c r="AH75" s="69">
        <f t="shared" si="9"/>
        <v>0.98755403862707403</v>
      </c>
      <c r="AI75" s="69">
        <f t="shared" si="10"/>
        <v>0.33606060153875422</v>
      </c>
      <c r="AJ75" s="69">
        <f t="shared" si="11"/>
        <v>0.34860665568936067</v>
      </c>
      <c r="AK75" s="69">
        <f t="shared" si="12"/>
        <v>0.50403536111010705</v>
      </c>
      <c r="AL75" s="69">
        <f t="shared" si="13"/>
        <v>7.6003655156732214E-2</v>
      </c>
      <c r="AM75" s="69">
        <f t="shared" si="14"/>
        <v>9.238076375768059E-2</v>
      </c>
      <c r="AN75" s="69">
        <f t="shared" si="15"/>
        <v>0.11211406635797663</v>
      </c>
      <c r="AO75" s="23">
        <v>0.01</v>
      </c>
      <c r="AP75" s="69">
        <f t="shared" si="16"/>
        <v>33.702870833563445</v>
      </c>
      <c r="AQ75" s="69">
        <f t="shared" si="17"/>
        <v>2147.5640674793308</v>
      </c>
      <c r="AR75" s="69">
        <f t="shared" si="18"/>
        <v>1283.5659172158851</v>
      </c>
      <c r="AS75" s="69">
        <f t="shared" si="19"/>
        <v>9.7271274658413346E-3</v>
      </c>
      <c r="AT75" s="69">
        <f t="shared" si="20"/>
        <v>0.61981750838355643</v>
      </c>
      <c r="AU75" s="69">
        <f t="shared" si="21"/>
        <v>0.37045536415060232</v>
      </c>
      <c r="AV75" s="23">
        <f t="shared" si="22"/>
        <v>1</v>
      </c>
      <c r="AW75" s="24" t="s">
        <v>454</v>
      </c>
      <c r="AX75" s="24" t="s">
        <v>436</v>
      </c>
      <c r="AY75" s="24">
        <v>20</v>
      </c>
      <c r="AZ75" s="49">
        <f t="shared" si="23"/>
        <v>4.2549522400910771</v>
      </c>
      <c r="BA75" s="49">
        <f t="shared" si="24"/>
        <v>8.0180687310947771</v>
      </c>
    </row>
    <row r="76" spans="1:53" ht="12.75" customHeight="1" x14ac:dyDescent="0.15">
      <c r="A76" t="s">
        <v>75</v>
      </c>
      <c r="B76" s="24" t="s">
        <v>454</v>
      </c>
      <c r="C76" s="24" t="s">
        <v>441</v>
      </c>
      <c r="D76" s="24">
        <v>20</v>
      </c>
      <c r="E76" s="16" t="s">
        <v>426</v>
      </c>
      <c r="G76" s="52">
        <v>1612.4999999999998</v>
      </c>
      <c r="H76" s="52">
        <v>80383.125</v>
      </c>
      <c r="I76" s="52">
        <v>38283.4375</v>
      </c>
      <c r="J76" s="52">
        <v>1521622.1875000002</v>
      </c>
      <c r="K76" s="14">
        <v>0.37487774576405591</v>
      </c>
      <c r="L76" s="14">
        <v>0.12728303264357216</v>
      </c>
      <c r="M76" s="14">
        <v>1.2053567857761798</v>
      </c>
      <c r="N76" s="14">
        <v>1.8494899905883551</v>
      </c>
      <c r="O76" s="14">
        <v>0.63865046428288219</v>
      </c>
      <c r="P76" s="14">
        <v>0.23184566696584677</v>
      </c>
      <c r="Q76" s="14">
        <v>8.7284794445153313</v>
      </c>
      <c r="R76" s="14">
        <v>0.75269540064900375</v>
      </c>
      <c r="S76" s="14">
        <v>4.1204813135108393</v>
      </c>
      <c r="T76" s="14">
        <v>1.5144001712737662</v>
      </c>
      <c r="U76" s="14">
        <v>33.79325107457565</v>
      </c>
      <c r="V76" s="14">
        <v>5.3668215893688389</v>
      </c>
      <c r="W76" s="14">
        <v>0.43828001978724934</v>
      </c>
      <c r="X76" s="14">
        <v>2.9260366317257203E-2</v>
      </c>
      <c r="Y76" s="14">
        <v>1.4086652543142764</v>
      </c>
      <c r="Z76" s="2">
        <f t="shared" si="1"/>
        <v>3.2153329969467395</v>
      </c>
      <c r="AA76" s="2">
        <f t="shared" si="2"/>
        <v>9.4698936750785432</v>
      </c>
      <c r="AB76" s="2">
        <f t="shared" si="3"/>
        <v>13.667068189351792</v>
      </c>
      <c r="AC76" s="2">
        <f t="shared" si="4"/>
        <v>37.64780061988877</v>
      </c>
      <c r="AD76" s="2">
        <f t="shared" si="5"/>
        <v>8.2012873019880885</v>
      </c>
      <c r="AE76" s="2">
        <f t="shared" si="6"/>
        <v>22.314611233933004</v>
      </c>
      <c r="AF76" s="69">
        <f t="shared" si="7"/>
        <v>0.86524680113974661</v>
      </c>
      <c r="AG76" s="69">
        <f t="shared" si="8"/>
        <v>0.87374792008130997</v>
      </c>
      <c r="AH76" s="69">
        <f t="shared" si="9"/>
        <v>0.98596368807241341</v>
      </c>
      <c r="AI76" s="69">
        <f t="shared" si="10"/>
        <v>0.33899899038009146</v>
      </c>
      <c r="AJ76" s="69">
        <f t="shared" si="11"/>
        <v>0.34908956133319624</v>
      </c>
      <c r="AK76" s="69">
        <f t="shared" si="12"/>
        <v>0.50160419471991213</v>
      </c>
      <c r="AL76" s="69">
        <f t="shared" si="13"/>
        <v>7.6640842491736222E-2</v>
      </c>
      <c r="AM76" s="69">
        <f t="shared" si="14"/>
        <v>9.2508733753297004E-2</v>
      </c>
      <c r="AN76" s="69">
        <f t="shared" si="15"/>
        <v>0.11159541514015257</v>
      </c>
      <c r="AO76" s="23">
        <v>0.01</v>
      </c>
      <c r="AP76" s="69">
        <f t="shared" si="16"/>
        <v>123.58335851792464</v>
      </c>
      <c r="AQ76" s="69">
        <f t="shared" si="17"/>
        <v>7436.1411088829918</v>
      </c>
      <c r="AR76" s="69">
        <f t="shared" si="18"/>
        <v>4272.256100804585</v>
      </c>
      <c r="AS76" s="69">
        <f t="shared" si="19"/>
        <v>1.0444858137277005E-2</v>
      </c>
      <c r="AT76" s="69">
        <f t="shared" si="20"/>
        <v>0.62847813736823899</v>
      </c>
      <c r="AU76" s="69">
        <f t="shared" si="21"/>
        <v>0.36107700449448399</v>
      </c>
      <c r="AV76" s="23">
        <f t="shared" si="22"/>
        <v>1</v>
      </c>
      <c r="AW76" s="24" t="s">
        <v>454</v>
      </c>
      <c r="AX76" s="24" t="s">
        <v>441</v>
      </c>
      <c r="AY76" s="24">
        <v>20</v>
      </c>
      <c r="AZ76" s="49">
        <f t="shared" si="23"/>
        <v>3.2153329969467395</v>
      </c>
      <c r="BA76" s="49">
        <f t="shared" si="24"/>
        <v>8.2012873019880885</v>
      </c>
    </row>
    <row r="77" spans="1:53" ht="12.75" customHeight="1" x14ac:dyDescent="0.15">
      <c r="A77" t="s">
        <v>76</v>
      </c>
      <c r="B77" s="24" t="s">
        <v>454</v>
      </c>
      <c r="C77" s="24" t="s">
        <v>442</v>
      </c>
      <c r="D77" s="24">
        <v>20</v>
      </c>
      <c r="E77" s="16" t="s">
        <v>426</v>
      </c>
      <c r="G77" s="52">
        <v>1021.2500000000001</v>
      </c>
      <c r="H77" s="52">
        <v>76781.875000000015</v>
      </c>
      <c r="I77" s="52">
        <v>29508.749999999996</v>
      </c>
      <c r="J77" s="52">
        <v>1392917.8125</v>
      </c>
      <c r="K77" s="14">
        <v>0.34509680269771198</v>
      </c>
      <c r="L77" s="14">
        <v>0.11667942985598181</v>
      </c>
      <c r="M77" s="14">
        <v>1.1762589722543331</v>
      </c>
      <c r="N77" s="14">
        <v>1.8119306227311216</v>
      </c>
      <c r="O77" s="14">
        <v>0.60726652745103216</v>
      </c>
      <c r="P77" s="14">
        <v>0.21805565848450162</v>
      </c>
      <c r="Q77" s="14">
        <v>7.0571462851201039</v>
      </c>
      <c r="R77" s="14">
        <v>0.6861961328677173</v>
      </c>
      <c r="S77" s="14">
        <v>4.5424991597971429</v>
      </c>
      <c r="T77" s="14">
        <v>1.7921557163991886</v>
      </c>
      <c r="U77" s="14">
        <v>30.883583988299176</v>
      </c>
      <c r="V77" s="14">
        <v>8.6777401877241633</v>
      </c>
      <c r="W77" s="14">
        <v>0.42245588462976313</v>
      </c>
      <c r="X77" s="14">
        <v>2.873227220451844E-2</v>
      </c>
      <c r="Y77" s="14">
        <v>1.3302251890505141</v>
      </c>
      <c r="Z77" s="2">
        <f t="shared" si="1"/>
        <v>3.4084899166239992</v>
      </c>
      <c r="AA77" s="2">
        <f t="shared" si="2"/>
        <v>10.08111690043564</v>
      </c>
      <c r="AB77" s="2">
        <f t="shared" si="3"/>
        <v>11.621167915745476</v>
      </c>
      <c r="AC77" s="2">
        <f t="shared" si="4"/>
        <v>32.363967686817411</v>
      </c>
      <c r="AD77" s="2">
        <f t="shared" si="5"/>
        <v>6.7988089599731181</v>
      </c>
      <c r="AE77" s="2">
        <f t="shared" si="6"/>
        <v>17.232645414512685</v>
      </c>
      <c r="AF77" s="69">
        <f t="shared" si="7"/>
        <v>0.86428699248091123</v>
      </c>
      <c r="AG77" s="69">
        <f t="shared" si="8"/>
        <v>0.87273644860935395</v>
      </c>
      <c r="AH77" s="69">
        <f t="shared" si="9"/>
        <v>0.99956488203548877</v>
      </c>
      <c r="AI77" s="69">
        <f t="shared" si="10"/>
        <v>0.33787209791869482</v>
      </c>
      <c r="AJ77" s="69">
        <f t="shared" si="11"/>
        <v>0.34787862097433098</v>
      </c>
      <c r="AK77" s="69">
        <f t="shared" si="12"/>
        <v>0.52265049533033814</v>
      </c>
      <c r="AL77" s="69">
        <f t="shared" si="13"/>
        <v>7.6396503614107034E-2</v>
      </c>
      <c r="AM77" s="69">
        <f t="shared" si="14"/>
        <v>9.2187834558197707E-2</v>
      </c>
      <c r="AN77" s="69">
        <f t="shared" si="15"/>
        <v>0.11608195142429935</v>
      </c>
      <c r="AO77" s="23">
        <v>0.01</v>
      </c>
      <c r="AP77" s="69">
        <f t="shared" si="16"/>
        <v>78.019929315906822</v>
      </c>
      <c r="AQ77" s="69">
        <f t="shared" si="17"/>
        <v>7078.3547895682177</v>
      </c>
      <c r="AR77" s="69">
        <f t="shared" si="18"/>
        <v>3425.4332840917928</v>
      </c>
      <c r="AS77" s="69">
        <f t="shared" si="19"/>
        <v>7.3730244674601276E-3</v>
      </c>
      <c r="AT77" s="69">
        <f t="shared" si="20"/>
        <v>0.6689173331795073</v>
      </c>
      <c r="AU77" s="69">
        <f t="shared" si="21"/>
        <v>0.32370964235303268</v>
      </c>
      <c r="AV77" s="23">
        <f t="shared" si="22"/>
        <v>1</v>
      </c>
      <c r="AW77" s="24" t="s">
        <v>454</v>
      </c>
      <c r="AX77" s="24" t="s">
        <v>442</v>
      </c>
      <c r="AY77" s="24">
        <v>20</v>
      </c>
      <c r="AZ77" s="49">
        <f t="shared" si="23"/>
        <v>3.4084899166239992</v>
      </c>
      <c r="BA77" s="49">
        <f t="shared" si="24"/>
        <v>6.7988089599731181</v>
      </c>
    </row>
    <row r="78" spans="1:53" ht="12.75" customHeight="1" x14ac:dyDescent="0.15">
      <c r="A78" t="s">
        <v>77</v>
      </c>
      <c r="B78" s="24" t="s">
        <v>454</v>
      </c>
      <c r="C78" s="24" t="s">
        <v>450</v>
      </c>
      <c r="D78" s="24">
        <v>30</v>
      </c>
      <c r="E78" s="16" t="s">
        <v>426</v>
      </c>
      <c r="G78" s="52">
        <v>362.81250000000006</v>
      </c>
      <c r="H78" s="52">
        <v>17912.1875</v>
      </c>
      <c r="I78" s="52">
        <v>7605.6250000000018</v>
      </c>
      <c r="J78" s="52">
        <v>447939.0625</v>
      </c>
      <c r="K78" s="14">
        <v>0.34454925476838721</v>
      </c>
      <c r="L78" s="14">
        <v>0.11117012370686934</v>
      </c>
      <c r="M78" s="14">
        <v>1.4586462156083422</v>
      </c>
      <c r="N78" s="14">
        <v>1.0658124720648567</v>
      </c>
      <c r="O78" s="14">
        <v>0.67757168157633385</v>
      </c>
      <c r="P78" s="14">
        <v>0.22789374439037244</v>
      </c>
      <c r="Q78" s="14">
        <v>10.811562186363888</v>
      </c>
      <c r="R78" s="14">
        <v>0.58770453975602399</v>
      </c>
      <c r="S78" s="14">
        <v>6.3846694132174289</v>
      </c>
      <c r="T78" s="14">
        <v>2.660851867405559</v>
      </c>
      <c r="U78" s="14">
        <v>53.098897143542743</v>
      </c>
      <c r="V78" s="14">
        <v>15.692809721248151</v>
      </c>
      <c r="W78" s="14">
        <v>0.36368133465751823</v>
      </c>
      <c r="X78" s="14">
        <v>2.6623738434217423E-2</v>
      </c>
      <c r="Y78" s="14">
        <v>1.2723490230421779</v>
      </c>
      <c r="Z78" s="2">
        <f t="shared" si="1"/>
        <v>4.2334911349289461</v>
      </c>
      <c r="AA78" s="2">
        <f t="shared" si="2"/>
        <v>13.120847283164538</v>
      </c>
      <c r="AB78" s="2">
        <f t="shared" si="3"/>
        <v>15.956337137956199</v>
      </c>
      <c r="AC78" s="2">
        <f t="shared" si="4"/>
        <v>47.441241598295626</v>
      </c>
      <c r="AD78" s="2">
        <f t="shared" si="5"/>
        <v>8.3166243554628458</v>
      </c>
      <c r="AE78" s="2">
        <f t="shared" si="6"/>
        <v>19.955600608205362</v>
      </c>
      <c r="AF78" s="69">
        <f t="shared" si="7"/>
        <v>0.86426934558361446</v>
      </c>
      <c r="AG78" s="69">
        <f t="shared" si="8"/>
        <v>0.87500231022226171</v>
      </c>
      <c r="AH78" s="69">
        <f t="shared" si="9"/>
        <v>1.0589361033008069</v>
      </c>
      <c r="AI78" s="69">
        <f t="shared" si="10"/>
        <v>0.33785140245807332</v>
      </c>
      <c r="AJ78" s="69">
        <f t="shared" si="11"/>
        <v>0.35059522488335154</v>
      </c>
      <c r="AK78" s="69">
        <f t="shared" si="12"/>
        <v>0.62142348727148033</v>
      </c>
      <c r="AL78" s="69">
        <f t="shared" si="13"/>
        <v>7.639201600103887E-2</v>
      </c>
      <c r="AM78" s="69">
        <f t="shared" si="14"/>
        <v>9.2907734594088159E-2</v>
      </c>
      <c r="AN78" s="69">
        <f t="shared" si="15"/>
        <v>0.13704360346427047</v>
      </c>
      <c r="AO78" s="23">
        <v>0.01</v>
      </c>
      <c r="AP78" s="69">
        <f t="shared" si="16"/>
        <v>27.715978305376918</v>
      </c>
      <c r="AQ78" s="69">
        <f t="shared" si="17"/>
        <v>1664.1807622495435</v>
      </c>
      <c r="AR78" s="69">
        <f t="shared" si="18"/>
        <v>1042.3022565979422</v>
      </c>
      <c r="AS78" s="69">
        <f t="shared" si="19"/>
        <v>1.0136781680571796E-2</v>
      </c>
      <c r="AT78" s="69">
        <f t="shared" si="20"/>
        <v>0.60865385583948517</v>
      </c>
      <c r="AU78" s="69">
        <f t="shared" si="21"/>
        <v>0.38120936247994297</v>
      </c>
      <c r="AV78" s="23">
        <f t="shared" si="22"/>
        <v>0.99999999999999989</v>
      </c>
      <c r="AW78" s="24" t="s">
        <v>454</v>
      </c>
      <c r="AX78" s="24" t="s">
        <v>450</v>
      </c>
      <c r="AY78" s="24">
        <v>30</v>
      </c>
      <c r="AZ78" s="49">
        <f t="shared" si="23"/>
        <v>4.2334911349289461</v>
      </c>
      <c r="BA78" s="49">
        <f t="shared" si="24"/>
        <v>8.3166243554628458</v>
      </c>
    </row>
    <row r="79" spans="1:53" ht="12.75" customHeight="1" x14ac:dyDescent="0.15">
      <c r="A79" t="s">
        <v>78</v>
      </c>
      <c r="B79" s="24" t="s">
        <v>454</v>
      </c>
      <c r="C79" s="24" t="s">
        <v>443</v>
      </c>
      <c r="D79" s="24">
        <v>30</v>
      </c>
      <c r="E79" s="16" t="s">
        <v>426</v>
      </c>
      <c r="G79" s="52">
        <v>1142.1875</v>
      </c>
      <c r="H79" s="52">
        <v>65467.5</v>
      </c>
      <c r="I79" s="52">
        <v>22897.500000000004</v>
      </c>
      <c r="J79" s="52">
        <v>1565320.9375</v>
      </c>
      <c r="K79" s="14">
        <v>0.31242140799117879</v>
      </c>
      <c r="L79" s="14">
        <v>0.12718229951499879</v>
      </c>
      <c r="M79" s="14">
        <v>1.6631650513910921</v>
      </c>
      <c r="N79" s="14">
        <v>1.1471523414646556</v>
      </c>
      <c r="O79" s="14">
        <v>0.69435874585090829</v>
      </c>
      <c r="P79" s="14">
        <v>0.23901061952246458</v>
      </c>
      <c r="Q79" s="14">
        <v>11.693163661155877</v>
      </c>
      <c r="R79" s="14">
        <v>0.62568543302651614</v>
      </c>
      <c r="S79" s="14">
        <v>6.4602121465011688</v>
      </c>
      <c r="T79" s="14">
        <v>1.8484852976293402</v>
      </c>
      <c r="U79" s="14">
        <v>54.091547941213996</v>
      </c>
      <c r="V79" s="14">
        <v>4.0755911348844984</v>
      </c>
      <c r="W79" s="14">
        <v>0.36289588659338334</v>
      </c>
      <c r="X79" s="14">
        <v>2.7862728467950671E-2</v>
      </c>
      <c r="Y79" s="14">
        <v>1.1958966681323155</v>
      </c>
      <c r="Z79" s="2">
        <f t="shared" si="1"/>
        <v>5.3234669867375137</v>
      </c>
      <c r="AA79" s="2">
        <f t="shared" si="2"/>
        <v>13.077016673966904</v>
      </c>
      <c r="AB79" s="2">
        <f t="shared" si="3"/>
        <v>16.840233857537694</v>
      </c>
      <c r="AC79" s="2">
        <f t="shared" si="4"/>
        <v>48.92319715550061</v>
      </c>
      <c r="AD79" s="2">
        <f t="shared" si="5"/>
        <v>8.3730296644375386</v>
      </c>
      <c r="AE79" s="2">
        <f t="shared" si="6"/>
        <v>29.262633579280152</v>
      </c>
      <c r="AF79" s="69">
        <f t="shared" si="7"/>
        <v>0.86323389867188283</v>
      </c>
      <c r="AG79" s="69">
        <f t="shared" si="8"/>
        <v>0.87554333975283327</v>
      </c>
      <c r="AH79" s="69">
        <f t="shared" si="9"/>
        <v>1.0613707666140639</v>
      </c>
      <c r="AI79" s="69">
        <f t="shared" si="10"/>
        <v>0.33663855748211374</v>
      </c>
      <c r="AJ79" s="69">
        <f t="shared" si="11"/>
        <v>0.35124596491873117</v>
      </c>
      <c r="AK79" s="69">
        <f t="shared" si="12"/>
        <v>0.62571960530198867</v>
      </c>
      <c r="AL79" s="69">
        <f t="shared" si="13"/>
        <v>7.6129002437537133E-2</v>
      </c>
      <c r="AM79" s="69">
        <f t="shared" si="14"/>
        <v>9.3080180703463758E-2</v>
      </c>
      <c r="AN79" s="69">
        <f t="shared" si="15"/>
        <v>0.13795206074630656</v>
      </c>
      <c r="AO79" s="23">
        <v>0.01</v>
      </c>
      <c r="AP79" s="69">
        <f t="shared" si="16"/>
        <v>86.95359497162444</v>
      </c>
      <c r="AQ79" s="69">
        <f t="shared" si="17"/>
        <v>6093.7267302040136</v>
      </c>
      <c r="AR79" s="69">
        <f t="shared" si="18"/>
        <v>3158.7573109385548</v>
      </c>
      <c r="AS79" s="69">
        <f t="shared" si="19"/>
        <v>9.3103673218383129E-3</v>
      </c>
      <c r="AT79" s="69">
        <f t="shared" si="20"/>
        <v>0.6524725543046076</v>
      </c>
      <c r="AU79" s="69">
        <f t="shared" si="21"/>
        <v>0.33821707837355408</v>
      </c>
      <c r="AV79" s="23">
        <f t="shared" si="22"/>
        <v>1</v>
      </c>
      <c r="AW79" s="24" t="s">
        <v>454</v>
      </c>
      <c r="AX79" s="24" t="s">
        <v>443</v>
      </c>
      <c r="AY79" s="24">
        <v>30</v>
      </c>
      <c r="AZ79" s="49">
        <f t="shared" si="23"/>
        <v>5.3234669867375137</v>
      </c>
      <c r="BA79" s="49">
        <f t="shared" si="24"/>
        <v>8.3730296644375386</v>
      </c>
    </row>
    <row r="80" spans="1:53" ht="12.75" customHeight="1" x14ac:dyDescent="0.15">
      <c r="A80" t="s">
        <v>79</v>
      </c>
      <c r="B80" s="24" t="s">
        <v>454</v>
      </c>
      <c r="C80" s="24" t="s">
        <v>444</v>
      </c>
      <c r="D80" s="24">
        <v>30</v>
      </c>
      <c r="E80" s="16" t="s">
        <v>426</v>
      </c>
      <c r="G80" s="52">
        <v>1491.5625</v>
      </c>
      <c r="H80" s="52">
        <v>68262.5</v>
      </c>
      <c r="I80" s="52">
        <v>14848.4375</v>
      </c>
      <c r="J80" s="52">
        <v>1515266.25</v>
      </c>
      <c r="K80" s="14">
        <v>0.36663054109063992</v>
      </c>
      <c r="L80" s="14">
        <v>0.10625862887664721</v>
      </c>
      <c r="M80" s="14">
        <v>1.5002351973277015</v>
      </c>
      <c r="N80" s="14">
        <v>1.1983749468550935</v>
      </c>
      <c r="O80" s="14">
        <v>0.64474335106885139</v>
      </c>
      <c r="P80" s="14">
        <v>0.22670525815952067</v>
      </c>
      <c r="Q80" s="14">
        <v>9.9448267062280635</v>
      </c>
      <c r="R80" s="14">
        <v>0.56355404064813164</v>
      </c>
      <c r="S80" s="14">
        <v>9.1463803305679008</v>
      </c>
      <c r="T80" s="14">
        <v>3.3315640533693442</v>
      </c>
      <c r="U80" s="14">
        <v>63.924504514455592</v>
      </c>
      <c r="V80" s="14">
        <v>5.7265208527895179</v>
      </c>
      <c r="W80" s="14">
        <v>0.35885347239792004</v>
      </c>
      <c r="X80" s="14">
        <v>2.7330791674557885E-2</v>
      </c>
      <c r="Y80" s="14">
        <v>1.1565821556664282</v>
      </c>
      <c r="Z80" s="2">
        <f t="shared" si="1"/>
        <v>4.0919536950327524</v>
      </c>
      <c r="AA80" s="2">
        <f t="shared" si="2"/>
        <v>14.118714058218126</v>
      </c>
      <c r="AB80" s="2">
        <f t="shared" si="3"/>
        <v>15.42447345868956</v>
      </c>
      <c r="AC80" s="2">
        <f t="shared" si="4"/>
        <v>43.866766862683036</v>
      </c>
      <c r="AD80" s="2">
        <f t="shared" si="5"/>
        <v>6.9890494604532263</v>
      </c>
      <c r="AE80" s="2">
        <f t="shared" si="6"/>
        <v>19.187535791126745</v>
      </c>
      <c r="AF80" s="69">
        <f t="shared" si="7"/>
        <v>0.86498100235563502</v>
      </c>
      <c r="AG80" s="69">
        <f t="shared" si="8"/>
        <v>0.87394428745226416</v>
      </c>
      <c r="AH80" s="69">
        <f t="shared" si="9"/>
        <v>1.1479431587781328</v>
      </c>
      <c r="AI80" s="69">
        <f t="shared" si="10"/>
        <v>0.3386866707889099</v>
      </c>
      <c r="AJ80" s="69">
        <f t="shared" si="11"/>
        <v>0.34932497891169645</v>
      </c>
      <c r="AK80" s="69">
        <f t="shared" si="12"/>
        <v>0.79166154627020757</v>
      </c>
      <c r="AL80" s="69">
        <f t="shared" si="13"/>
        <v>7.6573127020516177E-2</v>
      </c>
      <c r="AM80" s="69">
        <f t="shared" si="14"/>
        <v>9.2571119411599553E-2</v>
      </c>
      <c r="AN80" s="69">
        <f t="shared" si="15"/>
        <v>0.17286195831211199</v>
      </c>
      <c r="AO80" s="23">
        <v>0.01</v>
      </c>
      <c r="AP80" s="69">
        <f t="shared" si="16"/>
        <v>114.21360477153866</v>
      </c>
      <c r="AQ80" s="69">
        <f t="shared" si="17"/>
        <v>6319.1360388343146</v>
      </c>
      <c r="AR80" s="69">
        <f t="shared" si="18"/>
        <v>2566.7299841250001</v>
      </c>
      <c r="AS80" s="69">
        <f t="shared" si="19"/>
        <v>1.2690288252520138E-2</v>
      </c>
      <c r="AT80" s="69">
        <f t="shared" si="20"/>
        <v>0.7021200145123081</v>
      </c>
      <c r="AU80" s="69">
        <f t="shared" si="21"/>
        <v>0.28518969723517185</v>
      </c>
      <c r="AV80" s="23">
        <f t="shared" si="22"/>
        <v>1</v>
      </c>
      <c r="AW80" s="24" t="s">
        <v>454</v>
      </c>
      <c r="AX80" s="24" t="s">
        <v>444</v>
      </c>
      <c r="AY80" s="24">
        <v>30</v>
      </c>
      <c r="AZ80" s="49">
        <f t="shared" si="23"/>
        <v>4.0919536950327524</v>
      </c>
      <c r="BA80" s="49">
        <f t="shared" si="24"/>
        <v>6.9890494604532263</v>
      </c>
    </row>
    <row r="81" spans="1:58" ht="12.75" customHeight="1" x14ac:dyDescent="0.15">
      <c r="A81" t="s">
        <v>80</v>
      </c>
      <c r="B81" s="24" t="s">
        <v>454</v>
      </c>
      <c r="C81" s="24" t="s">
        <v>451</v>
      </c>
      <c r="D81" s="24">
        <v>40</v>
      </c>
      <c r="E81" s="16" t="s">
        <v>426</v>
      </c>
      <c r="G81" s="52">
        <v>335.9375</v>
      </c>
      <c r="H81" s="52">
        <v>7309.9999999999991</v>
      </c>
      <c r="I81" s="52">
        <v>2485.9375</v>
      </c>
      <c r="J81" s="52">
        <v>309626.875</v>
      </c>
      <c r="K81" s="14">
        <v>0.35852116744770912</v>
      </c>
      <c r="L81" s="14">
        <v>0.13287934806177934</v>
      </c>
      <c r="M81" s="14">
        <v>1.8479977756236539</v>
      </c>
      <c r="N81" s="14">
        <v>1.1398265204894056</v>
      </c>
      <c r="O81" s="14">
        <v>0.75183617365954603</v>
      </c>
      <c r="P81" s="14">
        <v>0.25315223328365294</v>
      </c>
      <c r="Q81" s="14">
        <v>16.127899735474422</v>
      </c>
      <c r="R81" s="14">
        <v>0.59164725590589817</v>
      </c>
      <c r="S81" s="14">
        <v>6.3422023510575221</v>
      </c>
      <c r="T81" s="14">
        <v>1.5012488712125578</v>
      </c>
      <c r="U81" s="14">
        <v>65.841720768400151</v>
      </c>
      <c r="V81" s="14">
        <v>18.88567213317296</v>
      </c>
      <c r="W81" s="14">
        <v>0.33728008398252374</v>
      </c>
      <c r="X81" s="14">
        <v>2.6949542858240767E-2</v>
      </c>
      <c r="Y81" s="14">
        <v>1.1372864664905467</v>
      </c>
      <c r="Z81" s="2">
        <f t="shared" si="1"/>
        <v>5.1545011659407454</v>
      </c>
      <c r="AA81" s="2">
        <f t="shared" si="2"/>
        <v>13.907336260894867</v>
      </c>
      <c r="AB81" s="2">
        <f t="shared" si="3"/>
        <v>21.451348445994856</v>
      </c>
      <c r="AC81" s="2">
        <f t="shared" si="4"/>
        <v>63.708305181741665</v>
      </c>
      <c r="AD81" s="2">
        <f t="shared" si="5"/>
        <v>10.381523187670204</v>
      </c>
      <c r="AE81" s="2">
        <f t="shared" si="6"/>
        <v>43.857965212136904</v>
      </c>
      <c r="AF81" s="69">
        <f t="shared" si="7"/>
        <v>0.86471964572153248</v>
      </c>
      <c r="AG81" s="69">
        <f t="shared" si="8"/>
        <v>0.87739577715803618</v>
      </c>
      <c r="AH81" s="69">
        <f t="shared" si="9"/>
        <v>1.0575674342870158</v>
      </c>
      <c r="AI81" s="69">
        <f t="shared" si="10"/>
        <v>0.33837975792691349</v>
      </c>
      <c r="AJ81" s="69">
        <f t="shared" si="11"/>
        <v>0.35348013910417886</v>
      </c>
      <c r="AK81" s="69">
        <f t="shared" si="12"/>
        <v>0.61901704108619238</v>
      </c>
      <c r="AL81" s="69">
        <f t="shared" si="13"/>
        <v>7.6506581313406832E-2</v>
      </c>
      <c r="AM81" s="69">
        <f t="shared" si="14"/>
        <v>9.3672236862607394E-2</v>
      </c>
      <c r="AN81" s="69">
        <f t="shared" si="15"/>
        <v>0.1365346238492556</v>
      </c>
      <c r="AO81" s="23">
        <v>0.01</v>
      </c>
      <c r="AP81" s="69">
        <f t="shared" si="16"/>
        <v>25.701429659972607</v>
      </c>
      <c r="AQ81" s="69">
        <f t="shared" si="17"/>
        <v>684.74405146565994</v>
      </c>
      <c r="AR81" s="69">
        <f t="shared" si="18"/>
        <v>339.41654147525884</v>
      </c>
      <c r="AS81" s="69">
        <f t="shared" si="19"/>
        <v>2.4480769002674072E-2</v>
      </c>
      <c r="AT81" s="69">
        <f t="shared" si="20"/>
        <v>0.65222289855699234</v>
      </c>
      <c r="AU81" s="69">
        <f t="shared" si="21"/>
        <v>0.32329633244033362</v>
      </c>
      <c r="AV81" s="23">
        <f t="shared" si="22"/>
        <v>1</v>
      </c>
      <c r="AW81" s="24" t="s">
        <v>454</v>
      </c>
      <c r="AX81" s="24" t="s">
        <v>451</v>
      </c>
      <c r="AY81" s="24">
        <v>40</v>
      </c>
      <c r="AZ81" s="49">
        <f t="shared" si="23"/>
        <v>5.1545011659407454</v>
      </c>
      <c r="BA81" s="49">
        <f t="shared" si="24"/>
        <v>10.381523187670204</v>
      </c>
    </row>
    <row r="82" spans="1:58" ht="12.75" customHeight="1" x14ac:dyDescent="0.15">
      <c r="A82" t="s">
        <v>81</v>
      </c>
      <c r="B82" s="24" t="s">
        <v>454</v>
      </c>
      <c r="C82" s="24" t="s">
        <v>445</v>
      </c>
      <c r="D82" s="24">
        <v>40</v>
      </c>
      <c r="E82" s="16" t="s">
        <v>426</v>
      </c>
      <c r="G82" s="52">
        <v>833.12500000000011</v>
      </c>
      <c r="H82" s="52">
        <v>26539.0625</v>
      </c>
      <c r="I82" s="52">
        <v>7995.3125000000009</v>
      </c>
      <c r="J82" s="52">
        <v>1062691.2500000002</v>
      </c>
      <c r="K82" s="14">
        <v>0.29025893352768134</v>
      </c>
      <c r="L82" s="14">
        <v>0.13388695382470239</v>
      </c>
      <c r="M82" s="14">
        <v>1.8173973654090434</v>
      </c>
      <c r="N82" s="14">
        <v>1.111420795011465</v>
      </c>
      <c r="O82" s="14">
        <v>0.79323457330911529</v>
      </c>
      <c r="P82" s="14">
        <v>0.26043658341773501</v>
      </c>
      <c r="Q82" s="14">
        <v>18.113119440249406</v>
      </c>
      <c r="R82" s="14">
        <v>0.59976525395089231</v>
      </c>
      <c r="S82" s="14">
        <v>5.4880370217924073</v>
      </c>
      <c r="T82" s="14">
        <v>1.2422601549698211</v>
      </c>
      <c r="U82" s="14">
        <v>69.292646417478124</v>
      </c>
      <c r="V82" s="14">
        <v>3.6837432910233257</v>
      </c>
      <c r="W82" s="14">
        <v>0.33554681157176464</v>
      </c>
      <c r="X82" s="14">
        <v>2.7129050940221611E-2</v>
      </c>
      <c r="Y82" s="14">
        <v>1.194126988164584</v>
      </c>
      <c r="Z82" s="2">
        <f t="shared" si="1"/>
        <v>6.2612969162436558</v>
      </c>
      <c r="AA82" s="2">
        <f t="shared" si="2"/>
        <v>13.574118414767684</v>
      </c>
      <c r="AB82" s="2">
        <f t="shared" si="3"/>
        <v>22.834505768813624</v>
      </c>
      <c r="AC82" s="2">
        <f t="shared" si="4"/>
        <v>69.549059515944919</v>
      </c>
      <c r="AD82" s="2">
        <f t="shared" si="5"/>
        <v>12.626125906644662</v>
      </c>
      <c r="AE82" s="2">
        <f t="shared" si="6"/>
        <v>55.779496863248816</v>
      </c>
      <c r="AF82" s="69">
        <f t="shared" si="7"/>
        <v>0.86251962529095283</v>
      </c>
      <c r="AG82" s="69">
        <f t="shared" si="8"/>
        <v>0.87873000429641346</v>
      </c>
      <c r="AH82" s="69">
        <f t="shared" si="9"/>
        <v>1.0300385787608743</v>
      </c>
      <c r="AI82" s="69">
        <f t="shared" si="10"/>
        <v>0.3358036051365566</v>
      </c>
      <c r="AJ82" s="69">
        <f t="shared" si="11"/>
        <v>0.35509516969253369</v>
      </c>
      <c r="AK82" s="69">
        <f t="shared" si="12"/>
        <v>0.57192472302576314</v>
      </c>
      <c r="AL82" s="69">
        <f t="shared" si="13"/>
        <v>7.5947914851926118E-2</v>
      </c>
      <c r="AM82" s="69">
        <f t="shared" si="14"/>
        <v>9.4100219968521429E-2</v>
      </c>
      <c r="AN82" s="69">
        <f t="shared" si="15"/>
        <v>0.12655752610917131</v>
      </c>
      <c r="AO82" s="23">
        <v>0.01</v>
      </c>
      <c r="AP82" s="69">
        <f t="shared" si="16"/>
        <v>63.274106561010953</v>
      </c>
      <c r="AQ82" s="69">
        <f t="shared" si="17"/>
        <v>2497.3316190083383</v>
      </c>
      <c r="AR82" s="69">
        <f t="shared" si="18"/>
        <v>1011.8669704697339</v>
      </c>
      <c r="AS82" s="69">
        <f t="shared" si="19"/>
        <v>1.77115717724491E-2</v>
      </c>
      <c r="AT82" s="69">
        <f t="shared" si="20"/>
        <v>0.69904848307930001</v>
      </c>
      <c r="AU82" s="69">
        <f t="shared" si="21"/>
        <v>0.2832399451482509</v>
      </c>
      <c r="AV82" s="23">
        <f t="shared" si="22"/>
        <v>1</v>
      </c>
      <c r="AW82" s="24" t="s">
        <v>454</v>
      </c>
      <c r="AX82" s="24" t="s">
        <v>445</v>
      </c>
      <c r="AY82" s="24">
        <v>40</v>
      </c>
      <c r="AZ82" s="49">
        <f t="shared" si="23"/>
        <v>6.2612969162436558</v>
      </c>
      <c r="BA82" s="49">
        <f t="shared" si="24"/>
        <v>12.626125906644662</v>
      </c>
    </row>
    <row r="83" spans="1:58" ht="12.75" customHeight="1" x14ac:dyDescent="0.15">
      <c r="A83" t="s">
        <v>82</v>
      </c>
      <c r="B83" s="24" t="s">
        <v>454</v>
      </c>
      <c r="C83" s="24" t="s">
        <v>446</v>
      </c>
      <c r="D83" s="24">
        <v>40</v>
      </c>
      <c r="E83" s="16" t="s">
        <v>426</v>
      </c>
      <c r="G83" s="52">
        <v>671.875</v>
      </c>
      <c r="H83" s="52">
        <v>26471.874999999996</v>
      </c>
      <c r="I83" s="52">
        <v>5603.4375000000009</v>
      </c>
      <c r="J83" s="52">
        <v>1071465.9375</v>
      </c>
      <c r="K83" s="14">
        <v>0.30425539145900754</v>
      </c>
      <c r="L83" s="14">
        <v>0.12785065147160946</v>
      </c>
      <c r="M83" s="14">
        <v>1.7587351525735537</v>
      </c>
      <c r="N83" s="14">
        <v>0.98170725060049213</v>
      </c>
      <c r="O83" s="14">
        <v>0.79621021309054929</v>
      </c>
      <c r="P83" s="14">
        <v>0.26208262312360531</v>
      </c>
      <c r="Q83" s="14">
        <v>15.002216758618982</v>
      </c>
      <c r="R83" s="14">
        <v>0.62462071797406171</v>
      </c>
      <c r="S83" s="14">
        <v>9.7740892767458281</v>
      </c>
      <c r="T83" s="14">
        <v>2.1929308399825431</v>
      </c>
      <c r="U83" s="14">
        <v>106.58243237838775</v>
      </c>
      <c r="V83" s="14">
        <v>7.4148863879996076</v>
      </c>
      <c r="W83" s="14">
        <v>0.33008266085636495</v>
      </c>
      <c r="X83" s="14">
        <v>2.6788150270771745E-2</v>
      </c>
      <c r="Y83" s="14">
        <v>1.2386451591803511</v>
      </c>
      <c r="Z83" s="2">
        <f t="shared" si="1"/>
        <v>5.7804568199755595</v>
      </c>
      <c r="AA83" s="2">
        <f t="shared" si="2"/>
        <v>13.756168876183622</v>
      </c>
      <c r="AB83" s="2">
        <f t="shared" si="3"/>
        <v>18.842030046797262</v>
      </c>
      <c r="AC83" s="2">
        <f t="shared" si="4"/>
        <v>57.242317631808525</v>
      </c>
      <c r="AD83" s="2">
        <f t="shared" si="5"/>
        <v>10.904589610406461</v>
      </c>
      <c r="AE83" s="2">
        <f t="shared" si="6"/>
        <v>48.602733125517176</v>
      </c>
      <c r="AF83" s="69">
        <f t="shared" si="7"/>
        <v>0.86297071649668078</v>
      </c>
      <c r="AG83" s="69">
        <f t="shared" si="8"/>
        <v>0.87882590605551603</v>
      </c>
      <c r="AH83" s="69">
        <f t="shared" si="9"/>
        <v>1.168173561839172</v>
      </c>
      <c r="AI83" s="69">
        <f t="shared" si="10"/>
        <v>0.33633074892911163</v>
      </c>
      <c r="AJ83" s="69">
        <f t="shared" si="11"/>
        <v>0.35521144420676065</v>
      </c>
      <c r="AK83" s="69">
        <f t="shared" si="12"/>
        <v>0.83425826290130523</v>
      </c>
      <c r="AL83" s="69">
        <f t="shared" si="13"/>
        <v>7.6062245913468621E-2</v>
      </c>
      <c r="AM83" s="69">
        <f t="shared" si="14"/>
        <v>9.4131032714791577E-2</v>
      </c>
      <c r="AN83" s="69">
        <f t="shared" si="15"/>
        <v>0.18177208786442636</v>
      </c>
      <c r="AO83" s="23">
        <v>0.01</v>
      </c>
      <c r="AP83" s="69">
        <f t="shared" si="16"/>
        <v>51.104321473111732</v>
      </c>
      <c r="AQ83" s="69">
        <f t="shared" si="17"/>
        <v>2491.8249316468728</v>
      </c>
      <c r="AR83" s="69">
        <f t="shared" si="18"/>
        <v>1018.5485335928217</v>
      </c>
      <c r="AS83" s="69">
        <f t="shared" si="19"/>
        <v>1.4349190008645344E-2</v>
      </c>
      <c r="AT83" s="69">
        <f t="shared" si="20"/>
        <v>0.69966038843296907</v>
      </c>
      <c r="AU83" s="69">
        <f t="shared" si="21"/>
        <v>0.28599042155838567</v>
      </c>
      <c r="AV83" s="23">
        <f t="shared" si="22"/>
        <v>1</v>
      </c>
      <c r="AW83" s="24" t="s">
        <v>454</v>
      </c>
      <c r="AX83" s="24" t="s">
        <v>446</v>
      </c>
      <c r="AY83" s="24">
        <v>40</v>
      </c>
      <c r="AZ83" s="49">
        <f t="shared" si="23"/>
        <v>5.7804568199755595</v>
      </c>
      <c r="BA83" s="49">
        <f t="shared" si="24"/>
        <v>10.904589610406461</v>
      </c>
    </row>
    <row r="84" spans="1:58" ht="12.75" customHeight="1" x14ac:dyDescent="0.15">
      <c r="A84" t="s">
        <v>83</v>
      </c>
      <c r="B84" s="24" t="s">
        <v>454</v>
      </c>
      <c r="C84" s="24" t="s">
        <v>452</v>
      </c>
      <c r="D84" s="24">
        <v>50</v>
      </c>
      <c r="E84" s="16" t="s">
        <v>426</v>
      </c>
      <c r="G84" s="52">
        <v>174.68749999999997</v>
      </c>
      <c r="H84" s="52">
        <v>5979.6875</v>
      </c>
      <c r="I84" s="52">
        <v>1625.9375</v>
      </c>
      <c r="J84" s="52">
        <v>272552.8125</v>
      </c>
      <c r="K84" s="14">
        <v>0.26477152146576688</v>
      </c>
      <c r="L84" s="14">
        <v>0.12425554924258018</v>
      </c>
      <c r="M84" s="14">
        <v>2.0114494440011352</v>
      </c>
      <c r="N84" s="14">
        <v>0.94092830070750866</v>
      </c>
      <c r="O84" s="14">
        <v>0.83769546517028748</v>
      </c>
      <c r="P84" s="14">
        <v>0.27053048206428804</v>
      </c>
      <c r="Q84" s="14">
        <v>19.261137593293352</v>
      </c>
      <c r="R84" s="14">
        <v>0.58877288864824795</v>
      </c>
      <c r="S84" s="14">
        <v>5.0583893783254092</v>
      </c>
      <c r="T84" s="14">
        <v>1.0832176411979282</v>
      </c>
      <c r="U84" s="14">
        <v>90.994511427543031</v>
      </c>
      <c r="V84" s="14">
        <v>2.2392447427423137</v>
      </c>
      <c r="W84" s="14">
        <v>0.31821408746417335</v>
      </c>
      <c r="X84" s="14">
        <v>2.5854927826223003E-2</v>
      </c>
      <c r="Y84" s="14">
        <v>1.1936073490775498</v>
      </c>
      <c r="Z84" s="2">
        <f t="shared" si="1"/>
        <v>7.596925201267168</v>
      </c>
      <c r="AA84" s="2">
        <f t="shared" si="2"/>
        <v>16.188004932272651</v>
      </c>
      <c r="AB84" s="2">
        <f t="shared" si="3"/>
        <v>22.993006879150204</v>
      </c>
      <c r="AC84" s="2">
        <f t="shared" si="4"/>
        <v>71.197661151973975</v>
      </c>
      <c r="AD84" s="2">
        <f t="shared" si="5"/>
        <v>17.988830954264529</v>
      </c>
      <c r="AE84" s="2">
        <f t="shared" si="6"/>
        <v>84.003904632602172</v>
      </c>
      <c r="AF84" s="69">
        <f t="shared" si="7"/>
        <v>0.86169819264747227</v>
      </c>
      <c r="AG84" s="69">
        <f t="shared" si="8"/>
        <v>0.88016293235691279</v>
      </c>
      <c r="AH84" s="69">
        <f t="shared" si="9"/>
        <v>1.0161914844116737</v>
      </c>
      <c r="AI84" s="69">
        <f t="shared" si="10"/>
        <v>0.33484509676789559</v>
      </c>
      <c r="AJ84" s="69">
        <f t="shared" si="11"/>
        <v>0.35683514447586051</v>
      </c>
      <c r="AK84" s="69">
        <f t="shared" si="12"/>
        <v>0.54916778306204228</v>
      </c>
      <c r="AL84" s="69">
        <f t="shared" si="13"/>
        <v>7.5740007209521662E-2</v>
      </c>
      <c r="AM84" s="69">
        <f t="shared" si="14"/>
        <v>9.4561313286103024E-2</v>
      </c>
      <c r="AN84" s="69">
        <f t="shared" si="15"/>
        <v>0.12172426036346186</v>
      </c>
      <c r="AO84" s="23">
        <v>0.01</v>
      </c>
      <c r="AP84" s="69">
        <f t="shared" si="16"/>
        <v>13.230832509413313</v>
      </c>
      <c r="AQ84" s="69">
        <f t="shared" si="17"/>
        <v>565.4471030404942</v>
      </c>
      <c r="AR84" s="69">
        <f t="shared" si="18"/>
        <v>197.91603958471626</v>
      </c>
      <c r="AS84" s="69">
        <f t="shared" si="19"/>
        <v>1.7037001229786426E-2</v>
      </c>
      <c r="AT84" s="69">
        <f t="shared" si="20"/>
        <v>0.7281116273693381</v>
      </c>
      <c r="AU84" s="69">
        <f t="shared" si="21"/>
        <v>0.25485137140087549</v>
      </c>
      <c r="AV84" s="23">
        <f t="shared" si="22"/>
        <v>1</v>
      </c>
      <c r="AW84" s="24" t="s">
        <v>454</v>
      </c>
      <c r="AX84" s="24" t="s">
        <v>452</v>
      </c>
      <c r="AY84" s="24">
        <v>50</v>
      </c>
      <c r="AZ84" s="49">
        <f t="shared" si="23"/>
        <v>7.596925201267168</v>
      </c>
      <c r="BA84" s="49">
        <f t="shared" si="24"/>
        <v>17.988830954264529</v>
      </c>
    </row>
    <row r="85" spans="1:58" ht="12.75" customHeight="1" x14ac:dyDescent="0.15">
      <c r="A85" t="s">
        <v>84</v>
      </c>
      <c r="B85" s="24" t="s">
        <v>454</v>
      </c>
      <c r="C85" s="24" t="s">
        <v>448</v>
      </c>
      <c r="D85" s="24">
        <v>50</v>
      </c>
      <c r="E85" s="16" t="s">
        <v>426</v>
      </c>
      <c r="G85" s="52">
        <v>685.31250000000011</v>
      </c>
      <c r="H85" s="52">
        <v>22548.125000000004</v>
      </c>
      <c r="I85" s="52">
        <v>6880</v>
      </c>
      <c r="J85" s="52">
        <v>905432.1875</v>
      </c>
      <c r="K85" s="14">
        <v>0.28698686262588879</v>
      </c>
      <c r="L85" s="14">
        <v>0.12696271776334028</v>
      </c>
      <c r="M85" s="14">
        <v>1.9469272945070473</v>
      </c>
      <c r="N85" s="14">
        <v>1.1221914960881716</v>
      </c>
      <c r="O85" s="14">
        <v>0.87271965168399313</v>
      </c>
      <c r="P85" s="14">
        <v>0.27299665961260289</v>
      </c>
      <c r="Q85" s="14">
        <v>21.74693338868882</v>
      </c>
      <c r="R85" s="14">
        <v>0.59309352413414684</v>
      </c>
      <c r="S85" s="14">
        <v>4.6236533153083066</v>
      </c>
      <c r="T85" s="14">
        <v>1.0098850215052877</v>
      </c>
      <c r="U85" s="14">
        <v>68.584070189738554</v>
      </c>
      <c r="V85" s="14">
        <v>2.9359281371847192</v>
      </c>
      <c r="W85" s="14">
        <v>0.32246796844613451</v>
      </c>
      <c r="X85" s="14">
        <v>2.6073686146312811E-2</v>
      </c>
      <c r="Y85" s="14">
        <v>1.2131392378384467</v>
      </c>
      <c r="Z85" s="2">
        <f t="shared" si="1"/>
        <v>6.7840293339316675</v>
      </c>
      <c r="AA85" s="2">
        <f t="shared" si="2"/>
        <v>15.33463782758761</v>
      </c>
      <c r="AB85" s="2">
        <f t="shared" si="3"/>
        <v>24.918578774668479</v>
      </c>
      <c r="AC85" s="2">
        <f t="shared" si="4"/>
        <v>79.660071370649376</v>
      </c>
      <c r="AD85" s="2">
        <f t="shared" si="5"/>
        <v>14.833307238383496</v>
      </c>
      <c r="AE85" s="2">
        <f t="shared" si="6"/>
        <v>67.912751183803408</v>
      </c>
      <c r="AF85" s="69">
        <f t="shared" si="7"/>
        <v>0.862414169866762</v>
      </c>
      <c r="AG85" s="69">
        <f t="shared" si="8"/>
        <v>0.88129172527020738</v>
      </c>
      <c r="AH85" s="69">
        <f t="shared" si="9"/>
        <v>1.0021803956203528</v>
      </c>
      <c r="AI85" s="69">
        <f t="shared" si="10"/>
        <v>0.3356804497400932</v>
      </c>
      <c r="AJ85" s="69">
        <f t="shared" si="11"/>
        <v>0.35820980965304744</v>
      </c>
      <c r="AK85" s="69">
        <f t="shared" si="12"/>
        <v>0.52676402385844046</v>
      </c>
      <c r="AL85" s="69">
        <f t="shared" si="13"/>
        <v>7.5921202887979919E-2</v>
      </c>
      <c r="AM85" s="69">
        <f t="shared" si="14"/>
        <v>9.4925599558057572E-2</v>
      </c>
      <c r="AN85" s="69">
        <f t="shared" si="15"/>
        <v>0.11695797656141597</v>
      </c>
      <c r="AO85" s="23">
        <v>0.01</v>
      </c>
      <c r="AP85" s="69">
        <f t="shared" si="16"/>
        <v>52.02974935416875</v>
      </c>
      <c r="AQ85" s="69">
        <f t="shared" si="17"/>
        <v>2140.3942845350271</v>
      </c>
      <c r="AR85" s="69">
        <f t="shared" si="18"/>
        <v>804.67087874254196</v>
      </c>
      <c r="AS85" s="69">
        <f t="shared" si="19"/>
        <v>1.7360060615658521E-2</v>
      </c>
      <c r="AT85" s="69">
        <f t="shared" si="20"/>
        <v>0.71415632368330806</v>
      </c>
      <c r="AU85" s="69">
        <f t="shared" si="21"/>
        <v>0.26848361570103346</v>
      </c>
      <c r="AV85" s="23">
        <f t="shared" si="22"/>
        <v>1</v>
      </c>
      <c r="AW85" s="24" t="s">
        <v>454</v>
      </c>
      <c r="AX85" s="24" t="s">
        <v>448</v>
      </c>
      <c r="AY85" s="24">
        <v>50</v>
      </c>
      <c r="AZ85" s="49">
        <f t="shared" si="23"/>
        <v>6.7840293339316675</v>
      </c>
      <c r="BA85" s="49">
        <f t="shared" si="24"/>
        <v>14.833307238383496</v>
      </c>
    </row>
    <row r="86" spans="1:58" ht="12.75" customHeight="1" x14ac:dyDescent="0.15">
      <c r="A86" t="s">
        <v>85</v>
      </c>
      <c r="B86" s="24" t="s">
        <v>454</v>
      </c>
      <c r="C86" s="24" t="s">
        <v>447</v>
      </c>
      <c r="D86" s="24">
        <v>50</v>
      </c>
      <c r="E86" s="16" t="s">
        <v>426</v>
      </c>
      <c r="G86" s="52">
        <v>577.8125</v>
      </c>
      <c r="H86" s="52">
        <v>21634.375</v>
      </c>
      <c r="I86" s="52">
        <v>5737.8125000000009</v>
      </c>
      <c r="J86" s="52">
        <v>915456.5625</v>
      </c>
      <c r="K86" s="14">
        <v>0.27585464679382365</v>
      </c>
      <c r="L86" s="14">
        <v>0.12743179928032081</v>
      </c>
      <c r="M86" s="14">
        <v>2.0740443085103344</v>
      </c>
      <c r="N86" s="14">
        <v>1.0283984577984018</v>
      </c>
      <c r="O86" s="14">
        <v>0.87006687637122992</v>
      </c>
      <c r="P86" s="14">
        <v>0.269841818795649</v>
      </c>
      <c r="Q86" s="14">
        <v>18.557617631991409</v>
      </c>
      <c r="R86" s="14">
        <v>0.58513541503900934</v>
      </c>
      <c r="S86" s="14">
        <v>4.8158105408640681</v>
      </c>
      <c r="T86" s="14">
        <v>1.1269292315462125</v>
      </c>
      <c r="U86" s="14">
        <v>70.304215840682858</v>
      </c>
      <c r="V86" s="14">
        <v>3.1493035746081817</v>
      </c>
      <c r="W86" s="14">
        <v>0.32444480528062775</v>
      </c>
      <c r="X86" s="14">
        <v>2.6499400267340784E-2</v>
      </c>
      <c r="Y86" s="14">
        <v>1.2602410689303067</v>
      </c>
      <c r="Z86" s="2">
        <f t="shared" si="1"/>
        <v>7.518612909430141</v>
      </c>
      <c r="AA86" s="2">
        <f t="shared" si="2"/>
        <v>16.275720190907069</v>
      </c>
      <c r="AB86" s="2">
        <f t="shared" si="3"/>
        <v>21.328955435459495</v>
      </c>
      <c r="AC86" s="2">
        <f t="shared" si="4"/>
        <v>68.77220778757453</v>
      </c>
      <c r="AD86" s="2">
        <f t="shared" si="5"/>
        <v>14.598625764889134</v>
      </c>
      <c r="AE86" s="2">
        <f t="shared" si="6"/>
        <v>62.38565286324269</v>
      </c>
      <c r="AF86" s="69">
        <f t="shared" si="7"/>
        <v>0.86205539018930732</v>
      </c>
      <c r="AG86" s="69">
        <f t="shared" si="8"/>
        <v>0.88120622909537294</v>
      </c>
      <c r="AH86" s="69">
        <f t="shared" si="9"/>
        <v>1.0083734220982361</v>
      </c>
      <c r="AI86" s="69">
        <f t="shared" si="10"/>
        <v>0.33526167684165142</v>
      </c>
      <c r="AJ86" s="69">
        <f t="shared" si="11"/>
        <v>0.35810556744808841</v>
      </c>
      <c r="AK86" s="69">
        <f t="shared" si="12"/>
        <v>0.53658999256463846</v>
      </c>
      <c r="AL86" s="69">
        <f t="shared" si="13"/>
        <v>7.5830369540704184E-2</v>
      </c>
      <c r="AM86" s="69">
        <f t="shared" si="14"/>
        <v>9.4897975373743435E-2</v>
      </c>
      <c r="AN86" s="69">
        <f t="shared" si="15"/>
        <v>0.11904940343692264</v>
      </c>
      <c r="AO86" s="23">
        <v>0.01</v>
      </c>
      <c r="AP86" s="69">
        <f t="shared" si="16"/>
        <v>43.81573540023814</v>
      </c>
      <c r="AQ86" s="69">
        <f t="shared" si="17"/>
        <v>2053.0583859763306</v>
      </c>
      <c r="AR86" s="69">
        <f t="shared" si="18"/>
        <v>683.08315515791776</v>
      </c>
      <c r="AS86" s="69">
        <f t="shared" si="19"/>
        <v>1.5761298121408231E-2</v>
      </c>
      <c r="AT86" s="69">
        <f t="shared" si="20"/>
        <v>0.73852156049523432</v>
      </c>
      <c r="AU86" s="69">
        <f t="shared" si="21"/>
        <v>0.24571714138335746</v>
      </c>
      <c r="AV86" s="23">
        <f t="shared" si="22"/>
        <v>1</v>
      </c>
      <c r="AW86" s="24" t="s">
        <v>454</v>
      </c>
      <c r="AX86" s="24" t="s">
        <v>447</v>
      </c>
      <c r="AY86" s="24">
        <v>50</v>
      </c>
      <c r="AZ86" s="49">
        <f t="shared" si="23"/>
        <v>7.518612909430141</v>
      </c>
      <c r="BA86" s="49">
        <f t="shared" si="24"/>
        <v>14.598625764889134</v>
      </c>
    </row>
    <row r="87" spans="1:58" x14ac:dyDescent="0.15">
      <c r="G87" s="52"/>
      <c r="H87" s="52"/>
      <c r="I87" s="52"/>
      <c r="J87" s="52"/>
      <c r="Z87" s="2"/>
      <c r="AA87" s="2"/>
      <c r="AB87" s="2"/>
      <c r="AC87" s="2"/>
      <c r="AD87" s="2"/>
      <c r="AE87" s="2"/>
      <c r="AF87" s="69"/>
      <c r="AG87" s="69"/>
      <c r="AH87" s="69"/>
      <c r="AI87" s="69"/>
      <c r="AJ87" s="69"/>
      <c r="AK87" s="69"/>
      <c r="AL87" s="69"/>
      <c r="AM87" s="69"/>
      <c r="AN87" s="69"/>
      <c r="AO87" s="23"/>
      <c r="AP87" s="69"/>
      <c r="AQ87" s="69"/>
      <c r="AR87" s="69"/>
      <c r="AS87" s="69"/>
      <c r="AT87" s="69"/>
      <c r="AU87" s="69"/>
      <c r="AV87" s="23"/>
      <c r="AW87" s="16"/>
      <c r="AX87" s="16"/>
      <c r="AY87" s="16"/>
      <c r="AZ87" s="49"/>
      <c r="BA87" s="49"/>
    </row>
    <row r="88" spans="1:58" ht="12.75" customHeight="1" x14ac:dyDescent="0.15">
      <c r="A88" t="s">
        <v>20</v>
      </c>
      <c r="B88" s="24" t="s">
        <v>455</v>
      </c>
      <c r="C88" s="24" t="s">
        <v>434</v>
      </c>
      <c r="D88" s="24">
        <v>5</v>
      </c>
      <c r="E88" s="16" t="s">
        <v>426</v>
      </c>
      <c r="G88" s="52">
        <v>40.3125</v>
      </c>
      <c r="H88" s="52">
        <v>1088.4375</v>
      </c>
      <c r="I88" s="52">
        <v>2983.125</v>
      </c>
      <c r="J88" s="52">
        <v>204747.18749999997</v>
      </c>
      <c r="K88" s="14">
        <v>0.38300279844016383</v>
      </c>
      <c r="L88" s="14">
        <v>0.14119956632678565</v>
      </c>
      <c r="M88" s="14">
        <v>0.82961466713528176</v>
      </c>
      <c r="N88" s="14">
        <v>1.8614149197668959</v>
      </c>
      <c r="O88" s="14">
        <v>0.92719119383659687</v>
      </c>
      <c r="P88" s="14">
        <v>0.28734016353834685</v>
      </c>
      <c r="Q88" s="14">
        <v>13.665723643301572</v>
      </c>
      <c r="R88" s="14">
        <v>1.2569668848565194</v>
      </c>
      <c r="S88" s="14">
        <v>4.4262798971753599</v>
      </c>
      <c r="T88" s="14">
        <v>1.4235981435587197</v>
      </c>
      <c r="U88" s="14">
        <v>53.59731035574832</v>
      </c>
      <c r="V88" s="14">
        <v>18.425069737895988</v>
      </c>
      <c r="W88" s="14">
        <v>0.39534896966521232</v>
      </c>
      <c r="X88" s="14">
        <v>4.3485903954268802E-2</v>
      </c>
      <c r="Y88" s="14">
        <v>2.1884027950396332</v>
      </c>
      <c r="Z88" s="2">
        <f t="shared" ref="Z88:Z150" si="25">M88/K88</f>
        <v>2.1660799098962502</v>
      </c>
      <c r="AA88" s="2">
        <f t="shared" ref="AA88:AA150" si="26">M88/L88</f>
        <v>5.875476028129297</v>
      </c>
      <c r="AB88" s="2">
        <f t="shared" ref="AB88:AB150" si="27">Q88/O88</f>
        <v>14.738841065513769</v>
      </c>
      <c r="AC88" s="2">
        <f t="shared" ref="AC88:AC150" si="28">Q88/P88</f>
        <v>47.559392585498472</v>
      </c>
      <c r="AD88" s="2">
        <f t="shared" ref="AD88:AD150" si="29">U88/S88</f>
        <v>12.10888411958574</v>
      </c>
      <c r="AE88" s="2">
        <f t="shared" ref="AE88:AE150" si="30">U88/T88</f>
        <v>37.649185339456416</v>
      </c>
      <c r="AF88" s="69">
        <f t="shared" ref="AF88:AF150" si="31">(K88+26.472)/31.028</f>
        <v>0.86550866309269581</v>
      </c>
      <c r="AG88" s="69">
        <f t="shared" ref="AG88:AG150" si="32">(O88+26.472)/31.028</f>
        <v>0.88304728612339167</v>
      </c>
      <c r="AH88" s="69">
        <f t="shared" ref="AH88:AH150" si="33">(S88+26.472)/31.028</f>
        <v>0.99581925670927429</v>
      </c>
      <c r="AI88" s="69">
        <f t="shared" ref="AI88:AI150" si="34">4/3*3.14*((AF88/2)^3)</f>
        <v>0.3393068718063188</v>
      </c>
      <c r="AJ88" s="69">
        <f t="shared" ref="AJ88:AJ150" si="35">4/3*3.14*((AG88/2)^3)</f>
        <v>0.36035477246145653</v>
      </c>
      <c r="AK88" s="69">
        <f t="shared" ref="AK88:AK150" si="36">4/3*3.14*((AH88/2)^3)</f>
        <v>0.51679696954975007</v>
      </c>
      <c r="AL88" s="69">
        <f t="shared" ref="AL88:AL150" si="37">(10^(-0.665+LOG(AI88, 10)*0.959))</f>
        <v>7.6707593200119661E-2</v>
      </c>
      <c r="AM88" s="69">
        <f t="shared" ref="AM88:AM150" si="38">(AJ88*265)/1000</f>
        <v>9.5494014702285981E-2</v>
      </c>
      <c r="AN88" s="69">
        <f t="shared" ref="AN88:AN150" si="39">(10^(-0.665+LOG(AK88, 10)*0.959))</f>
        <v>0.1148348850587288</v>
      </c>
      <c r="AO88" s="23">
        <v>0.01</v>
      </c>
      <c r="AP88" s="69">
        <f t="shared" ref="AP88:AP150" si="40">AL88*G88</f>
        <v>3.0922748508798237</v>
      </c>
      <c r="AQ88" s="69">
        <f t="shared" ref="AQ88:AQ150" si="41">AM88*H88</f>
        <v>103.9392666275194</v>
      </c>
      <c r="AR88" s="69">
        <f t="shared" ref="AR88:AR150" si="42">AN88*I88</f>
        <v>342.56681649082032</v>
      </c>
      <c r="AS88" s="69">
        <f t="shared" ref="AS88:AS150" si="43">AP88/(AP88+AQ88+AR88)</f>
        <v>6.8778606417675735E-3</v>
      </c>
      <c r="AT88" s="69">
        <f t="shared" ref="AT88:AT150" si="44">AQ88/(AP88+AQ88+AR88)</f>
        <v>0.23118248718033643</v>
      </c>
      <c r="AU88" s="69">
        <f t="shared" ref="AU88:AU150" si="45">AR88/(AP88+AQ88+AR88)</f>
        <v>0.76193965217789605</v>
      </c>
      <c r="AV88" s="23">
        <f t="shared" ref="AV88:AV150" si="46">SUM(AS88:AU88)</f>
        <v>1</v>
      </c>
      <c r="AW88" s="24" t="s">
        <v>455</v>
      </c>
      <c r="AX88" s="24" t="s">
        <v>434</v>
      </c>
      <c r="AY88" s="24">
        <v>5</v>
      </c>
      <c r="AZ88" s="49">
        <f t="shared" ref="AZ87:AZ150" si="47">Z88</f>
        <v>2.1660799098962502</v>
      </c>
      <c r="BA88" s="49">
        <f t="shared" ref="BA87:BA150" si="48">AD88</f>
        <v>12.10888411958574</v>
      </c>
      <c r="BB88" s="69">
        <f>LN((AVERAGE(AZ108:AZ110))/AZ88:AZ90)/1.02</f>
        <v>0.48380109836472729</v>
      </c>
      <c r="BC88" s="69">
        <f>LN((AVERAGE(BA108:BA110))/BA88:BA90)/1.02</f>
        <v>-0.45194144503497824</v>
      </c>
      <c r="BD88" s="69">
        <f>AVERAGE(AS88:AS90)</f>
        <v>7.6190057357457194E-3</v>
      </c>
      <c r="BE88" s="69">
        <f>AVERAGE(AU88:AU90)</f>
        <v>0.78959383085511126</v>
      </c>
      <c r="BF88" s="69">
        <f>(BB88*BD88)+(BC88*BE88)</f>
        <v>-0.35316409356396222</v>
      </c>
    </row>
    <row r="89" spans="1:58" ht="12.75" customHeight="1" x14ac:dyDescent="0.15">
      <c r="A89" t="s">
        <v>21</v>
      </c>
      <c r="B89" s="24" t="s">
        <v>455</v>
      </c>
      <c r="C89" s="24" t="s">
        <v>437</v>
      </c>
      <c r="D89" s="24">
        <v>5</v>
      </c>
      <c r="E89" s="16" t="s">
        <v>426</v>
      </c>
      <c r="G89" s="52">
        <v>174.68749999999997</v>
      </c>
      <c r="H89" s="52">
        <v>3816.25</v>
      </c>
      <c r="I89" s="52">
        <v>13061.250000000002</v>
      </c>
      <c r="J89" s="52">
        <v>696774.68750000012</v>
      </c>
      <c r="K89" s="14">
        <v>0.53432550757325492</v>
      </c>
      <c r="L89" s="14">
        <v>0.14672240137655698</v>
      </c>
      <c r="M89" s="14">
        <v>1.2832526774782846</v>
      </c>
      <c r="N89" s="14">
        <v>2.1235189328030493</v>
      </c>
      <c r="O89" s="14">
        <v>0.81631866525415675</v>
      </c>
      <c r="P89" s="14">
        <v>0.27911520222346387</v>
      </c>
      <c r="Q89" s="14">
        <v>11.756721213970392</v>
      </c>
      <c r="R89" s="14">
        <v>1.4075696688485653</v>
      </c>
      <c r="S89" s="14">
        <v>3.6752537391641127</v>
      </c>
      <c r="T89" s="14">
        <v>0.93439776187297063</v>
      </c>
      <c r="U89" s="14">
        <v>36.867161158509035</v>
      </c>
      <c r="V89" s="14">
        <v>6.5068460518684237</v>
      </c>
      <c r="W89" s="14">
        <v>0.41256867949316717</v>
      </c>
      <c r="X89" s="14">
        <v>4.0366378328780726E-2</v>
      </c>
      <c r="Y89" s="14">
        <v>2.2826835970944845</v>
      </c>
      <c r="Z89" s="2">
        <f t="shared" si="25"/>
        <v>2.4016309520884205</v>
      </c>
      <c r="AA89" s="2">
        <f t="shared" si="26"/>
        <v>8.7461264635716365</v>
      </c>
      <c r="AB89" s="2">
        <f t="shared" si="27"/>
        <v>14.402122252478444</v>
      </c>
      <c r="AC89" s="2">
        <f t="shared" si="28"/>
        <v>42.121393318296519</v>
      </c>
      <c r="AD89" s="2">
        <f t="shared" si="29"/>
        <v>10.031187987280022</v>
      </c>
      <c r="AE89" s="2">
        <f t="shared" si="30"/>
        <v>39.455532389771548</v>
      </c>
      <c r="AF89" s="69">
        <f t="shared" si="31"/>
        <v>0.8703856357990607</v>
      </c>
      <c r="AG89" s="69">
        <f t="shared" si="32"/>
        <v>0.87947398044521596</v>
      </c>
      <c r="AH89" s="69">
        <f t="shared" si="33"/>
        <v>0.97161446883989022</v>
      </c>
      <c r="AI89" s="69">
        <f t="shared" si="34"/>
        <v>0.34507503690579511</v>
      </c>
      <c r="AJ89" s="69">
        <f t="shared" si="35"/>
        <v>0.35599785675828433</v>
      </c>
      <c r="AK89" s="69">
        <f t="shared" si="36"/>
        <v>0.48002108934749116</v>
      </c>
      <c r="AL89" s="69">
        <f t="shared" si="37"/>
        <v>7.7957712613837715E-2</v>
      </c>
      <c r="AM89" s="69">
        <f t="shared" si="38"/>
        <v>9.4339432040945345E-2</v>
      </c>
      <c r="AN89" s="69">
        <f t="shared" si="39"/>
        <v>0.10698641749147671</v>
      </c>
      <c r="AO89" s="23">
        <v>0.01</v>
      </c>
      <c r="AP89" s="69">
        <f t="shared" si="40"/>
        <v>13.618237922229774</v>
      </c>
      <c r="AQ89" s="69">
        <f t="shared" si="41"/>
        <v>360.02285752625767</v>
      </c>
      <c r="AR89" s="69">
        <f t="shared" si="42"/>
        <v>1397.3763454605503</v>
      </c>
      <c r="AS89" s="69">
        <f t="shared" si="43"/>
        <v>7.689499610596567E-3</v>
      </c>
      <c r="AT89" s="69">
        <f t="shared" si="44"/>
        <v>0.20328589047743262</v>
      </c>
      <c r="AU89" s="69">
        <f t="shared" si="45"/>
        <v>0.78902460991197076</v>
      </c>
      <c r="AV89" s="23">
        <f t="shared" si="46"/>
        <v>1</v>
      </c>
      <c r="AW89" s="24" t="s">
        <v>455</v>
      </c>
      <c r="AX89" s="24" t="s">
        <v>437</v>
      </c>
      <c r="AY89" s="24">
        <v>5</v>
      </c>
      <c r="AZ89" s="49">
        <f t="shared" si="47"/>
        <v>2.4016309520884205</v>
      </c>
      <c r="BA89" s="49">
        <f t="shared" si="48"/>
        <v>10.031187987280022</v>
      </c>
    </row>
    <row r="90" spans="1:58" ht="12.75" customHeight="1" x14ac:dyDescent="0.15">
      <c r="A90" t="s">
        <v>22</v>
      </c>
      <c r="B90" s="24" t="s">
        <v>455</v>
      </c>
      <c r="C90" s="24" t="s">
        <v>438</v>
      </c>
      <c r="D90" s="24">
        <v>5</v>
      </c>
      <c r="E90" s="16" t="s">
        <v>426</v>
      </c>
      <c r="G90" s="52">
        <v>228.43749999999997</v>
      </c>
      <c r="H90" s="52">
        <v>4017.8125</v>
      </c>
      <c r="I90" s="52">
        <v>14190.000000000002</v>
      </c>
      <c r="J90" s="52">
        <v>783460</v>
      </c>
      <c r="K90" s="14">
        <v>0.66549147368061323</v>
      </c>
      <c r="L90" s="14">
        <v>0.11277614175248857</v>
      </c>
      <c r="M90" s="14">
        <v>1.3776837543787825</v>
      </c>
      <c r="N90" s="14">
        <v>2.4279283011572348</v>
      </c>
      <c r="O90" s="14">
        <v>0.81094011641814834</v>
      </c>
      <c r="P90" s="14">
        <v>0.26493334384931633</v>
      </c>
      <c r="Q90" s="14">
        <v>11.922186089085775</v>
      </c>
      <c r="R90" s="14">
        <v>1.2364839671886652</v>
      </c>
      <c r="S90" s="14">
        <v>5.3993909500647392</v>
      </c>
      <c r="T90" s="14">
        <v>2.0040165315696106</v>
      </c>
      <c r="U90" s="14">
        <v>38.527180315079235</v>
      </c>
      <c r="V90" s="14">
        <v>8.7751643328638114</v>
      </c>
      <c r="W90" s="14">
        <v>0.38505891153207955</v>
      </c>
      <c r="X90" s="14">
        <v>3.8408239346735283E-2</v>
      </c>
      <c r="Y90" s="14">
        <v>2.1112561106968268</v>
      </c>
      <c r="Z90" s="2">
        <f t="shared" si="25"/>
        <v>2.0701749141266519</v>
      </c>
      <c r="AA90" s="2">
        <f t="shared" si="26"/>
        <v>12.216092277765673</v>
      </c>
      <c r="AB90" s="2">
        <f t="shared" si="27"/>
        <v>14.701684930503907</v>
      </c>
      <c r="AC90" s="2">
        <f t="shared" si="28"/>
        <v>45.000700613459387</v>
      </c>
      <c r="AD90" s="2">
        <f t="shared" si="29"/>
        <v>7.1354678094975306</v>
      </c>
      <c r="AE90" s="2">
        <f t="shared" si="30"/>
        <v>19.224981285410607</v>
      </c>
      <c r="AF90" s="69">
        <f t="shared" si="31"/>
        <v>0.87461297775172797</v>
      </c>
      <c r="AG90" s="69">
        <f t="shared" si="32"/>
        <v>0.8793006354395434</v>
      </c>
      <c r="AH90" s="69">
        <f t="shared" si="33"/>
        <v>1.0271816085492054</v>
      </c>
      <c r="AI90" s="69">
        <f t="shared" si="34"/>
        <v>0.35012744081828107</v>
      </c>
      <c r="AJ90" s="69">
        <f t="shared" si="35"/>
        <v>0.35578739588226405</v>
      </c>
      <c r="AK90" s="69">
        <f t="shared" si="36"/>
        <v>0.56717894733726182</v>
      </c>
      <c r="AL90" s="69">
        <f t="shared" si="37"/>
        <v>7.9052002786871217E-2</v>
      </c>
      <c r="AM90" s="69">
        <f t="shared" si="38"/>
        <v>9.4283659908799972E-2</v>
      </c>
      <c r="AN90" s="69">
        <f t="shared" si="39"/>
        <v>0.12555024890720426</v>
      </c>
      <c r="AO90" s="23">
        <v>0.01</v>
      </c>
      <c r="AP90" s="69">
        <f t="shared" si="40"/>
        <v>18.058441886625893</v>
      </c>
      <c r="AQ90" s="69">
        <f t="shared" si="41"/>
        <v>378.8140673273254</v>
      </c>
      <c r="AR90" s="69">
        <f t="shared" si="42"/>
        <v>1781.5580319932287</v>
      </c>
      <c r="AS90" s="69">
        <f t="shared" si="43"/>
        <v>8.2896569548730186E-3</v>
      </c>
      <c r="AT90" s="69">
        <f t="shared" si="44"/>
        <v>0.17389311256965997</v>
      </c>
      <c r="AU90" s="69">
        <f t="shared" si="45"/>
        <v>0.81781723047546706</v>
      </c>
      <c r="AV90" s="23">
        <f t="shared" si="46"/>
        <v>1</v>
      </c>
      <c r="AW90" s="24" t="s">
        <v>455</v>
      </c>
      <c r="AX90" s="24" t="s">
        <v>438</v>
      </c>
      <c r="AY90" s="24">
        <v>5</v>
      </c>
      <c r="AZ90" s="49">
        <f t="shared" si="47"/>
        <v>2.0701749141266519</v>
      </c>
      <c r="BA90" s="49">
        <f t="shared" si="48"/>
        <v>7.1354678094975306</v>
      </c>
    </row>
    <row r="91" spans="1:58" ht="12.75" customHeight="1" x14ac:dyDescent="0.15">
      <c r="A91" t="s">
        <v>23</v>
      </c>
      <c r="B91" s="24" t="s">
        <v>455</v>
      </c>
      <c r="C91" s="24" t="s">
        <v>435</v>
      </c>
      <c r="D91" s="24">
        <v>12</v>
      </c>
      <c r="E91" s="16" t="s">
        <v>426</v>
      </c>
      <c r="G91" s="52">
        <v>134.375</v>
      </c>
      <c r="H91" s="52">
        <v>1908.125</v>
      </c>
      <c r="I91" s="52">
        <v>3614.6875</v>
      </c>
      <c r="J91" s="52">
        <v>230600.9375</v>
      </c>
      <c r="K91" s="14">
        <v>0.27599378799442592</v>
      </c>
      <c r="L91" s="14">
        <v>0.12395816786397057</v>
      </c>
      <c r="M91" s="14">
        <v>1.088761350074734</v>
      </c>
      <c r="N91" s="14">
        <v>2.8866034192283259</v>
      </c>
      <c r="O91" s="14">
        <v>0.72503901488830913</v>
      </c>
      <c r="P91" s="14">
        <v>0.23469785618356462</v>
      </c>
      <c r="Q91" s="14">
        <v>10.92181145454756</v>
      </c>
      <c r="R91" s="14">
        <v>1.1659934543044164</v>
      </c>
      <c r="S91" s="14">
        <v>4.5360702609725809</v>
      </c>
      <c r="T91" s="14">
        <v>1.6012130963978686</v>
      </c>
      <c r="U91" s="14">
        <v>39.775186448271469</v>
      </c>
      <c r="V91" s="14">
        <v>10.533384428425443</v>
      </c>
      <c r="W91" s="14">
        <v>0.36784299877354654</v>
      </c>
      <c r="X91" s="14">
        <v>3.5883014873080599E-2</v>
      </c>
      <c r="Y91" s="14">
        <v>2.0383213190819456</v>
      </c>
      <c r="Z91" s="2">
        <f t="shared" si="25"/>
        <v>3.9448762886530004</v>
      </c>
      <c r="AA91" s="2">
        <f t="shared" si="26"/>
        <v>8.7832965655762258</v>
      </c>
      <c r="AB91" s="2">
        <f t="shared" si="27"/>
        <v>15.063756887938016</v>
      </c>
      <c r="AC91" s="2">
        <f t="shared" si="28"/>
        <v>46.535625131595857</v>
      </c>
      <c r="AD91" s="2">
        <f t="shared" si="29"/>
        <v>8.7686442581123636</v>
      </c>
      <c r="AE91" s="2">
        <f t="shared" si="30"/>
        <v>24.840657709926795</v>
      </c>
      <c r="AF91" s="69">
        <f t="shared" si="31"/>
        <v>0.86205987456472954</v>
      </c>
      <c r="AG91" s="69">
        <f t="shared" si="32"/>
        <v>0.876532132747464</v>
      </c>
      <c r="AH91" s="69">
        <f t="shared" si="33"/>
        <v>0.99935768534783365</v>
      </c>
      <c r="AI91" s="69">
        <f t="shared" si="34"/>
        <v>0.33526690891975774</v>
      </c>
      <c r="AJ91" s="69">
        <f t="shared" si="35"/>
        <v>0.35243734602347543</v>
      </c>
      <c r="AK91" s="69">
        <f t="shared" si="36"/>
        <v>0.52232554692268596</v>
      </c>
      <c r="AL91" s="69">
        <f t="shared" si="37"/>
        <v>7.5831504425940888E-2</v>
      </c>
      <c r="AM91" s="69">
        <f t="shared" si="38"/>
        <v>9.339589669622099E-2</v>
      </c>
      <c r="AN91" s="69">
        <f t="shared" si="39"/>
        <v>0.11601273775226416</v>
      </c>
      <c r="AO91" s="23">
        <v>0.01</v>
      </c>
      <c r="AP91" s="69">
        <f t="shared" si="40"/>
        <v>10.189858407235807</v>
      </c>
      <c r="AQ91" s="69">
        <f t="shared" si="41"/>
        <v>178.21104538347669</v>
      </c>
      <c r="AR91" s="69">
        <f t="shared" si="42"/>
        <v>419.34979299388738</v>
      </c>
      <c r="AS91" s="69">
        <f t="shared" si="43"/>
        <v>1.6766510447699768E-2</v>
      </c>
      <c r="AT91" s="69">
        <f t="shared" si="44"/>
        <v>0.29323050771694725</v>
      </c>
      <c r="AU91" s="69">
        <f t="shared" si="45"/>
        <v>0.69000298183535291</v>
      </c>
      <c r="AV91" s="23">
        <f t="shared" si="46"/>
        <v>1</v>
      </c>
      <c r="AW91" s="24" t="s">
        <v>455</v>
      </c>
      <c r="AX91" s="24" t="s">
        <v>435</v>
      </c>
      <c r="AY91" s="24">
        <v>12</v>
      </c>
      <c r="AZ91" s="49">
        <f t="shared" si="47"/>
        <v>3.9448762886530004</v>
      </c>
      <c r="BA91" s="49">
        <f t="shared" si="48"/>
        <v>8.7686442581123636</v>
      </c>
      <c r="BB91" s="69">
        <f>LN((AVERAGE(AZ111:AZ113))/AZ91:AZ93)/1.02</f>
        <v>-3.4053073304897888E-2</v>
      </c>
      <c r="BC91" s="69">
        <f>LN((AVERAGE(BA111:BA113))/BA91:BA93)/1.02</f>
        <v>7.6007501178514299E-3</v>
      </c>
      <c r="BD91" s="69">
        <f>AVERAGE(AS91:AS93)</f>
        <v>1.0934354588566007E-2</v>
      </c>
      <c r="BE91" s="69">
        <f>AVERAGE(AU91:AU93)</f>
        <v>0.68681441529951925</v>
      </c>
      <c r="BF91" s="69">
        <f>(BB91*BD91)+(BC91*BE91)</f>
        <v>4.8479563696836973E-3</v>
      </c>
    </row>
    <row r="92" spans="1:58" ht="12.75" customHeight="1" x14ac:dyDescent="0.15">
      <c r="A92" t="s">
        <v>24</v>
      </c>
      <c r="B92" s="24" t="s">
        <v>455</v>
      </c>
      <c r="C92" s="24" t="s">
        <v>439</v>
      </c>
      <c r="D92" s="24">
        <v>12</v>
      </c>
      <c r="E92" s="16" t="s">
        <v>426</v>
      </c>
      <c r="G92" s="52">
        <v>282.18750000000006</v>
      </c>
      <c r="H92" s="52">
        <v>7215.9375</v>
      </c>
      <c r="I92" s="52">
        <v>14485.625</v>
      </c>
      <c r="J92" s="52">
        <v>789359.06249999988</v>
      </c>
      <c r="K92" s="14">
        <v>0.45202782492472304</v>
      </c>
      <c r="L92" s="14">
        <v>9.2195826117480562E-2</v>
      </c>
      <c r="M92" s="14">
        <v>0.96710168044832556</v>
      </c>
      <c r="N92" s="14">
        <v>2.5040116552047951</v>
      </c>
      <c r="O92" s="14">
        <v>0.70501137222291832</v>
      </c>
      <c r="P92" s="14">
        <v>0.23120036613394324</v>
      </c>
      <c r="Q92" s="14">
        <v>10.793101317400422</v>
      </c>
      <c r="R92" s="14">
        <v>1.1952833706189412</v>
      </c>
      <c r="S92" s="14">
        <v>4.1742114436078239</v>
      </c>
      <c r="T92" s="14">
        <v>1.0473424740923576</v>
      </c>
      <c r="U92" s="14">
        <v>41.10844511217794</v>
      </c>
      <c r="V92" s="14">
        <v>9.083699284668711</v>
      </c>
      <c r="W92" s="14">
        <v>0.38773584547446277</v>
      </c>
      <c r="X92" s="14">
        <v>3.6675601549404205E-2</v>
      </c>
      <c r="Y92" s="14">
        <v>2.0194886347943766</v>
      </c>
      <c r="Z92" s="2">
        <f t="shared" si="25"/>
        <v>2.1394737826357892</v>
      </c>
      <c r="AA92" s="2">
        <f t="shared" si="26"/>
        <v>10.489647104154107</v>
      </c>
      <c r="AB92" s="2">
        <f t="shared" si="27"/>
        <v>15.309116622288668</v>
      </c>
      <c r="AC92" s="2">
        <f t="shared" si="28"/>
        <v>46.682890247446949</v>
      </c>
      <c r="AD92" s="2">
        <f t="shared" si="29"/>
        <v>9.8481942440001049</v>
      </c>
      <c r="AE92" s="2">
        <f t="shared" si="30"/>
        <v>39.250241567643023</v>
      </c>
      <c r="AF92" s="69">
        <f t="shared" si="31"/>
        <v>0.86773326753012525</v>
      </c>
      <c r="AG92" s="69">
        <f t="shared" si="32"/>
        <v>0.87588666276340477</v>
      </c>
      <c r="AH92" s="69">
        <f t="shared" si="33"/>
        <v>0.98769535399019681</v>
      </c>
      <c r="AI92" s="69">
        <f t="shared" si="34"/>
        <v>0.34192994900693069</v>
      </c>
      <c r="AJ92" s="69">
        <f t="shared" si="35"/>
        <v>0.35165932463350313</v>
      </c>
      <c r="AK92" s="69">
        <f t="shared" si="36"/>
        <v>0.50425176891233026</v>
      </c>
      <c r="AL92" s="69">
        <f t="shared" si="37"/>
        <v>7.7276193039636606E-2</v>
      </c>
      <c r="AM92" s="69">
        <f t="shared" si="38"/>
        <v>9.3189721027878342E-2</v>
      </c>
      <c r="AN92" s="69">
        <f t="shared" si="39"/>
        <v>0.11216022858988307</v>
      </c>
      <c r="AO92" s="23">
        <v>0.01</v>
      </c>
      <c r="AP92" s="69">
        <f t="shared" si="40"/>
        <v>21.806375723372458</v>
      </c>
      <c r="AQ92" s="69">
        <f t="shared" si="41"/>
        <v>672.45120257960582</v>
      </c>
      <c r="AR92" s="69">
        <f t="shared" si="42"/>
        <v>1624.7110112673249</v>
      </c>
      <c r="AS92" s="69">
        <f t="shared" si="43"/>
        <v>9.4034804185998497E-3</v>
      </c>
      <c r="AT92" s="69">
        <f t="shared" si="44"/>
        <v>0.28997857306217706</v>
      </c>
      <c r="AU92" s="69">
        <f t="shared" si="45"/>
        <v>0.70061794651922304</v>
      </c>
      <c r="AV92" s="23">
        <f t="shared" si="46"/>
        <v>1</v>
      </c>
      <c r="AW92" s="24" t="s">
        <v>455</v>
      </c>
      <c r="AX92" s="24" t="s">
        <v>439</v>
      </c>
      <c r="AY92" s="24">
        <v>12</v>
      </c>
      <c r="AZ92" s="49">
        <f t="shared" si="47"/>
        <v>2.1394737826357892</v>
      </c>
      <c r="BA92" s="49">
        <f t="shared" si="48"/>
        <v>9.8481942440001049</v>
      </c>
    </row>
    <row r="93" spans="1:58" ht="12.75" customHeight="1" x14ac:dyDescent="0.15">
      <c r="A93" t="s">
        <v>26</v>
      </c>
      <c r="B93" s="24" t="s">
        <v>455</v>
      </c>
      <c r="C93" s="24" t="s">
        <v>440</v>
      </c>
      <c r="D93" s="24">
        <v>12</v>
      </c>
      <c r="E93" s="16" t="s">
        <v>426</v>
      </c>
      <c r="G93" s="52">
        <v>188.12500000000003</v>
      </c>
      <c r="H93" s="52">
        <v>7686.2500000000009</v>
      </c>
      <c r="I93" s="52">
        <v>14001.875000000002</v>
      </c>
      <c r="J93" s="52">
        <v>814621.56249999988</v>
      </c>
      <c r="K93" s="14">
        <v>0.57231139006914455</v>
      </c>
      <c r="L93" s="14">
        <v>0.12161012289259146</v>
      </c>
      <c r="M93" s="14">
        <v>1.0312028086003731</v>
      </c>
      <c r="N93" s="14">
        <v>2.3043990112409203</v>
      </c>
      <c r="O93" s="14">
        <v>0.73002646557387008</v>
      </c>
      <c r="P93" s="14">
        <v>0.23456316643653696</v>
      </c>
      <c r="Q93" s="14">
        <v>10.937028568780196</v>
      </c>
      <c r="R93" s="14">
        <v>1.1554326511448063</v>
      </c>
      <c r="S93" s="14">
        <v>3.5979454057358526</v>
      </c>
      <c r="T93" s="14">
        <v>0.81121635116866275</v>
      </c>
      <c r="U93" s="14">
        <v>33.736041001239769</v>
      </c>
      <c r="V93" s="14">
        <v>6.5179937581130716</v>
      </c>
      <c r="W93" s="14">
        <v>0.3769445741776497</v>
      </c>
      <c r="X93" s="14">
        <v>3.56383516418819E-2</v>
      </c>
      <c r="Y93" s="14">
        <v>1.9643266495429061</v>
      </c>
      <c r="Z93" s="2">
        <f t="shared" si="25"/>
        <v>1.8018212226665398</v>
      </c>
      <c r="AA93" s="2">
        <f t="shared" si="26"/>
        <v>8.4795803513096715</v>
      </c>
      <c r="AB93" s="2">
        <f t="shared" si="27"/>
        <v>14.981687766871101</v>
      </c>
      <c r="AC93" s="2">
        <f t="shared" si="28"/>
        <v>46.627220867344924</v>
      </c>
      <c r="AD93" s="2">
        <f t="shared" si="29"/>
        <v>9.3764738473957099</v>
      </c>
      <c r="AE93" s="2">
        <f t="shared" si="30"/>
        <v>41.586983487991347</v>
      </c>
      <c r="AF93" s="69">
        <f t="shared" si="31"/>
        <v>0.87160988107738646</v>
      </c>
      <c r="AG93" s="69">
        <f t="shared" si="32"/>
        <v>0.87669287306864363</v>
      </c>
      <c r="AH93" s="69">
        <f t="shared" si="33"/>
        <v>0.96912290207992313</v>
      </c>
      <c r="AI93" s="69">
        <f t="shared" si="34"/>
        <v>0.34653318702023111</v>
      </c>
      <c r="AJ93" s="69">
        <f t="shared" si="35"/>
        <v>0.35263127370555719</v>
      </c>
      <c r="AK93" s="69">
        <f t="shared" si="36"/>
        <v>0.47633771409853209</v>
      </c>
      <c r="AL93" s="69">
        <f t="shared" si="37"/>
        <v>7.8273597480912338E-2</v>
      </c>
      <c r="AM93" s="69">
        <f t="shared" si="38"/>
        <v>9.3447287531972664E-2</v>
      </c>
      <c r="AN93" s="69">
        <f t="shared" si="39"/>
        <v>0.10619900664467495</v>
      </c>
      <c r="AO93" s="23">
        <v>0.01</v>
      </c>
      <c r="AP93" s="69">
        <f t="shared" si="40"/>
        <v>14.725220526096637</v>
      </c>
      <c r="AQ93" s="69">
        <f t="shared" si="41"/>
        <v>718.25921379262502</v>
      </c>
      <c r="AR93" s="69">
        <f t="shared" si="42"/>
        <v>1486.9852161629083</v>
      </c>
      <c r="AS93" s="69">
        <f t="shared" si="43"/>
        <v>6.6330728993983989E-3</v>
      </c>
      <c r="AT93" s="69">
        <f t="shared" si="44"/>
        <v>0.3235446095566199</v>
      </c>
      <c r="AU93" s="69">
        <f t="shared" si="45"/>
        <v>0.66982231754398158</v>
      </c>
      <c r="AV93" s="23">
        <f t="shared" si="46"/>
        <v>0.99999999999999989</v>
      </c>
      <c r="AW93" s="24" t="s">
        <v>455</v>
      </c>
      <c r="AX93" s="24" t="s">
        <v>440</v>
      </c>
      <c r="AY93" s="24">
        <v>12</v>
      </c>
      <c r="AZ93" s="49">
        <f t="shared" si="47"/>
        <v>1.8018212226665398</v>
      </c>
      <c r="BA93" s="49">
        <f t="shared" si="48"/>
        <v>9.3764738473957099</v>
      </c>
    </row>
    <row r="94" spans="1:58" ht="12.75" customHeight="1" x14ac:dyDescent="0.15">
      <c r="A94" t="s">
        <v>27</v>
      </c>
      <c r="B94" s="24" t="s">
        <v>455</v>
      </c>
      <c r="C94" s="24" t="s">
        <v>436</v>
      </c>
      <c r="D94" s="24">
        <v>20</v>
      </c>
      <c r="E94" s="16" t="s">
        <v>426</v>
      </c>
      <c r="G94" s="52">
        <v>94.062500000000014</v>
      </c>
      <c r="H94" s="52">
        <v>6020.0000000000009</v>
      </c>
      <c r="I94" s="52">
        <v>5455.6249999999991</v>
      </c>
      <c r="J94" s="52">
        <v>295504.0625</v>
      </c>
      <c r="K94" s="14">
        <v>0.43192424087089581</v>
      </c>
      <c r="L94" s="14">
        <v>0.14332738661900407</v>
      </c>
      <c r="M94" s="14">
        <v>1.7963494374688609</v>
      </c>
      <c r="N94" s="14">
        <v>1.7756856408981689</v>
      </c>
      <c r="O94" s="14">
        <v>0.67006124672977396</v>
      </c>
      <c r="P94" s="14">
        <v>0.2290883753583858</v>
      </c>
      <c r="Q94" s="14">
        <v>11.658727246745121</v>
      </c>
      <c r="R94" s="14">
        <v>1.2083920236418373</v>
      </c>
      <c r="S94" s="14">
        <v>7.5206218840299046</v>
      </c>
      <c r="T94" s="14">
        <v>1.6106024991751988</v>
      </c>
      <c r="U94" s="14">
        <v>43.54788563218613</v>
      </c>
      <c r="V94" s="14">
        <v>8.8661205015604718</v>
      </c>
      <c r="W94" s="14">
        <v>0.35804845819996128</v>
      </c>
      <c r="X94" s="14">
        <v>3.131050624460547E-2</v>
      </c>
      <c r="Y94" s="14">
        <v>1.8811797442483498</v>
      </c>
      <c r="Z94" s="2">
        <f t="shared" si="25"/>
        <v>4.158945637889766</v>
      </c>
      <c r="AA94" s="2">
        <f t="shared" si="26"/>
        <v>12.533190479806594</v>
      </c>
      <c r="AB94" s="2">
        <f t="shared" si="27"/>
        <v>17.399494902362139</v>
      </c>
      <c r="AC94" s="2">
        <f t="shared" si="28"/>
        <v>50.891832588651482</v>
      </c>
      <c r="AD94" s="2">
        <f t="shared" si="29"/>
        <v>5.7904633823780429</v>
      </c>
      <c r="AE94" s="2">
        <f t="shared" si="30"/>
        <v>27.03825782866183</v>
      </c>
      <c r="AF94" s="69">
        <f t="shared" si="31"/>
        <v>0.86708535003451392</v>
      </c>
      <c r="AG94" s="69">
        <f t="shared" si="32"/>
        <v>0.87476025675937141</v>
      </c>
      <c r="AH94" s="69">
        <f t="shared" si="33"/>
        <v>1.0955466637885107</v>
      </c>
      <c r="AI94" s="69">
        <f t="shared" si="34"/>
        <v>0.34116458587697585</v>
      </c>
      <c r="AJ94" s="69">
        <f t="shared" si="35"/>
        <v>0.35030434800102689</v>
      </c>
      <c r="AK94" s="69">
        <f t="shared" si="36"/>
        <v>0.68813086786047151</v>
      </c>
      <c r="AL94" s="69">
        <f t="shared" si="37"/>
        <v>7.7110305156728218E-2</v>
      </c>
      <c r="AM94" s="69">
        <f t="shared" si="38"/>
        <v>9.2830652220272133E-2</v>
      </c>
      <c r="AN94" s="69">
        <f t="shared" si="39"/>
        <v>0.15112159443580797</v>
      </c>
      <c r="AO94" s="23">
        <v>0.01</v>
      </c>
      <c r="AP94" s="69">
        <f t="shared" si="40"/>
        <v>7.2531880788047491</v>
      </c>
      <c r="AQ94" s="69">
        <f t="shared" si="41"/>
        <v>558.84052636603838</v>
      </c>
      <c r="AR94" s="69">
        <f t="shared" si="42"/>
        <v>824.46274864385475</v>
      </c>
      <c r="AS94" s="69">
        <f t="shared" si="43"/>
        <v>5.2160327691361773E-3</v>
      </c>
      <c r="AT94" s="69">
        <f t="shared" si="44"/>
        <v>0.40188265719519528</v>
      </c>
      <c r="AU94" s="69">
        <f t="shared" si="45"/>
        <v>0.59290131003566848</v>
      </c>
      <c r="AV94" s="23">
        <f t="shared" si="46"/>
        <v>1</v>
      </c>
      <c r="AW94" s="24" t="s">
        <v>455</v>
      </c>
      <c r="AX94" s="24" t="s">
        <v>436</v>
      </c>
      <c r="AY94" s="24">
        <v>20</v>
      </c>
      <c r="AZ94" s="49">
        <f t="shared" si="47"/>
        <v>4.158945637889766</v>
      </c>
      <c r="BA94" s="49">
        <f t="shared" si="48"/>
        <v>5.7904633823780429</v>
      </c>
      <c r="BB94" s="69">
        <f>LN((AVERAGE(AZ114:AZ116))/AZ94:AZ96)/1.02</f>
        <v>-0.13176135548250964</v>
      </c>
      <c r="BC94" s="69">
        <f>LN((AVERAGE(BA114:BA116))/BA94:BA96)/1.02</f>
        <v>0.48378560692811839</v>
      </c>
      <c r="BD94" s="69">
        <f>AVERAGE(AS94:AS96)</f>
        <v>1.0094789896112266E-2</v>
      </c>
      <c r="BE94" s="69">
        <f>AVERAGE(AU94:AU96)</f>
        <v>0.52838021672843849</v>
      </c>
      <c r="BF94" s="69">
        <f>(BB94*BD94)+(BC94*BE94)</f>
        <v>0.25429264063875545</v>
      </c>
    </row>
    <row r="95" spans="1:58" ht="12.75" customHeight="1" x14ac:dyDescent="0.15">
      <c r="A95" t="s">
        <v>28</v>
      </c>
      <c r="B95" s="24" t="s">
        <v>455</v>
      </c>
      <c r="C95" s="24" t="s">
        <v>441</v>
      </c>
      <c r="D95" s="24">
        <v>20</v>
      </c>
      <c r="E95" s="16" t="s">
        <v>425</v>
      </c>
      <c r="F95" s="52">
        <v>671.875</v>
      </c>
      <c r="H95" s="52">
        <v>22910.9375</v>
      </c>
      <c r="I95" s="52">
        <v>19403.750000000004</v>
      </c>
      <c r="J95" s="52">
        <v>1000717.4999999999</v>
      </c>
      <c r="K95" s="14">
        <v>0.33946749898428391</v>
      </c>
      <c r="L95" s="14">
        <v>0.11121901719252135</v>
      </c>
      <c r="M95" s="14">
        <v>1.1863111629505754</v>
      </c>
      <c r="N95" s="14">
        <v>1.9069551467948187</v>
      </c>
      <c r="O95" s="14">
        <v>0.69467005365259094</v>
      </c>
      <c r="P95" s="14">
        <v>0.22648150390405869</v>
      </c>
      <c r="Q95" s="14">
        <v>11.815672082774922</v>
      </c>
      <c r="R95" s="14">
        <v>1.1348219957466787</v>
      </c>
      <c r="S95" s="14">
        <v>3.1172117359821692</v>
      </c>
      <c r="T95" s="14">
        <v>0.77793715293090449</v>
      </c>
      <c r="U95" s="14">
        <v>31.098764478466236</v>
      </c>
      <c r="V95" s="14">
        <v>5.9454387273179217</v>
      </c>
      <c r="W95" s="14">
        <v>0.37270704470289828</v>
      </c>
      <c r="X95" s="14">
        <v>3.1523510442482201E-2</v>
      </c>
      <c r="Y95" s="14">
        <v>1.9154341701880853</v>
      </c>
      <c r="Z95" s="2">
        <f t="shared" si="25"/>
        <v>3.4946236870985321</v>
      </c>
      <c r="AA95" s="2">
        <f t="shared" si="26"/>
        <v>10.666441701216058</v>
      </c>
      <c r="AB95" s="2">
        <f t="shared" si="27"/>
        <v>17.009041948257089</v>
      </c>
      <c r="AC95" s="2">
        <f t="shared" si="28"/>
        <v>52.170582935462299</v>
      </c>
      <c r="AD95" s="2">
        <f t="shared" si="29"/>
        <v>9.9764684315445304</v>
      </c>
      <c r="AE95" s="2">
        <f t="shared" si="30"/>
        <v>39.975934252915664</v>
      </c>
      <c r="AF95" s="69">
        <f t="shared" si="31"/>
        <v>0.86410556590770549</v>
      </c>
      <c r="AG95" s="69">
        <f t="shared" si="32"/>
        <v>0.87555337287780688</v>
      </c>
      <c r="AH95" s="69">
        <f t="shared" si="33"/>
        <v>0.95362935851431518</v>
      </c>
      <c r="AI95" s="69">
        <f t="shared" si="34"/>
        <v>0.33765936958615345</v>
      </c>
      <c r="AJ95" s="69">
        <f t="shared" si="35"/>
        <v>0.35125804016921741</v>
      </c>
      <c r="AK95" s="69">
        <f t="shared" si="36"/>
        <v>0.45385511689922181</v>
      </c>
      <c r="AL95" s="69">
        <f t="shared" si="37"/>
        <v>7.6350374968406021E-2</v>
      </c>
      <c r="AM95" s="69">
        <f t="shared" si="38"/>
        <v>9.3083380644842617E-2</v>
      </c>
      <c r="AN95" s="69">
        <f t="shared" si="39"/>
        <v>0.10138731675880379</v>
      </c>
      <c r="AO95" s="23">
        <v>0.01</v>
      </c>
      <c r="AP95" s="69">
        <f>AL95*F95</f>
        <v>51.297908181897796</v>
      </c>
      <c r="AQ95" s="69">
        <f t="shared" si="41"/>
        <v>2132.6275162426987</v>
      </c>
      <c r="AR95" s="69">
        <f t="shared" si="42"/>
        <v>1967.2941475586395</v>
      </c>
      <c r="AS95" s="69">
        <f t="shared" si="43"/>
        <v>1.2357310253620319E-2</v>
      </c>
      <c r="AT95" s="69">
        <f t="shared" si="44"/>
        <v>0.51373517571460103</v>
      </c>
      <c r="AU95" s="69">
        <f t="shared" si="45"/>
        <v>0.47390751403177861</v>
      </c>
      <c r="AV95" s="23">
        <f t="shared" si="46"/>
        <v>1</v>
      </c>
      <c r="AW95" s="24" t="s">
        <v>455</v>
      </c>
      <c r="AX95" s="24" t="s">
        <v>441</v>
      </c>
      <c r="AY95" s="24">
        <v>20</v>
      </c>
      <c r="AZ95" s="49">
        <f t="shared" si="47"/>
        <v>3.4946236870985321</v>
      </c>
      <c r="BA95" s="49">
        <f t="shared" si="48"/>
        <v>9.9764684315445304</v>
      </c>
    </row>
    <row r="96" spans="1:58" ht="12.75" customHeight="1" x14ac:dyDescent="0.15">
      <c r="A96" t="s">
        <v>29</v>
      </c>
      <c r="B96" s="24" t="s">
        <v>455</v>
      </c>
      <c r="C96" s="24" t="s">
        <v>442</v>
      </c>
      <c r="D96" s="24">
        <v>20</v>
      </c>
      <c r="E96" s="16" t="s">
        <v>425</v>
      </c>
      <c r="F96" s="52">
        <v>765.93749999999989</v>
      </c>
      <c r="H96" s="52">
        <v>23394.6875</v>
      </c>
      <c r="I96" s="52">
        <v>21486.562499999996</v>
      </c>
      <c r="J96" s="52">
        <v>1032618.125</v>
      </c>
      <c r="K96" s="14">
        <v>0.38684733122975684</v>
      </c>
      <c r="L96" s="14">
        <v>9.4580528916916692E-2</v>
      </c>
      <c r="M96" s="14">
        <v>1.1491972392910523</v>
      </c>
      <c r="N96" s="14">
        <v>2.1728360538017513</v>
      </c>
      <c r="O96" s="14">
        <v>0.65661582390710849</v>
      </c>
      <c r="P96" s="14">
        <v>0.2184823214847087</v>
      </c>
      <c r="Q96" s="14">
        <v>10.816000370772326</v>
      </c>
      <c r="R96" s="14">
        <v>1.0932899715524622</v>
      </c>
      <c r="S96" s="14">
        <v>4.1161846287035662</v>
      </c>
      <c r="T96" s="14">
        <v>1.3370756717546992</v>
      </c>
      <c r="U96" s="14">
        <v>33.659057465848392</v>
      </c>
      <c r="V96" s="14">
        <v>7.0870757035932277</v>
      </c>
      <c r="W96" s="14">
        <v>0.36722217792307893</v>
      </c>
      <c r="X96" s="14">
        <v>3.2183351347508438E-2</v>
      </c>
      <c r="Y96" s="14">
        <v>1.8179737343607589</v>
      </c>
      <c r="Z96" s="2">
        <f t="shared" si="25"/>
        <v>2.9706738201808083</v>
      </c>
      <c r="AA96" s="2">
        <f t="shared" si="26"/>
        <v>12.150463234357179</v>
      </c>
      <c r="AB96" s="2">
        <f t="shared" si="27"/>
        <v>16.472341934151235</v>
      </c>
      <c r="AC96" s="2">
        <f t="shared" si="28"/>
        <v>49.505151251010133</v>
      </c>
      <c r="AD96" s="2">
        <f t="shared" si="29"/>
        <v>8.1772467714718751</v>
      </c>
      <c r="AE96" s="2">
        <f t="shared" si="30"/>
        <v>25.173636897959732</v>
      </c>
      <c r="AF96" s="69">
        <f t="shared" si="31"/>
        <v>0.86563256836501734</v>
      </c>
      <c r="AG96" s="69">
        <f t="shared" si="32"/>
        <v>0.87432692483908447</v>
      </c>
      <c r="AH96" s="69">
        <f t="shared" si="33"/>
        <v>0.98582521041329019</v>
      </c>
      <c r="AI96" s="69">
        <f t="shared" si="34"/>
        <v>0.33945261706955809</v>
      </c>
      <c r="AJ96" s="69">
        <f t="shared" si="35"/>
        <v>0.34978401273027004</v>
      </c>
      <c r="AK96" s="69">
        <f t="shared" si="36"/>
        <v>0.50139287491089535</v>
      </c>
      <c r="AL96" s="69">
        <f t="shared" si="37"/>
        <v>7.6739190860991902E-2</v>
      </c>
      <c r="AM96" s="69">
        <f t="shared" si="38"/>
        <v>9.2692763373521558E-2</v>
      </c>
      <c r="AN96" s="69">
        <f t="shared" si="39"/>
        <v>0.11155032851168555</v>
      </c>
      <c r="AO96" s="23">
        <v>0.01</v>
      </c>
      <c r="AP96" s="69">
        <f t="shared" ref="AP96:AP107" si="49">AL96*F96</f>
        <v>58.777424000090974</v>
      </c>
      <c r="AQ96" s="69">
        <f t="shared" si="41"/>
        <v>2168.5182326349827</v>
      </c>
      <c r="AR96" s="69">
        <f t="shared" si="42"/>
        <v>2396.8331054618629</v>
      </c>
      <c r="AS96" s="69">
        <f t="shared" si="43"/>
        <v>1.2711026665580299E-2</v>
      </c>
      <c r="AT96" s="69">
        <f t="shared" si="44"/>
        <v>0.46895714721655146</v>
      </c>
      <c r="AU96" s="69">
        <f t="shared" si="45"/>
        <v>0.51833182611786832</v>
      </c>
      <c r="AV96" s="23">
        <f t="shared" si="46"/>
        <v>1</v>
      </c>
      <c r="AW96" s="24" t="s">
        <v>455</v>
      </c>
      <c r="AX96" s="24" t="s">
        <v>442</v>
      </c>
      <c r="AY96" s="24">
        <v>20</v>
      </c>
      <c r="AZ96" s="49">
        <f t="shared" si="47"/>
        <v>2.9706738201808083</v>
      </c>
      <c r="BA96" s="49">
        <f t="shared" si="48"/>
        <v>8.1772467714718751</v>
      </c>
    </row>
    <row r="97" spans="1:58" ht="12.75" customHeight="1" x14ac:dyDescent="0.15">
      <c r="A97" t="s">
        <v>30</v>
      </c>
      <c r="B97" s="24" t="s">
        <v>455</v>
      </c>
      <c r="C97" s="24" t="s">
        <v>450</v>
      </c>
      <c r="D97" s="24">
        <v>30</v>
      </c>
      <c r="E97" s="16" t="s">
        <v>425</v>
      </c>
      <c r="F97" s="52">
        <v>430</v>
      </c>
      <c r="H97" s="52">
        <v>9473.4375</v>
      </c>
      <c r="I97" s="52">
        <v>3601.2500000000005</v>
      </c>
      <c r="J97" s="52">
        <v>370700.31250000006</v>
      </c>
      <c r="K97" s="14">
        <v>0.38243513656160172</v>
      </c>
      <c r="L97" s="14">
        <v>0.12728097780868391</v>
      </c>
      <c r="M97" s="14">
        <v>1.7166526983342281</v>
      </c>
      <c r="N97" s="14">
        <v>2.4106388267462093</v>
      </c>
      <c r="O97" s="14">
        <v>0.72722992394469943</v>
      </c>
      <c r="P97" s="14">
        <v>0.22871790912635509</v>
      </c>
      <c r="Q97" s="14">
        <v>17.251930140314151</v>
      </c>
      <c r="R97" s="14">
        <v>1.0634821995746679</v>
      </c>
      <c r="S97" s="14">
        <v>4.3256195868029055</v>
      </c>
      <c r="T97" s="14">
        <v>0.94099422694750268</v>
      </c>
      <c r="U97" s="14">
        <v>45.330520355786945</v>
      </c>
      <c r="V97" s="14">
        <v>6.5512987820034798</v>
      </c>
      <c r="W97" s="14">
        <v>0.34780586343460118</v>
      </c>
      <c r="X97" s="14">
        <v>2.8465914329544987E-2</v>
      </c>
      <c r="Y97" s="14">
        <v>1.6620784654900989</v>
      </c>
      <c r="Z97" s="2">
        <f t="shared" si="25"/>
        <v>4.4887421008652897</v>
      </c>
      <c r="AA97" s="2">
        <f t="shared" si="26"/>
        <v>13.487111176302632</v>
      </c>
      <c r="AB97" s="2">
        <f t="shared" si="27"/>
        <v>23.722800138276536</v>
      </c>
      <c r="AC97" s="2">
        <f t="shared" si="28"/>
        <v>75.428855598637583</v>
      </c>
      <c r="AD97" s="2">
        <f t="shared" si="29"/>
        <v>10.479543900274189</v>
      </c>
      <c r="AE97" s="2">
        <f t="shared" si="30"/>
        <v>48.173005803483953</v>
      </c>
      <c r="AF97" s="69">
        <f t="shared" si="31"/>
        <v>0.86549036794384437</v>
      </c>
      <c r="AG97" s="69">
        <f t="shared" si="32"/>
        <v>0.87660274345573996</v>
      </c>
      <c r="AH97" s="69">
        <f t="shared" si="33"/>
        <v>0.99257508014705775</v>
      </c>
      <c r="AI97" s="69">
        <f t="shared" si="34"/>
        <v>0.33928535542373228</v>
      </c>
      <c r="AJ97" s="69">
        <f t="shared" si="35"/>
        <v>0.35252252666138889</v>
      </c>
      <c r="AK97" s="69">
        <f t="shared" si="36"/>
        <v>0.51176254815999656</v>
      </c>
      <c r="AL97" s="69">
        <f t="shared" si="37"/>
        <v>7.6702928388278496E-2</v>
      </c>
      <c r="AM97" s="69">
        <f t="shared" si="38"/>
        <v>9.3418469565268059E-2</v>
      </c>
      <c r="AN97" s="69">
        <f t="shared" si="39"/>
        <v>0.11376186196644142</v>
      </c>
      <c r="AO97" s="23">
        <v>0.01</v>
      </c>
      <c r="AP97" s="69">
        <f t="shared" si="49"/>
        <v>32.982259206959753</v>
      </c>
      <c r="AQ97" s="69">
        <f t="shared" si="41"/>
        <v>884.99403277221916</v>
      </c>
      <c r="AR97" s="69">
        <f t="shared" si="42"/>
        <v>409.6849054066472</v>
      </c>
      <c r="AS97" s="69">
        <f t="shared" si="43"/>
        <v>2.4842376407401258E-2</v>
      </c>
      <c r="AT97" s="69">
        <f t="shared" si="44"/>
        <v>0.66658122909276729</v>
      </c>
      <c r="AU97" s="69">
        <f t="shared" si="45"/>
        <v>0.30857639449983137</v>
      </c>
      <c r="AV97" s="23">
        <f t="shared" si="46"/>
        <v>1</v>
      </c>
      <c r="AW97" s="24" t="s">
        <v>455</v>
      </c>
      <c r="AX97" s="24" t="s">
        <v>450</v>
      </c>
      <c r="AY97" s="24">
        <v>30</v>
      </c>
      <c r="AZ97" s="49">
        <f t="shared" si="47"/>
        <v>4.4887421008652897</v>
      </c>
      <c r="BA97" s="49">
        <f t="shared" si="48"/>
        <v>10.479543900274189</v>
      </c>
      <c r="BB97" s="69">
        <f>LN((AVERAGE(AZ117:AZ119))/AZ97:AZ99)/1.02</f>
        <v>9.4848467124796415E-2</v>
      </c>
      <c r="BC97" s="69">
        <f>LN((AVERAGE(BA117:BA119))/BA97:BA99)/1.02</f>
        <v>-0.23594724705305031</v>
      </c>
      <c r="BD97" s="69">
        <f>AVERAGE(AS97:AS99)</f>
        <v>2.5571834547695696E-2</v>
      </c>
      <c r="BE97" s="69">
        <f>AVERAGE(AU97:AU99)</f>
        <v>0.33068914721566589</v>
      </c>
      <c r="BF97" s="69">
        <f>(BB97*BD97)+(BC97*BE97)</f>
        <v>-7.5599744607439401E-2</v>
      </c>
    </row>
    <row r="98" spans="1:58" ht="12.75" customHeight="1" x14ac:dyDescent="0.15">
      <c r="A98" t="s">
        <v>31</v>
      </c>
      <c r="B98" s="24" t="s">
        <v>455</v>
      </c>
      <c r="C98" s="24" t="s">
        <v>443</v>
      </c>
      <c r="D98" s="24">
        <v>30</v>
      </c>
      <c r="E98" s="16" t="s">
        <v>425</v>
      </c>
      <c r="F98" s="52">
        <v>1800.6250000000002</v>
      </c>
      <c r="H98" s="52">
        <v>37813.125000000007</v>
      </c>
      <c r="I98" s="52">
        <v>14243.749999999998</v>
      </c>
      <c r="J98" s="52">
        <v>1299486.8750000002</v>
      </c>
      <c r="K98" s="14">
        <v>0.35171114933494324</v>
      </c>
      <c r="L98" s="14">
        <v>0.11555547162517482</v>
      </c>
      <c r="M98" s="14">
        <v>1.7675296135084719</v>
      </c>
      <c r="N98" s="14">
        <v>1.8297083436904464</v>
      </c>
      <c r="O98" s="14">
        <v>0.73388618664115035</v>
      </c>
      <c r="P98" s="14">
        <v>0.22807889653272487</v>
      </c>
      <c r="Q98" s="14">
        <v>16.854989398228788</v>
      </c>
      <c r="R98" s="14">
        <v>1.0468624851548045</v>
      </c>
      <c r="S98" s="14">
        <v>6.2987173499493094</v>
      </c>
      <c r="T98" s="14">
        <v>2.0169411930678938</v>
      </c>
      <c r="U98" s="14">
        <v>67.624065827536796</v>
      </c>
      <c r="V98" s="14">
        <v>10.648679813295772</v>
      </c>
      <c r="W98" s="14">
        <v>0.34532637710215258</v>
      </c>
      <c r="X98" s="14">
        <v>2.832622578778228E-2</v>
      </c>
      <c r="Y98" s="14">
        <v>1.700265142099594</v>
      </c>
      <c r="Z98" s="2">
        <f t="shared" si="25"/>
        <v>5.0255148773381926</v>
      </c>
      <c r="AA98" s="2">
        <f t="shared" si="26"/>
        <v>15.295940457426157</v>
      </c>
      <c r="AB98" s="2">
        <f t="shared" si="27"/>
        <v>22.96676201983129</v>
      </c>
      <c r="AC98" s="2">
        <f t="shared" si="28"/>
        <v>73.899819994132713</v>
      </c>
      <c r="AD98" s="2">
        <f t="shared" si="29"/>
        <v>10.736164534844704</v>
      </c>
      <c r="AE98" s="2">
        <f t="shared" si="30"/>
        <v>33.528030494868503</v>
      </c>
      <c r="AF98" s="69">
        <f t="shared" si="31"/>
        <v>0.86450016595768164</v>
      </c>
      <c r="AG98" s="69">
        <f t="shared" si="32"/>
        <v>0.87681726784327552</v>
      </c>
      <c r="AH98" s="69">
        <f t="shared" si="33"/>
        <v>1.0561659581651834</v>
      </c>
      <c r="AI98" s="69">
        <f t="shared" si="34"/>
        <v>0.3381221646328279</v>
      </c>
      <c r="AJ98" s="69">
        <f t="shared" si="35"/>
        <v>0.35278140055240886</v>
      </c>
      <c r="AK98" s="69">
        <f t="shared" si="36"/>
        <v>0.61655935820646057</v>
      </c>
      <c r="AL98" s="69">
        <f t="shared" si="37"/>
        <v>7.64507273032239E-2</v>
      </c>
      <c r="AM98" s="69">
        <f t="shared" si="38"/>
        <v>9.3487071146388351E-2</v>
      </c>
      <c r="AN98" s="69">
        <f t="shared" si="39"/>
        <v>0.13601472358326441</v>
      </c>
      <c r="AO98" s="23">
        <v>0.01</v>
      </c>
      <c r="AP98" s="69">
        <f t="shared" si="49"/>
        <v>137.65909085036756</v>
      </c>
      <c r="AQ98" s="69">
        <f t="shared" si="41"/>
        <v>3535.0383071422766</v>
      </c>
      <c r="AR98" s="69">
        <f t="shared" si="42"/>
        <v>1937.3597190391222</v>
      </c>
      <c r="AS98" s="69">
        <f t="shared" si="43"/>
        <v>2.4537912534338301E-2</v>
      </c>
      <c r="AT98" s="69">
        <f t="shared" si="44"/>
        <v>0.63012519006448819</v>
      </c>
      <c r="AU98" s="69">
        <f t="shared" si="45"/>
        <v>0.34533689740117351</v>
      </c>
      <c r="AV98" s="23">
        <f t="shared" si="46"/>
        <v>1</v>
      </c>
      <c r="AW98" s="24" t="s">
        <v>455</v>
      </c>
      <c r="AX98" s="24" t="s">
        <v>443</v>
      </c>
      <c r="AY98" s="24">
        <v>30</v>
      </c>
      <c r="AZ98" s="49">
        <f t="shared" si="47"/>
        <v>5.0255148773381926</v>
      </c>
      <c r="BA98" s="49">
        <f t="shared" si="48"/>
        <v>10.736164534844704</v>
      </c>
    </row>
    <row r="99" spans="1:58" ht="12.75" customHeight="1" x14ac:dyDescent="0.15">
      <c r="A99" t="s">
        <v>32</v>
      </c>
      <c r="B99" s="24" t="s">
        <v>455</v>
      </c>
      <c r="C99" s="24" t="s">
        <v>444</v>
      </c>
      <c r="D99" s="24">
        <v>30</v>
      </c>
      <c r="E99" s="16" t="s">
        <v>425</v>
      </c>
      <c r="F99" s="52">
        <v>1787.1875</v>
      </c>
      <c r="H99" s="52">
        <v>33849.0625</v>
      </c>
      <c r="I99" s="52">
        <v>12671.5625</v>
      </c>
      <c r="J99" s="52">
        <v>1207856.5625</v>
      </c>
      <c r="K99" s="14">
        <v>0.33180880996047252</v>
      </c>
      <c r="L99" s="14">
        <v>0.12176980661329437</v>
      </c>
      <c r="M99" s="14">
        <v>1.4374553431768236</v>
      </c>
      <c r="N99" s="14">
        <v>2.0121799652000991</v>
      </c>
      <c r="O99" s="14">
        <v>0.73477470088585617</v>
      </c>
      <c r="P99" s="14">
        <v>0.23570372476858356</v>
      </c>
      <c r="Q99" s="14">
        <v>18.608167032933078</v>
      </c>
      <c r="R99" s="14">
        <v>1.0439832076670257</v>
      </c>
      <c r="S99" s="14">
        <v>6.0531134070724217</v>
      </c>
      <c r="T99" s="14">
        <v>1.785513937195143</v>
      </c>
      <c r="U99" s="14">
        <v>58.158565033852291</v>
      </c>
      <c r="V99" s="14">
        <v>10.308452094898776</v>
      </c>
      <c r="W99" s="14">
        <v>0.35806554501235943</v>
      </c>
      <c r="X99" s="14">
        <v>2.7937986063360277E-2</v>
      </c>
      <c r="Y99" s="14">
        <v>1.6579287154417655</v>
      </c>
      <c r="Z99" s="2">
        <f t="shared" si="25"/>
        <v>4.3321795564984056</v>
      </c>
      <c r="AA99" s="2">
        <f t="shared" si="26"/>
        <v>11.804694309335362</v>
      </c>
      <c r="AB99" s="2">
        <f t="shared" si="27"/>
        <v>25.324996914698851</v>
      </c>
      <c r="AC99" s="2">
        <f t="shared" si="28"/>
        <v>78.947276082305336</v>
      </c>
      <c r="AD99" s="2">
        <f t="shared" si="29"/>
        <v>9.6080415354353299</v>
      </c>
      <c r="AE99" s="2">
        <f t="shared" si="30"/>
        <v>32.572450890645726</v>
      </c>
      <c r="AF99" s="69">
        <f t="shared" si="31"/>
        <v>0.86385873436768312</v>
      </c>
      <c r="AG99" s="69">
        <f t="shared" si="32"/>
        <v>0.87684590372843429</v>
      </c>
      <c r="AH99" s="69">
        <f t="shared" si="33"/>
        <v>1.0482503998669725</v>
      </c>
      <c r="AI99" s="69">
        <f t="shared" si="34"/>
        <v>0.33737009528815548</v>
      </c>
      <c r="AJ99" s="69">
        <f t="shared" si="35"/>
        <v>0.35281596603591414</v>
      </c>
      <c r="AK99" s="69">
        <f t="shared" si="36"/>
        <v>0.60280036681130311</v>
      </c>
      <c r="AL99" s="69">
        <f t="shared" si="37"/>
        <v>7.6287645955449124E-2</v>
      </c>
      <c r="AM99" s="69">
        <f t="shared" si="38"/>
        <v>9.3496230999517246E-2</v>
      </c>
      <c r="AN99" s="69">
        <f t="shared" si="39"/>
        <v>0.13310255559443526</v>
      </c>
      <c r="AO99" s="23">
        <v>0.01</v>
      </c>
      <c r="AP99" s="69">
        <f t="shared" si="49"/>
        <v>136.34032725600423</v>
      </c>
      <c r="AQ99" s="69">
        <f t="shared" si="41"/>
        <v>3164.7597666170968</v>
      </c>
      <c r="AR99" s="69">
        <f t="shared" si="42"/>
        <v>1686.617352124611</v>
      </c>
      <c r="AS99" s="69">
        <f t="shared" si="43"/>
        <v>2.7335214701347532E-2</v>
      </c>
      <c r="AT99" s="69">
        <f t="shared" si="44"/>
        <v>0.63451063555265963</v>
      </c>
      <c r="AU99" s="69">
        <f t="shared" si="45"/>
        <v>0.33815414974599278</v>
      </c>
      <c r="AV99" s="23">
        <f t="shared" si="46"/>
        <v>1</v>
      </c>
      <c r="AW99" s="24" t="s">
        <v>455</v>
      </c>
      <c r="AX99" s="24" t="s">
        <v>444</v>
      </c>
      <c r="AY99" s="24">
        <v>30</v>
      </c>
      <c r="AZ99" s="49">
        <f t="shared" si="47"/>
        <v>4.3321795564984056</v>
      </c>
      <c r="BA99" s="49">
        <f t="shared" si="48"/>
        <v>9.6080415354353299</v>
      </c>
    </row>
    <row r="100" spans="1:58" ht="12.75" customHeight="1" x14ac:dyDescent="0.15">
      <c r="A100" t="s">
        <v>33</v>
      </c>
      <c r="B100" s="24" t="s">
        <v>455</v>
      </c>
      <c r="C100" s="24" t="s">
        <v>451</v>
      </c>
      <c r="D100" s="24">
        <v>40</v>
      </c>
      <c r="E100" s="16" t="s">
        <v>425</v>
      </c>
      <c r="F100" s="52">
        <v>161.25</v>
      </c>
      <c r="H100" s="52">
        <v>8707.5</v>
      </c>
      <c r="I100" s="52">
        <v>2445.6250000000005</v>
      </c>
      <c r="J100" s="52">
        <v>342898.12500000006</v>
      </c>
      <c r="K100" s="14">
        <v>0.36573942231385814</v>
      </c>
      <c r="L100" s="14">
        <v>0.14321408060500967</v>
      </c>
      <c r="M100" s="14">
        <v>1.7475697032662725</v>
      </c>
      <c r="N100" s="14">
        <v>1.6333029524677549</v>
      </c>
      <c r="O100" s="14">
        <v>0.87527196509733785</v>
      </c>
      <c r="P100" s="14">
        <v>0.28088644182458228</v>
      </c>
      <c r="Q100" s="14">
        <v>25.679413252793346</v>
      </c>
      <c r="R100" s="14">
        <v>0.94557336979037199</v>
      </c>
      <c r="S100" s="14">
        <v>10.904769498900748</v>
      </c>
      <c r="T100" s="14">
        <v>2.4655832982491996</v>
      </c>
      <c r="U100" s="14">
        <v>99.947311707522417</v>
      </c>
      <c r="V100" s="14">
        <v>13.686472919601183</v>
      </c>
      <c r="W100" s="14">
        <v>0.34895637546941266</v>
      </c>
      <c r="X100" s="14">
        <v>2.6627190999503451E-2</v>
      </c>
      <c r="Y100" s="14">
        <v>1.6329300963902009</v>
      </c>
      <c r="Z100" s="2">
        <f t="shared" si="25"/>
        <v>4.7781824890798923</v>
      </c>
      <c r="AA100" s="2">
        <f t="shared" si="26"/>
        <v>12.202499194797344</v>
      </c>
      <c r="AB100" s="2">
        <f t="shared" si="27"/>
        <v>29.338781860718655</v>
      </c>
      <c r="AC100" s="2">
        <f t="shared" si="28"/>
        <v>91.42275820073408</v>
      </c>
      <c r="AD100" s="2">
        <f t="shared" si="29"/>
        <v>9.1654676164954765</v>
      </c>
      <c r="AE100" s="2">
        <f t="shared" si="30"/>
        <v>40.536984403850639</v>
      </c>
      <c r="AF100" s="69">
        <f t="shared" si="31"/>
        <v>0.86495228252913048</v>
      </c>
      <c r="AG100" s="69">
        <f t="shared" si="32"/>
        <v>0.88137398366305719</v>
      </c>
      <c r="AH100" s="69">
        <f t="shared" si="33"/>
        <v>1.2046142032648173</v>
      </c>
      <c r="AI100" s="69">
        <f t="shared" si="34"/>
        <v>0.33865293583021105</v>
      </c>
      <c r="AJ100" s="69">
        <f t="shared" si="35"/>
        <v>0.35831012324765177</v>
      </c>
      <c r="AK100" s="69">
        <f t="shared" si="36"/>
        <v>0.9147919541559929</v>
      </c>
      <c r="AL100" s="69">
        <f t="shared" si="37"/>
        <v>7.6565812633186195E-2</v>
      </c>
      <c r="AM100" s="69">
        <f t="shared" si="38"/>
        <v>9.4952182660627715E-2</v>
      </c>
      <c r="AN100" s="69">
        <f t="shared" si="39"/>
        <v>0.19856747825050711</v>
      </c>
      <c r="AO100" s="23">
        <v>0.01</v>
      </c>
      <c r="AP100" s="69">
        <f t="shared" si="49"/>
        <v>12.346237287101275</v>
      </c>
      <c r="AQ100" s="69">
        <f t="shared" si="41"/>
        <v>826.7961305174158</v>
      </c>
      <c r="AR100" s="69">
        <f t="shared" si="42"/>
        <v>485.62158899639655</v>
      </c>
      <c r="AS100" s="69">
        <f t="shared" si="43"/>
        <v>9.3195751769359746E-3</v>
      </c>
      <c r="AT100" s="69">
        <f t="shared" si="44"/>
        <v>0.62410826190802482</v>
      </c>
      <c r="AU100" s="69">
        <f t="shared" si="45"/>
        <v>0.3665721629150393</v>
      </c>
      <c r="AV100" s="23">
        <f t="shared" si="46"/>
        <v>1</v>
      </c>
      <c r="AW100" s="24" t="s">
        <v>455</v>
      </c>
      <c r="AX100" s="24" t="s">
        <v>451</v>
      </c>
      <c r="AY100" s="24">
        <v>40</v>
      </c>
      <c r="AZ100" s="49">
        <f t="shared" si="47"/>
        <v>4.7781824890798923</v>
      </c>
      <c r="BA100" s="49">
        <f t="shared" si="48"/>
        <v>9.1654676164954765</v>
      </c>
      <c r="BB100" s="69">
        <f>LN((AVERAGE(AZ120:AZ122))/AZ100:AZ102)/1.02</f>
        <v>0.15909218421352936</v>
      </c>
      <c r="BC100" s="69">
        <f>LN((AVERAGE(BA120:BA122))/BA100:BA102)/1.02</f>
        <v>0.17961881304751467</v>
      </c>
      <c r="BD100" s="69">
        <f>AVERAGE(AS100:AS102)</f>
        <v>1.5007442706142557E-2</v>
      </c>
      <c r="BE100" s="69">
        <f>AVERAGE(AU100:AU102)</f>
        <v>0.32113393804255258</v>
      </c>
      <c r="BF100" s="69">
        <f>(BB100*BD100)+(BC100*BE100)</f>
        <v>6.0069263620057031E-2</v>
      </c>
    </row>
    <row r="101" spans="1:58" ht="12.75" customHeight="1" x14ac:dyDescent="0.15">
      <c r="A101" t="s">
        <v>34</v>
      </c>
      <c r="B101" s="24" t="s">
        <v>455</v>
      </c>
      <c r="C101" s="24" t="s">
        <v>445</v>
      </c>
      <c r="D101" s="24">
        <v>40</v>
      </c>
      <c r="E101" s="16" t="s">
        <v>425</v>
      </c>
      <c r="F101" s="52">
        <v>913.74999999999989</v>
      </c>
      <c r="H101" s="52">
        <v>31295.937500000004</v>
      </c>
      <c r="I101" s="52">
        <v>9822.8125</v>
      </c>
      <c r="J101" s="52">
        <v>1225043.1250000002</v>
      </c>
      <c r="K101" s="14">
        <v>0.32668086770630428</v>
      </c>
      <c r="L101" s="14">
        <v>0.12301589505641418</v>
      </c>
      <c r="M101" s="14">
        <v>1.7909095122412801</v>
      </c>
      <c r="N101" s="14">
        <v>1.5428439252078325</v>
      </c>
      <c r="O101" s="14">
        <v>0.84533966684512896</v>
      </c>
      <c r="P101" s="14">
        <v>0.2707622162212</v>
      </c>
      <c r="Q101" s="14">
        <v>24.792427361452809</v>
      </c>
      <c r="R101" s="14">
        <v>0.88601306377219868</v>
      </c>
      <c r="S101" s="14">
        <v>5.5054013312525392</v>
      </c>
      <c r="T101" s="14">
        <v>1.4398192324739478</v>
      </c>
      <c r="U101" s="14">
        <v>78.028885481559868</v>
      </c>
      <c r="V101" s="14">
        <v>6.2373505123318695</v>
      </c>
      <c r="W101" s="14">
        <v>0.32080110570661563</v>
      </c>
      <c r="X101" s="14">
        <v>2.697349639031478E-2</v>
      </c>
      <c r="Y101" s="14">
        <v>1.6204394177921395</v>
      </c>
      <c r="Z101" s="2">
        <f t="shared" si="25"/>
        <v>5.4821377352632741</v>
      </c>
      <c r="AA101" s="2">
        <f t="shared" si="26"/>
        <v>14.558358587888032</v>
      </c>
      <c r="AB101" s="2">
        <f t="shared" si="27"/>
        <v>29.328361525941411</v>
      </c>
      <c r="AC101" s="2">
        <f t="shared" si="28"/>
        <v>91.565314051051203</v>
      </c>
      <c r="AD101" s="2">
        <f t="shared" si="29"/>
        <v>14.173151199461682</v>
      </c>
      <c r="AE101" s="2">
        <f t="shared" si="30"/>
        <v>54.193529105377976</v>
      </c>
      <c r="AF101" s="69">
        <f t="shared" si="31"/>
        <v>0.86369346615013232</v>
      </c>
      <c r="AG101" s="69">
        <f t="shared" si="32"/>
        <v>0.8804092969848244</v>
      </c>
      <c r="AH101" s="69">
        <f t="shared" si="33"/>
        <v>1.0305982123002624</v>
      </c>
      <c r="AI101" s="69">
        <f t="shared" si="34"/>
        <v>0.33717650152417666</v>
      </c>
      <c r="AJ101" s="69">
        <f t="shared" si="35"/>
        <v>0.35713487136893068</v>
      </c>
      <c r="AK101" s="69">
        <f t="shared" si="36"/>
        <v>0.57285743232154385</v>
      </c>
      <c r="AL101" s="69">
        <f t="shared" si="37"/>
        <v>7.6245663995418531E-2</v>
      </c>
      <c r="AM101" s="69">
        <f t="shared" si="38"/>
        <v>9.4640740912766627E-2</v>
      </c>
      <c r="AN101" s="69">
        <f t="shared" si="39"/>
        <v>0.12675545058675189</v>
      </c>
      <c r="AO101" s="23">
        <v>0.01</v>
      </c>
      <c r="AP101" s="69">
        <f t="shared" si="49"/>
        <v>69.66947547581367</v>
      </c>
      <c r="AQ101" s="69">
        <f t="shared" si="41"/>
        <v>2961.8707125596375</v>
      </c>
      <c r="AR101" s="69">
        <f t="shared" si="42"/>
        <v>1245.0950244666788</v>
      </c>
      <c r="AS101" s="69">
        <f t="shared" si="43"/>
        <v>1.6290722031223275E-2</v>
      </c>
      <c r="AT101" s="69">
        <f t="shared" si="44"/>
        <v>0.69257034219356217</v>
      </c>
      <c r="AU101" s="69">
        <f t="shared" si="45"/>
        <v>0.2911389357752146</v>
      </c>
      <c r="AV101" s="23">
        <f t="shared" si="46"/>
        <v>1</v>
      </c>
      <c r="AW101" s="24" t="s">
        <v>455</v>
      </c>
      <c r="AX101" s="24" t="s">
        <v>445</v>
      </c>
      <c r="AY101" s="24">
        <v>40</v>
      </c>
      <c r="AZ101" s="49">
        <f t="shared" si="47"/>
        <v>5.4821377352632741</v>
      </c>
      <c r="BA101" s="49">
        <f t="shared" si="48"/>
        <v>14.173151199461682</v>
      </c>
    </row>
    <row r="102" spans="1:58" ht="12.75" customHeight="1" x14ac:dyDescent="0.15">
      <c r="A102" t="s">
        <v>36</v>
      </c>
      <c r="B102" s="24" t="s">
        <v>455</v>
      </c>
      <c r="C102" s="25" t="s">
        <v>446</v>
      </c>
      <c r="D102" s="25">
        <v>40</v>
      </c>
      <c r="E102" s="16" t="s">
        <v>425</v>
      </c>
      <c r="F102" s="52">
        <v>1128.7500000000002</v>
      </c>
      <c r="H102" s="52">
        <v>31551.25</v>
      </c>
      <c r="I102" s="52">
        <v>10064.6875</v>
      </c>
      <c r="J102" s="52">
        <v>1230807.8125</v>
      </c>
      <c r="K102" s="14">
        <v>0.3016259051264234</v>
      </c>
      <c r="L102" s="14">
        <v>0.11411498560902539</v>
      </c>
      <c r="M102" s="14">
        <v>1.6654069419393711</v>
      </c>
      <c r="N102" s="14">
        <v>1.4635809373877982</v>
      </c>
      <c r="O102" s="14">
        <v>0.83938965906113661</v>
      </c>
      <c r="P102" s="14">
        <v>0.27026400301260695</v>
      </c>
      <c r="Q102" s="14">
        <v>24.240700759697049</v>
      </c>
      <c r="R102" s="14">
        <v>0.90899204573701209</v>
      </c>
      <c r="S102" s="14">
        <v>6.1539787591936541</v>
      </c>
      <c r="T102" s="14">
        <v>1.7925750124692157</v>
      </c>
      <c r="U102" s="14">
        <v>82.889699095083785</v>
      </c>
      <c r="V102" s="14">
        <v>7.6351396138868175</v>
      </c>
      <c r="W102" s="14">
        <v>0.31292218665633864</v>
      </c>
      <c r="X102" s="14">
        <v>2.750836742696483E-2</v>
      </c>
      <c r="Y102" s="14">
        <v>1.5834817852901373</v>
      </c>
      <c r="Z102" s="2">
        <f t="shared" si="25"/>
        <v>5.5214320575062441</v>
      </c>
      <c r="AA102" s="2">
        <f t="shared" si="26"/>
        <v>14.594112535274714</v>
      </c>
      <c r="AB102" s="2">
        <f t="shared" si="27"/>
        <v>28.878960442293806</v>
      </c>
      <c r="AC102" s="2">
        <f t="shared" si="28"/>
        <v>89.692672681112839</v>
      </c>
      <c r="AD102" s="2">
        <f t="shared" si="29"/>
        <v>13.469285861809619</v>
      </c>
      <c r="AE102" s="2">
        <f t="shared" si="30"/>
        <v>46.240574881664692</v>
      </c>
      <c r="AF102" s="69">
        <f t="shared" si="31"/>
        <v>0.86288597090132868</v>
      </c>
      <c r="AG102" s="69">
        <f t="shared" si="32"/>
        <v>0.88021753445472284</v>
      </c>
      <c r="AH102" s="69">
        <f t="shared" si="33"/>
        <v>1.0515011847103797</v>
      </c>
      <c r="AI102" s="69">
        <f t="shared" si="34"/>
        <v>0.33623167343296367</v>
      </c>
      <c r="AJ102" s="69">
        <f t="shared" si="35"/>
        <v>0.35690155884807195</v>
      </c>
      <c r="AK102" s="69">
        <f t="shared" si="36"/>
        <v>0.60842590490155113</v>
      </c>
      <c r="AL102" s="69">
        <f t="shared" si="37"/>
        <v>7.6040758207313514E-2</v>
      </c>
      <c r="AM102" s="69">
        <f t="shared" si="38"/>
        <v>9.4578913094739064E-2</v>
      </c>
      <c r="AN102" s="69">
        <f t="shared" si="39"/>
        <v>0.1342935582688099</v>
      </c>
      <c r="AO102" s="23">
        <v>0.01</v>
      </c>
      <c r="AP102" s="69">
        <f t="shared" si="49"/>
        <v>85.831005826505148</v>
      </c>
      <c r="AQ102" s="69">
        <f t="shared" si="41"/>
        <v>2984.0829317803859</v>
      </c>
      <c r="AR102" s="69">
        <f t="shared" si="42"/>
        <v>1351.6226972386125</v>
      </c>
      <c r="AS102" s="69">
        <f t="shared" si="43"/>
        <v>1.9412030910268423E-2</v>
      </c>
      <c r="AT102" s="69">
        <f t="shared" si="44"/>
        <v>0.67489725365232789</v>
      </c>
      <c r="AU102" s="69">
        <f t="shared" si="45"/>
        <v>0.30569071543740373</v>
      </c>
      <c r="AV102" s="23">
        <f t="shared" si="46"/>
        <v>1</v>
      </c>
      <c r="AW102" s="24" t="s">
        <v>455</v>
      </c>
      <c r="AX102" s="25" t="s">
        <v>446</v>
      </c>
      <c r="AY102" s="25">
        <v>40</v>
      </c>
      <c r="AZ102" s="49">
        <f t="shared" si="47"/>
        <v>5.5214320575062441</v>
      </c>
      <c r="BA102" s="49">
        <f t="shared" si="48"/>
        <v>13.469285861809619</v>
      </c>
    </row>
    <row r="103" spans="1:58" ht="12.75" customHeight="1" x14ac:dyDescent="0.15">
      <c r="A103" t="s">
        <v>35</v>
      </c>
      <c r="B103" s="24" t="s">
        <v>455</v>
      </c>
      <c r="C103" s="25" t="s">
        <v>452</v>
      </c>
      <c r="D103" s="25">
        <v>50</v>
      </c>
      <c r="E103" s="16" t="s">
        <v>425</v>
      </c>
      <c r="F103" s="52">
        <v>94.062500000000014</v>
      </c>
      <c r="H103" s="52">
        <v>2418.75</v>
      </c>
      <c r="I103" s="52">
        <v>954.0625</v>
      </c>
      <c r="J103" s="52">
        <v>230883.12500000003</v>
      </c>
      <c r="K103" s="14">
        <v>0.39960168741765101</v>
      </c>
      <c r="L103" s="14">
        <v>0.17999743395203602</v>
      </c>
      <c r="M103" s="14">
        <v>2.1940046887250451</v>
      </c>
      <c r="N103" s="14">
        <v>1.4586440467312951</v>
      </c>
      <c r="O103" s="14">
        <v>0.92231575669897969</v>
      </c>
      <c r="P103" s="14">
        <v>0.28960406213168605</v>
      </c>
      <c r="Q103" s="14">
        <v>28.912646426102373</v>
      </c>
      <c r="R103" s="14">
        <v>0.87902891706023689</v>
      </c>
      <c r="S103" s="14">
        <v>7.4436856634049837</v>
      </c>
      <c r="T103" s="14">
        <v>2.0990838875515569</v>
      </c>
      <c r="U103" s="14">
        <v>85.565831399008957</v>
      </c>
      <c r="V103" s="14">
        <v>6.914629767724473</v>
      </c>
      <c r="W103" s="14">
        <v>0.32181872031166342</v>
      </c>
      <c r="X103" s="14">
        <v>2.6981272293235964E-2</v>
      </c>
      <c r="Y103" s="14">
        <v>1.5839236887894608</v>
      </c>
      <c r="Z103" s="2">
        <f t="shared" si="25"/>
        <v>5.490479039023529</v>
      </c>
      <c r="AA103" s="2">
        <f t="shared" si="26"/>
        <v>12.189088702840522</v>
      </c>
      <c r="AB103" s="2">
        <f t="shared" si="27"/>
        <v>31.347882995713281</v>
      </c>
      <c r="AC103" s="2">
        <f t="shared" si="28"/>
        <v>99.835085921396654</v>
      </c>
      <c r="AD103" s="2">
        <f t="shared" si="29"/>
        <v>11.495089296915362</v>
      </c>
      <c r="AE103" s="2">
        <f t="shared" si="30"/>
        <v>40.763416796465364</v>
      </c>
      <c r="AF103" s="69">
        <f t="shared" si="31"/>
        <v>0.86604362793018086</v>
      </c>
      <c r="AG103" s="69">
        <f t="shared" si="32"/>
        <v>0.88289015588175135</v>
      </c>
      <c r="AH103" s="69">
        <f t="shared" si="33"/>
        <v>1.0930670898351484</v>
      </c>
      <c r="AI103" s="69">
        <f t="shared" si="34"/>
        <v>0.33993643036857635</v>
      </c>
      <c r="AJ103" s="69">
        <f t="shared" si="35"/>
        <v>0.3601624411158626</v>
      </c>
      <c r="AK103" s="69">
        <f t="shared" si="36"/>
        <v>0.68346905151034953</v>
      </c>
      <c r="AL103" s="69">
        <f t="shared" si="37"/>
        <v>7.6844077889152235E-2</v>
      </c>
      <c r="AM103" s="69">
        <f t="shared" si="38"/>
        <v>9.5443046895703584E-2</v>
      </c>
      <c r="AN103" s="69">
        <f t="shared" si="39"/>
        <v>0.15013964368190286</v>
      </c>
      <c r="AO103" s="23">
        <v>0.01</v>
      </c>
      <c r="AP103" s="69">
        <f t="shared" si="49"/>
        <v>7.2281460764483834</v>
      </c>
      <c r="AQ103" s="69">
        <f t="shared" si="41"/>
        <v>230.85286967898304</v>
      </c>
      <c r="AR103" s="69">
        <f t="shared" si="42"/>
        <v>143.24260380026544</v>
      </c>
      <c r="AS103" s="69">
        <f t="shared" si="43"/>
        <v>1.89554113770092E-2</v>
      </c>
      <c r="AT103" s="69">
        <f t="shared" si="44"/>
        <v>0.60539882094889286</v>
      </c>
      <c r="AU103" s="69">
        <f t="shared" si="45"/>
        <v>0.37564576767409802</v>
      </c>
      <c r="AV103" s="23">
        <f t="shared" si="46"/>
        <v>1</v>
      </c>
      <c r="AW103" s="24" t="s">
        <v>455</v>
      </c>
      <c r="AX103" s="25" t="s">
        <v>452</v>
      </c>
      <c r="AY103" s="25">
        <v>50</v>
      </c>
      <c r="AZ103" s="49">
        <f t="shared" si="47"/>
        <v>5.490479039023529</v>
      </c>
      <c r="BA103" s="49">
        <f t="shared" si="48"/>
        <v>11.495089296915362</v>
      </c>
      <c r="BB103" s="69">
        <f>LN((AVERAGE(AZ123:AZ125))/AZ103:AZ105)/1.02</f>
        <v>-8.0776551151855627E-2</v>
      </c>
      <c r="BC103" s="69">
        <f>LN((AVERAGE(BA123:BA125))/BA103:BA105)/1.02</f>
        <v>-0.18541211316527867</v>
      </c>
      <c r="BD103" s="69">
        <f>AVERAGE(AS103:AS105)</f>
        <v>1.9052848192553873E-2</v>
      </c>
      <c r="BE103" s="69">
        <f>AVERAGE(AU103:AU105)</f>
        <v>0.41903661207941933</v>
      </c>
      <c r="BF103" s="69">
        <f>(BB103*BD103)+(BC103*BE103)</f>
        <v>-7.9233487105878644E-2</v>
      </c>
    </row>
    <row r="104" spans="1:58" ht="12.75" customHeight="1" x14ac:dyDescent="0.15">
      <c r="A104" t="s">
        <v>37</v>
      </c>
      <c r="B104" s="24" t="s">
        <v>455</v>
      </c>
      <c r="C104" s="24" t="s">
        <v>448</v>
      </c>
      <c r="D104" s="24">
        <v>50</v>
      </c>
      <c r="E104" s="16" t="s">
        <v>425</v>
      </c>
      <c r="F104" s="52">
        <v>416.56250000000006</v>
      </c>
      <c r="H104" s="52">
        <v>8277.5000000000018</v>
      </c>
      <c r="I104" s="52">
        <v>2821.875</v>
      </c>
      <c r="J104" s="52">
        <v>804610.62499999988</v>
      </c>
      <c r="K104" s="14">
        <v>0.47171183280743922</v>
      </c>
      <c r="L104" s="14">
        <v>0.12486961477066086</v>
      </c>
      <c r="M104" s="14">
        <v>1.909166573329883</v>
      </c>
      <c r="N104" s="14">
        <v>1.5623912503107136</v>
      </c>
      <c r="O104" s="14">
        <v>0.92375294747513859</v>
      </c>
      <c r="P104" s="14">
        <v>0.28852626644464613</v>
      </c>
      <c r="Q104" s="14">
        <v>27.873276970790094</v>
      </c>
      <c r="R104" s="14">
        <v>0.79559201259424972</v>
      </c>
      <c r="S104" s="14">
        <v>11.687613200132137</v>
      </c>
      <c r="T104" s="14">
        <v>3.2337983508420747</v>
      </c>
      <c r="U104" s="14">
        <v>170.18019535066949</v>
      </c>
      <c r="V104" s="14">
        <v>8.8905563841246167</v>
      </c>
      <c r="W104" s="14">
        <v>0.32738712261876285</v>
      </c>
      <c r="X104" s="14">
        <v>2.7148454206041433E-2</v>
      </c>
      <c r="Y104" s="14">
        <v>1.5761282348717101</v>
      </c>
      <c r="Z104" s="2">
        <f t="shared" si="25"/>
        <v>4.0473154170572547</v>
      </c>
      <c r="AA104" s="2">
        <f t="shared" si="26"/>
        <v>15.289280557454378</v>
      </c>
      <c r="AB104" s="2">
        <f t="shared" si="27"/>
        <v>30.173951863401509</v>
      </c>
      <c r="AC104" s="2">
        <f t="shared" si="28"/>
        <v>96.605682783260889</v>
      </c>
      <c r="AD104" s="2">
        <f t="shared" si="29"/>
        <v>14.560731300445969</v>
      </c>
      <c r="AE104" s="2">
        <f t="shared" si="30"/>
        <v>52.625481519698006</v>
      </c>
      <c r="AF104" s="69">
        <f t="shared" si="31"/>
        <v>0.86836766252441155</v>
      </c>
      <c r="AG104" s="69">
        <f t="shared" si="32"/>
        <v>0.88293647503787354</v>
      </c>
      <c r="AH104" s="69">
        <f t="shared" si="33"/>
        <v>1.2298444372867134</v>
      </c>
      <c r="AI104" s="69">
        <f t="shared" si="34"/>
        <v>0.3426804467099967</v>
      </c>
      <c r="AJ104" s="69">
        <f t="shared" si="35"/>
        <v>0.36021912980625653</v>
      </c>
      <c r="AK104" s="69">
        <f t="shared" si="36"/>
        <v>0.97348427592876008</v>
      </c>
      <c r="AL104" s="69">
        <f t="shared" si="37"/>
        <v>7.74388441472392E-2</v>
      </c>
      <c r="AM104" s="69">
        <f t="shared" si="38"/>
        <v>9.5458069398657988E-2</v>
      </c>
      <c r="AN104" s="69">
        <f t="shared" si="39"/>
        <v>0.21076934915428147</v>
      </c>
      <c r="AO104" s="23">
        <v>0.01</v>
      </c>
      <c r="AP104" s="69">
        <f t="shared" si="49"/>
        <v>32.258118515084334</v>
      </c>
      <c r="AQ104" s="69">
        <f t="shared" si="41"/>
        <v>790.15416944739172</v>
      </c>
      <c r="AR104" s="69">
        <f t="shared" si="42"/>
        <v>594.76475714473804</v>
      </c>
      <c r="AS104" s="69">
        <f t="shared" si="43"/>
        <v>2.2762236113303615E-2</v>
      </c>
      <c r="AT104" s="69">
        <f t="shared" si="44"/>
        <v>0.5575550155680189</v>
      </c>
      <c r="AU104" s="69">
        <f t="shared" si="45"/>
        <v>0.41968274831867752</v>
      </c>
      <c r="AV104" s="23">
        <f t="shared" si="46"/>
        <v>1</v>
      </c>
      <c r="AW104" s="24" t="s">
        <v>455</v>
      </c>
      <c r="AX104" s="24" t="s">
        <v>448</v>
      </c>
      <c r="AY104" s="24">
        <v>50</v>
      </c>
      <c r="AZ104" s="49">
        <f t="shared" si="47"/>
        <v>4.0473154170572547</v>
      </c>
      <c r="BA104" s="49">
        <f t="shared" si="48"/>
        <v>14.560731300445969</v>
      </c>
    </row>
    <row r="105" spans="1:58" ht="12.75" customHeight="1" x14ac:dyDescent="0.15">
      <c r="A105" t="s">
        <v>38</v>
      </c>
      <c r="B105" s="24" t="s">
        <v>455</v>
      </c>
      <c r="C105" s="24" t="s">
        <v>447</v>
      </c>
      <c r="D105" s="24">
        <v>50</v>
      </c>
      <c r="E105" s="16" t="s">
        <v>425</v>
      </c>
      <c r="F105" s="52">
        <v>322.5</v>
      </c>
      <c r="H105" s="52">
        <v>8747.8125</v>
      </c>
      <c r="I105" s="52">
        <v>2808.4375</v>
      </c>
      <c r="J105" s="52">
        <v>780517.1875</v>
      </c>
      <c r="K105" s="14">
        <v>0.34761031435937745</v>
      </c>
      <c r="L105" s="14">
        <v>0.10280104685870185</v>
      </c>
      <c r="M105" s="14">
        <v>1.5385390797894323</v>
      </c>
      <c r="N105" s="14">
        <v>1.5202032756096886</v>
      </c>
      <c r="O105" s="14">
        <v>0.91645308151168925</v>
      </c>
      <c r="P105" s="14">
        <v>0.28723185631908749</v>
      </c>
      <c r="Q105" s="14">
        <v>27.44992063154886</v>
      </c>
      <c r="R105" s="14">
        <v>0.90318170519512797</v>
      </c>
      <c r="S105" s="14">
        <v>14.709117902802618</v>
      </c>
      <c r="T105" s="14">
        <v>3.6714639359176733</v>
      </c>
      <c r="U105" s="14">
        <v>165.89332378079632</v>
      </c>
      <c r="V105" s="14">
        <v>12.999899881238434</v>
      </c>
      <c r="W105" s="14">
        <v>0.33433765819540479</v>
      </c>
      <c r="X105" s="14">
        <v>2.7368123463564896E-2</v>
      </c>
      <c r="Y105" s="14">
        <v>1.6109005164747148</v>
      </c>
      <c r="Z105" s="2">
        <f t="shared" si="25"/>
        <v>4.4260455349975931</v>
      </c>
      <c r="AA105" s="2">
        <f t="shared" si="26"/>
        <v>14.966181053624151</v>
      </c>
      <c r="AB105" s="2">
        <f t="shared" si="27"/>
        <v>29.952346918044313</v>
      </c>
      <c r="AC105" s="2">
        <f t="shared" si="28"/>
        <v>95.567117740083077</v>
      </c>
      <c r="AD105" s="2">
        <f t="shared" si="29"/>
        <v>11.278264602746006</v>
      </c>
      <c r="AE105" s="2">
        <f t="shared" si="30"/>
        <v>45.184516769420945</v>
      </c>
      <c r="AF105" s="69">
        <f t="shared" si="31"/>
        <v>0.86436800033387207</v>
      </c>
      <c r="AG105" s="69">
        <f t="shared" si="32"/>
        <v>0.88270120798993468</v>
      </c>
      <c r="AH105" s="69">
        <f t="shared" si="33"/>
        <v>1.3272243748486083</v>
      </c>
      <c r="AI105" s="69">
        <f t="shared" si="34"/>
        <v>0.33796711100661936</v>
      </c>
      <c r="AJ105" s="69">
        <f t="shared" si="35"/>
        <v>0.35993125481015592</v>
      </c>
      <c r="AK105" s="69">
        <f t="shared" si="36"/>
        <v>1.2235210478347049</v>
      </c>
      <c r="AL105" s="69">
        <f t="shared" si="37"/>
        <v>7.6417106150558869E-2</v>
      </c>
      <c r="AM105" s="69">
        <f t="shared" si="38"/>
        <v>9.5381782524691316E-2</v>
      </c>
      <c r="AN105" s="69">
        <f t="shared" si="39"/>
        <v>0.26243356224523579</v>
      </c>
      <c r="AO105" s="23">
        <v>0.01</v>
      </c>
      <c r="AP105" s="69">
        <f t="shared" si="49"/>
        <v>24.644516733555236</v>
      </c>
      <c r="AQ105" s="69">
        <f t="shared" si="41"/>
        <v>834.38194944177621</v>
      </c>
      <c r="AR105" s="69">
        <f t="shared" si="42"/>
        <v>737.02825746810436</v>
      </c>
      <c r="AS105" s="69">
        <f t="shared" si="43"/>
        <v>1.5440897087348807E-2</v>
      </c>
      <c r="AT105" s="69">
        <f t="shared" si="44"/>
        <v>0.52277778266716879</v>
      </c>
      <c r="AU105" s="69">
        <f t="shared" si="45"/>
        <v>0.46178132024548241</v>
      </c>
      <c r="AV105" s="23">
        <f t="shared" si="46"/>
        <v>1</v>
      </c>
      <c r="AW105" s="24" t="s">
        <v>455</v>
      </c>
      <c r="AX105" s="24" t="s">
        <v>447</v>
      </c>
      <c r="AY105" s="24">
        <v>50</v>
      </c>
      <c r="AZ105" s="49">
        <f t="shared" si="47"/>
        <v>4.4260455349975931</v>
      </c>
      <c r="BA105" s="49">
        <f t="shared" si="48"/>
        <v>11.278264602746006</v>
      </c>
    </row>
    <row r="106" spans="1:58" ht="12.75" customHeight="1" x14ac:dyDescent="0.15">
      <c r="A106" t="s">
        <v>39</v>
      </c>
      <c r="B106" s="24" t="s">
        <v>455</v>
      </c>
      <c r="C106" s="24">
        <v>7</v>
      </c>
      <c r="D106" s="24">
        <v>70</v>
      </c>
      <c r="E106" s="16" t="s">
        <v>425</v>
      </c>
      <c r="F106" s="52">
        <v>161.25</v>
      </c>
      <c r="H106" s="52">
        <v>6261.8749999999991</v>
      </c>
      <c r="I106" s="52">
        <v>1612.4999999999998</v>
      </c>
      <c r="J106" s="52">
        <v>667534.6875</v>
      </c>
      <c r="K106" s="14">
        <v>0.50672271141133274</v>
      </c>
      <c r="L106" s="14">
        <v>0.13367443627480929</v>
      </c>
      <c r="M106" s="14">
        <v>1.6763910721113553</v>
      </c>
      <c r="N106" s="14">
        <v>1.2806294362968487</v>
      </c>
      <c r="O106" s="14">
        <v>0.89496926272303035</v>
      </c>
      <c r="P106" s="14">
        <v>0.29279023835364137</v>
      </c>
      <c r="Q106" s="14">
        <v>24.192575670383402</v>
      </c>
      <c r="R106" s="14">
        <v>0.80560388875079403</v>
      </c>
      <c r="S106" s="14">
        <v>16.849936019380245</v>
      </c>
      <c r="T106" s="14">
        <v>5.1736198050025717</v>
      </c>
      <c r="U106" s="14">
        <v>97.447377365121909</v>
      </c>
      <c r="V106" s="14">
        <v>20.895555417460713</v>
      </c>
      <c r="W106" s="14">
        <v>0.3337035476019608</v>
      </c>
      <c r="X106" s="14">
        <v>2.6996546388259719E-2</v>
      </c>
      <c r="Y106" s="14">
        <v>1.5192366117049192</v>
      </c>
      <c r="Z106" s="2">
        <f t="shared" si="25"/>
        <v>3.308300643249722</v>
      </c>
      <c r="AA106" s="2">
        <f t="shared" si="26"/>
        <v>12.540850134314486</v>
      </c>
      <c r="AB106" s="2">
        <f t="shared" si="27"/>
        <v>27.031739164734166</v>
      </c>
      <c r="AC106" s="2">
        <f t="shared" si="28"/>
        <v>82.627671627367704</v>
      </c>
      <c r="AD106" s="2">
        <f t="shared" si="29"/>
        <v>5.7832491027290027</v>
      </c>
      <c r="AE106" s="2">
        <f t="shared" si="30"/>
        <v>18.83543457733332</v>
      </c>
      <c r="AF106" s="69">
        <f t="shared" si="31"/>
        <v>0.86949602653768643</v>
      </c>
      <c r="AG106" s="69">
        <f t="shared" si="32"/>
        <v>0.88200880697186523</v>
      </c>
      <c r="AH106" s="69">
        <f t="shared" si="33"/>
        <v>1.3962207045049713</v>
      </c>
      <c r="AI106" s="69">
        <f t="shared" si="34"/>
        <v>0.34401802856053737</v>
      </c>
      <c r="AJ106" s="69">
        <f t="shared" si="35"/>
        <v>0.35908491634041118</v>
      </c>
      <c r="AK106" s="69">
        <f t="shared" si="36"/>
        <v>1.4244283845174688</v>
      </c>
      <c r="AL106" s="69">
        <f t="shared" si="37"/>
        <v>7.7728694482179492E-2</v>
      </c>
      <c r="AM106" s="69">
        <f t="shared" si="38"/>
        <v>9.5157502830208948E-2</v>
      </c>
      <c r="AN106" s="69">
        <f t="shared" si="39"/>
        <v>0.30362767489012971</v>
      </c>
      <c r="AO106" s="23">
        <v>0.01</v>
      </c>
      <c r="AP106" s="69">
        <f t="shared" si="49"/>
        <v>12.533751985251444</v>
      </c>
      <c r="AQ106" s="69">
        <f t="shared" si="41"/>
        <v>595.86438803491455</v>
      </c>
      <c r="AR106" s="69">
        <f t="shared" si="42"/>
        <v>489.59962576033411</v>
      </c>
      <c r="AS106" s="69">
        <f t="shared" si="43"/>
        <v>1.1415097895342216E-2</v>
      </c>
      <c r="AT106" s="69">
        <f t="shared" si="44"/>
        <v>0.54268269627247423</v>
      </c>
      <c r="AU106" s="69">
        <f t="shared" si="45"/>
        <v>0.44590220583218337</v>
      </c>
      <c r="AV106" s="23">
        <f t="shared" si="46"/>
        <v>0.99999999999999978</v>
      </c>
      <c r="AW106" s="24" t="s">
        <v>455</v>
      </c>
      <c r="AX106" s="24">
        <v>7</v>
      </c>
      <c r="AY106" s="24">
        <v>70</v>
      </c>
      <c r="AZ106" s="49">
        <f t="shared" si="47"/>
        <v>3.308300643249722</v>
      </c>
      <c r="BA106" s="49">
        <f t="shared" si="48"/>
        <v>5.7832491027290027</v>
      </c>
    </row>
    <row r="107" spans="1:58" ht="12.75" customHeight="1" x14ac:dyDescent="0.15">
      <c r="A107" t="s">
        <v>40</v>
      </c>
      <c r="B107" s="24" t="s">
        <v>455</v>
      </c>
      <c r="C107" s="24">
        <v>8</v>
      </c>
      <c r="D107" s="24">
        <v>100</v>
      </c>
      <c r="E107" s="16" t="s">
        <v>425</v>
      </c>
      <c r="F107" s="52">
        <v>67.1875</v>
      </c>
      <c r="H107" s="52">
        <v>3534.0625000000005</v>
      </c>
      <c r="I107" s="52">
        <v>1169.0625</v>
      </c>
      <c r="J107" s="52">
        <v>544380.00000000012</v>
      </c>
      <c r="K107" s="14">
        <v>7.6286921753790427E-2</v>
      </c>
      <c r="L107" s="14">
        <v>0.13337839654216704</v>
      </c>
      <c r="M107" s="14">
        <v>1.8930476326573176</v>
      </c>
      <c r="N107" s="14">
        <v>1.1747831910956446</v>
      </c>
      <c r="O107" s="14">
        <v>0.92532493421577233</v>
      </c>
      <c r="P107" s="14">
        <v>0.30558076552653413</v>
      </c>
      <c r="Q107" s="14">
        <v>24.094869437932324</v>
      </c>
      <c r="R107" s="14">
        <v>0.80230342199022298</v>
      </c>
      <c r="S107" s="14">
        <v>21.675483461864133</v>
      </c>
      <c r="T107" s="14">
        <v>17.638226672013527</v>
      </c>
      <c r="U107" s="14">
        <v>68.849758032434863</v>
      </c>
      <c r="V107" s="14">
        <v>20.205067390283649</v>
      </c>
      <c r="W107" s="14">
        <v>0.32932552655860209</v>
      </c>
      <c r="X107" s="14">
        <v>2.6387248852221185E-2</v>
      </c>
      <c r="Y107" s="14">
        <v>1.5404169083326429</v>
      </c>
      <c r="Z107" s="2">
        <f t="shared" si="25"/>
        <v>24.814838364654015</v>
      </c>
      <c r="AA107" s="2">
        <f t="shared" si="26"/>
        <v>14.19306035860791</v>
      </c>
      <c r="AB107" s="2">
        <f t="shared" si="27"/>
        <v>26.03936038787619</v>
      </c>
      <c r="AC107" s="2">
        <f t="shared" si="28"/>
        <v>78.849430841680785</v>
      </c>
      <c r="AD107" s="2">
        <f t="shared" si="29"/>
        <v>3.1763885753030237</v>
      </c>
      <c r="AE107" s="2">
        <f t="shared" si="30"/>
        <v>3.9034399156281609</v>
      </c>
      <c r="AF107" s="69">
        <f t="shared" si="31"/>
        <v>0.85562353106077715</v>
      </c>
      <c r="AG107" s="69">
        <f t="shared" si="32"/>
        <v>0.88298713852700061</v>
      </c>
      <c r="AH107" s="69">
        <f t="shared" si="33"/>
        <v>1.5517430534312278</v>
      </c>
      <c r="AI107" s="69">
        <f t="shared" si="34"/>
        <v>0.32781329063656145</v>
      </c>
      <c r="AJ107" s="69">
        <f t="shared" si="35"/>
        <v>0.36028114221268848</v>
      </c>
      <c r="AK107" s="69">
        <f t="shared" si="36"/>
        <v>1.9554099797972373</v>
      </c>
      <c r="AL107" s="69">
        <f t="shared" si="37"/>
        <v>7.4214004882677501E-2</v>
      </c>
      <c r="AM107" s="69">
        <f t="shared" si="38"/>
        <v>9.5474502686362442E-2</v>
      </c>
      <c r="AN107" s="69">
        <f t="shared" si="39"/>
        <v>0.41143106172393423</v>
      </c>
      <c r="AO107" s="23">
        <v>0.01</v>
      </c>
      <c r="AP107" s="69">
        <f t="shared" si="49"/>
        <v>4.9862534530548945</v>
      </c>
      <c r="AQ107" s="69">
        <f t="shared" si="41"/>
        <v>337.41285965002282</v>
      </c>
      <c r="AR107" s="69">
        <f t="shared" si="42"/>
        <v>480.98862559663684</v>
      </c>
      <c r="AS107" s="69">
        <f t="shared" si="43"/>
        <v>6.0557781209240923E-3</v>
      </c>
      <c r="AT107" s="69">
        <f t="shared" si="44"/>
        <v>0.40978611144108334</v>
      </c>
      <c r="AU107" s="69">
        <f t="shared" si="45"/>
        <v>0.58415811043799259</v>
      </c>
      <c r="AV107" s="23">
        <f t="shared" si="46"/>
        <v>1</v>
      </c>
      <c r="AW107" s="24" t="s">
        <v>455</v>
      </c>
      <c r="AX107" s="24">
        <v>8</v>
      </c>
      <c r="AY107" s="24">
        <v>100</v>
      </c>
      <c r="AZ107" s="49">
        <f t="shared" si="47"/>
        <v>24.814838364654015</v>
      </c>
      <c r="BA107" s="49">
        <f t="shared" si="48"/>
        <v>3.1763885753030237</v>
      </c>
    </row>
    <row r="108" spans="1:58" ht="12.75" customHeight="1" x14ac:dyDescent="0.15">
      <c r="A108" t="s">
        <v>41</v>
      </c>
      <c r="B108" s="24" t="s">
        <v>456</v>
      </c>
      <c r="C108" s="24" t="s">
        <v>434</v>
      </c>
      <c r="D108" s="24">
        <v>5</v>
      </c>
      <c r="E108" s="16" t="s">
        <v>426</v>
      </c>
      <c r="G108" s="52">
        <v>67.1875</v>
      </c>
      <c r="H108" s="52">
        <v>1800.6250000000002</v>
      </c>
      <c r="I108" s="52">
        <v>6920.3125</v>
      </c>
      <c r="J108" s="52">
        <v>306267.5</v>
      </c>
      <c r="K108" s="14">
        <v>0.18691643789323398</v>
      </c>
      <c r="L108" s="14">
        <v>0.14949728787614541</v>
      </c>
      <c r="M108" s="14">
        <v>0.75724068144863843</v>
      </c>
      <c r="N108" s="14">
        <v>0.99781119672991403</v>
      </c>
      <c r="O108" s="14">
        <v>0.8695839551034511</v>
      </c>
      <c r="P108" s="14">
        <v>0.30363262413395881</v>
      </c>
      <c r="Q108" s="14">
        <v>10.748622155963833</v>
      </c>
      <c r="R108" s="14">
        <v>1.1236501229044107</v>
      </c>
      <c r="S108" s="14">
        <v>9.2498300811433722</v>
      </c>
      <c r="T108" s="14">
        <v>2.9446414031283568</v>
      </c>
      <c r="U108" s="14">
        <v>54.026060273676315</v>
      </c>
      <c r="V108" s="14">
        <v>9.0178798298671534</v>
      </c>
      <c r="W108" s="14">
        <v>0.6760131530484772</v>
      </c>
      <c r="X108" s="14">
        <v>2.9729498554237479E-2</v>
      </c>
      <c r="Y108" s="14">
        <v>1.6887618416328336</v>
      </c>
      <c r="Z108" s="2">
        <f t="shared" si="25"/>
        <v>4.0512257240915952</v>
      </c>
      <c r="AA108" s="2">
        <f t="shared" si="26"/>
        <v>5.0652469500048225</v>
      </c>
      <c r="AB108" s="2">
        <f t="shared" si="27"/>
        <v>12.360649127530314</v>
      </c>
      <c r="AC108" s="2">
        <f t="shared" si="28"/>
        <v>35.400089784889779</v>
      </c>
      <c r="AD108" s="2">
        <f t="shared" si="29"/>
        <v>5.8407624572275552</v>
      </c>
      <c r="AE108" s="2">
        <f t="shared" si="30"/>
        <v>18.347246023328879</v>
      </c>
      <c r="AF108" s="69">
        <f t="shared" si="31"/>
        <v>0.85918900470198645</v>
      </c>
      <c r="AG108" s="69">
        <f t="shared" si="32"/>
        <v>0.88119066504781018</v>
      </c>
      <c r="AH108" s="69">
        <f t="shared" si="33"/>
        <v>1.1512772360817125</v>
      </c>
      <c r="AI108" s="69">
        <f t="shared" si="34"/>
        <v>0.33192848939993119</v>
      </c>
      <c r="AJ108" s="69">
        <f t="shared" si="35"/>
        <v>0.35808659297834716</v>
      </c>
      <c r="AK108" s="69">
        <f t="shared" si="36"/>
        <v>0.79857948700105152</v>
      </c>
      <c r="AL108" s="69">
        <f t="shared" si="37"/>
        <v>7.5107222828717499E-2</v>
      </c>
      <c r="AM108" s="69">
        <f t="shared" si="38"/>
        <v>9.4892947139261996E-2</v>
      </c>
      <c r="AN108" s="69">
        <f t="shared" si="39"/>
        <v>0.17431032241070762</v>
      </c>
      <c r="AO108" s="23">
        <v>0.01</v>
      </c>
      <c r="AP108" s="69">
        <f t="shared" si="40"/>
        <v>5.0462665338044568</v>
      </c>
      <c r="AQ108" s="69">
        <f t="shared" si="41"/>
        <v>170.86661294263365</v>
      </c>
      <c r="AR108" s="69">
        <f t="shared" si="42"/>
        <v>1206.2819030578501</v>
      </c>
      <c r="AS108" s="69">
        <f t="shared" si="43"/>
        <v>3.6509083940774274E-3</v>
      </c>
      <c r="AT108" s="69">
        <f t="shared" si="44"/>
        <v>0.12361977855924583</v>
      </c>
      <c r="AU108" s="69">
        <f t="shared" si="45"/>
        <v>0.87272931304667678</v>
      </c>
      <c r="AV108" s="23">
        <f t="shared" si="46"/>
        <v>1</v>
      </c>
      <c r="AW108" s="24" t="s">
        <v>456</v>
      </c>
      <c r="AX108" s="24" t="s">
        <v>434</v>
      </c>
      <c r="AY108" s="24">
        <v>5</v>
      </c>
      <c r="AZ108" s="49">
        <f t="shared" si="47"/>
        <v>4.0512257240915952</v>
      </c>
      <c r="BA108" s="49">
        <f t="shared" si="48"/>
        <v>5.8407624572275552</v>
      </c>
    </row>
    <row r="109" spans="1:58" ht="12.75" customHeight="1" x14ac:dyDescent="0.15">
      <c r="A109" t="s">
        <v>42</v>
      </c>
      <c r="B109" s="24" t="s">
        <v>456</v>
      </c>
      <c r="C109" s="24" t="s">
        <v>437</v>
      </c>
      <c r="D109" s="24">
        <v>5</v>
      </c>
      <c r="E109" s="16" t="s">
        <v>426</v>
      </c>
      <c r="G109" s="52">
        <v>322.5</v>
      </c>
      <c r="H109" s="52">
        <v>6181.25</v>
      </c>
      <c r="I109" s="52">
        <v>24348.75</v>
      </c>
      <c r="J109" s="52">
        <v>948754.6875</v>
      </c>
      <c r="K109" s="14">
        <v>0.37878615284723249</v>
      </c>
      <c r="L109" s="14">
        <v>0.19975183761248677</v>
      </c>
      <c r="M109" s="14">
        <v>1.341162680220455</v>
      </c>
      <c r="N109" s="14">
        <v>1.5424399977904826</v>
      </c>
      <c r="O109" s="14">
        <v>0.83073613784880829</v>
      </c>
      <c r="P109" s="14">
        <v>0.3080851616887928</v>
      </c>
      <c r="Q109" s="14">
        <v>10.14811195779375</v>
      </c>
      <c r="R109" s="14">
        <v>1.1444644681967577</v>
      </c>
      <c r="S109" s="14">
        <v>6.1952699906212381</v>
      </c>
      <c r="T109" s="14">
        <v>1.7142802790882643</v>
      </c>
      <c r="U109" s="14">
        <v>51.412422417821787</v>
      </c>
      <c r="V109" s="14">
        <v>10.668434280663959</v>
      </c>
      <c r="W109" s="14">
        <v>0.58305329946347406</v>
      </c>
      <c r="X109" s="14">
        <v>3.264657299295614E-2</v>
      </c>
      <c r="Y109" s="14">
        <v>1.8920236418372136</v>
      </c>
      <c r="Z109" s="2">
        <f t="shared" si="25"/>
        <v>3.5406856088568706</v>
      </c>
      <c r="AA109" s="2">
        <f t="shared" si="26"/>
        <v>6.7141443916139325</v>
      </c>
      <c r="AB109" s="2">
        <f t="shared" si="27"/>
        <v>12.215806554500316</v>
      </c>
      <c r="AC109" s="2">
        <f t="shared" si="28"/>
        <v>32.939307762068395</v>
      </c>
      <c r="AD109" s="2">
        <f t="shared" si="29"/>
        <v>8.2986572813861095</v>
      </c>
      <c r="AE109" s="2">
        <f t="shared" si="30"/>
        <v>29.990674830119001</v>
      </c>
      <c r="AF109" s="69">
        <f t="shared" si="31"/>
        <v>0.86537276501376936</v>
      </c>
      <c r="AG109" s="69">
        <f t="shared" si="32"/>
        <v>0.87993864051336901</v>
      </c>
      <c r="AH109" s="69">
        <f t="shared" si="33"/>
        <v>1.0528319579290073</v>
      </c>
      <c r="AI109" s="69">
        <f t="shared" si="34"/>
        <v>0.33914706781739939</v>
      </c>
      <c r="AJ109" s="69">
        <f t="shared" si="35"/>
        <v>0.35656241718019605</v>
      </c>
      <c r="AK109" s="69">
        <f t="shared" si="36"/>
        <v>0.61073888961079636</v>
      </c>
      <c r="AL109" s="69">
        <f t="shared" si="37"/>
        <v>7.6672946959462113E-2</v>
      </c>
      <c r="AM109" s="69">
        <f t="shared" si="38"/>
        <v>9.4489040552751966E-2</v>
      </c>
      <c r="AN109" s="69">
        <f t="shared" si="39"/>
        <v>0.13478311728222908</v>
      </c>
      <c r="AO109" s="23">
        <v>0.01</v>
      </c>
      <c r="AP109" s="69">
        <f t="shared" si="40"/>
        <v>24.72702539442653</v>
      </c>
      <c r="AQ109" s="69">
        <f t="shared" si="41"/>
        <v>584.06038191669813</v>
      </c>
      <c r="AR109" s="69">
        <f t="shared" si="42"/>
        <v>3281.8004269256753</v>
      </c>
      <c r="AS109" s="69">
        <f t="shared" si="43"/>
        <v>6.3556013764375337E-3</v>
      </c>
      <c r="AT109" s="69">
        <f t="shared" si="44"/>
        <v>0.15012137157707192</v>
      </c>
      <c r="AU109" s="69">
        <f t="shared" si="45"/>
        <v>0.84352302704649051</v>
      </c>
      <c r="AV109" s="23">
        <f t="shared" si="46"/>
        <v>1</v>
      </c>
      <c r="AW109" s="24" t="s">
        <v>456</v>
      </c>
      <c r="AX109" s="24" t="s">
        <v>437</v>
      </c>
      <c r="AY109" s="24">
        <v>5</v>
      </c>
      <c r="AZ109" s="49">
        <f t="shared" si="47"/>
        <v>3.5406856088568706</v>
      </c>
      <c r="BA109" s="49">
        <f t="shared" si="48"/>
        <v>8.2986572813861095</v>
      </c>
    </row>
    <row r="110" spans="1:58" ht="12.75" customHeight="1" x14ac:dyDescent="0.15">
      <c r="A110" t="s">
        <v>43</v>
      </c>
      <c r="B110" s="24" t="s">
        <v>456</v>
      </c>
      <c r="C110" s="24" t="s">
        <v>438</v>
      </c>
      <c r="D110" s="24">
        <v>5</v>
      </c>
      <c r="E110" s="16" t="s">
        <v>426</v>
      </c>
      <c r="G110" s="52">
        <v>671.875</v>
      </c>
      <c r="H110" s="52">
        <v>5589.9999999999991</v>
      </c>
      <c r="I110" s="52">
        <v>22118.125</v>
      </c>
      <c r="J110" s="52">
        <v>1045531.5624999999</v>
      </c>
      <c r="K110" s="14">
        <v>0.39931311014159271</v>
      </c>
      <c r="L110" s="14">
        <v>0.13506576747606411</v>
      </c>
      <c r="M110" s="14">
        <v>1.2187904325290919</v>
      </c>
      <c r="N110" s="14">
        <v>2.8926761399729335</v>
      </c>
      <c r="O110" s="14">
        <v>0.85027016148936252</v>
      </c>
      <c r="P110" s="14">
        <v>0.30358291389742698</v>
      </c>
      <c r="Q110" s="14">
        <v>9.759262549291476</v>
      </c>
      <c r="R110" s="14">
        <v>1.0212562487916701</v>
      </c>
      <c r="S110" s="14">
        <v>6.0609752393103005</v>
      </c>
      <c r="T110" s="14">
        <v>2.1689278807220926</v>
      </c>
      <c r="U110" s="14">
        <v>53.157981839880421</v>
      </c>
      <c r="V110" s="14">
        <v>9.920806059601734</v>
      </c>
      <c r="W110" s="14">
        <v>0.46804955935009362</v>
      </c>
      <c r="X110" s="14">
        <v>3.2549651917259947E-2</v>
      </c>
      <c r="Y110" s="14">
        <v>1.8477021018035185</v>
      </c>
      <c r="Z110" s="2">
        <f t="shared" si="25"/>
        <v>3.052217424308759</v>
      </c>
      <c r="AA110" s="2">
        <f t="shared" si="26"/>
        <v>9.0236812428810413</v>
      </c>
      <c r="AB110" s="2">
        <f t="shared" si="27"/>
        <v>11.477837270211641</v>
      </c>
      <c r="AC110" s="2">
        <f t="shared" si="28"/>
        <v>32.14694273798586</v>
      </c>
      <c r="AD110" s="2">
        <f t="shared" si="29"/>
        <v>8.7705327510840405</v>
      </c>
      <c r="AE110" s="2">
        <f t="shared" si="30"/>
        <v>24.508874782034127</v>
      </c>
      <c r="AF110" s="69">
        <f t="shared" si="31"/>
        <v>0.86603432738628316</v>
      </c>
      <c r="AG110" s="69">
        <f t="shared" si="32"/>
        <v>0.88056820167233996</v>
      </c>
      <c r="AH110" s="69">
        <f t="shared" si="33"/>
        <v>1.0485037785003966</v>
      </c>
      <c r="AI110" s="69">
        <f t="shared" si="34"/>
        <v>0.33992547863483502</v>
      </c>
      <c r="AJ110" s="69">
        <f t="shared" si="35"/>
        <v>0.35732828362207969</v>
      </c>
      <c r="AK110" s="69">
        <f t="shared" si="36"/>
        <v>0.60323759150982481</v>
      </c>
      <c r="AL110" s="69">
        <f t="shared" si="37"/>
        <v>7.6841703704656344E-2</v>
      </c>
      <c r="AM110" s="69">
        <f t="shared" si="38"/>
        <v>9.4691995159851119E-2</v>
      </c>
      <c r="AN110" s="69">
        <f t="shared" si="39"/>
        <v>0.13319513826934493</v>
      </c>
      <c r="AO110" s="23">
        <v>0.01</v>
      </c>
      <c r="AP110" s="69">
        <f t="shared" si="40"/>
        <v>51.628019676565984</v>
      </c>
      <c r="AQ110" s="69">
        <f t="shared" si="41"/>
        <v>529.32825294356769</v>
      </c>
      <c r="AR110" s="69">
        <f t="shared" si="42"/>
        <v>2946.0267176336547</v>
      </c>
      <c r="AS110" s="69">
        <f t="shared" si="43"/>
        <v>1.4638012096806576E-2</v>
      </c>
      <c r="AT110" s="69">
        <f t="shared" si="44"/>
        <v>0.15007961603622</v>
      </c>
      <c r="AU110" s="69">
        <f t="shared" si="45"/>
        <v>0.83528237186697341</v>
      </c>
      <c r="AV110" s="23">
        <f t="shared" si="46"/>
        <v>1</v>
      </c>
      <c r="AW110" s="24" t="s">
        <v>456</v>
      </c>
      <c r="AX110" s="24" t="s">
        <v>438</v>
      </c>
      <c r="AY110" s="24">
        <v>5</v>
      </c>
      <c r="AZ110" s="49">
        <f t="shared" si="47"/>
        <v>3.052217424308759</v>
      </c>
      <c r="BA110" s="49">
        <f t="shared" si="48"/>
        <v>8.7705327510840405</v>
      </c>
    </row>
    <row r="111" spans="1:58" ht="12.75" customHeight="1" x14ac:dyDescent="0.15">
      <c r="A111" t="s">
        <v>44</v>
      </c>
      <c r="B111" s="24" t="s">
        <v>456</v>
      </c>
      <c r="C111" s="24" t="s">
        <v>435</v>
      </c>
      <c r="D111" s="24">
        <v>12</v>
      </c>
      <c r="E111" s="16" t="s">
        <v>426</v>
      </c>
      <c r="G111" s="52">
        <v>120.93750000000001</v>
      </c>
      <c r="H111" s="52">
        <v>3305.625</v>
      </c>
      <c r="I111" s="52">
        <v>6638.1249999999991</v>
      </c>
      <c r="J111" s="52">
        <v>298231.875</v>
      </c>
      <c r="K111" s="14">
        <v>0.33793728000729034</v>
      </c>
      <c r="L111" s="14">
        <v>0.18638256109360299</v>
      </c>
      <c r="M111" s="14">
        <v>1.6997535908913597</v>
      </c>
      <c r="N111" s="14">
        <v>2.0533218714613195</v>
      </c>
      <c r="O111" s="14">
        <v>0.71224668800619673</v>
      </c>
      <c r="P111" s="14">
        <v>0.27659053317144644</v>
      </c>
      <c r="Q111" s="14">
        <v>9.4676269412441734</v>
      </c>
      <c r="R111" s="14">
        <v>1.0054651034330377</v>
      </c>
      <c r="S111" s="14">
        <v>4.3668215870990768</v>
      </c>
      <c r="T111" s="14">
        <v>0.98741969991679779</v>
      </c>
      <c r="U111" s="14">
        <v>43.615877938660354</v>
      </c>
      <c r="V111" s="14">
        <v>5.2218976993399071</v>
      </c>
      <c r="W111" s="14">
        <v>0.6333587736984595</v>
      </c>
      <c r="X111" s="14">
        <v>3.1980900160739019E-2</v>
      </c>
      <c r="Y111" s="14">
        <v>1.8109067307426741</v>
      </c>
      <c r="Z111" s="2">
        <f t="shared" si="25"/>
        <v>5.0297901162449161</v>
      </c>
      <c r="AA111" s="2">
        <f t="shared" si="26"/>
        <v>9.1197029427969287</v>
      </c>
      <c r="AB111" s="2">
        <f t="shared" si="27"/>
        <v>13.292623329351027</v>
      </c>
      <c r="AC111" s="2">
        <f t="shared" si="28"/>
        <v>34.229757731352301</v>
      </c>
      <c r="AD111" s="2">
        <f t="shared" si="29"/>
        <v>9.9880146391863054</v>
      </c>
      <c r="AE111" s="2">
        <f t="shared" si="30"/>
        <v>44.171569538602</v>
      </c>
      <c r="AF111" s="69">
        <f t="shared" si="31"/>
        <v>0.86405624854993202</v>
      </c>
      <c r="AG111" s="69">
        <f t="shared" si="32"/>
        <v>0.87611984942652443</v>
      </c>
      <c r="AH111" s="69">
        <f t="shared" si="33"/>
        <v>0.99390297753961188</v>
      </c>
      <c r="AI111" s="69">
        <f t="shared" si="34"/>
        <v>0.33760155888038151</v>
      </c>
      <c r="AJ111" s="69">
        <f t="shared" si="35"/>
        <v>0.35194026542627921</v>
      </c>
      <c r="AK111" s="69">
        <f t="shared" si="36"/>
        <v>0.51381925213978819</v>
      </c>
      <c r="AL111" s="69">
        <f t="shared" si="37"/>
        <v>7.6337838916780837E-2</v>
      </c>
      <c r="AM111" s="69">
        <f t="shared" si="38"/>
        <v>9.3264170337963984E-2</v>
      </c>
      <c r="AN111" s="69">
        <f t="shared" si="39"/>
        <v>0.11420027439284743</v>
      </c>
      <c r="AO111" s="23">
        <v>0.01</v>
      </c>
      <c r="AP111" s="69">
        <f t="shared" si="40"/>
        <v>9.2321073939981844</v>
      </c>
      <c r="AQ111" s="69">
        <f t="shared" si="41"/>
        <v>308.29637307343222</v>
      </c>
      <c r="AR111" s="69">
        <f t="shared" si="42"/>
        <v>758.0756964540202</v>
      </c>
      <c r="AS111" s="69">
        <f t="shared" si="43"/>
        <v>8.5831829143895068E-3</v>
      </c>
      <c r="AT111" s="69">
        <f t="shared" si="44"/>
        <v>0.28662623266843867</v>
      </c>
      <c r="AU111" s="69">
        <f t="shared" si="45"/>
        <v>0.70479058441717168</v>
      </c>
      <c r="AV111" s="23">
        <f t="shared" si="46"/>
        <v>0.99999999999999989</v>
      </c>
      <c r="AW111" s="24" t="s">
        <v>456</v>
      </c>
      <c r="AX111" s="24" t="s">
        <v>435</v>
      </c>
      <c r="AY111" s="24">
        <v>12</v>
      </c>
      <c r="AZ111" s="49">
        <f t="shared" si="47"/>
        <v>5.0297901162449161</v>
      </c>
      <c r="BA111" s="49">
        <f t="shared" si="48"/>
        <v>9.9880146391863054</v>
      </c>
    </row>
    <row r="112" spans="1:58" ht="12.75" customHeight="1" x14ac:dyDescent="0.15">
      <c r="A112" t="s">
        <v>45</v>
      </c>
      <c r="B112" s="24" t="s">
        <v>456</v>
      </c>
      <c r="C112" s="24" t="s">
        <v>439</v>
      </c>
      <c r="D112" s="24">
        <v>12</v>
      </c>
      <c r="E112" s="16" t="s">
        <v>426</v>
      </c>
      <c r="G112" s="52">
        <v>416.56250000000006</v>
      </c>
      <c r="H112" s="52">
        <v>10911.249999999998</v>
      </c>
      <c r="I112" s="52">
        <v>22064.375000000004</v>
      </c>
      <c r="J112" s="52">
        <v>1016425.9375000001</v>
      </c>
      <c r="K112" s="14">
        <v>0.33103230926371024</v>
      </c>
      <c r="L112" s="14">
        <v>0.15236159725932746</v>
      </c>
      <c r="M112" s="14">
        <v>1.1956152310181949</v>
      </c>
      <c r="N112" s="14">
        <v>1.9903299085812134</v>
      </c>
      <c r="O112" s="14">
        <v>0.78845007423270708</v>
      </c>
      <c r="P112" s="14">
        <v>0.27848618721930379</v>
      </c>
      <c r="Q112" s="14">
        <v>10.411312031948215</v>
      </c>
      <c r="R112" s="14">
        <v>1.0995594774491122</v>
      </c>
      <c r="S112" s="14">
        <v>5.167524804355998</v>
      </c>
      <c r="T112" s="14">
        <v>1.481597492604561</v>
      </c>
      <c r="U112" s="14">
        <v>44.968922713280989</v>
      </c>
      <c r="V112" s="14">
        <v>9.6662489297649632</v>
      </c>
      <c r="W112" s="14">
        <v>0.52150470267047888</v>
      </c>
      <c r="X112" s="14">
        <v>3.164514778103502E-2</v>
      </c>
      <c r="Y112" s="14">
        <v>1.8309995304775322</v>
      </c>
      <c r="Z112" s="2">
        <f t="shared" si="25"/>
        <v>3.6117780577899179</v>
      </c>
      <c r="AA112" s="2">
        <f t="shared" si="26"/>
        <v>7.8472216918492581</v>
      </c>
      <c r="AB112" s="2">
        <f t="shared" si="27"/>
        <v>13.204782867298416</v>
      </c>
      <c r="AC112" s="2">
        <f t="shared" si="28"/>
        <v>37.385380351914762</v>
      </c>
      <c r="AD112" s="2">
        <f t="shared" si="29"/>
        <v>8.7022170992530405</v>
      </c>
      <c r="AE112" s="2">
        <f t="shared" si="30"/>
        <v>30.351646069694866</v>
      </c>
      <c r="AF112" s="69">
        <f t="shared" si="31"/>
        <v>0.86383370856206376</v>
      </c>
      <c r="AG112" s="69">
        <f t="shared" si="32"/>
        <v>0.87857580489340947</v>
      </c>
      <c r="AH112" s="69">
        <f t="shared" si="33"/>
        <v>1.0197088050907568</v>
      </c>
      <c r="AI112" s="69">
        <f t="shared" si="34"/>
        <v>0.33734077551571284</v>
      </c>
      <c r="AJ112" s="69">
        <f t="shared" si="35"/>
        <v>0.35490826636048467</v>
      </c>
      <c r="AK112" s="69">
        <f t="shared" si="36"/>
        <v>0.55489000985873527</v>
      </c>
      <c r="AL112" s="69">
        <f t="shared" si="37"/>
        <v>7.6281287851758153E-2</v>
      </c>
      <c r="AM112" s="69">
        <f t="shared" si="38"/>
        <v>9.4050690585528438E-2</v>
      </c>
      <c r="AN112" s="69">
        <f t="shared" si="39"/>
        <v>0.12294034365825499</v>
      </c>
      <c r="AO112" s="23">
        <v>0.01</v>
      </c>
      <c r="AP112" s="69">
        <f t="shared" si="40"/>
        <v>31.775923970748011</v>
      </c>
      <c r="AQ112" s="69">
        <f t="shared" si="41"/>
        <v>1026.2105976513469</v>
      </c>
      <c r="AR112" s="69">
        <f t="shared" si="42"/>
        <v>2712.6018451046102</v>
      </c>
      <c r="AS112" s="69">
        <f t="shared" si="43"/>
        <v>8.4273118357740765E-3</v>
      </c>
      <c r="AT112" s="69">
        <f t="shared" si="44"/>
        <v>0.27216192748778173</v>
      </c>
      <c r="AU112" s="69">
        <f t="shared" si="45"/>
        <v>0.71941076067644416</v>
      </c>
      <c r="AV112" s="23">
        <f t="shared" si="46"/>
        <v>1</v>
      </c>
      <c r="AW112" s="24" t="s">
        <v>456</v>
      </c>
      <c r="AX112" s="24" t="s">
        <v>439</v>
      </c>
      <c r="AY112" s="24">
        <v>12</v>
      </c>
      <c r="AZ112" s="49">
        <f t="shared" si="47"/>
        <v>3.6117780577899179</v>
      </c>
      <c r="BA112" s="49">
        <f t="shared" si="48"/>
        <v>8.7022170992530405</v>
      </c>
    </row>
    <row r="113" spans="1:58" ht="12.75" customHeight="1" x14ac:dyDescent="0.15">
      <c r="A113" t="s">
        <v>46</v>
      </c>
      <c r="B113" s="24" t="s">
        <v>456</v>
      </c>
      <c r="C113" s="24" t="s">
        <v>440</v>
      </c>
      <c r="D113" s="24">
        <v>12</v>
      </c>
      <c r="E113" s="16" t="s">
        <v>426</v>
      </c>
      <c r="G113" s="52">
        <v>671.875</v>
      </c>
      <c r="H113" s="52">
        <v>12456.562500000002</v>
      </c>
      <c r="I113" s="52">
        <v>21459.6875</v>
      </c>
      <c r="J113" s="52">
        <v>1142590.625</v>
      </c>
      <c r="K113" s="14">
        <v>0.42356689107346945</v>
      </c>
      <c r="L113" s="14">
        <v>0.14534467800541426</v>
      </c>
      <c r="M113" s="14">
        <v>1.1813501519780316</v>
      </c>
      <c r="N113" s="14">
        <v>2.2724404120750132</v>
      </c>
      <c r="O113" s="14">
        <v>0.72986319158873181</v>
      </c>
      <c r="P113" s="14">
        <v>0.26972829884350102</v>
      </c>
      <c r="Q113" s="14">
        <v>9.3405968662014001</v>
      </c>
      <c r="R113" s="14">
        <v>1.2357727787444417</v>
      </c>
      <c r="S113" s="14">
        <v>7.0069885062708597</v>
      </c>
      <c r="T113" s="14">
        <v>2.7159937548391113</v>
      </c>
      <c r="U113" s="14">
        <v>54.797714729316894</v>
      </c>
      <c r="V113" s="14">
        <v>15.441178501394759</v>
      </c>
      <c r="W113" s="14">
        <v>0.55703577978516183</v>
      </c>
      <c r="X113" s="14">
        <v>3.3974308416748401E-2</v>
      </c>
      <c r="Y113" s="14">
        <v>1.9114777529207061</v>
      </c>
      <c r="Z113" s="2">
        <f t="shared" si="25"/>
        <v>2.7890521588787767</v>
      </c>
      <c r="AA113" s="2">
        <f t="shared" si="26"/>
        <v>8.127921628709549</v>
      </c>
      <c r="AB113" s="2">
        <f t="shared" si="27"/>
        <v>12.79773658111081</v>
      </c>
      <c r="AC113" s="2">
        <f t="shared" si="28"/>
        <v>34.629651046073235</v>
      </c>
      <c r="AD113" s="2">
        <f t="shared" si="29"/>
        <v>7.8204373648217107</v>
      </c>
      <c r="AE113" s="2">
        <f t="shared" si="30"/>
        <v>20.175935468070683</v>
      </c>
      <c r="AF113" s="69">
        <f t="shared" si="31"/>
        <v>0.86681600138821302</v>
      </c>
      <c r="AG113" s="69">
        <f t="shared" si="32"/>
        <v>0.87668761091880665</v>
      </c>
      <c r="AH113" s="69">
        <f t="shared" si="33"/>
        <v>1.0789927970307742</v>
      </c>
      <c r="AI113" s="69">
        <f t="shared" si="34"/>
        <v>0.34084674977047524</v>
      </c>
      <c r="AJ113" s="69">
        <f t="shared" si="35"/>
        <v>0.3526249239763008</v>
      </c>
      <c r="AK113" s="69">
        <f t="shared" si="36"/>
        <v>0.65740656115696916</v>
      </c>
      <c r="AL113" s="69">
        <f t="shared" si="37"/>
        <v>7.7041411598745752E-2</v>
      </c>
      <c r="AM113" s="69">
        <f t="shared" si="38"/>
        <v>9.3445604853719721E-2</v>
      </c>
      <c r="AN113" s="69">
        <f t="shared" si="39"/>
        <v>0.14464480448400249</v>
      </c>
      <c r="AO113" s="23">
        <v>0.01</v>
      </c>
      <c r="AP113" s="69">
        <f t="shared" si="40"/>
        <v>51.7621984179073</v>
      </c>
      <c r="AQ113" s="69">
        <f t="shared" si="41"/>
        <v>1164.0110172106633</v>
      </c>
      <c r="AR113" s="69">
        <f t="shared" si="42"/>
        <v>3104.0323027252921</v>
      </c>
      <c r="AS113" s="69">
        <f t="shared" si="43"/>
        <v>1.1982529814821893E-2</v>
      </c>
      <c r="AT113" s="69">
        <f t="shared" si="44"/>
        <v>0.26945912547799838</v>
      </c>
      <c r="AU113" s="69">
        <f t="shared" si="45"/>
        <v>0.71855834470717972</v>
      </c>
      <c r="AV113" s="23">
        <f t="shared" si="46"/>
        <v>1</v>
      </c>
      <c r="AW113" s="24" t="s">
        <v>456</v>
      </c>
      <c r="AX113" s="24" t="s">
        <v>440</v>
      </c>
      <c r="AY113" s="24">
        <v>12</v>
      </c>
      <c r="AZ113" s="49">
        <f t="shared" si="47"/>
        <v>2.7890521588787767</v>
      </c>
      <c r="BA113" s="49">
        <f t="shared" si="48"/>
        <v>7.8204373648217107</v>
      </c>
    </row>
    <row r="114" spans="1:58" ht="12.75" customHeight="1" x14ac:dyDescent="0.15">
      <c r="A114" t="s">
        <v>47</v>
      </c>
      <c r="B114" s="24" t="s">
        <v>456</v>
      </c>
      <c r="C114" s="24" t="s">
        <v>436</v>
      </c>
      <c r="D114" s="24">
        <v>20</v>
      </c>
      <c r="E114" s="16" t="s">
        <v>425</v>
      </c>
      <c r="F114" s="52">
        <v>241.87500000000003</v>
      </c>
      <c r="H114" s="52">
        <v>10078.125</v>
      </c>
      <c r="I114" s="52">
        <v>8304.375</v>
      </c>
      <c r="J114" s="52">
        <v>375497.49999999994</v>
      </c>
      <c r="K114" s="14">
        <v>0.29877810306005825</v>
      </c>
      <c r="L114" s="14">
        <v>0.13467058498117676</v>
      </c>
      <c r="M114" s="14">
        <v>1.3281856487936381</v>
      </c>
      <c r="N114" s="14">
        <v>1.8185192089927362</v>
      </c>
      <c r="O114" s="14">
        <v>0.65227197648854607</v>
      </c>
      <c r="P114" s="14">
        <v>0.24120600921777749</v>
      </c>
      <c r="Q114" s="14">
        <v>9.4952591350963029</v>
      </c>
      <c r="R114" s="14">
        <v>0.95892714116054911</v>
      </c>
      <c r="S114" s="14">
        <v>3.2416948599071236</v>
      </c>
      <c r="T114" s="14">
        <v>0.81241272937525066</v>
      </c>
      <c r="U114" s="14">
        <v>36.693977653242904</v>
      </c>
      <c r="V114" s="14">
        <v>3.9101416853094704</v>
      </c>
      <c r="W114" s="14">
        <v>0.49453032149786796</v>
      </c>
      <c r="X114" s="14">
        <v>2.8996897414734449E-2</v>
      </c>
      <c r="Y114" s="14">
        <v>1.611363134200569</v>
      </c>
      <c r="Z114" s="2">
        <f t="shared" si="25"/>
        <v>4.4453915303380036</v>
      </c>
      <c r="AA114" s="2">
        <f t="shared" si="26"/>
        <v>9.8624777562173787</v>
      </c>
      <c r="AB114" s="2">
        <f t="shared" si="27"/>
        <v>14.557208461128853</v>
      </c>
      <c r="AC114" s="2">
        <f t="shared" si="28"/>
        <v>39.365765247263496</v>
      </c>
      <c r="AD114" s="2">
        <f t="shared" si="29"/>
        <v>11.319380521303664</v>
      </c>
      <c r="AE114" s="2">
        <f t="shared" si="30"/>
        <v>45.16667000215611</v>
      </c>
      <c r="AF114" s="69">
        <f t="shared" si="31"/>
        <v>0.86279418921812756</v>
      </c>
      <c r="AG114" s="69">
        <f t="shared" si="32"/>
        <v>0.87418692717830826</v>
      </c>
      <c r="AH114" s="69">
        <f t="shared" si="33"/>
        <v>0.95764131945040376</v>
      </c>
      <c r="AI114" s="69">
        <f t="shared" si="34"/>
        <v>0.3361243940438669</v>
      </c>
      <c r="AJ114" s="69">
        <f t="shared" si="35"/>
        <v>0.34961601686400362</v>
      </c>
      <c r="AK114" s="69">
        <f t="shared" si="36"/>
        <v>0.45960741505852137</v>
      </c>
      <c r="AL114" s="69">
        <f t="shared" si="37"/>
        <v>7.601749093051928E-2</v>
      </c>
      <c r="AM114" s="69">
        <f t="shared" si="38"/>
        <v>9.2648244468960958E-2</v>
      </c>
      <c r="AN114" s="69">
        <f t="shared" si="39"/>
        <v>0.10261932617747604</v>
      </c>
      <c r="AO114" s="23">
        <v>0.01</v>
      </c>
      <c r="AP114" s="69">
        <f t="shared" ref="AP114:AP125" si="50">AL114*F114</f>
        <v>18.386730618819353</v>
      </c>
      <c r="AQ114" s="69">
        <f t="shared" si="41"/>
        <v>933.72058878874714</v>
      </c>
      <c r="AR114" s="69">
        <f t="shared" si="42"/>
        <v>852.18936682507763</v>
      </c>
      <c r="AS114" s="69">
        <f t="shared" si="43"/>
        <v>1.0190525072243351E-2</v>
      </c>
      <c r="AT114" s="69">
        <f t="shared" si="44"/>
        <v>0.51749836704425123</v>
      </c>
      <c r="AU114" s="69">
        <f t="shared" si="45"/>
        <v>0.47231110788350539</v>
      </c>
      <c r="AV114" s="23">
        <f t="shared" si="46"/>
        <v>1</v>
      </c>
      <c r="AW114" s="24" t="s">
        <v>456</v>
      </c>
      <c r="AX114" s="24" t="s">
        <v>436</v>
      </c>
      <c r="AY114" s="24">
        <v>20</v>
      </c>
      <c r="AZ114" s="49">
        <f t="shared" si="47"/>
        <v>4.4453915303380036</v>
      </c>
      <c r="BA114" s="49">
        <f t="shared" si="48"/>
        <v>11.319380521303664</v>
      </c>
    </row>
    <row r="115" spans="1:58" ht="12.75" customHeight="1" x14ac:dyDescent="0.15">
      <c r="A115" t="s">
        <v>48</v>
      </c>
      <c r="B115" s="24" t="s">
        <v>456</v>
      </c>
      <c r="C115" s="24" t="s">
        <v>441</v>
      </c>
      <c r="D115" s="24">
        <v>20</v>
      </c>
      <c r="E115" s="16" t="s">
        <v>425</v>
      </c>
      <c r="F115" s="52">
        <v>994.375</v>
      </c>
      <c r="H115" s="52">
        <v>30422.500000000007</v>
      </c>
      <c r="I115" s="52">
        <v>25826.875</v>
      </c>
      <c r="J115" s="52">
        <v>1125632.5</v>
      </c>
      <c r="K115" s="14">
        <v>0.39754177725631357</v>
      </c>
      <c r="L115" s="14">
        <v>0.13965021766973962</v>
      </c>
      <c r="M115" s="14">
        <v>1.2664848852343784</v>
      </c>
      <c r="N115" s="14">
        <v>1.8027108017786615</v>
      </c>
      <c r="O115" s="14">
        <v>0.70004290688446658</v>
      </c>
      <c r="P115" s="14">
        <v>0.25281348830337574</v>
      </c>
      <c r="Q115" s="14">
        <v>10.473611438326271</v>
      </c>
      <c r="R115" s="14">
        <v>1.1419200707045598</v>
      </c>
      <c r="S115" s="14">
        <v>5.7693242355549978</v>
      </c>
      <c r="T115" s="14">
        <v>1.7209711658411251</v>
      </c>
      <c r="U115" s="14">
        <v>45.879896801702465</v>
      </c>
      <c r="V115" s="14">
        <v>8.7312674344739971</v>
      </c>
      <c r="W115" s="14">
        <v>0.46869506115180298</v>
      </c>
      <c r="X115" s="14">
        <v>3.1116386382394466E-2</v>
      </c>
      <c r="Y115" s="14">
        <v>1.7291304167702377</v>
      </c>
      <c r="Z115" s="2">
        <f t="shared" si="25"/>
        <v>3.185790670794876</v>
      </c>
      <c r="AA115" s="2">
        <f t="shared" si="26"/>
        <v>9.0689789559046936</v>
      </c>
      <c r="AB115" s="2">
        <f t="shared" si="27"/>
        <v>14.961384988441589</v>
      </c>
      <c r="AC115" s="2">
        <f t="shared" si="28"/>
        <v>41.428214564873045</v>
      </c>
      <c r="AD115" s="2">
        <f t="shared" si="29"/>
        <v>7.9523866103685723</v>
      </c>
      <c r="AE115" s="2">
        <f t="shared" si="30"/>
        <v>26.659305926998872</v>
      </c>
      <c r="AF115" s="69">
        <f t="shared" si="31"/>
        <v>0.86597723917933211</v>
      </c>
      <c r="AG115" s="69">
        <f t="shared" si="32"/>
        <v>0.87572653432011305</v>
      </c>
      <c r="AH115" s="69">
        <f t="shared" si="33"/>
        <v>1.0391041715726119</v>
      </c>
      <c r="AI115" s="69">
        <f t="shared" si="34"/>
        <v>0.33985826031699939</v>
      </c>
      <c r="AJ115" s="69">
        <f t="shared" si="35"/>
        <v>0.35146649021118731</v>
      </c>
      <c r="AK115" s="69">
        <f t="shared" si="36"/>
        <v>0.58715891962394351</v>
      </c>
      <c r="AL115" s="69">
        <f t="shared" si="37"/>
        <v>7.6827131633768253E-2</v>
      </c>
      <c r="AM115" s="69">
        <f t="shared" si="38"/>
        <v>9.3138619905964629E-2</v>
      </c>
      <c r="AN115" s="69">
        <f t="shared" si="39"/>
        <v>0.12978863966043724</v>
      </c>
      <c r="AO115" s="23">
        <v>0.01</v>
      </c>
      <c r="AP115" s="69">
        <f t="shared" si="50"/>
        <v>76.3949790183283</v>
      </c>
      <c r="AQ115" s="69">
        <f t="shared" si="41"/>
        <v>2833.5096640892098</v>
      </c>
      <c r="AR115" s="69">
        <f t="shared" si="42"/>
        <v>3352.0349729301552</v>
      </c>
      <c r="AS115" s="69">
        <f t="shared" si="43"/>
        <v>1.2199890721186483E-2</v>
      </c>
      <c r="AT115" s="69">
        <f t="shared" si="44"/>
        <v>0.45249712354814153</v>
      </c>
      <c r="AU115" s="69">
        <f t="shared" si="45"/>
        <v>0.53530298573067203</v>
      </c>
      <c r="AV115" s="23">
        <f t="shared" si="46"/>
        <v>1</v>
      </c>
      <c r="AW115" s="24" t="s">
        <v>456</v>
      </c>
      <c r="AX115" s="24" t="s">
        <v>441</v>
      </c>
      <c r="AY115" s="24">
        <v>20</v>
      </c>
      <c r="AZ115" s="49">
        <f t="shared" si="47"/>
        <v>3.185790670794876</v>
      </c>
      <c r="BA115" s="49">
        <f t="shared" si="48"/>
        <v>7.9523866103685723</v>
      </c>
    </row>
    <row r="116" spans="1:58" ht="12.75" customHeight="1" x14ac:dyDescent="0.15">
      <c r="A116" t="s">
        <v>49</v>
      </c>
      <c r="B116" s="24" t="s">
        <v>456</v>
      </c>
      <c r="C116" s="24" t="s">
        <v>442</v>
      </c>
      <c r="D116" s="24">
        <v>20</v>
      </c>
      <c r="E116" s="16" t="s">
        <v>425</v>
      </c>
      <c r="F116" s="52">
        <v>1505.0000000000002</v>
      </c>
      <c r="H116" s="52">
        <v>34561.25</v>
      </c>
      <c r="I116" s="52">
        <v>19685.9375</v>
      </c>
      <c r="J116" s="52">
        <v>1105315</v>
      </c>
      <c r="K116" s="14">
        <v>0.35361727818469701</v>
      </c>
      <c r="L116" s="14">
        <v>0.11296359655505284</v>
      </c>
      <c r="M116" s="14">
        <v>1.1586654513573744</v>
      </c>
      <c r="N116" s="14">
        <v>2.0727552683182808</v>
      </c>
      <c r="O116" s="14">
        <v>0.65250929332740981</v>
      </c>
      <c r="P116" s="14">
        <v>0.22774619897202564</v>
      </c>
      <c r="Q116" s="14">
        <v>9.1461634719738605</v>
      </c>
      <c r="R116" s="14">
        <v>1.0475460546303201</v>
      </c>
      <c r="S116" s="14">
        <v>4.4377888145928974</v>
      </c>
      <c r="T116" s="14">
        <v>1.49650223223956</v>
      </c>
      <c r="U116" s="14">
        <v>40.7484541497534</v>
      </c>
      <c r="V116" s="14">
        <v>9.55597329245726</v>
      </c>
      <c r="W116" s="14">
        <v>0.43167363428905564</v>
      </c>
      <c r="X116" s="14">
        <v>3.1389376117091763E-2</v>
      </c>
      <c r="Y116" s="14">
        <v>1.6681891623166791</v>
      </c>
      <c r="Z116" s="2">
        <f t="shared" si="25"/>
        <v>3.2766087033569513</v>
      </c>
      <c r="AA116" s="2">
        <f t="shared" si="26"/>
        <v>10.256980892005316</v>
      </c>
      <c r="AB116" s="2">
        <f t="shared" si="27"/>
        <v>14.016909131414604</v>
      </c>
      <c r="AC116" s="2">
        <f t="shared" si="28"/>
        <v>40.159456066695085</v>
      </c>
      <c r="AD116" s="2">
        <f t="shared" si="29"/>
        <v>9.1821526107234277</v>
      </c>
      <c r="AE116" s="2">
        <f t="shared" si="30"/>
        <v>27.229130215711159</v>
      </c>
      <c r="AF116" s="69">
        <f t="shared" si="31"/>
        <v>0.86456159849763758</v>
      </c>
      <c r="AG116" s="69">
        <f t="shared" si="32"/>
        <v>0.87419457565190828</v>
      </c>
      <c r="AH116" s="69">
        <f t="shared" si="33"/>
        <v>0.99619017708498458</v>
      </c>
      <c r="AI116" s="69">
        <f t="shared" si="34"/>
        <v>0.33819425199720388</v>
      </c>
      <c r="AJ116" s="69">
        <f t="shared" si="35"/>
        <v>0.34962519357045313</v>
      </c>
      <c r="AK116" s="69">
        <f t="shared" si="36"/>
        <v>0.51737467057565367</v>
      </c>
      <c r="AL116" s="69">
        <f t="shared" si="37"/>
        <v>7.6466358197918929E-2</v>
      </c>
      <c r="AM116" s="69">
        <f t="shared" si="38"/>
        <v>9.2650676296170076E-2</v>
      </c>
      <c r="AN116" s="69">
        <f t="shared" si="39"/>
        <v>0.11495798722038604</v>
      </c>
      <c r="AO116" s="23">
        <v>0.01</v>
      </c>
      <c r="AP116" s="69">
        <f t="shared" si="50"/>
        <v>115.081869087868</v>
      </c>
      <c r="AQ116" s="69">
        <f t="shared" si="41"/>
        <v>3202.1231861410079</v>
      </c>
      <c r="AR116" s="69">
        <f t="shared" si="42"/>
        <v>2263.0557515463183</v>
      </c>
      <c r="AS116" s="69">
        <f t="shared" si="43"/>
        <v>2.0623026964643479E-2</v>
      </c>
      <c r="AT116" s="69">
        <f t="shared" si="44"/>
        <v>0.57383038123472574</v>
      </c>
      <c r="AU116" s="69">
        <f t="shared" si="45"/>
        <v>0.4055465918006308</v>
      </c>
      <c r="AV116" s="23">
        <f t="shared" si="46"/>
        <v>1</v>
      </c>
      <c r="AW116" s="24" t="s">
        <v>456</v>
      </c>
      <c r="AX116" s="24" t="s">
        <v>442</v>
      </c>
      <c r="AY116" s="24">
        <v>20</v>
      </c>
      <c r="AZ116" s="49">
        <f t="shared" si="47"/>
        <v>3.2766087033569513</v>
      </c>
      <c r="BA116" s="49">
        <f t="shared" si="48"/>
        <v>9.1821526107234277</v>
      </c>
    </row>
    <row r="117" spans="1:58" ht="12.75" customHeight="1" x14ac:dyDescent="0.15">
      <c r="A117" t="s">
        <v>50</v>
      </c>
      <c r="B117" s="24" t="s">
        <v>456</v>
      </c>
      <c r="C117" s="24" t="s">
        <v>450</v>
      </c>
      <c r="D117" s="24">
        <v>30</v>
      </c>
      <c r="E117" s="16" t="s">
        <v>425</v>
      </c>
      <c r="F117" s="52">
        <v>456.87499999999994</v>
      </c>
      <c r="H117" s="52">
        <v>14082.499999999998</v>
      </c>
      <c r="I117" s="52">
        <v>5267.5000000000009</v>
      </c>
      <c r="J117" s="52">
        <v>387335.9375</v>
      </c>
      <c r="K117" s="14">
        <v>0.30104305497017403</v>
      </c>
      <c r="L117" s="14">
        <v>0.13086289194716386</v>
      </c>
      <c r="M117" s="14">
        <v>1.6540636260761088</v>
      </c>
      <c r="N117" s="14">
        <v>2.2941938023034223</v>
      </c>
      <c r="O117" s="14">
        <v>0.66932081819251898</v>
      </c>
      <c r="P117" s="14">
        <v>0.22696333217435349</v>
      </c>
      <c r="Q117" s="14">
        <v>11.943770059362194</v>
      </c>
      <c r="R117" s="14">
        <v>0.91681511862347065</v>
      </c>
      <c r="S117" s="14">
        <v>10.242594765360094</v>
      </c>
      <c r="T117" s="14">
        <v>3.1426181131882647</v>
      </c>
      <c r="U117" s="14">
        <v>82.072321845828228</v>
      </c>
      <c r="V117" s="14">
        <v>9.5136057944596342</v>
      </c>
      <c r="W117" s="14">
        <v>0.38513295438580503</v>
      </c>
      <c r="X117" s="14">
        <v>2.7990751118896887E-2</v>
      </c>
      <c r="Y117" s="14">
        <v>1.5524208026072308</v>
      </c>
      <c r="Z117" s="2">
        <f t="shared" si="25"/>
        <v>5.4944420698892582</v>
      </c>
      <c r="AA117" s="2">
        <f t="shared" si="26"/>
        <v>12.639668904336457</v>
      </c>
      <c r="AB117" s="2">
        <f t="shared" si="27"/>
        <v>17.844611634247372</v>
      </c>
      <c r="AC117" s="2">
        <f t="shared" si="28"/>
        <v>52.624227644785265</v>
      </c>
      <c r="AD117" s="2">
        <f t="shared" si="29"/>
        <v>8.012844765019155</v>
      </c>
      <c r="AE117" s="2">
        <f t="shared" si="30"/>
        <v>26.115906829851433</v>
      </c>
      <c r="AF117" s="69">
        <f t="shared" si="31"/>
        <v>0.86286718625016678</v>
      </c>
      <c r="AG117" s="69">
        <f t="shared" si="32"/>
        <v>0.87473639352173904</v>
      </c>
      <c r="AH117" s="69">
        <f t="shared" si="33"/>
        <v>1.1832730039113091</v>
      </c>
      <c r="AI117" s="69">
        <f t="shared" si="34"/>
        <v>0.33620971506043512</v>
      </c>
      <c r="AJ117" s="69">
        <f t="shared" si="35"/>
        <v>0.35027568014216398</v>
      </c>
      <c r="AK117" s="69">
        <f t="shared" si="36"/>
        <v>0.86702828687561462</v>
      </c>
      <c r="AL117" s="69">
        <f t="shared" si="37"/>
        <v>7.603599579323031E-2</v>
      </c>
      <c r="AM117" s="69">
        <f t="shared" si="38"/>
        <v>9.2823055237673452E-2</v>
      </c>
      <c r="AN117" s="69">
        <f t="shared" si="39"/>
        <v>0.18861399013166019</v>
      </c>
      <c r="AO117" s="23">
        <v>0.01</v>
      </c>
      <c r="AP117" s="69">
        <f t="shared" si="50"/>
        <v>34.738945578032094</v>
      </c>
      <c r="AQ117" s="69">
        <f t="shared" si="41"/>
        <v>1307.1806753845362</v>
      </c>
      <c r="AR117" s="69">
        <f t="shared" si="42"/>
        <v>993.52419301852024</v>
      </c>
      <c r="AS117" s="69">
        <f t="shared" si="43"/>
        <v>1.4874665521845602E-2</v>
      </c>
      <c r="AT117" s="69">
        <f t="shared" si="44"/>
        <v>0.55971403275006004</v>
      </c>
      <c r="AU117" s="69">
        <f t="shared" si="45"/>
        <v>0.42541130172809433</v>
      </c>
      <c r="AV117" s="23">
        <f t="shared" si="46"/>
        <v>1</v>
      </c>
      <c r="AW117" s="24" t="s">
        <v>456</v>
      </c>
      <c r="AX117" s="24" t="s">
        <v>450</v>
      </c>
      <c r="AY117" s="24">
        <v>30</v>
      </c>
      <c r="AZ117" s="49">
        <f t="shared" si="47"/>
        <v>5.4944420698892582</v>
      </c>
      <c r="BA117" s="49">
        <f t="shared" si="48"/>
        <v>8.012844765019155</v>
      </c>
    </row>
    <row r="118" spans="1:58" ht="12.75" customHeight="1" x14ac:dyDescent="0.15">
      <c r="A118" t="s">
        <v>51</v>
      </c>
      <c r="B118" s="24" t="s">
        <v>456</v>
      </c>
      <c r="C118" s="24" t="s">
        <v>443</v>
      </c>
      <c r="D118" s="24">
        <v>30</v>
      </c>
      <c r="E118" s="16" t="s">
        <v>425</v>
      </c>
      <c r="F118" s="52">
        <v>1720</v>
      </c>
      <c r="H118" s="52">
        <v>44249.687499999993</v>
      </c>
      <c r="I118" s="52">
        <v>18584.0625</v>
      </c>
      <c r="J118" s="52">
        <v>1228845.9375000002</v>
      </c>
      <c r="K118" s="14">
        <v>0.32840663575852153</v>
      </c>
      <c r="L118" s="14">
        <v>0.1272926416630657</v>
      </c>
      <c r="M118" s="14">
        <v>1.5300576628211913</v>
      </c>
      <c r="N118" s="14">
        <v>2.0682602811611015</v>
      </c>
      <c r="O118" s="14">
        <v>0.70345267522526111</v>
      </c>
      <c r="P118" s="14">
        <v>0.235659568748424</v>
      </c>
      <c r="Q118" s="14">
        <v>13.762725022111161</v>
      </c>
      <c r="R118" s="14">
        <v>1.0306639600077334</v>
      </c>
      <c r="S118" s="14">
        <v>9.5486157783422758</v>
      </c>
      <c r="T118" s="14">
        <v>4.149098495140616</v>
      </c>
      <c r="U118" s="14">
        <v>68.945459776995889</v>
      </c>
      <c r="V118" s="14">
        <v>11.414526196591821</v>
      </c>
      <c r="W118" s="14">
        <v>0.38732006637277344</v>
      </c>
      <c r="X118" s="14">
        <v>2.810322400043545E-2</v>
      </c>
      <c r="Y118" s="14">
        <v>1.5985237661225731</v>
      </c>
      <c r="Z118" s="2">
        <f t="shared" si="25"/>
        <v>4.6590339421346156</v>
      </c>
      <c r="AA118" s="2">
        <f t="shared" si="26"/>
        <v>12.020000864395145</v>
      </c>
      <c r="AB118" s="2">
        <f t="shared" si="27"/>
        <v>19.564535763125829</v>
      </c>
      <c r="AC118" s="2">
        <f t="shared" si="28"/>
        <v>58.400875021558825</v>
      </c>
      <c r="AD118" s="2">
        <f t="shared" si="29"/>
        <v>7.220466440106927</v>
      </c>
      <c r="AE118" s="2">
        <f t="shared" si="30"/>
        <v>16.616973508279965</v>
      </c>
      <c r="AF118" s="69">
        <f t="shared" si="31"/>
        <v>0.86374908585015231</v>
      </c>
      <c r="AG118" s="69">
        <f t="shared" si="32"/>
        <v>0.87583642758879932</v>
      </c>
      <c r="AH118" s="69">
        <f t="shared" si="33"/>
        <v>1.1609067867198104</v>
      </c>
      <c r="AI118" s="69">
        <f t="shared" si="34"/>
        <v>0.33724164569042808</v>
      </c>
      <c r="AJ118" s="69">
        <f t="shared" si="35"/>
        <v>0.35159882141377086</v>
      </c>
      <c r="AK118" s="69">
        <f t="shared" si="36"/>
        <v>0.81878607493068734</v>
      </c>
      <c r="AL118" s="69">
        <f t="shared" si="37"/>
        <v>7.6259791005919758E-2</v>
      </c>
      <c r="AM118" s="69">
        <f t="shared" si="38"/>
        <v>9.3173687674649272E-2</v>
      </c>
      <c r="AN118" s="69">
        <f t="shared" si="39"/>
        <v>0.17853791539401739</v>
      </c>
      <c r="AO118" s="23">
        <v>0.01</v>
      </c>
      <c r="AP118" s="69">
        <f t="shared" si="50"/>
        <v>131.16684053018199</v>
      </c>
      <c r="AQ118" s="69">
        <f t="shared" si="41"/>
        <v>4122.9065628258313</v>
      </c>
      <c r="AR118" s="69">
        <f t="shared" si="42"/>
        <v>3317.9597783021313</v>
      </c>
      <c r="AS118" s="69">
        <f t="shared" si="43"/>
        <v>1.7322539057001166E-2</v>
      </c>
      <c r="AT118" s="69">
        <f t="shared" si="44"/>
        <v>0.54449134914157715</v>
      </c>
      <c r="AU118" s="69">
        <f t="shared" si="45"/>
        <v>0.43818611180142186</v>
      </c>
      <c r="AV118" s="23">
        <f t="shared" si="46"/>
        <v>1.0000000000000002</v>
      </c>
      <c r="AW118" s="24" t="s">
        <v>456</v>
      </c>
      <c r="AX118" s="24" t="s">
        <v>443</v>
      </c>
      <c r="AY118" s="24">
        <v>30</v>
      </c>
      <c r="AZ118" s="49">
        <f t="shared" si="47"/>
        <v>4.6590339421346156</v>
      </c>
      <c r="BA118" s="49">
        <f t="shared" si="48"/>
        <v>7.220466440106927</v>
      </c>
    </row>
    <row r="119" spans="1:58" ht="12.75" customHeight="1" x14ac:dyDescent="0.15">
      <c r="A119" t="s">
        <v>52</v>
      </c>
      <c r="B119" s="24" t="s">
        <v>456</v>
      </c>
      <c r="C119" s="24" t="s">
        <v>444</v>
      </c>
      <c r="D119" s="24">
        <v>30</v>
      </c>
      <c r="E119" s="16" t="s">
        <v>425</v>
      </c>
      <c r="F119" s="52">
        <v>2096.25</v>
      </c>
      <c r="H119" s="52">
        <v>46130.937500000007</v>
      </c>
      <c r="I119" s="52">
        <v>12470</v>
      </c>
      <c r="J119" s="52">
        <v>1145278.125</v>
      </c>
      <c r="K119" s="14">
        <v>0.33020264959504253</v>
      </c>
      <c r="L119" s="14">
        <v>0.12068562357742632</v>
      </c>
      <c r="M119" s="14">
        <v>1.5455625118280234</v>
      </c>
      <c r="N119" s="14">
        <v>1.8281720385560802</v>
      </c>
      <c r="O119" s="14">
        <v>0.65228146916210061</v>
      </c>
      <c r="P119" s="14">
        <v>0.22366246138431067</v>
      </c>
      <c r="Q119" s="14">
        <v>12.947661237684374</v>
      </c>
      <c r="R119" s="14">
        <v>0.96919104040655124</v>
      </c>
      <c r="S119" s="14">
        <v>7.1350978314936526</v>
      </c>
      <c r="T119" s="14">
        <v>1.936540023127757</v>
      </c>
      <c r="U119" s="14">
        <v>67.645883461623143</v>
      </c>
      <c r="V119" s="14">
        <v>11.177641754356893</v>
      </c>
      <c r="W119" s="14">
        <v>0.38383435664354248</v>
      </c>
      <c r="X119" s="14">
        <v>2.829206735709279E-2</v>
      </c>
      <c r="Y119" s="14">
        <v>1.5230549341287596</v>
      </c>
      <c r="Z119" s="2">
        <f t="shared" si="25"/>
        <v>4.6806484252124774</v>
      </c>
      <c r="AA119" s="2">
        <f t="shared" si="26"/>
        <v>12.806517180867544</v>
      </c>
      <c r="AB119" s="2">
        <f t="shared" si="27"/>
        <v>19.849806946557159</v>
      </c>
      <c r="AC119" s="2">
        <f t="shared" si="28"/>
        <v>57.889290663921031</v>
      </c>
      <c r="AD119" s="2">
        <f t="shared" si="29"/>
        <v>9.4807226276618888</v>
      </c>
      <c r="AE119" s="2">
        <f t="shared" si="30"/>
        <v>34.931311851931923</v>
      </c>
      <c r="AF119" s="69">
        <f t="shared" si="31"/>
        <v>0.86380696949835778</v>
      </c>
      <c r="AG119" s="69">
        <f t="shared" si="32"/>
        <v>0.87418723311725233</v>
      </c>
      <c r="AH119" s="69">
        <f t="shared" si="33"/>
        <v>1.0831216266434722</v>
      </c>
      <c r="AI119" s="69">
        <f t="shared" si="34"/>
        <v>0.33730945039888582</v>
      </c>
      <c r="AJ119" s="69">
        <f t="shared" si="35"/>
        <v>0.34961638392917854</v>
      </c>
      <c r="AK119" s="69">
        <f t="shared" si="36"/>
        <v>0.66498229133070585</v>
      </c>
      <c r="AL119" s="69">
        <f t="shared" si="37"/>
        <v>7.6274494856508404E-2</v>
      </c>
      <c r="AM119" s="69">
        <f t="shared" si="38"/>
        <v>9.2648341741232321E-2</v>
      </c>
      <c r="AN119" s="69">
        <f t="shared" si="39"/>
        <v>0.14624292567381902</v>
      </c>
      <c r="AO119" s="23">
        <v>0.01</v>
      </c>
      <c r="AP119" s="69">
        <f t="shared" si="50"/>
        <v>159.89040984295573</v>
      </c>
      <c r="AQ119" s="69">
        <f t="shared" si="41"/>
        <v>4273.9548623434302</v>
      </c>
      <c r="AR119" s="69">
        <f t="shared" si="42"/>
        <v>1823.6492831525231</v>
      </c>
      <c r="AS119" s="69">
        <f t="shared" si="43"/>
        <v>2.5551825643465701E-2</v>
      </c>
      <c r="AT119" s="69">
        <f t="shared" si="44"/>
        <v>0.68301375647173068</v>
      </c>
      <c r="AU119" s="69">
        <f t="shared" si="45"/>
        <v>0.29143441788480362</v>
      </c>
      <c r="AV119" s="23">
        <f t="shared" si="46"/>
        <v>1</v>
      </c>
      <c r="AW119" s="24" t="s">
        <v>456</v>
      </c>
      <c r="AX119" s="24" t="s">
        <v>444</v>
      </c>
      <c r="AY119" s="24">
        <v>30</v>
      </c>
      <c r="AZ119" s="49">
        <f t="shared" si="47"/>
        <v>4.6806484252124774</v>
      </c>
      <c r="BA119" s="49">
        <f t="shared" si="48"/>
        <v>9.4807226276618888</v>
      </c>
    </row>
    <row r="120" spans="1:58" ht="12.75" customHeight="1" x14ac:dyDescent="0.15">
      <c r="A120" t="s">
        <v>53</v>
      </c>
      <c r="B120" s="24" t="s">
        <v>456</v>
      </c>
      <c r="C120" s="24" t="s">
        <v>451</v>
      </c>
      <c r="D120" s="24">
        <v>40</v>
      </c>
      <c r="E120" s="16" t="s">
        <v>425</v>
      </c>
      <c r="F120" s="52">
        <v>268.75</v>
      </c>
      <c r="H120" s="52">
        <v>10293.125000000002</v>
      </c>
      <c r="I120" s="52">
        <v>2566.5625000000005</v>
      </c>
      <c r="J120" s="52">
        <v>340425.62499999994</v>
      </c>
      <c r="K120" s="14">
        <v>0.28788810795827774</v>
      </c>
      <c r="L120" s="14">
        <v>0.14435325038296323</v>
      </c>
      <c r="M120" s="14">
        <v>1.8938104194748167</v>
      </c>
      <c r="N120" s="14">
        <v>1.3783108238738366</v>
      </c>
      <c r="O120" s="14">
        <v>0.79883505910138553</v>
      </c>
      <c r="P120" s="14">
        <v>0.25927387507678706</v>
      </c>
      <c r="Q120" s="14">
        <v>17.594477423441308</v>
      </c>
      <c r="R120" s="14">
        <v>0.88368616565857439</v>
      </c>
      <c r="S120" s="14">
        <v>8.0546455245841244</v>
      </c>
      <c r="T120" s="14">
        <v>2.8809703660339676</v>
      </c>
      <c r="U120" s="14">
        <v>107.10133284926947</v>
      </c>
      <c r="V120" s="14">
        <v>17.221859723257936</v>
      </c>
      <c r="W120" s="14">
        <v>0.34497324964592324</v>
      </c>
      <c r="X120" s="14">
        <v>2.781773727890053E-2</v>
      </c>
      <c r="Y120" s="14">
        <v>1.5488199795619633</v>
      </c>
      <c r="Z120" s="2">
        <f t="shared" si="25"/>
        <v>6.5782863797530586</v>
      </c>
      <c r="AA120" s="2">
        <f t="shared" si="26"/>
        <v>13.119277982661393</v>
      </c>
      <c r="AB120" s="2">
        <f t="shared" si="27"/>
        <v>22.025169304954446</v>
      </c>
      <c r="AC120" s="2">
        <f t="shared" si="28"/>
        <v>67.860587258282365</v>
      </c>
      <c r="AD120" s="2">
        <f t="shared" si="29"/>
        <v>13.296840006475556</v>
      </c>
      <c r="AE120" s="2">
        <f t="shared" si="30"/>
        <v>37.175437176297116</v>
      </c>
      <c r="AF120" s="69">
        <f t="shared" si="31"/>
        <v>0.86244321606156638</v>
      </c>
      <c r="AG120" s="69">
        <f t="shared" si="32"/>
        <v>0.87891050209814969</v>
      </c>
      <c r="AH120" s="69">
        <f t="shared" si="33"/>
        <v>1.1127576873979672</v>
      </c>
      <c r="AI120" s="69">
        <f t="shared" si="34"/>
        <v>0.33571436813499639</v>
      </c>
      <c r="AJ120" s="69">
        <f t="shared" si="35"/>
        <v>0.35531403235852976</v>
      </c>
      <c r="AK120" s="69">
        <f t="shared" si="36"/>
        <v>0.72107461615908541</v>
      </c>
      <c r="AL120" s="69">
        <f t="shared" si="37"/>
        <v>7.59285597063135E-2</v>
      </c>
      <c r="AM120" s="69">
        <f t="shared" si="38"/>
        <v>9.4158218575010375E-2</v>
      </c>
      <c r="AN120" s="69">
        <f t="shared" si="39"/>
        <v>0.15805310021159252</v>
      </c>
      <c r="AO120" s="23">
        <v>0.01</v>
      </c>
      <c r="AP120" s="69">
        <f t="shared" si="50"/>
        <v>20.405800421071753</v>
      </c>
      <c r="AQ120" s="69">
        <f t="shared" si="41"/>
        <v>969.18231356990384</v>
      </c>
      <c r="AR120" s="69">
        <f t="shared" si="42"/>
        <v>405.65316001181549</v>
      </c>
      <c r="AS120" s="69">
        <f t="shared" si="43"/>
        <v>1.462528438721555E-2</v>
      </c>
      <c r="AT120" s="69">
        <f t="shared" si="44"/>
        <v>0.69463420530087128</v>
      </c>
      <c r="AU120" s="69">
        <f t="shared" si="45"/>
        <v>0.29074051031191328</v>
      </c>
      <c r="AV120" s="23">
        <f t="shared" si="46"/>
        <v>1</v>
      </c>
      <c r="AW120" s="24" t="s">
        <v>456</v>
      </c>
      <c r="AX120" s="24" t="s">
        <v>451</v>
      </c>
      <c r="AY120" s="24">
        <v>40</v>
      </c>
      <c r="AZ120" s="49">
        <f t="shared" si="47"/>
        <v>6.5782863797530586</v>
      </c>
      <c r="BA120" s="49">
        <f t="shared" si="48"/>
        <v>13.296840006475556</v>
      </c>
    </row>
    <row r="121" spans="1:58" ht="12.75" customHeight="1" x14ac:dyDescent="0.15">
      <c r="A121" t="s">
        <v>54</v>
      </c>
      <c r="B121" s="24" t="s">
        <v>456</v>
      </c>
      <c r="C121" s="24" t="s">
        <v>445</v>
      </c>
      <c r="D121" s="24">
        <v>40</v>
      </c>
      <c r="E121" s="16" t="s">
        <v>425</v>
      </c>
      <c r="F121" s="52">
        <v>1464.6875000000002</v>
      </c>
      <c r="H121" s="52">
        <v>39936.25</v>
      </c>
      <c r="I121" s="52">
        <v>9943.75</v>
      </c>
      <c r="J121" s="52">
        <v>1166106.25</v>
      </c>
      <c r="K121" s="14">
        <v>0.34537953607405802</v>
      </c>
      <c r="L121" s="14">
        <v>0.14396445523690399</v>
      </c>
      <c r="M121" s="14">
        <v>1.755073980665768</v>
      </c>
      <c r="N121" s="14">
        <v>1.8576725495070012</v>
      </c>
      <c r="O121" s="14">
        <v>0.82919452766354929</v>
      </c>
      <c r="P121" s="14">
        <v>0.26909567359869901</v>
      </c>
      <c r="Q121" s="14">
        <v>20.561750972311803</v>
      </c>
      <c r="R121" s="14">
        <v>0.87040834645234355</v>
      </c>
      <c r="S121" s="14">
        <v>8.4668629751557756</v>
      </c>
      <c r="T121" s="14">
        <v>3.2040352492787849</v>
      </c>
      <c r="U121" s="14">
        <v>83.798174332513256</v>
      </c>
      <c r="V121" s="14">
        <v>8.7747707625597275</v>
      </c>
      <c r="W121" s="14">
        <v>0.33993643705787868</v>
      </c>
      <c r="X121" s="14">
        <v>2.7247041546649309E-2</v>
      </c>
      <c r="Y121" s="14">
        <v>1.5362257298312483</v>
      </c>
      <c r="Z121" s="2">
        <f t="shared" si="25"/>
        <v>5.0815806883516004</v>
      </c>
      <c r="AA121" s="2">
        <f t="shared" si="26"/>
        <v>12.191022970063452</v>
      </c>
      <c r="AB121" s="2">
        <f t="shared" si="27"/>
        <v>24.797258407203163</v>
      </c>
      <c r="AC121" s="2">
        <f t="shared" si="28"/>
        <v>76.410559476238305</v>
      </c>
      <c r="AD121" s="2">
        <f t="shared" si="29"/>
        <v>9.8971926885319075</v>
      </c>
      <c r="AE121" s="2">
        <f t="shared" si="30"/>
        <v>26.153948946527937</v>
      </c>
      <c r="AF121" s="69">
        <f t="shared" si="31"/>
        <v>0.86429610468203111</v>
      </c>
      <c r="AG121" s="69">
        <f t="shared" si="32"/>
        <v>0.87988895602886275</v>
      </c>
      <c r="AH121" s="69">
        <f t="shared" si="33"/>
        <v>1.1260430248535445</v>
      </c>
      <c r="AI121" s="69">
        <f t="shared" si="34"/>
        <v>0.33788278461534316</v>
      </c>
      <c r="AJ121" s="69">
        <f t="shared" si="35"/>
        <v>0.35650202222033917</v>
      </c>
      <c r="AK121" s="69">
        <f t="shared" si="36"/>
        <v>0.74721116382721753</v>
      </c>
      <c r="AL121" s="69">
        <f t="shared" si="37"/>
        <v>7.6398820917843197E-2</v>
      </c>
      <c r="AM121" s="69">
        <f t="shared" si="38"/>
        <v>9.4473035888389872E-2</v>
      </c>
      <c r="AN121" s="69">
        <f t="shared" si="39"/>
        <v>0.16354308073233986</v>
      </c>
      <c r="AO121" s="23">
        <v>0.01</v>
      </c>
      <c r="AP121" s="69">
        <f t="shared" si="50"/>
        <v>111.90039801310347</v>
      </c>
      <c r="AQ121" s="69">
        <f t="shared" si="41"/>
        <v>3772.8987794977102</v>
      </c>
      <c r="AR121" s="69">
        <f t="shared" si="42"/>
        <v>1626.2315090322045</v>
      </c>
      <c r="AS121" s="69">
        <f t="shared" si="43"/>
        <v>2.0304804015398581E-2</v>
      </c>
      <c r="AT121" s="69">
        <f t="shared" si="44"/>
        <v>0.68460855946791865</v>
      </c>
      <c r="AU121" s="69">
        <f t="shared" si="45"/>
        <v>0.29508663651668282</v>
      </c>
      <c r="AV121" s="23">
        <f t="shared" si="46"/>
        <v>1</v>
      </c>
      <c r="AW121" s="24" t="s">
        <v>456</v>
      </c>
      <c r="AX121" s="24" t="s">
        <v>445</v>
      </c>
      <c r="AY121" s="24">
        <v>40</v>
      </c>
      <c r="AZ121" s="49">
        <f t="shared" si="47"/>
        <v>5.0815806883516004</v>
      </c>
      <c r="BA121" s="49">
        <f t="shared" si="48"/>
        <v>9.8971926885319075</v>
      </c>
    </row>
    <row r="122" spans="1:58" ht="12.75" customHeight="1" x14ac:dyDescent="0.15">
      <c r="A122" t="s">
        <v>55</v>
      </c>
      <c r="B122" s="24" t="s">
        <v>456</v>
      </c>
      <c r="C122" s="24" t="s">
        <v>446</v>
      </c>
      <c r="D122" s="24">
        <v>40</v>
      </c>
      <c r="E122" s="16" t="s">
        <v>425</v>
      </c>
      <c r="F122" s="52">
        <v>1370.6250000000002</v>
      </c>
      <c r="H122" s="52">
        <v>41320.3125</v>
      </c>
      <c r="I122" s="52">
        <v>7592.1875</v>
      </c>
      <c r="J122" s="52">
        <v>1079232.8125</v>
      </c>
      <c r="K122" s="14">
        <v>0.30447750426221043</v>
      </c>
      <c r="L122" s="14">
        <v>0.1392472592719311</v>
      </c>
      <c r="M122" s="14">
        <v>1.5833368736940898</v>
      </c>
      <c r="N122" s="14">
        <v>2.1183162095727344</v>
      </c>
      <c r="O122" s="14">
        <v>0.78509156632910715</v>
      </c>
      <c r="P122" s="14">
        <v>0.26256141574753644</v>
      </c>
      <c r="Q122" s="14">
        <v>18.043308911281134</v>
      </c>
      <c r="R122" s="14">
        <v>1.0098841384262711</v>
      </c>
      <c r="S122" s="14">
        <v>9.0066258861410748</v>
      </c>
      <c r="T122" s="14">
        <v>3.1948344121472934</v>
      </c>
      <c r="U122" s="14">
        <v>88.544299568590958</v>
      </c>
      <c r="V122" s="14">
        <v>15.465165575717403</v>
      </c>
      <c r="W122" s="14">
        <v>0.36028113501999154</v>
      </c>
      <c r="X122" s="14">
        <v>2.7489205380480483E-2</v>
      </c>
      <c r="Y122" s="14">
        <v>1.5029310630541055</v>
      </c>
      <c r="Z122" s="2">
        <f t="shared" si="25"/>
        <v>5.2001768653836216</v>
      </c>
      <c r="AA122" s="2">
        <f t="shared" si="26"/>
        <v>11.370686087271899</v>
      </c>
      <c r="AB122" s="2">
        <f t="shared" si="27"/>
        <v>22.982426108138135</v>
      </c>
      <c r="AC122" s="2">
        <f t="shared" si="28"/>
        <v>68.720336763534647</v>
      </c>
      <c r="AD122" s="2">
        <f t="shared" si="29"/>
        <v>9.8310178182085153</v>
      </c>
      <c r="AE122" s="2">
        <f t="shared" si="30"/>
        <v>27.71483217782141</v>
      </c>
      <c r="AF122" s="69">
        <f t="shared" si="31"/>
        <v>0.86297787496010736</v>
      </c>
      <c r="AG122" s="69">
        <f t="shared" si="32"/>
        <v>0.87846756369502099</v>
      </c>
      <c r="AH122" s="69">
        <f t="shared" si="33"/>
        <v>1.1434390191485457</v>
      </c>
      <c r="AI122" s="69">
        <f t="shared" si="34"/>
        <v>0.33633911873109079</v>
      </c>
      <c r="AJ122" s="69">
        <f t="shared" si="35"/>
        <v>0.35477710762651998</v>
      </c>
      <c r="AK122" s="69">
        <f t="shared" si="36"/>
        <v>0.78237942736454413</v>
      </c>
      <c r="AL122" s="69">
        <f t="shared" si="37"/>
        <v>7.6064061162188779E-2</v>
      </c>
      <c r="AM122" s="69">
        <f t="shared" si="38"/>
        <v>9.4015933521027786E-2</v>
      </c>
      <c r="AN122" s="69">
        <f t="shared" si="39"/>
        <v>0.17091780542516918</v>
      </c>
      <c r="AO122" s="23">
        <v>0.01</v>
      </c>
      <c r="AP122" s="69">
        <f t="shared" si="50"/>
        <v>104.25530383042501</v>
      </c>
      <c r="AQ122" s="69">
        <f t="shared" si="41"/>
        <v>3884.7677530680935</v>
      </c>
      <c r="AR122" s="69">
        <f t="shared" si="42"/>
        <v>1297.6400258764018</v>
      </c>
      <c r="AS122" s="69">
        <f t="shared" si="43"/>
        <v>1.972043653965979E-2</v>
      </c>
      <c r="AT122" s="69">
        <f t="shared" si="44"/>
        <v>0.73482415887736408</v>
      </c>
      <c r="AU122" s="69">
        <f t="shared" si="45"/>
        <v>0.2454554045829761</v>
      </c>
      <c r="AV122" s="23">
        <f t="shared" si="46"/>
        <v>1</v>
      </c>
      <c r="AW122" s="24" t="s">
        <v>456</v>
      </c>
      <c r="AX122" s="24" t="s">
        <v>446</v>
      </c>
      <c r="AY122" s="24">
        <v>40</v>
      </c>
      <c r="AZ122" s="49">
        <f t="shared" si="47"/>
        <v>5.2001768653836216</v>
      </c>
      <c r="BA122" s="49">
        <f t="shared" si="48"/>
        <v>9.8310178182085153</v>
      </c>
    </row>
    <row r="123" spans="1:58" ht="12.75" customHeight="1" x14ac:dyDescent="0.15">
      <c r="A123" t="s">
        <v>56</v>
      </c>
      <c r="B123" s="24" t="s">
        <v>456</v>
      </c>
      <c r="C123" s="24" t="s">
        <v>452</v>
      </c>
      <c r="D123" s="24">
        <v>50</v>
      </c>
      <c r="E123" s="16" t="s">
        <v>425</v>
      </c>
      <c r="F123" s="52">
        <v>94.062500000000014</v>
      </c>
      <c r="H123" s="52">
        <v>2794.9999999999995</v>
      </c>
      <c r="I123" s="52">
        <v>752.50000000000011</v>
      </c>
      <c r="J123" s="52">
        <v>234659.0625</v>
      </c>
      <c r="K123" s="14">
        <v>0.34507007491617969</v>
      </c>
      <c r="L123" s="14">
        <v>0.14993273843973176</v>
      </c>
      <c r="M123" s="14">
        <v>1.5348197698894248</v>
      </c>
      <c r="N123" s="14">
        <v>2.0120971082939763</v>
      </c>
      <c r="O123" s="14">
        <v>0.92862838461275587</v>
      </c>
      <c r="P123" s="14">
        <v>0.29237644923390693</v>
      </c>
      <c r="Q123" s="14">
        <v>21.975575372993099</v>
      </c>
      <c r="R123" s="14">
        <v>0.82333181429005442</v>
      </c>
      <c r="S123" s="14">
        <v>23.600629933817078</v>
      </c>
      <c r="T123" s="14">
        <v>6.4464901240478687</v>
      </c>
      <c r="U123" s="14">
        <v>137.5662272757117</v>
      </c>
      <c r="V123" s="14">
        <v>22.144699229430774</v>
      </c>
      <c r="W123" s="14">
        <v>0.35650684801470223</v>
      </c>
      <c r="X123" s="14">
        <v>2.7194276491112699E-2</v>
      </c>
      <c r="Y123" s="14">
        <v>1.5069668848565196</v>
      </c>
      <c r="Z123" s="2">
        <f t="shared" si="25"/>
        <v>4.4478495281349595</v>
      </c>
      <c r="AA123" s="2">
        <f t="shared" si="26"/>
        <v>10.236722051911125</v>
      </c>
      <c r="AB123" s="2">
        <f t="shared" si="27"/>
        <v>23.664552728653732</v>
      </c>
      <c r="AC123" s="2">
        <f t="shared" si="28"/>
        <v>75.161920293423506</v>
      </c>
      <c r="AD123" s="2">
        <f t="shared" si="29"/>
        <v>5.8289218407087766</v>
      </c>
      <c r="AE123" s="2">
        <f t="shared" si="30"/>
        <v>21.339709613846637</v>
      </c>
      <c r="AF123" s="69">
        <f t="shared" si="31"/>
        <v>0.86428613107245655</v>
      </c>
      <c r="AG123" s="69">
        <f t="shared" si="32"/>
        <v>0.88309360527951397</v>
      </c>
      <c r="AH123" s="69">
        <f t="shared" si="33"/>
        <v>1.6137885114676127</v>
      </c>
      <c r="AI123" s="69">
        <f t="shared" si="34"/>
        <v>0.33787108767929219</v>
      </c>
      <c r="AJ123" s="69">
        <f t="shared" si="35"/>
        <v>0.36041148133118212</v>
      </c>
      <c r="AK123" s="69">
        <f t="shared" si="36"/>
        <v>2.1994710796473491</v>
      </c>
      <c r="AL123" s="69">
        <f t="shared" si="37"/>
        <v>7.639628455359844E-2</v>
      </c>
      <c r="AM123" s="69">
        <f t="shared" si="38"/>
        <v>9.5509042552763268E-2</v>
      </c>
      <c r="AN123" s="69">
        <f t="shared" si="39"/>
        <v>0.4605568089993457</v>
      </c>
      <c r="AO123" s="23">
        <v>0.01</v>
      </c>
      <c r="AP123" s="69">
        <f t="shared" si="50"/>
        <v>7.1860255158228545</v>
      </c>
      <c r="AQ123" s="69">
        <f t="shared" si="41"/>
        <v>266.94777393497327</v>
      </c>
      <c r="AR123" s="69">
        <f t="shared" si="42"/>
        <v>346.56899877200772</v>
      </c>
      <c r="AS123" s="69">
        <f t="shared" si="43"/>
        <v>1.1577240406194208E-2</v>
      </c>
      <c r="AT123" s="69">
        <f t="shared" si="44"/>
        <v>0.43007341790515219</v>
      </c>
      <c r="AU123" s="69">
        <f t="shared" si="45"/>
        <v>0.55834934168865358</v>
      </c>
      <c r="AV123" s="23">
        <f t="shared" si="46"/>
        <v>1</v>
      </c>
      <c r="AW123" s="24" t="s">
        <v>456</v>
      </c>
      <c r="AX123" s="24" t="s">
        <v>452</v>
      </c>
      <c r="AY123" s="24">
        <v>50</v>
      </c>
      <c r="AZ123" s="49">
        <f t="shared" si="47"/>
        <v>4.4478495281349595</v>
      </c>
      <c r="BA123" s="49">
        <f t="shared" si="48"/>
        <v>5.8289218407087766</v>
      </c>
    </row>
    <row r="124" spans="1:58" ht="12.75" customHeight="1" x14ac:dyDescent="0.15">
      <c r="A124" t="s">
        <v>57</v>
      </c>
      <c r="B124" s="24" t="s">
        <v>456</v>
      </c>
      <c r="C124" s="24" t="s">
        <v>448</v>
      </c>
      <c r="D124" s="24">
        <v>50</v>
      </c>
      <c r="E124" s="16" t="s">
        <v>425</v>
      </c>
      <c r="F124" s="52">
        <v>430</v>
      </c>
      <c r="H124" s="52">
        <v>8653.75</v>
      </c>
      <c r="I124" s="52">
        <v>2660.6249999999995</v>
      </c>
      <c r="J124" s="52">
        <v>730140.00000000012</v>
      </c>
      <c r="K124" s="14">
        <v>0.21683164933304472</v>
      </c>
      <c r="L124" s="14">
        <v>0.12196031623486338</v>
      </c>
      <c r="M124" s="14">
        <v>1.6165306524434282</v>
      </c>
      <c r="N124" s="14">
        <v>1.7339637362940867</v>
      </c>
      <c r="O124" s="14">
        <v>0.9858407281260323</v>
      </c>
      <c r="P124" s="14">
        <v>0.31266961188246833</v>
      </c>
      <c r="Q124" s="14">
        <v>22.891744136197033</v>
      </c>
      <c r="R124" s="14">
        <v>1.0080198580385009</v>
      </c>
      <c r="S124" s="14">
        <v>9.5960981314621367</v>
      </c>
      <c r="T124" s="14">
        <v>2.7030724258706513</v>
      </c>
      <c r="U124" s="14">
        <v>104.271183265809</v>
      </c>
      <c r="V124" s="14">
        <v>14.559170188085178</v>
      </c>
      <c r="W124" s="14">
        <v>0.36548501866259619</v>
      </c>
      <c r="X124" s="14">
        <v>2.7030427108130597E-2</v>
      </c>
      <c r="Y124" s="14">
        <v>1.5807992929544012</v>
      </c>
      <c r="Z124" s="2">
        <f t="shared" si="25"/>
        <v>7.4552338526951019</v>
      </c>
      <c r="AA124" s="2">
        <f t="shared" si="26"/>
        <v>13.254562650775821</v>
      </c>
      <c r="AB124" s="2">
        <f t="shared" si="27"/>
        <v>23.220529932569896</v>
      </c>
      <c r="AC124" s="2">
        <f t="shared" si="28"/>
        <v>73.213843834628804</v>
      </c>
      <c r="AD124" s="2">
        <f t="shared" si="29"/>
        <v>10.865998016833684</v>
      </c>
      <c r="AE124" s="2">
        <f t="shared" si="30"/>
        <v>38.575060833682095</v>
      </c>
      <c r="AF124" s="69">
        <f t="shared" si="31"/>
        <v>0.86015314069012017</v>
      </c>
      <c r="AG124" s="69">
        <f t="shared" si="32"/>
        <v>0.88493749929502497</v>
      </c>
      <c r="AH124" s="69">
        <f t="shared" si="33"/>
        <v>1.1624370933177175</v>
      </c>
      <c r="AI124" s="69">
        <f t="shared" si="34"/>
        <v>0.33304716101496068</v>
      </c>
      <c r="AJ124" s="69">
        <f t="shared" si="35"/>
        <v>0.3626738093575268</v>
      </c>
      <c r="AK124" s="69">
        <f t="shared" si="36"/>
        <v>0.82202831496683959</v>
      </c>
      <c r="AL124" s="69">
        <f t="shared" si="37"/>
        <v>7.5349955608116803E-2</v>
      </c>
      <c r="AM124" s="69">
        <f t="shared" si="38"/>
        <v>9.6108559479744601E-2</v>
      </c>
      <c r="AN124" s="69">
        <f t="shared" si="39"/>
        <v>0.17921585120521766</v>
      </c>
      <c r="AO124" s="23">
        <v>0.01</v>
      </c>
      <c r="AP124" s="69">
        <f t="shared" si="50"/>
        <v>32.400480911490227</v>
      </c>
      <c r="AQ124" s="69">
        <f t="shared" si="41"/>
        <v>831.69944659783982</v>
      </c>
      <c r="AR124" s="69">
        <f t="shared" si="42"/>
        <v>476.82617411288214</v>
      </c>
      <c r="AS124" s="69">
        <f t="shared" si="43"/>
        <v>2.4162763982514098E-2</v>
      </c>
      <c r="AT124" s="69">
        <f t="shared" si="44"/>
        <v>0.62024256638130526</v>
      </c>
      <c r="AU124" s="69">
        <f t="shared" si="45"/>
        <v>0.35559466963618064</v>
      </c>
      <c r="AV124" s="23">
        <f t="shared" si="46"/>
        <v>1</v>
      </c>
      <c r="AW124" s="24" t="s">
        <v>456</v>
      </c>
      <c r="AX124" s="24" t="s">
        <v>448</v>
      </c>
      <c r="AY124" s="24">
        <v>50</v>
      </c>
      <c r="AZ124" s="49">
        <f t="shared" si="47"/>
        <v>7.4552338526951019</v>
      </c>
      <c r="BA124" s="49">
        <f t="shared" si="48"/>
        <v>10.865998016833684</v>
      </c>
    </row>
    <row r="125" spans="1:58" ht="12.75" customHeight="1" x14ac:dyDescent="0.15">
      <c r="A125" t="s">
        <v>58</v>
      </c>
      <c r="B125" s="24" t="s">
        <v>456</v>
      </c>
      <c r="C125" s="24" t="s">
        <v>447</v>
      </c>
      <c r="D125" s="24">
        <v>50</v>
      </c>
      <c r="E125" s="16" t="s">
        <v>425</v>
      </c>
      <c r="F125" s="52">
        <v>456.87499999999994</v>
      </c>
      <c r="H125" s="52">
        <v>8505.9375000000018</v>
      </c>
      <c r="I125" s="52">
        <v>2190.3125</v>
      </c>
      <c r="J125" s="52">
        <v>754797.81250000012</v>
      </c>
      <c r="K125" s="14">
        <v>0.43507580849100658</v>
      </c>
      <c r="L125" s="14">
        <v>0.13027164561433521</v>
      </c>
      <c r="M125" s="14">
        <v>1.4208014861790752</v>
      </c>
      <c r="N125" s="14">
        <v>1.590607479216726</v>
      </c>
      <c r="O125" s="14">
        <v>0.92628369424478174</v>
      </c>
      <c r="P125" s="14">
        <v>0.29745105902243568</v>
      </c>
      <c r="Q125" s="14">
        <v>21.947157219053064</v>
      </c>
      <c r="R125" s="14">
        <v>0.870128704394178</v>
      </c>
      <c r="S125" s="14">
        <v>9.0183911057445858</v>
      </c>
      <c r="T125" s="14">
        <v>2.0044333755083494</v>
      </c>
      <c r="U125" s="14">
        <v>106.85065599666305</v>
      </c>
      <c r="V125" s="14">
        <v>7.8723071505509985</v>
      </c>
      <c r="W125" s="14">
        <v>0.35778456187514474</v>
      </c>
      <c r="X125" s="14">
        <v>2.6810202428969903E-2</v>
      </c>
      <c r="Y125" s="14">
        <v>1.5731661004778084</v>
      </c>
      <c r="Z125" s="2">
        <f t="shared" si="25"/>
        <v>3.2656412019480152</v>
      </c>
      <c r="AA125" s="2">
        <f t="shared" si="26"/>
        <v>10.906452278842856</v>
      </c>
      <c r="AB125" s="2">
        <f t="shared" si="27"/>
        <v>23.693774764055451</v>
      </c>
      <c r="AC125" s="2">
        <f t="shared" si="28"/>
        <v>73.784095074940268</v>
      </c>
      <c r="AD125" s="2">
        <f t="shared" si="29"/>
        <v>11.848084069962404</v>
      </c>
      <c r="AE125" s="2">
        <f t="shared" si="30"/>
        <v>53.307162663645222</v>
      </c>
      <c r="AF125" s="69">
        <f t="shared" si="31"/>
        <v>0.8671869217639232</v>
      </c>
      <c r="AG125" s="69">
        <f t="shared" si="32"/>
        <v>0.88301803836034498</v>
      </c>
      <c r="AH125" s="69">
        <f t="shared" si="33"/>
        <v>1.143818199875744</v>
      </c>
      <c r="AI125" s="69">
        <f t="shared" si="34"/>
        <v>0.34128449357611912</v>
      </c>
      <c r="AJ125" s="69">
        <f t="shared" si="35"/>
        <v>0.36031896728290558</v>
      </c>
      <c r="AK125" s="69">
        <f t="shared" si="36"/>
        <v>0.78315803011609419</v>
      </c>
      <c r="AL125" s="69">
        <f t="shared" si="37"/>
        <v>7.7136295440799044E-2</v>
      </c>
      <c r="AM125" s="69">
        <f t="shared" si="38"/>
        <v>9.5484526329969982E-2</v>
      </c>
      <c r="AN125" s="69">
        <f t="shared" si="39"/>
        <v>0.17108092105220504</v>
      </c>
      <c r="AO125" s="23">
        <v>0.01</v>
      </c>
      <c r="AP125" s="69">
        <f t="shared" si="50"/>
        <v>35.241644979515058</v>
      </c>
      <c r="AQ125" s="69">
        <f t="shared" si="41"/>
        <v>812.1854131798292</v>
      </c>
      <c r="AR125" s="69">
        <f t="shared" si="42"/>
        <v>374.72067989215788</v>
      </c>
      <c r="AS125" s="69">
        <f t="shared" si="43"/>
        <v>2.8835830466537225E-2</v>
      </c>
      <c r="AT125" s="69">
        <f t="shared" si="44"/>
        <v>0.66455583714839161</v>
      </c>
      <c r="AU125" s="69">
        <f t="shared" si="45"/>
        <v>0.30660833238507118</v>
      </c>
      <c r="AV125" s="23">
        <f t="shared" si="46"/>
        <v>1</v>
      </c>
      <c r="AW125" s="24" t="s">
        <v>456</v>
      </c>
      <c r="AX125" s="24" t="s">
        <v>447</v>
      </c>
      <c r="AY125" s="24">
        <v>50</v>
      </c>
      <c r="AZ125" s="49">
        <f t="shared" si="47"/>
        <v>3.2656412019480152</v>
      </c>
      <c r="BA125" s="49">
        <f t="shared" si="48"/>
        <v>11.848084069962404</v>
      </c>
    </row>
    <row r="126" spans="1:58" ht="12.75" customHeight="1" x14ac:dyDescent="0.15">
      <c r="B126" s="24"/>
      <c r="C126" s="24"/>
      <c r="D126" s="24"/>
      <c r="G126" s="52"/>
      <c r="H126" s="52"/>
      <c r="I126" s="52"/>
      <c r="J126" s="52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2"/>
      <c r="AA126" s="2"/>
      <c r="AB126" s="2"/>
      <c r="AC126" s="2"/>
      <c r="AD126" s="2"/>
      <c r="AE126" s="2"/>
      <c r="AF126" s="69"/>
      <c r="AG126" s="69"/>
      <c r="AH126" s="69"/>
      <c r="AI126" s="69"/>
      <c r="AJ126" s="69"/>
      <c r="AK126" s="69"/>
      <c r="AL126" s="69"/>
      <c r="AM126" s="69"/>
      <c r="AN126" s="69"/>
      <c r="AO126" s="23"/>
      <c r="AP126" s="69"/>
      <c r="AQ126" s="69"/>
      <c r="AR126" s="69"/>
      <c r="AS126" s="69"/>
      <c r="AT126" s="69"/>
      <c r="AU126" s="69"/>
      <c r="AV126" s="23"/>
      <c r="AW126" s="24"/>
      <c r="AX126" s="24"/>
      <c r="AY126" s="24"/>
      <c r="AZ126" s="49"/>
      <c r="BA126" s="49"/>
    </row>
    <row r="127" spans="1:58" ht="12.75" customHeight="1" x14ac:dyDescent="0.15">
      <c r="A127" t="s">
        <v>59</v>
      </c>
      <c r="B127" s="24" t="s">
        <v>457</v>
      </c>
      <c r="C127" s="24" t="s">
        <v>434</v>
      </c>
      <c r="D127" s="24">
        <v>5</v>
      </c>
      <c r="E127" s="16" t="s">
        <v>426</v>
      </c>
      <c r="G127" s="52">
        <v>26.875</v>
      </c>
      <c r="H127" s="52">
        <v>1961.875</v>
      </c>
      <c r="I127" s="52">
        <v>5039.0625</v>
      </c>
      <c r="J127" s="52">
        <v>268279.6875</v>
      </c>
      <c r="K127" s="14">
        <v>0.93671044687710014</v>
      </c>
      <c r="L127" s="14">
        <v>0.19653816801948862</v>
      </c>
      <c r="M127" s="14">
        <v>1.2415967928193758</v>
      </c>
      <c r="N127" s="14">
        <v>4.3016992570497417</v>
      </c>
      <c r="O127" s="14">
        <v>0.84549724522613445</v>
      </c>
      <c r="P127" s="14">
        <v>0.28055513281797612</v>
      </c>
      <c r="Q127" s="14">
        <v>8.2572290948134359</v>
      </c>
      <c r="R127" s="14">
        <v>0.79841605214461286</v>
      </c>
      <c r="S127" s="14">
        <v>3.6223434753057591</v>
      </c>
      <c r="T127" s="14">
        <v>1.184070340817825</v>
      </c>
      <c r="U127" s="14">
        <v>23.765451743595484</v>
      </c>
      <c r="V127" s="14">
        <v>4.3500013809484361</v>
      </c>
      <c r="W127" s="14">
        <v>0.38693656236116963</v>
      </c>
      <c r="X127" s="14">
        <v>3.0970032780985032E-2</v>
      </c>
      <c r="Y127" s="14">
        <v>1.6302234374568454</v>
      </c>
      <c r="Z127" s="2">
        <f t="shared" si="25"/>
        <v>1.3254862235803353</v>
      </c>
      <c r="AA127" s="2">
        <f t="shared" si="26"/>
        <v>6.3173316680974647</v>
      </c>
      <c r="AB127" s="2">
        <f t="shared" si="27"/>
        <v>9.7661218193620236</v>
      </c>
      <c r="AC127" s="2">
        <f t="shared" si="28"/>
        <v>29.431752012074995</v>
      </c>
      <c r="AD127" s="2">
        <f t="shared" si="29"/>
        <v>6.5607946638990278</v>
      </c>
      <c r="AE127" s="2">
        <f t="shared" si="30"/>
        <v>20.070979674383985</v>
      </c>
      <c r="AF127" s="69">
        <f t="shared" si="31"/>
        <v>0.88335408169643881</v>
      </c>
      <c r="AG127" s="69">
        <f t="shared" si="32"/>
        <v>0.88041437557129487</v>
      </c>
      <c r="AH127" s="69">
        <f t="shared" si="33"/>
        <v>0.96990922635380172</v>
      </c>
      <c r="AI127" s="69">
        <f t="shared" si="34"/>
        <v>0.36073049525157341</v>
      </c>
      <c r="AJ127" s="69">
        <f t="shared" si="35"/>
        <v>0.35714105173570282</v>
      </c>
      <c r="AK127" s="69">
        <f t="shared" si="36"/>
        <v>0.47749812387119533</v>
      </c>
      <c r="AL127" s="69">
        <f t="shared" si="37"/>
        <v>8.1346404297186439E-2</v>
      </c>
      <c r="AM127" s="69">
        <f t="shared" si="38"/>
        <v>9.4642378709961256E-2</v>
      </c>
      <c r="AN127" s="69">
        <f t="shared" si="39"/>
        <v>0.10644709923875453</v>
      </c>
      <c r="AO127" s="23">
        <v>0.01</v>
      </c>
      <c r="AP127" s="69">
        <f t="shared" si="40"/>
        <v>2.1861846154868854</v>
      </c>
      <c r="AQ127" s="69">
        <f t="shared" si="41"/>
        <v>185.67651673160523</v>
      </c>
      <c r="AR127" s="69">
        <f t="shared" si="42"/>
        <v>536.39358600778655</v>
      </c>
      <c r="AS127" s="69">
        <f t="shared" si="43"/>
        <v>3.0185234890693822E-3</v>
      </c>
      <c r="AT127" s="69">
        <f t="shared" si="44"/>
        <v>0.25636852585668413</v>
      </c>
      <c r="AU127" s="69">
        <f t="shared" si="45"/>
        <v>0.74061295065424659</v>
      </c>
      <c r="AV127" s="23">
        <f t="shared" si="46"/>
        <v>1</v>
      </c>
      <c r="AW127" s="24" t="s">
        <v>457</v>
      </c>
      <c r="AX127" s="24" t="s">
        <v>434</v>
      </c>
      <c r="AY127" s="24">
        <v>5</v>
      </c>
      <c r="AZ127" s="49">
        <f t="shared" si="47"/>
        <v>1.3254862235803353</v>
      </c>
      <c r="BA127" s="49">
        <f t="shared" si="48"/>
        <v>6.5607946638990278</v>
      </c>
      <c r="BB127" s="69">
        <f>LN((AVERAGE(AZ147:AZ149))/AZ127:AZ129)/1.125</f>
        <v>0.95855730071184853</v>
      </c>
      <c r="BC127" s="69">
        <f>LN((AVERAGE(BA147:BA149))/BA127:BA129)/1.125</f>
        <v>-4.9184746266937217E-2</v>
      </c>
      <c r="BD127" s="69">
        <f>AVERAGE(AS127:AS129)</f>
        <v>5.7061151632214245E-3</v>
      </c>
      <c r="BE127" s="69">
        <f>AVERAGE(AU127:AU129)</f>
        <v>0.76919156032691782</v>
      </c>
      <c r="BF127" s="69">
        <f>(BB127*BD127)+(BC127*BE127)</f>
        <v>-3.2362853376940504E-2</v>
      </c>
    </row>
    <row r="128" spans="1:58" ht="12.75" customHeight="1" x14ac:dyDescent="0.15">
      <c r="A128" t="s">
        <v>60</v>
      </c>
      <c r="B128" s="24" t="s">
        <v>457</v>
      </c>
      <c r="C128" s="24" t="s">
        <v>437</v>
      </c>
      <c r="D128" s="24">
        <v>5</v>
      </c>
      <c r="E128" s="16" t="s">
        <v>426</v>
      </c>
      <c r="G128" s="52">
        <v>201.56249999999997</v>
      </c>
      <c r="H128" s="52">
        <v>7377.1874999999991</v>
      </c>
      <c r="I128" s="52">
        <v>21970.3125</v>
      </c>
      <c r="J128" s="52">
        <v>934685.62500000012</v>
      </c>
      <c r="K128" s="14">
        <v>0.4322773683271251</v>
      </c>
      <c r="L128" s="14">
        <v>0.14900907225702248</v>
      </c>
      <c r="M128" s="14">
        <v>0.94665126931588639</v>
      </c>
      <c r="N128" s="14">
        <v>2.0263623056315074</v>
      </c>
      <c r="O128" s="14">
        <v>0.77417499174137394</v>
      </c>
      <c r="P128" s="14">
        <v>0.26607445760300014</v>
      </c>
      <c r="Q128" s="14">
        <v>7.1325916599399806</v>
      </c>
      <c r="R128" s="14">
        <v>0.97020948987764799</v>
      </c>
      <c r="S128" s="14">
        <v>3.8116027050322558</v>
      </c>
      <c r="T128" s="14">
        <v>1.1898367282555204</v>
      </c>
      <c r="U128" s="14">
        <v>26.88722534846805</v>
      </c>
      <c r="V128" s="14">
        <v>7.3516723285552521</v>
      </c>
      <c r="W128" s="14">
        <v>0.42566477192902519</v>
      </c>
      <c r="X128" s="14">
        <v>3.2980381396929846E-2</v>
      </c>
      <c r="Y128" s="14">
        <v>1.6752181898527909</v>
      </c>
      <c r="Z128" s="2">
        <f t="shared" si="25"/>
        <v>2.1899163330695348</v>
      </c>
      <c r="AA128" s="2">
        <f t="shared" si="26"/>
        <v>6.352977405852366</v>
      </c>
      <c r="AB128" s="2">
        <f t="shared" si="27"/>
        <v>9.2131517241294993</v>
      </c>
      <c r="AC128" s="2">
        <f t="shared" si="28"/>
        <v>26.806750727581139</v>
      </c>
      <c r="AD128" s="2">
        <f t="shared" si="29"/>
        <v>7.0540471893805403</v>
      </c>
      <c r="AE128" s="2">
        <f t="shared" si="30"/>
        <v>22.597407450927125</v>
      </c>
      <c r="AF128" s="69">
        <f t="shared" si="31"/>
        <v>0.86709673096323081</v>
      </c>
      <c r="AG128" s="69">
        <f t="shared" si="32"/>
        <v>0.87811573390941655</v>
      </c>
      <c r="AH128" s="69">
        <f t="shared" si="33"/>
        <v>0.97600885345598365</v>
      </c>
      <c r="AI128" s="69">
        <f t="shared" si="34"/>
        <v>0.34117801992056557</v>
      </c>
      <c r="AJ128" s="69">
        <f t="shared" si="35"/>
        <v>0.35435100935890868</v>
      </c>
      <c r="AK128" s="69">
        <f t="shared" si="36"/>
        <v>0.4865636596292513</v>
      </c>
      <c r="AL128" s="69">
        <f t="shared" si="37"/>
        <v>7.711321703682561E-2</v>
      </c>
      <c r="AM128" s="69">
        <f t="shared" si="38"/>
        <v>9.3903017480110804E-2</v>
      </c>
      <c r="AN128" s="69">
        <f t="shared" si="39"/>
        <v>0.1083844412038248</v>
      </c>
      <c r="AO128" s="23">
        <v>0.01</v>
      </c>
      <c r="AP128" s="69">
        <f t="shared" si="40"/>
        <v>15.54313280898516</v>
      </c>
      <c r="AQ128" s="69">
        <f t="shared" si="41"/>
        <v>692.74016676655481</v>
      </c>
      <c r="AR128" s="69">
        <f t="shared" si="42"/>
        <v>2381.240043385907</v>
      </c>
      <c r="AS128" s="69">
        <f t="shared" si="43"/>
        <v>5.0309161263971443E-3</v>
      </c>
      <c r="AT128" s="69">
        <f t="shared" si="44"/>
        <v>0.22422234431235344</v>
      </c>
      <c r="AU128" s="69">
        <f t="shared" si="45"/>
        <v>0.77074673956124939</v>
      </c>
      <c r="AV128" s="23">
        <f t="shared" si="46"/>
        <v>1</v>
      </c>
      <c r="AW128" s="24" t="s">
        <v>457</v>
      </c>
      <c r="AX128" s="24" t="s">
        <v>437</v>
      </c>
      <c r="AY128" s="24">
        <v>5</v>
      </c>
      <c r="AZ128" s="49">
        <f t="shared" si="47"/>
        <v>2.1899163330695348</v>
      </c>
      <c r="BA128" s="49">
        <f t="shared" si="48"/>
        <v>7.0540471893805403</v>
      </c>
    </row>
    <row r="129" spans="1:58" ht="12.75" customHeight="1" x14ac:dyDescent="0.15">
      <c r="A129" t="s">
        <v>61</v>
      </c>
      <c r="B129" s="24" t="s">
        <v>457</v>
      </c>
      <c r="C129" s="24" t="s">
        <v>438</v>
      </c>
      <c r="D129" s="24">
        <v>5</v>
      </c>
      <c r="E129" s="16" t="s">
        <v>426</v>
      </c>
      <c r="G129" s="52">
        <v>349.37499999999994</v>
      </c>
      <c r="H129" s="52">
        <v>6154.3750000000009</v>
      </c>
      <c r="I129" s="52">
        <v>20492.1875</v>
      </c>
      <c r="J129" s="52">
        <v>893351.87499999988</v>
      </c>
      <c r="K129" s="14">
        <v>0.45736650453180239</v>
      </c>
      <c r="L129" s="14">
        <v>0.18231020964945119</v>
      </c>
      <c r="M129" s="14">
        <v>1.0714740903525812</v>
      </c>
      <c r="N129" s="14">
        <v>2.4778461347253291</v>
      </c>
      <c r="O129" s="14">
        <v>0.80700065689300982</v>
      </c>
      <c r="P129" s="14">
        <v>0.2814960170714394</v>
      </c>
      <c r="Q129" s="14">
        <v>7.2266847933137379</v>
      </c>
      <c r="R129" s="14">
        <v>1.0333671665700004</v>
      </c>
      <c r="S129" s="14">
        <v>4.5104381438405836</v>
      </c>
      <c r="T129" s="14">
        <v>1.8991390409201339</v>
      </c>
      <c r="U129" s="14">
        <v>29.0661751358533</v>
      </c>
      <c r="V129" s="14">
        <v>10.58331607147789</v>
      </c>
      <c r="W129" s="14">
        <v>0.43525996635796493</v>
      </c>
      <c r="X129" s="14">
        <v>3.4286733087688856E-2</v>
      </c>
      <c r="Y129" s="14">
        <v>1.6881576766923525</v>
      </c>
      <c r="Z129" s="2">
        <f t="shared" si="25"/>
        <v>2.3427034549664483</v>
      </c>
      <c r="AA129" s="2">
        <f t="shared" si="26"/>
        <v>5.8772028862937944</v>
      </c>
      <c r="AB129" s="2">
        <f t="shared" si="27"/>
        <v>8.954992454574711</v>
      </c>
      <c r="AC129" s="2">
        <f t="shared" si="28"/>
        <v>25.672422894281006</v>
      </c>
      <c r="AD129" s="2">
        <f t="shared" si="29"/>
        <v>6.4442021393300388</v>
      </c>
      <c r="AE129" s="2">
        <f t="shared" si="30"/>
        <v>15.304922130277898</v>
      </c>
      <c r="AF129" s="69">
        <f t="shared" si="31"/>
        <v>0.86790532759223293</v>
      </c>
      <c r="AG129" s="69">
        <f t="shared" si="32"/>
        <v>0.87917367077778175</v>
      </c>
      <c r="AH129" s="69">
        <f t="shared" si="33"/>
        <v>0.99853158901123462</v>
      </c>
      <c r="AI129" s="69">
        <f t="shared" si="34"/>
        <v>0.34213338993840819</v>
      </c>
      <c r="AJ129" s="69">
        <f t="shared" si="35"/>
        <v>0.35563329874313326</v>
      </c>
      <c r="AK129" s="69">
        <f t="shared" si="36"/>
        <v>0.52103131170638251</v>
      </c>
      <c r="AL129" s="69">
        <f t="shared" si="37"/>
        <v>7.732028508280657E-2</v>
      </c>
      <c r="AM129" s="69">
        <f t="shared" si="38"/>
        <v>9.424282416693032E-2</v>
      </c>
      <c r="AN129" s="69">
        <f t="shared" si="39"/>
        <v>0.11573704947045578</v>
      </c>
      <c r="AO129" s="23">
        <v>0.01</v>
      </c>
      <c r="AP129" s="69">
        <f t="shared" si="40"/>
        <v>27.01377460080554</v>
      </c>
      <c r="AQ129" s="69">
        <f t="shared" si="41"/>
        <v>580.00568098235192</v>
      </c>
      <c r="AR129" s="69">
        <f t="shared" si="42"/>
        <v>2371.7053184453557</v>
      </c>
      <c r="AS129" s="69">
        <f t="shared" si="43"/>
        <v>9.0689058741977475E-3</v>
      </c>
      <c r="AT129" s="69">
        <f t="shared" si="44"/>
        <v>0.19471610336054498</v>
      </c>
      <c r="AU129" s="69">
        <f t="shared" si="45"/>
        <v>0.79621499076525737</v>
      </c>
      <c r="AV129" s="23">
        <f t="shared" si="46"/>
        <v>1</v>
      </c>
      <c r="AW129" s="24" t="s">
        <v>457</v>
      </c>
      <c r="AX129" s="24" t="s">
        <v>438</v>
      </c>
      <c r="AY129" s="24">
        <v>5</v>
      </c>
      <c r="AZ129" s="49">
        <f t="shared" si="47"/>
        <v>2.3427034549664483</v>
      </c>
      <c r="BA129" s="49">
        <f t="shared" si="48"/>
        <v>6.4442021393300388</v>
      </c>
    </row>
    <row r="130" spans="1:58" ht="12.75" customHeight="1" x14ac:dyDescent="0.15">
      <c r="A130" t="s">
        <v>62</v>
      </c>
      <c r="B130" s="24" t="s">
        <v>457</v>
      </c>
      <c r="C130" s="24" t="s">
        <v>435</v>
      </c>
      <c r="D130" s="24">
        <v>12</v>
      </c>
      <c r="E130" s="16" t="s">
        <v>426</v>
      </c>
      <c r="G130" s="52">
        <v>67.1875</v>
      </c>
      <c r="H130" s="52">
        <v>1827.4999999999998</v>
      </c>
      <c r="I130" s="52">
        <v>5925.9374999999991</v>
      </c>
      <c r="J130" s="52">
        <v>260875.625</v>
      </c>
      <c r="K130" s="14">
        <v>0.17197117264894951</v>
      </c>
      <c r="L130" s="14">
        <v>0.13196068281314394</v>
      </c>
      <c r="M130" s="14">
        <v>1.2867557035211785</v>
      </c>
      <c r="N130" s="14">
        <v>1.0441661833347142</v>
      </c>
      <c r="O130" s="14">
        <v>0.84761790849822105</v>
      </c>
      <c r="P130" s="14">
        <v>0.28233859169511349</v>
      </c>
      <c r="Q130" s="14">
        <v>7.9316330589875603</v>
      </c>
      <c r="R130" s="14">
        <v>0.85797290579169783</v>
      </c>
      <c r="S130" s="14">
        <v>3.5152509293327405</v>
      </c>
      <c r="T130" s="14">
        <v>1.1757784511956562</v>
      </c>
      <c r="U130" s="14">
        <v>30.737989487059657</v>
      </c>
      <c r="V130" s="14">
        <v>6.8470426989256215</v>
      </c>
      <c r="W130" s="14">
        <v>0.39587486378013442</v>
      </c>
      <c r="X130" s="14">
        <v>2.9547875678864095E-2</v>
      </c>
      <c r="Y130" s="14">
        <v>1.6330612864915626</v>
      </c>
      <c r="Z130" s="2">
        <f t="shared" si="25"/>
        <v>7.4823918666175278</v>
      </c>
      <c r="AA130" s="2">
        <f t="shared" si="26"/>
        <v>9.7510536933430547</v>
      </c>
      <c r="AB130" s="2">
        <f t="shared" si="27"/>
        <v>9.3575571958366748</v>
      </c>
      <c r="AC130" s="2">
        <f t="shared" si="28"/>
        <v>28.092628114943011</v>
      </c>
      <c r="AD130" s="2">
        <f t="shared" si="29"/>
        <v>8.7441807441309152</v>
      </c>
      <c r="AE130" s="2">
        <f t="shared" si="30"/>
        <v>26.14267122841213</v>
      </c>
      <c r="AF130" s="69">
        <f t="shared" si="31"/>
        <v>0.85870733442854685</v>
      </c>
      <c r="AG130" s="69">
        <f t="shared" si="32"/>
        <v>0.88048272233138536</v>
      </c>
      <c r="AH130" s="69">
        <f t="shared" si="33"/>
        <v>0.96645774556312825</v>
      </c>
      <c r="AI130" s="69">
        <f t="shared" si="34"/>
        <v>0.33137055463229309</v>
      </c>
      <c r="AJ130" s="69">
        <f t="shared" si="35"/>
        <v>0.35722423300608236</v>
      </c>
      <c r="AK130" s="69">
        <f t="shared" si="36"/>
        <v>0.47241862445846916</v>
      </c>
      <c r="AL130" s="69">
        <f t="shared" si="37"/>
        <v>7.498614791165735E-2</v>
      </c>
      <c r="AM130" s="69">
        <f t="shared" si="38"/>
        <v>9.4664421746611827E-2</v>
      </c>
      <c r="AN130" s="69">
        <f t="shared" si="39"/>
        <v>0.10536093191726884</v>
      </c>
      <c r="AO130" s="23">
        <v>0.01</v>
      </c>
      <c r="AP130" s="69">
        <f t="shared" si="40"/>
        <v>5.0381318128144779</v>
      </c>
      <c r="AQ130" s="69">
        <f t="shared" si="41"/>
        <v>172.9992307419331</v>
      </c>
      <c r="AR130" s="69">
        <f t="shared" si="42"/>
        <v>624.36229748349024</v>
      </c>
      <c r="AS130" s="69">
        <f t="shared" si="43"/>
        <v>6.2788309413969456E-3</v>
      </c>
      <c r="AT130" s="69">
        <f t="shared" si="44"/>
        <v>0.2156023230788619</v>
      </c>
      <c r="AU130" s="69">
        <f t="shared" si="45"/>
        <v>0.77811884597974112</v>
      </c>
      <c r="AV130" s="23">
        <f t="shared" si="46"/>
        <v>1</v>
      </c>
      <c r="AW130" s="24" t="s">
        <v>457</v>
      </c>
      <c r="AX130" s="24" t="s">
        <v>435</v>
      </c>
      <c r="AY130" s="24">
        <v>12</v>
      </c>
      <c r="AZ130" s="49">
        <f t="shared" si="47"/>
        <v>7.4823918666175278</v>
      </c>
      <c r="BA130" s="49">
        <f t="shared" si="48"/>
        <v>8.7441807441309152</v>
      </c>
      <c r="BB130" s="69">
        <f>LN((AVERAGE(AZ150:AZ152))/AZ130:AZ132)/1.125</f>
        <v>-0.34847705795660983</v>
      </c>
      <c r="BC130" s="69">
        <f>LN((AVERAGE(BA150:BA152))/BA130:BA132)/1.125</f>
        <v>-3.2276329207531838E-2</v>
      </c>
      <c r="BD130" s="69">
        <f>AVERAGE(AS130:AS132)</f>
        <v>7.6249376551667967E-3</v>
      </c>
      <c r="BE130" s="69">
        <f>AVERAGE(AU130:AU132)</f>
        <v>0.7687338765516355</v>
      </c>
      <c r="BF130" s="69">
        <f>(BB130*BD130)+(BC130*BE130)</f>
        <v>-2.7469023513737825E-2</v>
      </c>
    </row>
    <row r="131" spans="1:58" ht="12.75" customHeight="1" x14ac:dyDescent="0.15">
      <c r="A131" t="s">
        <v>63</v>
      </c>
      <c r="B131" s="24" t="s">
        <v>457</v>
      </c>
      <c r="C131" s="24" t="s">
        <v>439</v>
      </c>
      <c r="D131" s="24">
        <v>12</v>
      </c>
      <c r="E131" s="16" t="s">
        <v>426</v>
      </c>
      <c r="G131" s="52">
        <v>483.75000000000006</v>
      </c>
      <c r="H131" s="52">
        <v>6705.3124999999991</v>
      </c>
      <c r="I131" s="52">
        <v>21150.624999999996</v>
      </c>
      <c r="J131" s="52">
        <v>877011.87500000012</v>
      </c>
      <c r="K131" s="14">
        <v>0.51624006591712512</v>
      </c>
      <c r="L131" s="14">
        <v>0.14912154513856105</v>
      </c>
      <c r="M131" s="14">
        <v>1.1238476125738166</v>
      </c>
      <c r="N131" s="14">
        <v>2.4852238517413761</v>
      </c>
      <c r="O131" s="14">
        <v>0.79426718458693579</v>
      </c>
      <c r="P131" s="14">
        <v>0.27526252003683555</v>
      </c>
      <c r="Q131" s="14">
        <v>7.4318783094326788</v>
      </c>
      <c r="R131" s="14">
        <v>0.90126218686994231</v>
      </c>
      <c r="S131" s="14">
        <v>3.5296816916703686</v>
      </c>
      <c r="T131" s="14">
        <v>0.94641014333210782</v>
      </c>
      <c r="U131" s="14">
        <v>26.802391867726971</v>
      </c>
      <c r="V131" s="14">
        <v>8.1689279697296104</v>
      </c>
      <c r="W131" s="14">
        <v>0.42881254247971418</v>
      </c>
      <c r="X131" s="14">
        <v>3.3938206010328618E-2</v>
      </c>
      <c r="Y131" s="14">
        <v>1.6614881100339716</v>
      </c>
      <c r="Z131" s="2">
        <f t="shared" si="25"/>
        <v>2.1769864192490518</v>
      </c>
      <c r="AA131" s="2">
        <f t="shared" si="26"/>
        <v>7.5364536461150378</v>
      </c>
      <c r="AB131" s="2">
        <f t="shared" si="27"/>
        <v>9.35689960966684</v>
      </c>
      <c r="AC131" s="2">
        <f t="shared" si="28"/>
        <v>26.999238067130051</v>
      </c>
      <c r="AD131" s="2">
        <f t="shared" si="29"/>
        <v>7.5934302889060641</v>
      </c>
      <c r="AE131" s="2">
        <f t="shared" si="30"/>
        <v>28.320059813984535</v>
      </c>
      <c r="AF131" s="69">
        <f t="shared" si="31"/>
        <v>0.86980276092294462</v>
      </c>
      <c r="AG131" s="69">
        <f t="shared" si="32"/>
        <v>0.87876328427829498</v>
      </c>
      <c r="AH131" s="69">
        <f t="shared" si="33"/>
        <v>0.96692283394580292</v>
      </c>
      <c r="AI131" s="69">
        <f t="shared" si="34"/>
        <v>0.34438223742978386</v>
      </c>
      <c r="AJ131" s="69">
        <f t="shared" si="35"/>
        <v>0.35513551658518261</v>
      </c>
      <c r="AK131" s="69">
        <f t="shared" si="36"/>
        <v>0.47310097865163553</v>
      </c>
      <c r="AL131" s="69">
        <f t="shared" si="37"/>
        <v>7.780760953893831E-2</v>
      </c>
      <c r="AM131" s="69">
        <f t="shared" si="38"/>
        <v>9.4110911895073382E-2</v>
      </c>
      <c r="AN131" s="69">
        <f t="shared" si="39"/>
        <v>0.10550686985714459</v>
      </c>
      <c r="AO131" s="23">
        <v>0.01</v>
      </c>
      <c r="AP131" s="69">
        <f t="shared" si="40"/>
        <v>37.639431114461409</v>
      </c>
      <c r="AQ131" s="69">
        <f t="shared" si="41"/>
        <v>631.0430739164342</v>
      </c>
      <c r="AR131" s="69">
        <f t="shared" si="42"/>
        <v>2231.5362392722686</v>
      </c>
      <c r="AS131" s="69">
        <f t="shared" si="43"/>
        <v>1.2978135248727605E-2</v>
      </c>
      <c r="AT131" s="69">
        <f t="shared" si="44"/>
        <v>0.2175846477635448</v>
      </c>
      <c r="AU131" s="69">
        <f t="shared" si="45"/>
        <v>0.7694372169877276</v>
      </c>
      <c r="AV131" s="23">
        <f t="shared" si="46"/>
        <v>1</v>
      </c>
      <c r="AW131" s="24" t="s">
        <v>457</v>
      </c>
      <c r="AX131" s="24" t="s">
        <v>439</v>
      </c>
      <c r="AY131" s="24">
        <v>12</v>
      </c>
      <c r="AZ131" s="49">
        <f t="shared" si="47"/>
        <v>2.1769864192490518</v>
      </c>
      <c r="BA131" s="49">
        <f t="shared" si="48"/>
        <v>7.5934302889060641</v>
      </c>
    </row>
    <row r="132" spans="1:58" ht="12.75" customHeight="1" x14ac:dyDescent="0.15">
      <c r="A132" t="s">
        <v>64</v>
      </c>
      <c r="B132" s="24" t="s">
        <v>457</v>
      </c>
      <c r="C132" s="24" t="s">
        <v>440</v>
      </c>
      <c r="D132" s="24">
        <v>12</v>
      </c>
      <c r="E132" s="16" t="s">
        <v>426</v>
      </c>
      <c r="G132" s="52">
        <v>120.93750000000001</v>
      </c>
      <c r="H132" s="52">
        <v>6691.875</v>
      </c>
      <c r="I132" s="52">
        <v>19753.125</v>
      </c>
      <c r="J132" s="52">
        <v>864098.4375</v>
      </c>
      <c r="K132" s="14">
        <v>0.70799017318433632</v>
      </c>
      <c r="L132" s="14">
        <v>0.1377267925400209</v>
      </c>
      <c r="M132" s="14">
        <v>1.2962470888579054</v>
      </c>
      <c r="N132" s="14">
        <v>1.8269740657883833</v>
      </c>
      <c r="O132" s="14">
        <v>0.81283865112905851</v>
      </c>
      <c r="P132" s="14">
        <v>0.27319496299225632</v>
      </c>
      <c r="Q132" s="14">
        <v>7.7735797681900518</v>
      </c>
      <c r="R132" s="14">
        <v>0.88368616565857439</v>
      </c>
      <c r="S132" s="14">
        <v>3.1740633579003728</v>
      </c>
      <c r="T132" s="14">
        <v>0.78850238331424538</v>
      </c>
      <c r="U132" s="14">
        <v>25.387920546580201</v>
      </c>
      <c r="V132" s="14">
        <v>4.3703531085149283</v>
      </c>
      <c r="W132" s="14">
        <v>0.410818230489708</v>
      </c>
      <c r="X132" s="14">
        <v>3.2047273046387707E-2</v>
      </c>
      <c r="Y132" s="14">
        <v>1.661360372303698</v>
      </c>
      <c r="Z132" s="2">
        <f t="shared" si="25"/>
        <v>1.8308828822125576</v>
      </c>
      <c r="AA132" s="2">
        <f t="shared" si="26"/>
        <v>9.4117278486772253</v>
      </c>
      <c r="AB132" s="2">
        <f t="shared" si="27"/>
        <v>9.5634967128990542</v>
      </c>
      <c r="AC132" s="2">
        <f t="shared" si="28"/>
        <v>28.454330500999731</v>
      </c>
      <c r="AD132" s="2">
        <f t="shared" si="29"/>
        <v>7.9985550645637344</v>
      </c>
      <c r="AE132" s="2">
        <f t="shared" si="30"/>
        <v>32.197645921968302</v>
      </c>
      <c r="AF132" s="69">
        <f t="shared" si="31"/>
        <v>0.87598266640403299</v>
      </c>
      <c r="AG132" s="69">
        <f t="shared" si="32"/>
        <v>0.87936182322834411</v>
      </c>
      <c r="AH132" s="69">
        <f t="shared" si="33"/>
        <v>0.95546162684995406</v>
      </c>
      <c r="AI132" s="69">
        <f t="shared" si="34"/>
        <v>0.35177497067792113</v>
      </c>
      <c r="AJ132" s="69">
        <f t="shared" si="35"/>
        <v>0.35586167545658848</v>
      </c>
      <c r="AK132" s="69">
        <f t="shared" si="36"/>
        <v>0.45647620805301531</v>
      </c>
      <c r="AL132" s="69">
        <f t="shared" si="37"/>
        <v>7.9408697606768081E-2</v>
      </c>
      <c r="AM132" s="69">
        <f t="shared" si="38"/>
        <v>9.430334399599595E-2</v>
      </c>
      <c r="AN132" s="69">
        <f t="shared" si="39"/>
        <v>0.10194877286355784</v>
      </c>
      <c r="AO132" s="23">
        <v>0.01</v>
      </c>
      <c r="AP132" s="69">
        <f t="shared" si="40"/>
        <v>9.6034893668185166</v>
      </c>
      <c r="AQ132" s="69">
        <f t="shared" si="41"/>
        <v>631.06619010320537</v>
      </c>
      <c r="AR132" s="69">
        <f t="shared" si="42"/>
        <v>2013.8068539704661</v>
      </c>
      <c r="AS132" s="69">
        <f t="shared" si="43"/>
        <v>3.6178467753758404E-3</v>
      </c>
      <c r="AT132" s="69">
        <f t="shared" si="44"/>
        <v>0.2377365865371863</v>
      </c>
      <c r="AU132" s="69">
        <f t="shared" si="45"/>
        <v>0.75864556668743788</v>
      </c>
      <c r="AV132" s="23">
        <f t="shared" si="46"/>
        <v>1</v>
      </c>
      <c r="AW132" s="24" t="s">
        <v>457</v>
      </c>
      <c r="AX132" s="24" t="s">
        <v>440</v>
      </c>
      <c r="AY132" s="24">
        <v>12</v>
      </c>
      <c r="AZ132" s="49">
        <f t="shared" si="47"/>
        <v>1.8308828822125576</v>
      </c>
      <c r="BA132" s="49">
        <f t="shared" si="48"/>
        <v>7.9985550645637344</v>
      </c>
    </row>
    <row r="133" spans="1:58" ht="12.75" customHeight="1" x14ac:dyDescent="0.15">
      <c r="A133" t="s">
        <v>65</v>
      </c>
      <c r="B133" s="24" t="s">
        <v>457</v>
      </c>
      <c r="C133" s="24" t="s">
        <v>436</v>
      </c>
      <c r="D133" s="24">
        <v>20</v>
      </c>
      <c r="E133" s="16" t="s">
        <v>426</v>
      </c>
      <c r="G133" s="52">
        <v>134.375</v>
      </c>
      <c r="H133" s="52">
        <v>2794.9999999999995</v>
      </c>
      <c r="I133" s="52">
        <v>4743.4375</v>
      </c>
      <c r="J133" s="52">
        <v>289820</v>
      </c>
      <c r="K133" s="14">
        <v>0.21761194709922882</v>
      </c>
      <c r="L133" s="14">
        <v>7.012170398914927E-2</v>
      </c>
      <c r="M133" s="14">
        <v>1.1294845105998401</v>
      </c>
      <c r="N133" s="14">
        <v>1.2613168724279835</v>
      </c>
      <c r="O133" s="14">
        <v>0.68605260459976991</v>
      </c>
      <c r="P133" s="14">
        <v>0.26165663390049287</v>
      </c>
      <c r="Q133" s="14">
        <v>6.8887142310915763</v>
      </c>
      <c r="R133" s="14">
        <v>0.86677645206727982</v>
      </c>
      <c r="S133" s="14">
        <v>6.985926162188024</v>
      </c>
      <c r="T133" s="14">
        <v>2.896879307989074</v>
      </c>
      <c r="U133" s="14">
        <v>35.129509614976115</v>
      </c>
      <c r="V133" s="14">
        <v>10.794597729720772</v>
      </c>
      <c r="W133" s="14">
        <v>0.4356415718348578</v>
      </c>
      <c r="X133" s="14">
        <v>2.9096595598616777E-2</v>
      </c>
      <c r="Y133" s="14">
        <v>1.5732558621261081</v>
      </c>
      <c r="Z133" s="2">
        <f t="shared" si="25"/>
        <v>5.1903607575589898</v>
      </c>
      <c r="AA133" s="2">
        <f t="shared" si="26"/>
        <v>16.107488072089893</v>
      </c>
      <c r="AB133" s="2">
        <f t="shared" si="27"/>
        <v>10.041087498108578</v>
      </c>
      <c r="AC133" s="2">
        <f t="shared" si="28"/>
        <v>26.327305860364049</v>
      </c>
      <c r="AD133" s="2">
        <f t="shared" si="29"/>
        <v>5.0286116399451597</v>
      </c>
      <c r="AE133" s="2">
        <f t="shared" si="30"/>
        <v>12.126673526955445</v>
      </c>
      <c r="AF133" s="69">
        <f t="shared" si="31"/>
        <v>0.8601782888713172</v>
      </c>
      <c r="AG133" s="69">
        <f t="shared" si="32"/>
        <v>0.87527564150444026</v>
      </c>
      <c r="AH133" s="69">
        <f t="shared" si="33"/>
        <v>1.0783139797018184</v>
      </c>
      <c r="AI133" s="69">
        <f t="shared" si="34"/>
        <v>0.33307637363361925</v>
      </c>
      <c r="AJ133" s="69">
        <f t="shared" si="35"/>
        <v>0.35092388200486668</v>
      </c>
      <c r="AK133" s="69">
        <f t="shared" si="36"/>
        <v>0.65616657621460328</v>
      </c>
      <c r="AL133" s="69">
        <f t="shared" si="37"/>
        <v>7.5356293802884292E-2</v>
      </c>
      <c r="AM133" s="69">
        <f t="shared" si="38"/>
        <v>9.2994828731289669E-2</v>
      </c>
      <c r="AN133" s="69">
        <f t="shared" si="39"/>
        <v>0.14438315455180889</v>
      </c>
      <c r="AO133" s="23">
        <v>0.01</v>
      </c>
      <c r="AP133" s="69">
        <f t="shared" si="40"/>
        <v>10.126001979762577</v>
      </c>
      <c r="AQ133" s="69">
        <f t="shared" si="41"/>
        <v>259.92054630395461</v>
      </c>
      <c r="AR133" s="69">
        <f t="shared" si="42"/>
        <v>684.87246966934595</v>
      </c>
      <c r="AS133" s="69">
        <f t="shared" si="43"/>
        <v>1.0604042635435603E-2</v>
      </c>
      <c r="AT133" s="69">
        <f t="shared" si="44"/>
        <v>0.27219119256951529</v>
      </c>
      <c r="AU133" s="69">
        <f t="shared" si="45"/>
        <v>0.71720476479504913</v>
      </c>
      <c r="AV133" s="23">
        <f t="shared" si="46"/>
        <v>1</v>
      </c>
      <c r="AW133" s="24" t="s">
        <v>457</v>
      </c>
      <c r="AX133" s="24" t="s">
        <v>436</v>
      </c>
      <c r="AY133" s="24">
        <v>20</v>
      </c>
      <c r="AZ133" s="49">
        <f t="shared" si="47"/>
        <v>5.1903607575589898</v>
      </c>
      <c r="BA133" s="49">
        <f t="shared" si="48"/>
        <v>5.0286116399451597</v>
      </c>
      <c r="BB133" s="69">
        <f>LN((AVERAGE(AZ153:AZ155))/AZ133:AZ135)/1.125</f>
        <v>-0.32470629877554802</v>
      </c>
      <c r="BC133" s="69">
        <f>LN((AVERAGE(BA153:BA155))/BA133:BA135)/1.125</f>
        <v>0.29503096238581472</v>
      </c>
      <c r="BD133" s="69">
        <f>AVERAGE(AS133:AS135)</f>
        <v>1.007583588406831E-2</v>
      </c>
      <c r="BE133" s="69">
        <f>AVERAGE(AU133:AU135)</f>
        <v>0.70090975904757713</v>
      </c>
      <c r="BF133" s="69">
        <f>(BB133*BD133)+(BC133*BE133)</f>
        <v>0.20351839338043054</v>
      </c>
    </row>
    <row r="134" spans="1:58" ht="12.75" customHeight="1" x14ac:dyDescent="0.15">
      <c r="A134" t="s">
        <v>66</v>
      </c>
      <c r="B134" s="24" t="s">
        <v>457</v>
      </c>
      <c r="C134" s="24" t="s">
        <v>441</v>
      </c>
      <c r="D134" s="24">
        <v>20</v>
      </c>
      <c r="E134" s="16" t="s">
        <v>426</v>
      </c>
      <c r="G134" s="52">
        <v>430</v>
      </c>
      <c r="H134" s="52">
        <v>10763.4375</v>
      </c>
      <c r="I134" s="52">
        <v>20774.375</v>
      </c>
      <c r="J134" s="52">
        <v>868653.75</v>
      </c>
      <c r="K134" s="14">
        <v>0.59053542475917087</v>
      </c>
      <c r="L134" s="14">
        <v>0.13647626072380326</v>
      </c>
      <c r="M134" s="14">
        <v>1.0268500959759617</v>
      </c>
      <c r="N134" s="14">
        <v>2.5413110724445551</v>
      </c>
      <c r="O134" s="14">
        <v>0.74820873250025632</v>
      </c>
      <c r="P134" s="14">
        <v>0.25710078792113461</v>
      </c>
      <c r="Q134" s="14">
        <v>7.2466891189908811</v>
      </c>
      <c r="R134" s="14">
        <v>0.90166266191620403</v>
      </c>
      <c r="S134" s="14">
        <v>4.6044004237529474</v>
      </c>
      <c r="T134" s="14">
        <v>1.6697265770364258</v>
      </c>
      <c r="U134" s="14">
        <v>33.502404226804522</v>
      </c>
      <c r="V134" s="14">
        <v>10.384397354102797</v>
      </c>
      <c r="W134" s="14">
        <v>0.43538337111417408</v>
      </c>
      <c r="X134" s="14">
        <v>3.1770673071048423E-2</v>
      </c>
      <c r="Y134" s="14">
        <v>1.6487833844284256</v>
      </c>
      <c r="Z134" s="2">
        <f t="shared" si="25"/>
        <v>1.7388458895496852</v>
      </c>
      <c r="AA134" s="2">
        <f t="shared" si="26"/>
        <v>7.5240198590586491</v>
      </c>
      <c r="AB134" s="2">
        <f t="shared" si="27"/>
        <v>9.6853843108392201</v>
      </c>
      <c r="AC134" s="2">
        <f t="shared" si="28"/>
        <v>28.186180126424954</v>
      </c>
      <c r="AD134" s="2">
        <f t="shared" si="29"/>
        <v>7.27617086775816</v>
      </c>
      <c r="AE134" s="2">
        <f t="shared" si="30"/>
        <v>20.064605000339316</v>
      </c>
      <c r="AF134" s="69">
        <f t="shared" si="31"/>
        <v>0.87219722266208499</v>
      </c>
      <c r="AG134" s="69">
        <f t="shared" si="32"/>
        <v>0.87727886852198844</v>
      </c>
      <c r="AH134" s="69">
        <f t="shared" si="33"/>
        <v>1.0015598950545621</v>
      </c>
      <c r="AI134" s="69">
        <f t="shared" si="34"/>
        <v>0.34723420202392519</v>
      </c>
      <c r="AJ134" s="69">
        <f t="shared" si="35"/>
        <v>0.35333885950408001</v>
      </c>
      <c r="AK134" s="69">
        <f t="shared" si="36"/>
        <v>0.52578619079333855</v>
      </c>
      <c r="AL134" s="69">
        <f t="shared" si="37"/>
        <v>7.8425441742581786E-2</v>
      </c>
      <c r="AM134" s="69">
        <f t="shared" si="38"/>
        <v>9.3634797768581204E-2</v>
      </c>
      <c r="AN134" s="69">
        <f t="shared" si="39"/>
        <v>0.11674976079945487</v>
      </c>
      <c r="AO134" s="23">
        <v>0.01</v>
      </c>
      <c r="AP134" s="69">
        <f t="shared" si="40"/>
        <v>33.722939949310167</v>
      </c>
      <c r="AQ134" s="69">
        <f t="shared" si="41"/>
        <v>1007.8322936072633</v>
      </c>
      <c r="AR134" s="69">
        <f t="shared" si="42"/>
        <v>2425.4033120081754</v>
      </c>
      <c r="AS134" s="69">
        <f t="shared" si="43"/>
        <v>9.7269521703545157E-3</v>
      </c>
      <c r="AT134" s="69">
        <f t="shared" si="44"/>
        <v>0.29069637850056634</v>
      </c>
      <c r="AU134" s="69">
        <f t="shared" si="45"/>
        <v>0.69957666932907914</v>
      </c>
      <c r="AV134" s="23">
        <f t="shared" si="46"/>
        <v>1</v>
      </c>
      <c r="AW134" s="24" t="s">
        <v>457</v>
      </c>
      <c r="AX134" s="24" t="s">
        <v>441</v>
      </c>
      <c r="AY134" s="24">
        <v>20</v>
      </c>
      <c r="AZ134" s="49">
        <f t="shared" si="47"/>
        <v>1.7388458895496852</v>
      </c>
      <c r="BA134" s="49">
        <f t="shared" si="48"/>
        <v>7.27617086775816</v>
      </c>
    </row>
    <row r="135" spans="1:58" ht="12.75" customHeight="1" x14ac:dyDescent="0.15">
      <c r="A135" t="s">
        <v>67</v>
      </c>
      <c r="B135" s="24" t="s">
        <v>457</v>
      </c>
      <c r="C135" s="24" t="s">
        <v>442</v>
      </c>
      <c r="D135" s="24">
        <v>20</v>
      </c>
      <c r="E135" s="16" t="s">
        <v>426</v>
      </c>
      <c r="G135" s="52">
        <v>443.43750000000006</v>
      </c>
      <c r="H135" s="52">
        <v>11112.812500000002</v>
      </c>
      <c r="I135" s="52">
        <v>21701.5625</v>
      </c>
      <c r="J135" s="52">
        <v>900325.9375</v>
      </c>
      <c r="K135" s="14">
        <v>0.32018218339085891</v>
      </c>
      <c r="L135" s="14">
        <v>0.13191902619035187</v>
      </c>
      <c r="M135" s="14">
        <v>1.0452168438778151</v>
      </c>
      <c r="N135" s="14">
        <v>2.0237315988620983</v>
      </c>
      <c r="O135" s="14">
        <v>0.72934868868207514</v>
      </c>
      <c r="P135" s="14">
        <v>0.25499712847013556</v>
      </c>
      <c r="Q135" s="14">
        <v>7.1684986424325752</v>
      </c>
      <c r="R135" s="14">
        <v>0.86539550363189444</v>
      </c>
      <c r="S135" s="14">
        <v>3.7654778042306942</v>
      </c>
      <c r="T135" s="14">
        <v>0.98947837021518137</v>
      </c>
      <c r="U135" s="14">
        <v>25.354085640682992</v>
      </c>
      <c r="V135" s="14">
        <v>5.3419331897146964</v>
      </c>
      <c r="W135" s="14">
        <v>0.42484460493391196</v>
      </c>
      <c r="X135" s="14">
        <v>3.1479632133141228E-2</v>
      </c>
      <c r="Y135" s="14">
        <v>1.6235154804319605</v>
      </c>
      <c r="Z135" s="2">
        <f t="shared" si="25"/>
        <v>3.2644441136872318</v>
      </c>
      <c r="AA135" s="2">
        <f t="shared" si="26"/>
        <v>7.9231697963690619</v>
      </c>
      <c r="AB135" s="2">
        <f t="shared" si="27"/>
        <v>9.8286303295971802</v>
      </c>
      <c r="AC135" s="2">
        <f t="shared" si="28"/>
        <v>28.112075949404765</v>
      </c>
      <c r="AD135" s="2">
        <f t="shared" si="29"/>
        <v>6.7332983910292779</v>
      </c>
      <c r="AE135" s="2">
        <f t="shared" si="30"/>
        <v>25.623688605915916</v>
      </c>
      <c r="AF135" s="69">
        <f t="shared" si="31"/>
        <v>0.86348402034906735</v>
      </c>
      <c r="AG135" s="69">
        <f t="shared" si="32"/>
        <v>0.87667102902804173</v>
      </c>
      <c r="AH135" s="69">
        <f t="shared" si="33"/>
        <v>0.97452229612706898</v>
      </c>
      <c r="AI135" s="69">
        <f t="shared" si="34"/>
        <v>0.33693126494012265</v>
      </c>
      <c r="AJ135" s="69">
        <f t="shared" si="35"/>
        <v>0.35260491544428879</v>
      </c>
      <c r="AK135" s="69">
        <f t="shared" si="36"/>
        <v>0.48434379143821399</v>
      </c>
      <c r="AL135" s="69">
        <f t="shared" si="37"/>
        <v>7.619248156347963E-2</v>
      </c>
      <c r="AM135" s="69">
        <f t="shared" si="38"/>
        <v>9.3440302592736529E-2</v>
      </c>
      <c r="AN135" s="69">
        <f t="shared" si="39"/>
        <v>0.10791018420346882</v>
      </c>
      <c r="AO135" s="23">
        <v>0.01</v>
      </c>
      <c r="AP135" s="69">
        <f t="shared" si="40"/>
        <v>33.786603543305503</v>
      </c>
      <c r="AQ135" s="69">
        <f t="shared" si="41"/>
        <v>1038.384562656345</v>
      </c>
      <c r="AR135" s="69">
        <f t="shared" si="42"/>
        <v>2341.8196068780912</v>
      </c>
      <c r="AS135" s="69">
        <f t="shared" si="43"/>
        <v>9.8965128464148112E-3</v>
      </c>
      <c r="AT135" s="69">
        <f t="shared" si="44"/>
        <v>0.30415564413498181</v>
      </c>
      <c r="AU135" s="69">
        <f t="shared" si="45"/>
        <v>0.68594784301860334</v>
      </c>
      <c r="AV135" s="23">
        <f t="shared" si="46"/>
        <v>1</v>
      </c>
      <c r="AW135" s="24" t="s">
        <v>457</v>
      </c>
      <c r="AX135" s="24" t="s">
        <v>442</v>
      </c>
      <c r="AY135" s="24">
        <v>20</v>
      </c>
      <c r="AZ135" s="49">
        <f t="shared" si="47"/>
        <v>3.2644441136872318</v>
      </c>
      <c r="BA135" s="49">
        <f t="shared" si="48"/>
        <v>6.7332983910292779</v>
      </c>
    </row>
    <row r="136" spans="1:58" ht="12.75" customHeight="1" x14ac:dyDescent="0.15">
      <c r="A136" t="s">
        <v>68</v>
      </c>
      <c r="B136" s="24" t="s">
        <v>457</v>
      </c>
      <c r="C136" s="24" t="s">
        <v>450</v>
      </c>
      <c r="D136" s="24">
        <v>30</v>
      </c>
      <c r="E136" s="16" t="s">
        <v>425</v>
      </c>
      <c r="F136" s="52">
        <v>819.6875</v>
      </c>
      <c r="H136" s="52">
        <v>38888.125</v>
      </c>
      <c r="I136" s="52">
        <v>11529.375</v>
      </c>
      <c r="J136" s="52">
        <v>609645.9375</v>
      </c>
      <c r="K136" s="14">
        <v>0.27400981922152479</v>
      </c>
      <c r="L136" s="14">
        <v>0.11007096066837219</v>
      </c>
      <c r="M136" s="14">
        <v>1.3412013023377967</v>
      </c>
      <c r="N136" s="14">
        <v>1.826611566824095</v>
      </c>
      <c r="O136" s="14">
        <v>0.60032996533275618</v>
      </c>
      <c r="P136" s="14">
        <v>0.2191341087759951</v>
      </c>
      <c r="Q136" s="14">
        <v>8.8100429091723669</v>
      </c>
      <c r="R136" s="14">
        <v>0.82992239069793139</v>
      </c>
      <c r="S136" s="14">
        <v>3.4134628893420054</v>
      </c>
      <c r="T136" s="14">
        <v>1.7563576337705242</v>
      </c>
      <c r="U136" s="14">
        <v>25.396233957338008</v>
      </c>
      <c r="V136" s="14">
        <v>4.8752209517496619</v>
      </c>
      <c r="W136" s="14">
        <v>0.36025455553403879</v>
      </c>
      <c r="X136" s="14">
        <v>2.7342296357433817E-2</v>
      </c>
      <c r="Y136" s="14">
        <v>1.5078610489684314</v>
      </c>
      <c r="Z136" s="2">
        <f t="shared" si="25"/>
        <v>4.8947198540118553</v>
      </c>
      <c r="AA136" s="2">
        <f t="shared" si="26"/>
        <v>12.184878683657912</v>
      </c>
      <c r="AB136" s="2">
        <f t="shared" si="27"/>
        <v>14.675334262698446</v>
      </c>
      <c r="AC136" s="2">
        <f t="shared" si="28"/>
        <v>40.203886827030814</v>
      </c>
      <c r="AD136" s="2">
        <f t="shared" si="29"/>
        <v>7.4400205247971813</v>
      </c>
      <c r="AE136" s="2">
        <f t="shared" si="30"/>
        <v>14.459602912886099</v>
      </c>
      <c r="AF136" s="69">
        <f t="shared" si="31"/>
        <v>0.86199593332543278</v>
      </c>
      <c r="AG136" s="69">
        <f t="shared" si="32"/>
        <v>0.87251289046450808</v>
      </c>
      <c r="AH136" s="69">
        <f t="shared" si="33"/>
        <v>0.96317722345436407</v>
      </c>
      <c r="AI136" s="69">
        <f t="shared" si="34"/>
        <v>0.33519231157823931</v>
      </c>
      <c r="AJ136" s="69">
        <f t="shared" si="35"/>
        <v>0.34761135410597549</v>
      </c>
      <c r="AK136" s="69">
        <f t="shared" si="36"/>
        <v>0.46762423433332395</v>
      </c>
      <c r="AL136" s="69">
        <f t="shared" si="37"/>
        <v>7.5815323516755989E-2</v>
      </c>
      <c r="AM136" s="69">
        <f t="shared" si="38"/>
        <v>9.2117008838083506E-2</v>
      </c>
      <c r="AN136" s="69">
        <f t="shared" si="39"/>
        <v>0.10433529124728581</v>
      </c>
      <c r="AO136" s="23">
        <v>0.01</v>
      </c>
      <c r="AP136" s="69">
        <f t="shared" ref="AP136:AP146" si="51">AL136*F136</f>
        <v>62.144872995140922</v>
      </c>
      <c r="AQ136" s="69">
        <f t="shared" si="41"/>
        <v>3582.2577543214961</v>
      </c>
      <c r="AR136" s="69">
        <f t="shared" si="42"/>
        <v>1202.9206985241758</v>
      </c>
      <c r="AS136" s="69">
        <f t="shared" si="43"/>
        <v>1.2820451374442064E-2</v>
      </c>
      <c r="AT136" s="69">
        <f t="shared" si="44"/>
        <v>0.73901770389952703</v>
      </c>
      <c r="AU136" s="69">
        <f t="shared" si="45"/>
        <v>0.24816184472603098</v>
      </c>
      <c r="AV136" s="23">
        <f t="shared" si="46"/>
        <v>1</v>
      </c>
      <c r="AW136" s="24" t="s">
        <v>457</v>
      </c>
      <c r="AX136" s="24" t="s">
        <v>450</v>
      </c>
      <c r="AY136" s="24">
        <v>30</v>
      </c>
      <c r="AZ136" s="49">
        <f t="shared" si="47"/>
        <v>4.8947198540118553</v>
      </c>
      <c r="BA136" s="49">
        <f t="shared" si="48"/>
        <v>7.4400205247971813</v>
      </c>
      <c r="BB136" s="69">
        <f>LN((AVERAGE(AZ156:AZ158))/AZ136:AZ138)/1.125</f>
        <v>-0.26707002960543053</v>
      </c>
      <c r="BC136" s="69">
        <f>LN((AVERAGE(BA156:BA158))/BA136:BA138)/1.125</f>
        <v>8.0519203478434751E-3</v>
      </c>
      <c r="BD136" s="69">
        <f>AVERAGE(AS136:AS138)</f>
        <v>1.4141126607654755E-2</v>
      </c>
      <c r="BE136" s="69">
        <f>AVERAGE(AU136:AU138)</f>
        <v>0.23243543936763689</v>
      </c>
      <c r="BF136" s="69">
        <f>(BB136*BD136)+(BC136*BE136)</f>
        <v>-1.905119457956283E-3</v>
      </c>
    </row>
    <row r="137" spans="1:58" ht="12.75" customHeight="1" x14ac:dyDescent="0.15">
      <c r="A137" t="s">
        <v>69</v>
      </c>
      <c r="B137" s="24" t="s">
        <v>457</v>
      </c>
      <c r="C137" s="24" t="s">
        <v>443</v>
      </c>
      <c r="D137" s="24">
        <v>30</v>
      </c>
      <c r="E137" s="16" t="s">
        <v>425</v>
      </c>
      <c r="F137" s="52">
        <v>3224.9999999999995</v>
      </c>
      <c r="H137" s="52">
        <v>145595.3125</v>
      </c>
      <c r="I137" s="52">
        <v>42126.5625</v>
      </c>
      <c r="J137" s="52">
        <v>2001327.5000000002</v>
      </c>
      <c r="K137" s="14">
        <v>0.3233470407539461</v>
      </c>
      <c r="L137" s="14">
        <v>0.12558110988794924</v>
      </c>
      <c r="M137" s="14">
        <v>1.3764883998470563</v>
      </c>
      <c r="N137" s="14">
        <v>2.024667191427072</v>
      </c>
      <c r="O137" s="14">
        <v>0.59512798022486246</v>
      </c>
      <c r="P137" s="14">
        <v>0.21803853959656394</v>
      </c>
      <c r="Q137" s="14">
        <v>8.1489095045168565</v>
      </c>
      <c r="R137" s="14">
        <v>0.91711202253707846</v>
      </c>
      <c r="S137" s="14">
        <v>2.7086356749860454</v>
      </c>
      <c r="T137" s="14">
        <v>0.88737687690856759</v>
      </c>
      <c r="U137" s="14">
        <v>27.331370042368462</v>
      </c>
      <c r="V137" s="14">
        <v>5.4205609412544531</v>
      </c>
      <c r="W137" s="14">
        <v>0.36420730480215369</v>
      </c>
      <c r="X137" s="14">
        <v>2.7810794508435186E-2</v>
      </c>
      <c r="Y137" s="14">
        <v>1.4843504018559948</v>
      </c>
      <c r="Z137" s="2">
        <f t="shared" si="25"/>
        <v>4.2570001464603093</v>
      </c>
      <c r="AA137" s="2">
        <f t="shared" si="26"/>
        <v>10.960951062426819</v>
      </c>
      <c r="AB137" s="2">
        <f t="shared" si="27"/>
        <v>13.692701024471882</v>
      </c>
      <c r="AC137" s="2">
        <f t="shared" si="28"/>
        <v>37.373711636460044</v>
      </c>
      <c r="AD137" s="2">
        <f t="shared" si="29"/>
        <v>10.090456348474872</v>
      </c>
      <c r="AE137" s="2">
        <f t="shared" si="30"/>
        <v>30.800182823768345</v>
      </c>
      <c r="AF137" s="69">
        <f t="shared" si="31"/>
        <v>0.86358602039299825</v>
      </c>
      <c r="AG137" s="69">
        <f t="shared" si="32"/>
        <v>0.87234523592319402</v>
      </c>
      <c r="AH137" s="69">
        <f t="shared" si="33"/>
        <v>0.94046137923765782</v>
      </c>
      <c r="AI137" s="69">
        <f t="shared" si="34"/>
        <v>0.33705068022570056</v>
      </c>
      <c r="AJ137" s="69">
        <f t="shared" si="35"/>
        <v>0.34741101062051338</v>
      </c>
      <c r="AK137" s="69">
        <f t="shared" si="36"/>
        <v>0.43531265680965936</v>
      </c>
      <c r="AL137" s="69">
        <f t="shared" si="37"/>
        <v>7.6218378368079306E-2</v>
      </c>
      <c r="AM137" s="69">
        <f t="shared" si="38"/>
        <v>9.2063917814436055E-2</v>
      </c>
      <c r="AN137" s="69">
        <f t="shared" si="39"/>
        <v>9.7411547225925058E-2</v>
      </c>
      <c r="AO137" s="23">
        <v>0.01</v>
      </c>
      <c r="AP137" s="69">
        <f t="shared" si="51"/>
        <v>245.80427023705573</v>
      </c>
      <c r="AQ137" s="69">
        <f t="shared" si="41"/>
        <v>13404.074884167134</v>
      </c>
      <c r="AR137" s="69">
        <f t="shared" si="42"/>
        <v>4103.6136324346335</v>
      </c>
      <c r="AS137" s="69">
        <f t="shared" si="43"/>
        <v>1.3845403447555827E-2</v>
      </c>
      <c r="AT137" s="69">
        <f t="shared" si="44"/>
        <v>0.75501057989580289</v>
      </c>
      <c r="AU137" s="69">
        <f t="shared" si="45"/>
        <v>0.23114401665664128</v>
      </c>
      <c r="AV137" s="23">
        <f t="shared" si="46"/>
        <v>1</v>
      </c>
      <c r="AW137" s="24" t="s">
        <v>457</v>
      </c>
      <c r="AX137" s="24" t="s">
        <v>443</v>
      </c>
      <c r="AY137" s="24">
        <v>30</v>
      </c>
      <c r="AZ137" s="49">
        <f t="shared" si="47"/>
        <v>4.2570001464603093</v>
      </c>
      <c r="BA137" s="49">
        <f t="shared" si="48"/>
        <v>10.090456348474872</v>
      </c>
    </row>
    <row r="138" spans="1:58" ht="12.75" customHeight="1" x14ac:dyDescent="0.15">
      <c r="A138" t="s">
        <v>70</v>
      </c>
      <c r="B138" s="24" t="s">
        <v>457</v>
      </c>
      <c r="C138" s="24" t="s">
        <v>444</v>
      </c>
      <c r="D138" s="24">
        <v>30</v>
      </c>
      <c r="E138" s="16" t="s">
        <v>425</v>
      </c>
      <c r="F138" s="52">
        <v>3560.9374999999995</v>
      </c>
      <c r="H138" s="52">
        <v>143337.8125</v>
      </c>
      <c r="I138" s="52">
        <v>39452.5</v>
      </c>
      <c r="J138" s="52">
        <v>1935120.9375</v>
      </c>
      <c r="K138" s="14">
        <v>0.33955293304627487</v>
      </c>
      <c r="L138" s="14">
        <v>0.10885542041529986</v>
      </c>
      <c r="M138" s="14">
        <v>1.2132925741254987</v>
      </c>
      <c r="N138" s="14">
        <v>1.9177921396415059</v>
      </c>
      <c r="O138" s="14">
        <v>0.61190343293046423</v>
      </c>
      <c r="P138" s="14">
        <v>0.22075816164324824</v>
      </c>
      <c r="Q138" s="14">
        <v>8.39290666192902</v>
      </c>
      <c r="R138" s="14">
        <v>0.98867277045875113</v>
      </c>
      <c r="S138" s="14">
        <v>2.4914091304331314</v>
      </c>
      <c r="T138" s="14">
        <v>0.81008551271526752</v>
      </c>
      <c r="U138" s="14">
        <v>25.780076008326926</v>
      </c>
      <c r="V138" s="14">
        <v>5.2443968017234237</v>
      </c>
      <c r="W138" s="14">
        <v>0.35499181731539597</v>
      </c>
      <c r="X138" s="14">
        <v>2.7863837274790412E-2</v>
      </c>
      <c r="Y138" s="14">
        <v>1.4693843731875051</v>
      </c>
      <c r="Z138" s="2">
        <f t="shared" si="25"/>
        <v>3.5732059895360972</v>
      </c>
      <c r="AA138" s="2">
        <f t="shared" si="26"/>
        <v>11.145908669468222</v>
      </c>
      <c r="AB138" s="2">
        <f t="shared" si="27"/>
        <v>13.716064022936733</v>
      </c>
      <c r="AC138" s="2">
        <f t="shared" si="28"/>
        <v>38.018556593582289</v>
      </c>
      <c r="AD138" s="2">
        <f t="shared" si="29"/>
        <v>10.34758831595237</v>
      </c>
      <c r="AE138" s="2">
        <f t="shared" si="30"/>
        <v>31.823894642821767</v>
      </c>
      <c r="AF138" s="69">
        <f t="shared" si="31"/>
        <v>0.86410831935820154</v>
      </c>
      <c r="AG138" s="69">
        <f t="shared" si="32"/>
        <v>0.87288589122503757</v>
      </c>
      <c r="AH138" s="69">
        <f t="shared" si="33"/>
        <v>0.93346039481865195</v>
      </c>
      <c r="AI138" s="69">
        <f t="shared" si="34"/>
        <v>0.33766259742552146</v>
      </c>
      <c r="AJ138" s="69">
        <f t="shared" si="35"/>
        <v>0.34805735807338956</v>
      </c>
      <c r="AK138" s="69">
        <f t="shared" si="36"/>
        <v>0.42566318130887315</v>
      </c>
      <c r="AL138" s="69">
        <f t="shared" si="37"/>
        <v>7.6351074911616426E-2</v>
      </c>
      <c r="AM138" s="69">
        <f t="shared" si="38"/>
        <v>9.2235199889448241E-2</v>
      </c>
      <c r="AN138" s="69">
        <f t="shared" si="39"/>
        <v>9.5339830828935615E-2</v>
      </c>
      <c r="AO138" s="23">
        <v>0.01</v>
      </c>
      <c r="AP138" s="69">
        <f t="shared" si="51"/>
        <v>271.88140581808409</v>
      </c>
      <c r="AQ138" s="69">
        <f t="shared" si="41"/>
        <v>13220.791787653752</v>
      </c>
      <c r="AR138" s="69">
        <f t="shared" si="42"/>
        <v>3761.3946757785825</v>
      </c>
      <c r="AS138" s="69">
        <f t="shared" si="43"/>
        <v>1.5757525000966374E-2</v>
      </c>
      <c r="AT138" s="69">
        <f t="shared" si="44"/>
        <v>0.76624201827879523</v>
      </c>
      <c r="AU138" s="69">
        <f t="shared" si="45"/>
        <v>0.21800045672023843</v>
      </c>
      <c r="AV138" s="23">
        <f t="shared" si="46"/>
        <v>1</v>
      </c>
      <c r="AW138" s="24" t="s">
        <v>457</v>
      </c>
      <c r="AX138" s="24" t="s">
        <v>444</v>
      </c>
      <c r="AY138" s="24">
        <v>30</v>
      </c>
      <c r="AZ138" s="49">
        <f t="shared" si="47"/>
        <v>3.5732059895360972</v>
      </c>
      <c r="BA138" s="49">
        <f t="shared" si="48"/>
        <v>10.34758831595237</v>
      </c>
    </row>
    <row r="139" spans="1:58" ht="12.75" customHeight="1" x14ac:dyDescent="0.15">
      <c r="A139" t="s">
        <v>71</v>
      </c>
      <c r="B139" s="24" t="s">
        <v>457</v>
      </c>
      <c r="C139" s="24" t="s">
        <v>451</v>
      </c>
      <c r="D139" s="24">
        <v>40</v>
      </c>
      <c r="E139" s="16" t="s">
        <v>425</v>
      </c>
      <c r="F139" s="52">
        <v>1249.6875</v>
      </c>
      <c r="H139" s="52">
        <v>32787.5</v>
      </c>
      <c r="I139" s="52">
        <v>12510.312500000002</v>
      </c>
      <c r="J139" s="52">
        <v>1332086.2500000002</v>
      </c>
      <c r="K139" s="14">
        <v>0.35976853064804581</v>
      </c>
      <c r="L139" s="14">
        <v>0.13355585375526124</v>
      </c>
      <c r="M139" s="14">
        <v>1.2676763775543702</v>
      </c>
      <c r="N139" s="14">
        <v>1.7741044549396527</v>
      </c>
      <c r="O139" s="14">
        <v>0.73562524443634392</v>
      </c>
      <c r="P139" s="14">
        <v>0.24599402144149687</v>
      </c>
      <c r="Q139" s="14">
        <v>17.395957809199018</v>
      </c>
      <c r="R139" s="14">
        <v>0.85452053470323419</v>
      </c>
      <c r="S139" s="14">
        <v>6.2956246369052371</v>
      </c>
      <c r="T139" s="14">
        <v>2.2661083383228711</v>
      </c>
      <c r="U139" s="14">
        <v>66.350221497842952</v>
      </c>
      <c r="V139" s="14">
        <v>7.9640780788245369</v>
      </c>
      <c r="W139" s="14">
        <v>0.34787041361477211</v>
      </c>
      <c r="X139" s="14">
        <v>2.7588070431906971E-2</v>
      </c>
      <c r="Y139" s="14">
        <v>1.5125804402463612</v>
      </c>
      <c r="Z139" s="2">
        <f t="shared" si="25"/>
        <v>3.523588834384495</v>
      </c>
      <c r="AA139" s="2">
        <f t="shared" si="26"/>
        <v>9.4917320500033266</v>
      </c>
      <c r="AB139" s="2">
        <f t="shared" si="27"/>
        <v>23.647853225222409</v>
      </c>
      <c r="AC139" s="2">
        <f t="shared" si="28"/>
        <v>70.716994288156641</v>
      </c>
      <c r="AD139" s="2">
        <f t="shared" si="29"/>
        <v>10.539100617418477</v>
      </c>
      <c r="AE139" s="2">
        <f t="shared" si="30"/>
        <v>29.279368676145566</v>
      </c>
      <c r="AF139" s="69">
        <f t="shared" si="31"/>
        <v>0.86475984693335217</v>
      </c>
      <c r="AG139" s="69">
        <f t="shared" si="32"/>
        <v>0.87687331585781703</v>
      </c>
      <c r="AH139" s="69">
        <f t="shared" si="33"/>
        <v>1.056066283257227</v>
      </c>
      <c r="AI139" s="69">
        <f t="shared" si="34"/>
        <v>0.33842695441015602</v>
      </c>
      <c r="AJ139" s="69">
        <f t="shared" si="35"/>
        <v>0.35284905647707943</v>
      </c>
      <c r="AK139" s="69">
        <f t="shared" si="36"/>
        <v>0.61638481263291423</v>
      </c>
      <c r="AL139" s="69">
        <f t="shared" si="37"/>
        <v>7.651681474816821E-2</v>
      </c>
      <c r="AM139" s="69">
        <f t="shared" si="38"/>
        <v>9.3504999966426042E-2</v>
      </c>
      <c r="AN139" s="69">
        <f t="shared" si="39"/>
        <v>0.13597779684086245</v>
      </c>
      <c r="AO139" s="23">
        <v>0.01</v>
      </c>
      <c r="AP139" s="69">
        <f t="shared" si="51"/>
        <v>95.622106930601461</v>
      </c>
      <c r="AQ139" s="69">
        <f t="shared" si="41"/>
        <v>3065.7951863991939</v>
      </c>
      <c r="AR139" s="69">
        <f t="shared" si="42"/>
        <v>1701.1247315407022</v>
      </c>
      <c r="AS139" s="69">
        <f t="shared" si="43"/>
        <v>1.9665044834887187E-2</v>
      </c>
      <c r="AT139" s="69">
        <f t="shared" si="44"/>
        <v>0.63049227558724164</v>
      </c>
      <c r="AU139" s="69">
        <f t="shared" si="45"/>
        <v>0.34984267957787113</v>
      </c>
      <c r="AV139" s="23">
        <f t="shared" si="46"/>
        <v>1</v>
      </c>
      <c r="AW139" s="24" t="s">
        <v>457</v>
      </c>
      <c r="AX139" s="24" t="s">
        <v>451</v>
      </c>
      <c r="AY139" s="24">
        <v>40</v>
      </c>
      <c r="AZ139" s="49">
        <f t="shared" si="47"/>
        <v>3.523588834384495</v>
      </c>
      <c r="BA139" s="49">
        <f t="shared" si="48"/>
        <v>10.539100617418477</v>
      </c>
      <c r="BB139" s="69">
        <f>LN((AVERAGE(AZ159:AZ161))/AZ139:AZ141)/1.125</f>
        <v>0.40676304856924816</v>
      </c>
      <c r="BC139" s="69">
        <f>LN((AVERAGE(BA159:BA161))/BA139:BA141)/1.125</f>
        <v>-0.43598134080403805</v>
      </c>
      <c r="BD139" s="69">
        <f>AVERAGE(AS139:AS141)</f>
        <v>1.7689951659221149E-2</v>
      </c>
      <c r="BE139" s="69">
        <f>AVERAGE(AU139:AU141)</f>
        <v>0.35434381257877695</v>
      </c>
      <c r="BF139" s="69">
        <f>(BB139*BD139)+(BC139*BE139)</f>
        <v>-0.14729167184776251</v>
      </c>
    </row>
    <row r="140" spans="1:58" ht="12.75" customHeight="1" x14ac:dyDescent="0.15">
      <c r="A140" t="s">
        <v>72</v>
      </c>
      <c r="B140" s="24" t="s">
        <v>457</v>
      </c>
      <c r="C140" s="24" t="s">
        <v>445</v>
      </c>
      <c r="D140" s="24">
        <v>40</v>
      </c>
      <c r="E140" s="16" t="s">
        <v>425</v>
      </c>
      <c r="F140" s="52">
        <v>1075</v>
      </c>
      <c r="H140" s="52">
        <v>31148.125</v>
      </c>
      <c r="I140" s="52">
        <v>11690.625</v>
      </c>
      <c r="J140" s="52">
        <v>1210329.0625</v>
      </c>
      <c r="K140" s="14">
        <v>0.44975717741047455</v>
      </c>
      <c r="L140" s="14">
        <v>0.14624779358754611</v>
      </c>
      <c r="M140" s="14">
        <v>1.3875748786299962</v>
      </c>
      <c r="N140" s="14">
        <v>2.4727435302565803</v>
      </c>
      <c r="O140" s="14">
        <v>0.7583924726895781</v>
      </c>
      <c r="P140" s="14">
        <v>0.25738072042629723</v>
      </c>
      <c r="Q140" s="14">
        <v>16.287259722152488</v>
      </c>
      <c r="R140" s="14">
        <v>0.89103626370591327</v>
      </c>
      <c r="S140" s="14">
        <v>8.0255504801394277</v>
      </c>
      <c r="T140" s="14">
        <v>4.1184114496837987</v>
      </c>
      <c r="U140" s="14">
        <v>70.933521680525558</v>
      </c>
      <c r="V140" s="14">
        <v>11.133927831634766</v>
      </c>
      <c r="W140" s="14">
        <v>0.35883824863969987</v>
      </c>
      <c r="X140" s="14">
        <v>2.7501146945680875E-2</v>
      </c>
      <c r="Y140" s="14">
        <v>1.4907925263070678</v>
      </c>
      <c r="Z140" s="2">
        <f t="shared" si="25"/>
        <v>3.085164502808178</v>
      </c>
      <c r="AA140" s="2">
        <f t="shared" si="26"/>
        <v>9.4878346167962739</v>
      </c>
      <c r="AB140" s="2">
        <f t="shared" si="27"/>
        <v>21.476030299181406</v>
      </c>
      <c r="AC140" s="2">
        <f t="shared" si="28"/>
        <v>63.280807106204598</v>
      </c>
      <c r="AD140" s="2">
        <f t="shared" si="29"/>
        <v>8.8384618420957501</v>
      </c>
      <c r="AE140" s="2">
        <f t="shared" si="30"/>
        <v>17.223515073019637</v>
      </c>
      <c r="AF140" s="69">
        <f t="shared" si="31"/>
        <v>0.86766008693471952</v>
      </c>
      <c r="AG140" s="69">
        <f t="shared" si="32"/>
        <v>0.87760707982111585</v>
      </c>
      <c r="AH140" s="69">
        <f t="shared" si="33"/>
        <v>1.1118199845345955</v>
      </c>
      <c r="AI140" s="69">
        <f t="shared" si="34"/>
        <v>0.34184344594905136</v>
      </c>
      <c r="AJ140" s="69">
        <f t="shared" si="35"/>
        <v>0.35373558579990316</v>
      </c>
      <c r="AK140" s="69">
        <f t="shared" si="36"/>
        <v>0.71925323820001485</v>
      </c>
      <c r="AL140" s="69">
        <f t="shared" si="37"/>
        <v>7.7257444782690601E-2</v>
      </c>
      <c r="AM140" s="69">
        <f t="shared" si="38"/>
        <v>9.3739930236974342E-2</v>
      </c>
      <c r="AN140" s="69">
        <f t="shared" si="39"/>
        <v>0.15767021904636827</v>
      </c>
      <c r="AO140" s="23">
        <v>0.01</v>
      </c>
      <c r="AP140" s="69">
        <f t="shared" si="51"/>
        <v>83.051753141392396</v>
      </c>
      <c r="AQ140" s="69">
        <f t="shared" si="41"/>
        <v>2919.8230645125564</v>
      </c>
      <c r="AR140" s="69">
        <f t="shared" si="42"/>
        <v>1843.2634045389491</v>
      </c>
      <c r="AS140" s="69">
        <f t="shared" si="43"/>
        <v>1.7137718598503188E-2</v>
      </c>
      <c r="AT140" s="69">
        <f t="shared" si="44"/>
        <v>0.60250511451390754</v>
      </c>
      <c r="AU140" s="69">
        <f t="shared" si="45"/>
        <v>0.38035716688758925</v>
      </c>
      <c r="AV140" s="23">
        <f t="shared" si="46"/>
        <v>1</v>
      </c>
      <c r="AW140" s="24" t="s">
        <v>457</v>
      </c>
      <c r="AX140" s="24" t="s">
        <v>445</v>
      </c>
      <c r="AY140" s="24">
        <v>40</v>
      </c>
      <c r="AZ140" s="49">
        <f t="shared" si="47"/>
        <v>3.085164502808178</v>
      </c>
      <c r="BA140" s="49">
        <f t="shared" si="48"/>
        <v>8.8384618420957501</v>
      </c>
    </row>
    <row r="141" spans="1:58" ht="12.75" customHeight="1" x14ac:dyDescent="0.15">
      <c r="A141" t="s">
        <v>73</v>
      </c>
      <c r="B141" s="24" t="s">
        <v>457</v>
      </c>
      <c r="C141" s="24" t="s">
        <v>446</v>
      </c>
      <c r="D141" s="24">
        <v>40</v>
      </c>
      <c r="E141" s="16" t="s">
        <v>425</v>
      </c>
      <c r="F141" s="52">
        <v>255.31250000000003</v>
      </c>
      <c r="H141" s="52">
        <v>8411.875</v>
      </c>
      <c r="I141" s="52">
        <v>3507.1875000000005</v>
      </c>
      <c r="J141" s="52">
        <v>379165.9375</v>
      </c>
      <c r="K141" s="14">
        <v>0.3952046810271832</v>
      </c>
      <c r="L141" s="14">
        <v>0.11224738035384801</v>
      </c>
      <c r="M141" s="14">
        <v>1.4701875876239285</v>
      </c>
      <c r="N141" s="14">
        <v>1.4843780208247024</v>
      </c>
      <c r="O141" s="14">
        <v>0.71382437035096302</v>
      </c>
      <c r="P141" s="14">
        <v>0.24833012484767564</v>
      </c>
      <c r="Q141" s="14">
        <v>16.598320324116809</v>
      </c>
      <c r="R141" s="14">
        <v>0.75006904742176927</v>
      </c>
      <c r="S141" s="14">
        <v>4.3857461810974288</v>
      </c>
      <c r="T141" s="14">
        <v>1.3164748055191136</v>
      </c>
      <c r="U141" s="14">
        <v>56.593143029287148</v>
      </c>
      <c r="V141" s="14">
        <v>4.6782010384732233</v>
      </c>
      <c r="W141" s="14">
        <v>0.33703357748489715</v>
      </c>
      <c r="X141" s="14">
        <v>2.869530346571993E-2</v>
      </c>
      <c r="Y141" s="14">
        <v>1.4859730162675726</v>
      </c>
      <c r="Z141" s="2">
        <f t="shared" si="25"/>
        <v>3.7200662294857918</v>
      </c>
      <c r="AA141" s="2">
        <f t="shared" si="26"/>
        <v>13.097745203400894</v>
      </c>
      <c r="AB141" s="2">
        <f t="shared" si="27"/>
        <v>23.252666921354873</v>
      </c>
      <c r="AC141" s="2">
        <f t="shared" si="28"/>
        <v>66.839737362908068</v>
      </c>
      <c r="AD141" s="2">
        <f t="shared" si="29"/>
        <v>12.903880136338866</v>
      </c>
      <c r="AE141" s="2">
        <f t="shared" si="30"/>
        <v>42.988398100768279</v>
      </c>
      <c r="AF141" s="69">
        <f t="shared" si="31"/>
        <v>0.86590191701131836</v>
      </c>
      <c r="AG141" s="69">
        <f t="shared" si="32"/>
        <v>0.8761706964790178</v>
      </c>
      <c r="AH141" s="69">
        <f t="shared" si="33"/>
        <v>0.99451289741837789</v>
      </c>
      <c r="AI141" s="69">
        <f t="shared" si="34"/>
        <v>0.33976958604248819</v>
      </c>
      <c r="AJ141" s="69">
        <f t="shared" si="35"/>
        <v>0.35200154527431166</v>
      </c>
      <c r="AK141" s="69">
        <f t="shared" si="36"/>
        <v>0.51476576584444245</v>
      </c>
      <c r="AL141" s="69">
        <f t="shared" si="37"/>
        <v>7.6807908005347827E-2</v>
      </c>
      <c r="AM141" s="69">
        <f t="shared" si="38"/>
        <v>9.328040949769259E-2</v>
      </c>
      <c r="AN141" s="69">
        <f t="shared" si="39"/>
        <v>0.11440201155076643</v>
      </c>
      <c r="AO141" s="23">
        <v>0.01</v>
      </c>
      <c r="AP141" s="69">
        <f t="shared" si="51"/>
        <v>19.610019012615368</v>
      </c>
      <c r="AQ141" s="69">
        <f t="shared" si="41"/>
        <v>784.6631446434028</v>
      </c>
      <c r="AR141" s="69">
        <f t="shared" si="42"/>
        <v>401.2293048857037</v>
      </c>
      <c r="AS141" s="69">
        <f t="shared" si="43"/>
        <v>1.6267091544273079E-2</v>
      </c>
      <c r="AT141" s="69">
        <f t="shared" si="44"/>
        <v>0.65090131718485655</v>
      </c>
      <c r="AU141" s="69">
        <f t="shared" si="45"/>
        <v>0.33283159127087042</v>
      </c>
      <c r="AV141" s="23">
        <f t="shared" si="46"/>
        <v>1</v>
      </c>
      <c r="AW141" s="24" t="s">
        <v>457</v>
      </c>
      <c r="AX141" s="24" t="s">
        <v>446</v>
      </c>
      <c r="AY141" s="24">
        <v>40</v>
      </c>
      <c r="AZ141" s="49">
        <f t="shared" si="47"/>
        <v>3.7200662294857918</v>
      </c>
      <c r="BA141" s="49">
        <f t="shared" si="48"/>
        <v>12.903880136338866</v>
      </c>
    </row>
    <row r="142" spans="1:58" ht="12.75" customHeight="1" x14ac:dyDescent="0.15">
      <c r="A142" t="s">
        <v>74</v>
      </c>
      <c r="B142" s="24" t="s">
        <v>457</v>
      </c>
      <c r="C142" s="24" t="s">
        <v>452</v>
      </c>
      <c r="D142" s="24">
        <v>50</v>
      </c>
      <c r="E142" s="16" t="s">
        <v>425</v>
      </c>
      <c r="F142" s="52">
        <v>228.43749999999997</v>
      </c>
      <c r="H142" s="52">
        <v>7632.5</v>
      </c>
      <c r="I142" s="52">
        <v>1935.0000000000002</v>
      </c>
      <c r="J142" s="52">
        <v>299306.875</v>
      </c>
      <c r="K142" s="14">
        <v>0.43632504433078545</v>
      </c>
      <c r="L142" s="14">
        <v>0.12254628606213834</v>
      </c>
      <c r="M142" s="14">
        <v>1.4574982909713075</v>
      </c>
      <c r="N142" s="14">
        <v>1.431073411218825</v>
      </c>
      <c r="O142" s="14">
        <v>0.80776956345092854</v>
      </c>
      <c r="P142" s="14">
        <v>0.26195989411441906</v>
      </c>
      <c r="Q142" s="14">
        <v>21.69156763312078</v>
      </c>
      <c r="R142" s="14">
        <v>0.71881818432899713</v>
      </c>
      <c r="S142" s="14">
        <v>6.3459775745079954</v>
      </c>
      <c r="T142" s="14">
        <v>1.7927169226975275</v>
      </c>
      <c r="U142" s="14">
        <v>88.310971771094444</v>
      </c>
      <c r="V142" s="14">
        <v>6.8239946695390401</v>
      </c>
      <c r="W142" s="14">
        <v>0.32420138137385568</v>
      </c>
      <c r="X142" s="14">
        <v>2.8518401674262985E-2</v>
      </c>
      <c r="Y142" s="14">
        <v>1.4804664843814732</v>
      </c>
      <c r="Z142" s="2">
        <f t="shared" si="25"/>
        <v>3.3403956749875516</v>
      </c>
      <c r="AA142" s="2">
        <f t="shared" si="26"/>
        <v>11.893451346475471</v>
      </c>
      <c r="AB142" s="2">
        <f t="shared" si="27"/>
        <v>26.85365804134873</v>
      </c>
      <c r="AC142" s="2">
        <f t="shared" si="28"/>
        <v>82.804918311832566</v>
      </c>
      <c r="AD142" s="2">
        <f t="shared" si="29"/>
        <v>13.916054813342326</v>
      </c>
      <c r="AE142" s="2">
        <f t="shared" si="30"/>
        <v>49.260968451288804</v>
      </c>
      <c r="AF142" s="69">
        <f t="shared" si="31"/>
        <v>0.8672271833289541</v>
      </c>
      <c r="AG142" s="69">
        <f t="shared" si="32"/>
        <v>0.8791984518322461</v>
      </c>
      <c r="AH142" s="69">
        <f t="shared" si="33"/>
        <v>1.057689105791801</v>
      </c>
      <c r="AI142" s="69">
        <f t="shared" si="34"/>
        <v>0.34133203102892756</v>
      </c>
      <c r="AJ142" s="69">
        <f t="shared" si="35"/>
        <v>0.35566337203871662</v>
      </c>
      <c r="AK142" s="69">
        <f t="shared" si="36"/>
        <v>0.61923071653942918</v>
      </c>
      <c r="AL142" s="69">
        <f t="shared" si="37"/>
        <v>7.7146599195134849E-2</v>
      </c>
      <c r="AM142" s="69">
        <f t="shared" si="38"/>
        <v>9.425079359025991E-2</v>
      </c>
      <c r="AN142" s="69">
        <f t="shared" si="39"/>
        <v>0.13657982092755397</v>
      </c>
      <c r="AO142" s="23">
        <v>0.01</v>
      </c>
      <c r="AP142" s="69">
        <f t="shared" si="51"/>
        <v>17.623176253638615</v>
      </c>
      <c r="AQ142" s="69">
        <f t="shared" si="41"/>
        <v>719.36918207765871</v>
      </c>
      <c r="AR142" s="69">
        <f t="shared" si="42"/>
        <v>264.28195349481695</v>
      </c>
      <c r="AS142" s="69">
        <f t="shared" si="43"/>
        <v>1.7600747413061703E-2</v>
      </c>
      <c r="AT142" s="69">
        <f t="shared" si="44"/>
        <v>0.71845364809737333</v>
      </c>
      <c r="AU142" s="69">
        <f t="shared" si="45"/>
        <v>0.26394560448956506</v>
      </c>
      <c r="AV142" s="23">
        <f t="shared" si="46"/>
        <v>1</v>
      </c>
      <c r="AW142" s="24" t="s">
        <v>457</v>
      </c>
      <c r="AX142" s="24" t="s">
        <v>452</v>
      </c>
      <c r="AY142" s="24">
        <v>50</v>
      </c>
      <c r="AZ142" s="49">
        <f t="shared" si="47"/>
        <v>3.3403956749875516</v>
      </c>
      <c r="BA142" s="49">
        <f t="shared" si="48"/>
        <v>13.916054813342326</v>
      </c>
      <c r="BB142" s="69">
        <f>LN((AVERAGE(AZ162:AZ164))/AZ142:AZ144)/1.125</f>
        <v>0.49935841937547454</v>
      </c>
      <c r="BC142" s="69">
        <f>LN((AVERAGE(BA162:BA164))/BA142:BA144)/1.125</f>
        <v>-0.45706654022365051</v>
      </c>
      <c r="BD142" s="69">
        <f>AVERAGE(AS142:AS144)</f>
        <v>1.8669674029069272E-2</v>
      </c>
      <c r="BE142" s="69">
        <f>AVERAGE(AU142:AU144)</f>
        <v>0.27501004136518709</v>
      </c>
      <c r="BF142" s="69">
        <f>(BB142*BD142)+(BC142*BE142)</f>
        <v>-0.11637502922013769</v>
      </c>
    </row>
    <row r="143" spans="1:58" ht="12.75" customHeight="1" x14ac:dyDescent="0.15">
      <c r="A143" t="s">
        <v>75</v>
      </c>
      <c r="B143" s="24" t="s">
        <v>457</v>
      </c>
      <c r="C143" s="24" t="s">
        <v>448</v>
      </c>
      <c r="D143" s="24">
        <v>50</v>
      </c>
      <c r="E143" s="16" t="s">
        <v>425</v>
      </c>
      <c r="F143" s="52">
        <v>846.56249999999989</v>
      </c>
      <c r="H143" s="52">
        <v>27721.562500000004</v>
      </c>
      <c r="I143" s="52">
        <v>7632.5</v>
      </c>
      <c r="J143" s="52">
        <v>931890.625</v>
      </c>
      <c r="K143" s="14">
        <v>0.40173184336329221</v>
      </c>
      <c r="L143" s="14">
        <v>0.14546242739250648</v>
      </c>
      <c r="M143" s="14">
        <v>1.5567590636453872</v>
      </c>
      <c r="N143" s="14">
        <v>1.5437864225149833</v>
      </c>
      <c r="O143" s="14">
        <v>0.81521181951769617</v>
      </c>
      <c r="P143" s="14">
        <v>0.26763769180097691</v>
      </c>
      <c r="Q143" s="14">
        <v>22.675902502326984</v>
      </c>
      <c r="R143" s="14">
        <v>0.76672328555251756</v>
      </c>
      <c r="S143" s="14">
        <v>4.943526186489267</v>
      </c>
      <c r="T143" s="14">
        <v>1.3648867439739529</v>
      </c>
      <c r="U143" s="14">
        <v>78.151705745812393</v>
      </c>
      <c r="V143" s="14">
        <v>6.133693070400752</v>
      </c>
      <c r="W143" s="14">
        <v>0.33560398084758181</v>
      </c>
      <c r="X143" s="14">
        <v>2.7437273457399717E-2</v>
      </c>
      <c r="Y143" s="14">
        <v>1.437729582677383</v>
      </c>
      <c r="Z143" s="2">
        <f t="shared" si="25"/>
        <v>3.8751199073795757</v>
      </c>
      <c r="AA143" s="2">
        <f t="shared" si="26"/>
        <v>10.702138631611918</v>
      </c>
      <c r="AB143" s="2">
        <f t="shared" si="27"/>
        <v>27.815963850650167</v>
      </c>
      <c r="AC143" s="2">
        <f t="shared" si="28"/>
        <v>84.726117422913049</v>
      </c>
      <c r="AD143" s="2">
        <f t="shared" si="29"/>
        <v>15.808898910943812</v>
      </c>
      <c r="AE143" s="2">
        <f t="shared" si="30"/>
        <v>57.258747724568579</v>
      </c>
      <c r="AF143" s="69">
        <f t="shared" si="31"/>
        <v>0.86611228062921541</v>
      </c>
      <c r="AG143" s="69">
        <f t="shared" si="32"/>
        <v>0.87943830796434508</v>
      </c>
      <c r="AH143" s="69">
        <f t="shared" si="33"/>
        <v>1.0124895638290985</v>
      </c>
      <c r="AI143" s="69">
        <f t="shared" si="34"/>
        <v>0.34001727873261006</v>
      </c>
      <c r="AJ143" s="69">
        <f t="shared" si="35"/>
        <v>0.3559545394620644</v>
      </c>
      <c r="AK143" s="69">
        <f t="shared" si="36"/>
        <v>0.5431878711737349</v>
      </c>
      <c r="AL143" s="69">
        <f t="shared" si="37"/>
        <v>7.6861604599934269E-2</v>
      </c>
      <c r="AM143" s="69">
        <f t="shared" si="38"/>
        <v>9.4327952957447073E-2</v>
      </c>
      <c r="AN143" s="69">
        <f t="shared" si="39"/>
        <v>0.12045285866300534</v>
      </c>
      <c r="AO143" s="23">
        <v>0.01</v>
      </c>
      <c r="AP143" s="69">
        <f t="shared" si="51"/>
        <v>65.068152144131844</v>
      </c>
      <c r="AQ143" s="69">
        <f t="shared" si="41"/>
        <v>2614.9182434069294</v>
      </c>
      <c r="AR143" s="69">
        <f t="shared" si="42"/>
        <v>919.35644374538822</v>
      </c>
      <c r="AS143" s="69">
        <f t="shared" si="43"/>
        <v>1.8077786709767962E-2</v>
      </c>
      <c r="AT143" s="69">
        <f t="shared" si="44"/>
        <v>0.72649879718544896</v>
      </c>
      <c r="AU143" s="69">
        <f t="shared" si="45"/>
        <v>0.25542341610478303</v>
      </c>
      <c r="AV143" s="23">
        <f t="shared" si="46"/>
        <v>1</v>
      </c>
      <c r="AW143" s="24" t="s">
        <v>457</v>
      </c>
      <c r="AX143" s="24" t="s">
        <v>448</v>
      </c>
      <c r="AY143" s="24">
        <v>50</v>
      </c>
      <c r="AZ143" s="49">
        <f t="shared" si="47"/>
        <v>3.8751199073795757</v>
      </c>
      <c r="BA143" s="49">
        <f t="shared" si="48"/>
        <v>15.808898910943812</v>
      </c>
    </row>
    <row r="144" spans="1:58" ht="12.75" customHeight="1" x14ac:dyDescent="0.15">
      <c r="A144" t="s">
        <v>76</v>
      </c>
      <c r="B144" s="24" t="s">
        <v>457</v>
      </c>
      <c r="C144" s="24" t="s">
        <v>447</v>
      </c>
      <c r="D144" s="24">
        <v>50</v>
      </c>
      <c r="E144" s="16" t="s">
        <v>425</v>
      </c>
      <c r="F144" s="52">
        <v>1048.125</v>
      </c>
      <c r="H144" s="52">
        <v>27842.5</v>
      </c>
      <c r="I144" s="52">
        <v>7726.5625000000009</v>
      </c>
      <c r="J144" s="52">
        <v>941511.87500000012</v>
      </c>
      <c r="K144" s="14">
        <v>0.28481248172660339</v>
      </c>
      <c r="L144" s="14">
        <v>0.12816354279023837</v>
      </c>
      <c r="M144" s="14">
        <v>1.4240592617768491</v>
      </c>
      <c r="N144" s="14">
        <v>2.015846383296048</v>
      </c>
      <c r="O144" s="14">
        <v>0.85384889941942799</v>
      </c>
      <c r="P144" s="14">
        <v>0.27230795463760404</v>
      </c>
      <c r="Q144" s="14">
        <v>21.040951031017421</v>
      </c>
      <c r="R144" s="14">
        <v>0.81422791172977604</v>
      </c>
      <c r="S144" s="14">
        <v>7.8062279532656698</v>
      </c>
      <c r="T144" s="14">
        <v>2.2246824932210791</v>
      </c>
      <c r="U144" s="14">
        <v>102.42016229013707</v>
      </c>
      <c r="V144" s="14">
        <v>11.041093573065982</v>
      </c>
      <c r="W144" s="14">
        <v>0.33180121582162886</v>
      </c>
      <c r="X144" s="14">
        <v>2.7673327653221391E-2</v>
      </c>
      <c r="Y144" s="14">
        <v>1.4499164526196593</v>
      </c>
      <c r="Z144" s="2">
        <f t="shared" si="25"/>
        <v>4.9999889511297084</v>
      </c>
      <c r="AA144" s="2">
        <f t="shared" si="26"/>
        <v>11.111266361507862</v>
      </c>
      <c r="AB144" s="2">
        <f t="shared" si="27"/>
        <v>24.642476022776574</v>
      </c>
      <c r="AC144" s="2">
        <f t="shared" si="28"/>
        <v>77.268954772251803</v>
      </c>
      <c r="AD144" s="2">
        <f t="shared" si="29"/>
        <v>13.120314049667286</v>
      </c>
      <c r="AE144" s="2">
        <f t="shared" si="30"/>
        <v>46.03810323595647</v>
      </c>
      <c r="AF144" s="69">
        <f t="shared" si="31"/>
        <v>0.86234409184370908</v>
      </c>
      <c r="AG144" s="69">
        <f t="shared" si="32"/>
        <v>0.88068354065422949</v>
      </c>
      <c r="AH144" s="69">
        <f t="shared" si="33"/>
        <v>1.1047514487967536</v>
      </c>
      <c r="AI144" s="69">
        <f t="shared" si="34"/>
        <v>0.3355986262554928</v>
      </c>
      <c r="AJ144" s="69">
        <f t="shared" si="35"/>
        <v>0.3574687132181717</v>
      </c>
      <c r="AK144" s="69">
        <f t="shared" si="36"/>
        <v>0.70562203929461942</v>
      </c>
      <c r="AL144" s="69">
        <f t="shared" si="37"/>
        <v>7.5903455445377396E-2</v>
      </c>
      <c r="AM144" s="69">
        <f t="shared" si="38"/>
        <v>9.4729209002815493E-2</v>
      </c>
      <c r="AN144" s="69">
        <f t="shared" si="39"/>
        <v>0.15480346572813336</v>
      </c>
      <c r="AO144" s="23">
        <v>0.01</v>
      </c>
      <c r="AP144" s="69">
        <f t="shared" si="51"/>
        <v>79.556309238686183</v>
      </c>
      <c r="AQ144" s="69">
        <f t="shared" si="41"/>
        <v>2637.4980016608902</v>
      </c>
      <c r="AR144" s="69">
        <f t="shared" si="42"/>
        <v>1196.0986531650306</v>
      </c>
      <c r="AS144" s="69">
        <f t="shared" si="43"/>
        <v>2.0330487964378152E-2</v>
      </c>
      <c r="AT144" s="69">
        <f t="shared" si="44"/>
        <v>0.6740084085344088</v>
      </c>
      <c r="AU144" s="69">
        <f t="shared" si="45"/>
        <v>0.30566110350121312</v>
      </c>
      <c r="AV144" s="23">
        <f t="shared" si="46"/>
        <v>1</v>
      </c>
      <c r="AW144" s="24" t="s">
        <v>457</v>
      </c>
      <c r="AX144" s="24" t="s">
        <v>447</v>
      </c>
      <c r="AY144" s="24">
        <v>50</v>
      </c>
      <c r="AZ144" s="49">
        <f t="shared" si="47"/>
        <v>4.9999889511297084</v>
      </c>
      <c r="BA144" s="49">
        <f t="shared" si="48"/>
        <v>13.120314049667286</v>
      </c>
    </row>
    <row r="145" spans="1:53" ht="12.75" customHeight="1" x14ac:dyDescent="0.15">
      <c r="A145" t="s">
        <v>77</v>
      </c>
      <c r="B145" s="24" t="s">
        <v>457</v>
      </c>
      <c r="C145" s="24">
        <v>7</v>
      </c>
      <c r="D145" s="24">
        <v>70</v>
      </c>
      <c r="E145" s="16" t="s">
        <v>425</v>
      </c>
      <c r="F145" s="52">
        <v>376.25000000000006</v>
      </c>
      <c r="H145" s="52">
        <v>11515.937499999998</v>
      </c>
      <c r="I145" s="52">
        <v>3224.9999999999995</v>
      </c>
      <c r="J145" s="52">
        <v>709190.9375</v>
      </c>
      <c r="K145" s="14">
        <v>0.22795326566955623</v>
      </c>
      <c r="L145" s="14">
        <v>0.14851308073497835</v>
      </c>
      <c r="M145" s="14">
        <v>2.1157717278376635</v>
      </c>
      <c r="N145" s="14">
        <v>1.7930061866489906</v>
      </c>
      <c r="O145" s="14">
        <v>0.99996582637520359</v>
      </c>
      <c r="P145" s="14">
        <v>0.30630947871457659</v>
      </c>
      <c r="Q145" s="14">
        <v>25.312661488728132</v>
      </c>
      <c r="R145" s="14">
        <v>0.73786491562405065</v>
      </c>
      <c r="S145" s="14">
        <v>13.204502564920395</v>
      </c>
      <c r="T145" s="14">
        <v>3.0340070782933446</v>
      </c>
      <c r="U145" s="14">
        <v>103.77012695089971</v>
      </c>
      <c r="V145" s="14">
        <v>10.847198055624604</v>
      </c>
      <c r="W145" s="14">
        <v>0.33387061865652085</v>
      </c>
      <c r="X145" s="14">
        <v>2.805490231799666E-2</v>
      </c>
      <c r="Y145" s="14">
        <v>1.4613645151490045</v>
      </c>
      <c r="Z145" s="2">
        <f t="shared" si="25"/>
        <v>9.2816030585177547</v>
      </c>
      <c r="AA145" s="2">
        <f t="shared" si="26"/>
        <v>14.24636616092598</v>
      </c>
      <c r="AB145" s="2">
        <f t="shared" si="27"/>
        <v>25.31352654368651</v>
      </c>
      <c r="AC145" s="2">
        <f t="shared" si="28"/>
        <v>82.637538984925826</v>
      </c>
      <c r="AD145" s="2">
        <f t="shared" si="29"/>
        <v>7.8586926270573452</v>
      </c>
      <c r="AE145" s="2">
        <f t="shared" si="30"/>
        <v>34.202335153835996</v>
      </c>
      <c r="AF145" s="69">
        <f t="shared" si="31"/>
        <v>0.86051157875691497</v>
      </c>
      <c r="AG145" s="69">
        <f t="shared" si="32"/>
        <v>0.88539273644370264</v>
      </c>
      <c r="AH145" s="69">
        <f t="shared" si="33"/>
        <v>1.2787321955949593</v>
      </c>
      <c r="AI145" s="69">
        <f t="shared" si="34"/>
        <v>0.33346369102971418</v>
      </c>
      <c r="AJ145" s="69">
        <f t="shared" si="35"/>
        <v>0.36323380666488619</v>
      </c>
      <c r="AK145" s="69">
        <f t="shared" si="36"/>
        <v>1.0942516176291643</v>
      </c>
      <c r="AL145" s="69">
        <f t="shared" si="37"/>
        <v>7.5440327015073319E-2</v>
      </c>
      <c r="AM145" s="69">
        <f t="shared" si="38"/>
        <v>9.6256958766194847E-2</v>
      </c>
      <c r="AN145" s="69">
        <f t="shared" si="39"/>
        <v>0.23578349027091458</v>
      </c>
      <c r="AO145" s="23">
        <v>0.01</v>
      </c>
      <c r="AP145" s="69">
        <f t="shared" si="51"/>
        <v>28.384423039421339</v>
      </c>
      <c r="AQ145" s="69">
        <f t="shared" si="41"/>
        <v>1108.4891210915769</v>
      </c>
      <c r="AR145" s="69">
        <f t="shared" si="42"/>
        <v>760.40175612369944</v>
      </c>
      <c r="AS145" s="69">
        <f t="shared" si="43"/>
        <v>1.4960624341449501E-2</v>
      </c>
      <c r="AT145" s="69">
        <f t="shared" si="44"/>
        <v>0.58425317661742027</v>
      </c>
      <c r="AU145" s="69">
        <f t="shared" si="45"/>
        <v>0.40078619904113028</v>
      </c>
      <c r="AV145" s="23">
        <f t="shared" si="46"/>
        <v>1</v>
      </c>
      <c r="AW145" s="24" t="s">
        <v>457</v>
      </c>
      <c r="AX145" s="24">
        <v>7</v>
      </c>
      <c r="AY145" s="24">
        <v>70</v>
      </c>
      <c r="AZ145" s="49">
        <f t="shared" si="47"/>
        <v>9.2816030585177547</v>
      </c>
      <c r="BA145" s="49">
        <f t="shared" si="48"/>
        <v>7.8586926270573452</v>
      </c>
    </row>
    <row r="146" spans="1:53" ht="12.75" customHeight="1" x14ac:dyDescent="0.15">
      <c r="A146" t="s">
        <v>78</v>
      </c>
      <c r="B146" s="24" t="s">
        <v>457</v>
      </c>
      <c r="C146" s="24">
        <v>8</v>
      </c>
      <c r="D146" s="24">
        <v>100</v>
      </c>
      <c r="E146" s="16" t="s">
        <v>425</v>
      </c>
      <c r="F146" s="52">
        <v>134.375</v>
      </c>
      <c r="H146" s="52">
        <v>3628.125</v>
      </c>
      <c r="I146" s="52">
        <v>792.81250000000011</v>
      </c>
      <c r="J146" s="52">
        <v>476520.62500000006</v>
      </c>
      <c r="K146" s="14">
        <v>0.32696374937822986</v>
      </c>
      <c r="L146" s="14">
        <v>0.15202751114453517</v>
      </c>
      <c r="M146" s="14">
        <v>1.9158617173710695</v>
      </c>
      <c r="N146" s="14">
        <v>1.2166121192034689</v>
      </c>
      <c r="O146" s="14">
        <v>0.91005312100121116</v>
      </c>
      <c r="P146" s="14">
        <v>0.30363095786904715</v>
      </c>
      <c r="Q146" s="14">
        <v>20.122509356207924</v>
      </c>
      <c r="R146" s="14">
        <v>0.69341563786008231</v>
      </c>
      <c r="S146" s="14">
        <v>4.9829397670877613</v>
      </c>
      <c r="T146" s="14">
        <v>0.79294770038779538</v>
      </c>
      <c r="U146" s="14">
        <v>74.356864502025729</v>
      </c>
      <c r="V146" s="14">
        <v>3.1636665561907917</v>
      </c>
      <c r="W146" s="14">
        <v>0.33437562888962297</v>
      </c>
      <c r="X146" s="14">
        <v>2.7316746962121354E-2</v>
      </c>
      <c r="Y146" s="14">
        <v>1.4325510260446876</v>
      </c>
      <c r="Z146" s="2">
        <f t="shared" si="25"/>
        <v>5.8595539138952413</v>
      </c>
      <c r="AA146" s="2">
        <f t="shared" si="26"/>
        <v>12.602072499559812</v>
      </c>
      <c r="AB146" s="2">
        <f t="shared" si="27"/>
        <v>22.111356899770627</v>
      </c>
      <c r="AC146" s="2">
        <f t="shared" si="28"/>
        <v>66.272917285616685</v>
      </c>
      <c r="AD146" s="2">
        <f t="shared" si="29"/>
        <v>14.922288443691743</v>
      </c>
      <c r="AE146" s="2">
        <f t="shared" si="30"/>
        <v>93.772722293867673</v>
      </c>
      <c r="AF146" s="69">
        <f t="shared" si="31"/>
        <v>0.86370258313066361</v>
      </c>
      <c r="AG146" s="69">
        <f t="shared" si="32"/>
        <v>0.88249494395388728</v>
      </c>
      <c r="AH146" s="69">
        <f t="shared" si="33"/>
        <v>1.0137598223246025</v>
      </c>
      <c r="AI146" s="69">
        <f t="shared" si="34"/>
        <v>0.33718717914593538</v>
      </c>
      <c r="AJ146" s="69">
        <f t="shared" si="35"/>
        <v>0.35967899438774442</v>
      </c>
      <c r="AK146" s="69">
        <f t="shared" si="36"/>
        <v>0.54523487011815941</v>
      </c>
      <c r="AL146" s="69">
        <f t="shared" si="37"/>
        <v>7.6247979526998327E-2</v>
      </c>
      <c r="AM146" s="69">
        <f t="shared" si="38"/>
        <v>9.5314933512752276E-2</v>
      </c>
      <c r="AN146" s="69">
        <f t="shared" si="39"/>
        <v>0.12088813971722782</v>
      </c>
      <c r="AO146" s="23">
        <v>0.01</v>
      </c>
      <c r="AP146" s="69">
        <f t="shared" si="51"/>
        <v>10.245822248940399</v>
      </c>
      <c r="AQ146" s="69">
        <f t="shared" si="41"/>
        <v>345.81449315095438</v>
      </c>
      <c r="AR146" s="69">
        <f t="shared" si="42"/>
        <v>95.841628269564694</v>
      </c>
      <c r="AS146" s="69">
        <f t="shared" si="43"/>
        <v>2.267266691916385E-2</v>
      </c>
      <c r="AT146" s="69">
        <f t="shared" si="44"/>
        <v>0.76524232302018602</v>
      </c>
      <c r="AU146" s="69">
        <f t="shared" si="45"/>
        <v>0.21208501006065023</v>
      </c>
      <c r="AV146" s="23">
        <f t="shared" si="46"/>
        <v>1</v>
      </c>
      <c r="AW146" s="24" t="s">
        <v>457</v>
      </c>
      <c r="AX146" s="24">
        <v>8</v>
      </c>
      <c r="AY146" s="24">
        <v>100</v>
      </c>
      <c r="AZ146" s="49">
        <f t="shared" si="47"/>
        <v>5.8595539138952413</v>
      </c>
      <c r="BA146" s="49">
        <f t="shared" si="48"/>
        <v>14.922288443691743</v>
      </c>
    </row>
    <row r="147" spans="1:53" ht="12.75" customHeight="1" x14ac:dyDescent="0.15">
      <c r="A147" t="s">
        <v>79</v>
      </c>
      <c r="B147" s="24" t="s">
        <v>458</v>
      </c>
      <c r="C147" s="24" t="s">
        <v>434</v>
      </c>
      <c r="D147" s="24">
        <v>5</v>
      </c>
      <c r="E147" s="16" t="s">
        <v>426</v>
      </c>
      <c r="G147" s="52">
        <v>40.3125</v>
      </c>
      <c r="H147" s="52">
        <v>2821.875</v>
      </c>
      <c r="I147" s="52">
        <v>9903.4375</v>
      </c>
      <c r="J147" s="52">
        <v>377136.875</v>
      </c>
      <c r="K147" s="14">
        <v>0.26377292006029746</v>
      </c>
      <c r="L147" s="14">
        <v>5.9375683862890834E-2</v>
      </c>
      <c r="M147" s="14">
        <v>1.8776992032257194</v>
      </c>
      <c r="N147" s="14">
        <v>1.2370708702737041</v>
      </c>
      <c r="O147" s="14">
        <v>0.75999483598558626</v>
      </c>
      <c r="P147" s="14">
        <v>0.26040443581936357</v>
      </c>
      <c r="Q147" s="14">
        <v>9.7540311834975419</v>
      </c>
      <c r="R147" s="14">
        <v>0.7703310133399619</v>
      </c>
      <c r="S147" s="14">
        <v>3.5874768853398944</v>
      </c>
      <c r="T147" s="14">
        <v>1.0436511418913439</v>
      </c>
      <c r="U147" s="14">
        <v>31.022433656857938</v>
      </c>
      <c r="V147" s="14">
        <v>3.0450085618802993</v>
      </c>
      <c r="W147" s="14">
        <v>0.5262510394477542</v>
      </c>
      <c r="X147" s="14">
        <v>3.5839969696195469E-2</v>
      </c>
      <c r="Y147" s="14">
        <v>1.6913890960311542</v>
      </c>
      <c r="Z147" s="2">
        <f t="shared" si="25"/>
        <v>7.1186200721305459</v>
      </c>
      <c r="AA147" s="2">
        <f t="shared" si="26"/>
        <v>31.624043397321799</v>
      </c>
      <c r="AB147" s="2">
        <f t="shared" si="27"/>
        <v>12.834338763431457</v>
      </c>
      <c r="AC147" s="2">
        <f t="shared" si="28"/>
        <v>37.457238978308666</v>
      </c>
      <c r="AD147" s="2">
        <f t="shared" si="29"/>
        <v>8.647423983031107</v>
      </c>
      <c r="AE147" s="2">
        <f t="shared" si="30"/>
        <v>29.72490750179022</v>
      </c>
      <c r="AF147" s="69">
        <f t="shared" si="31"/>
        <v>0.86166600876821908</v>
      </c>
      <c r="AG147" s="69">
        <f t="shared" si="32"/>
        <v>0.87765872231486364</v>
      </c>
      <c r="AH147" s="69">
        <f t="shared" si="33"/>
        <v>0.96878551261247581</v>
      </c>
      <c r="AI147" s="69">
        <f t="shared" si="34"/>
        <v>0.33480757941520695</v>
      </c>
      <c r="AJ147" s="69">
        <f t="shared" si="35"/>
        <v>0.35379803582969782</v>
      </c>
      <c r="AK147" s="69">
        <f t="shared" si="36"/>
        <v>0.47584039208513129</v>
      </c>
      <c r="AL147" s="69">
        <f t="shared" si="37"/>
        <v>7.573186891900531E-2</v>
      </c>
      <c r="AM147" s="69">
        <f t="shared" si="38"/>
        <v>9.3756479494869926E-2</v>
      </c>
      <c r="AN147" s="69">
        <f t="shared" si="39"/>
        <v>0.10609267290811897</v>
      </c>
      <c r="AO147" s="23">
        <v>0.01</v>
      </c>
      <c r="AP147" s="69">
        <f t="shared" si="40"/>
        <v>3.0529409657974016</v>
      </c>
      <c r="AQ147" s="69">
        <f t="shared" si="41"/>
        <v>264.56906557458609</v>
      </c>
      <c r="AR147" s="69">
        <f t="shared" si="42"/>
        <v>1050.6821553534994</v>
      </c>
      <c r="AS147" s="69">
        <f t="shared" si="43"/>
        <v>2.3158092449708499E-3</v>
      </c>
      <c r="AT147" s="69">
        <f t="shared" si="44"/>
        <v>0.20068894055109768</v>
      </c>
      <c r="AU147" s="69">
        <f t="shared" si="45"/>
        <v>0.79699525020393158</v>
      </c>
      <c r="AV147" s="23">
        <f t="shared" si="46"/>
        <v>1</v>
      </c>
      <c r="AW147" s="24" t="s">
        <v>458</v>
      </c>
      <c r="AX147" s="24" t="s">
        <v>434</v>
      </c>
      <c r="AY147" s="24">
        <v>5</v>
      </c>
      <c r="AZ147" s="49">
        <f t="shared" si="47"/>
        <v>7.1186200721305459</v>
      </c>
      <c r="BA147" s="49">
        <f t="shared" si="48"/>
        <v>8.647423983031107</v>
      </c>
    </row>
    <row r="148" spans="1:53" ht="12.75" customHeight="1" x14ac:dyDescent="0.15">
      <c r="A148" t="s">
        <v>80</v>
      </c>
      <c r="B148" s="24" t="s">
        <v>458</v>
      </c>
      <c r="C148" s="24" t="s">
        <v>437</v>
      </c>
      <c r="D148" s="24">
        <v>5</v>
      </c>
      <c r="E148" s="16" t="s">
        <v>426</v>
      </c>
      <c r="G148" s="52">
        <v>134.375</v>
      </c>
      <c r="H148" s="52">
        <v>9701.8750000000018</v>
      </c>
      <c r="I148" s="52">
        <v>29199.6875</v>
      </c>
      <c r="J148" s="52">
        <v>1164560.9375</v>
      </c>
      <c r="K148" s="14">
        <v>0.98000842949411637</v>
      </c>
      <c r="L148" s="14">
        <v>0.16501410215536919</v>
      </c>
      <c r="M148" s="14">
        <v>1.635559769657692</v>
      </c>
      <c r="N148" s="14">
        <v>4.5874451072996933</v>
      </c>
      <c r="O148" s="14">
        <v>0.74637095090009531</v>
      </c>
      <c r="P148" s="14">
        <v>0.25662118133738865</v>
      </c>
      <c r="Q148" s="14">
        <v>9.777667919310673</v>
      </c>
      <c r="R148" s="14">
        <v>0.72261234015521869</v>
      </c>
      <c r="S148" s="14">
        <v>4.1279099790781473</v>
      </c>
      <c r="T148" s="14">
        <v>0.99078583274921483</v>
      </c>
      <c r="U148" s="14">
        <v>31.207698160428553</v>
      </c>
      <c r="V148" s="14">
        <v>4.2410583588808795</v>
      </c>
      <c r="W148" s="14">
        <v>0.43538147257946314</v>
      </c>
      <c r="X148" s="14">
        <v>3.4609988480555243E-2</v>
      </c>
      <c r="Y148" s="14">
        <v>1.6254453558704118</v>
      </c>
      <c r="Z148" s="2">
        <f t="shared" si="25"/>
        <v>1.6689241851745842</v>
      </c>
      <c r="AA148" s="2">
        <f t="shared" si="26"/>
        <v>9.911636328619533</v>
      </c>
      <c r="AB148" s="2">
        <f t="shared" si="27"/>
        <v>13.100279301490998</v>
      </c>
      <c r="AC148" s="2">
        <f t="shared" si="28"/>
        <v>38.101562265258373</v>
      </c>
      <c r="AD148" s="2">
        <f t="shared" si="29"/>
        <v>7.5601692669174714</v>
      </c>
      <c r="AE148" s="2">
        <f t="shared" si="30"/>
        <v>31.497925312308908</v>
      </c>
      <c r="AF148" s="69">
        <f t="shared" si="31"/>
        <v>0.884749530407829</v>
      </c>
      <c r="AG148" s="69">
        <f t="shared" si="32"/>
        <v>0.87721963874242925</v>
      </c>
      <c r="AH148" s="69">
        <f t="shared" si="33"/>
        <v>0.98620310619692375</v>
      </c>
      <c r="AI148" s="69">
        <f t="shared" si="34"/>
        <v>0.3624427526562104</v>
      </c>
      <c r="AJ148" s="69">
        <f t="shared" si="35"/>
        <v>0.35326729695800446</v>
      </c>
      <c r="AK148" s="69">
        <f t="shared" si="36"/>
        <v>0.5019696918507619</v>
      </c>
      <c r="AL148" s="69">
        <f t="shared" si="37"/>
        <v>8.1716659330290237E-2</v>
      </c>
      <c r="AM148" s="69">
        <f t="shared" si="38"/>
        <v>9.3615833693871178E-2</v>
      </c>
      <c r="AN148" s="69">
        <f t="shared" si="39"/>
        <v>0.1116733947909548</v>
      </c>
      <c r="AO148" s="23">
        <v>0.01</v>
      </c>
      <c r="AP148" s="69">
        <f t="shared" si="40"/>
        <v>10.98067609750775</v>
      </c>
      <c r="AQ148" s="69">
        <f t="shared" si="41"/>
        <v>908.24911651872662</v>
      </c>
      <c r="AR148" s="69">
        <f t="shared" si="42"/>
        <v>3260.8282299600078</v>
      </c>
      <c r="AS148" s="69">
        <f t="shared" si="43"/>
        <v>2.6269195399206847E-3</v>
      </c>
      <c r="AT148" s="69">
        <f t="shared" si="44"/>
        <v>0.21728146155228653</v>
      </c>
      <c r="AU148" s="69">
        <f t="shared" si="45"/>
        <v>0.78009161890779277</v>
      </c>
      <c r="AV148" s="23">
        <f t="shared" si="46"/>
        <v>1</v>
      </c>
      <c r="AW148" s="24" t="s">
        <v>458</v>
      </c>
      <c r="AX148" s="24" t="s">
        <v>437</v>
      </c>
      <c r="AY148" s="24">
        <v>5</v>
      </c>
      <c r="AZ148" s="49">
        <f t="shared" si="47"/>
        <v>1.6689241851745842</v>
      </c>
      <c r="BA148" s="49">
        <f t="shared" si="48"/>
        <v>7.5601692669174714</v>
      </c>
    </row>
    <row r="149" spans="1:53" ht="12.75" customHeight="1" x14ac:dyDescent="0.15">
      <c r="A149" t="s">
        <v>81</v>
      </c>
      <c r="B149" s="24" t="s">
        <v>458</v>
      </c>
      <c r="C149" s="24" t="s">
        <v>438</v>
      </c>
      <c r="D149" s="24">
        <v>5</v>
      </c>
      <c r="E149" s="16" t="s">
        <v>426</v>
      </c>
      <c r="G149" s="52">
        <v>430</v>
      </c>
      <c r="H149" s="52">
        <v>21809.062500000004</v>
      </c>
      <c r="I149" s="52">
        <v>26256.875000000004</v>
      </c>
      <c r="J149" s="52">
        <v>1028936.2499999999</v>
      </c>
      <c r="K149" s="14">
        <v>0.42456931740083004</v>
      </c>
      <c r="L149" s="14">
        <v>0.1355731451416714</v>
      </c>
      <c r="M149" s="14">
        <v>1.2324665242797941</v>
      </c>
      <c r="N149" s="14">
        <v>1.4048319385754136</v>
      </c>
      <c r="O149" s="14">
        <v>0.83160756528111601</v>
      </c>
      <c r="P149" s="14">
        <v>0.25346277619729468</v>
      </c>
      <c r="Q149" s="14">
        <v>7.5892518509649731</v>
      </c>
      <c r="R149" s="14">
        <v>0.9142292926782114</v>
      </c>
      <c r="S149" s="14">
        <v>15.693815713032681</v>
      </c>
      <c r="T149" s="14">
        <v>7.2471787357937032</v>
      </c>
      <c r="U149" s="14">
        <v>37.905138286491137</v>
      </c>
      <c r="V149" s="14">
        <v>23.631373077029306</v>
      </c>
      <c r="W149" s="14">
        <v>0.50529501330872828</v>
      </c>
      <c r="X149" s="14">
        <v>3.5247612520092376E-2</v>
      </c>
      <c r="Y149" s="14">
        <v>1.4749565001242855</v>
      </c>
      <c r="Z149" s="2">
        <f t="shared" si="25"/>
        <v>2.9028629101717196</v>
      </c>
      <c r="AA149" s="2">
        <f t="shared" si="26"/>
        <v>9.0907865491494615</v>
      </c>
      <c r="AB149" s="2">
        <f t="shared" si="27"/>
        <v>9.1260014552651505</v>
      </c>
      <c r="AC149" s="2">
        <f t="shared" si="28"/>
        <v>29.942273831394957</v>
      </c>
      <c r="AD149" s="2">
        <f t="shared" si="29"/>
        <v>2.4152914102982246</v>
      </c>
      <c r="AE149" s="2">
        <f t="shared" si="30"/>
        <v>5.2303302662149411</v>
      </c>
      <c r="AF149" s="69">
        <f t="shared" si="31"/>
        <v>0.86684830854069983</v>
      </c>
      <c r="AG149" s="69">
        <f t="shared" si="32"/>
        <v>0.87996672570842838</v>
      </c>
      <c r="AH149" s="69">
        <f t="shared" si="33"/>
        <v>1.3589601557635906</v>
      </c>
      <c r="AI149" s="69">
        <f t="shared" si="34"/>
        <v>0.34088486235144266</v>
      </c>
      <c r="AJ149" s="69">
        <f t="shared" si="35"/>
        <v>0.35659655971310472</v>
      </c>
      <c r="AK149" s="69">
        <f t="shared" si="36"/>
        <v>1.3134047069230406</v>
      </c>
      <c r="AL149" s="69">
        <f t="shared" si="37"/>
        <v>7.7049672949209988E-2</v>
      </c>
      <c r="AM149" s="69">
        <f t="shared" si="38"/>
        <v>9.4498088323972745E-2</v>
      </c>
      <c r="AN149" s="69">
        <f t="shared" si="39"/>
        <v>0.28089514121606796</v>
      </c>
      <c r="AO149" s="23">
        <v>0.01</v>
      </c>
      <c r="AP149" s="69">
        <f t="shared" si="40"/>
        <v>33.131359368160297</v>
      </c>
      <c r="AQ149" s="69">
        <f t="shared" si="41"/>
        <v>2060.9147143880423</v>
      </c>
      <c r="AR149" s="69">
        <f t="shared" si="42"/>
        <v>7375.4286110176454</v>
      </c>
      <c r="AS149" s="69">
        <f t="shared" si="43"/>
        <v>3.4987536765300037E-3</v>
      </c>
      <c r="AT149" s="69">
        <f t="shared" si="44"/>
        <v>0.21763770251182224</v>
      </c>
      <c r="AU149" s="69">
        <f t="shared" si="45"/>
        <v>0.7788635438116478</v>
      </c>
      <c r="AV149" s="23">
        <f t="shared" si="46"/>
        <v>1</v>
      </c>
      <c r="AW149" s="24" t="s">
        <v>458</v>
      </c>
      <c r="AX149" s="24" t="s">
        <v>438</v>
      </c>
      <c r="AY149" s="24">
        <v>5</v>
      </c>
      <c r="AZ149" s="49">
        <f t="shared" si="47"/>
        <v>2.9028629101717196</v>
      </c>
      <c r="BA149" s="49">
        <f t="shared" si="48"/>
        <v>2.4152914102982246</v>
      </c>
    </row>
    <row r="150" spans="1:53" ht="12.75" customHeight="1" x14ac:dyDescent="0.15">
      <c r="A150" t="s">
        <v>82</v>
      </c>
      <c r="B150" s="24" t="s">
        <v>458</v>
      </c>
      <c r="C150" s="24" t="s">
        <v>435</v>
      </c>
      <c r="D150" s="24">
        <v>12</v>
      </c>
      <c r="E150" s="16" t="s">
        <v>426</v>
      </c>
      <c r="G150" s="52">
        <v>53.75</v>
      </c>
      <c r="H150" s="52">
        <v>3050.3125</v>
      </c>
      <c r="I150" s="52">
        <v>10615.625</v>
      </c>
      <c r="J150" s="52">
        <v>373105.625</v>
      </c>
      <c r="K150" s="14">
        <v>0.17287487517134276</v>
      </c>
      <c r="L150" s="14">
        <v>0.18885057713862324</v>
      </c>
      <c r="M150" s="14">
        <v>1.7915042928483425</v>
      </c>
      <c r="N150" s="14">
        <v>6.1843324495263348</v>
      </c>
      <c r="O150" s="14">
        <v>0.76451334859755238</v>
      </c>
      <c r="P150" s="14">
        <v>0.26717585870962224</v>
      </c>
      <c r="Q150" s="14">
        <v>9.7256555138865828</v>
      </c>
      <c r="R150" s="14">
        <v>0.77415624050597953</v>
      </c>
      <c r="S150" s="14">
        <v>4.8985423050489629</v>
      </c>
      <c r="T150" s="14">
        <v>1.6404122561560157</v>
      </c>
      <c r="U150" s="14">
        <v>40.651873752022837</v>
      </c>
      <c r="V150" s="14">
        <v>4.5865440384456049</v>
      </c>
      <c r="W150" s="14">
        <v>0.57036349345575088</v>
      </c>
      <c r="X150" s="14">
        <v>3.4594714385531487E-2</v>
      </c>
      <c r="Y150" s="14">
        <v>1.8054036512276632</v>
      </c>
      <c r="Z150" s="2">
        <f t="shared" si="25"/>
        <v>10.363011346054281</v>
      </c>
      <c r="AA150" s="2">
        <f t="shared" si="26"/>
        <v>9.4863585803781394</v>
      </c>
      <c r="AB150" s="2">
        <f t="shared" si="27"/>
        <v>12.721367824025094</v>
      </c>
      <c r="AC150" s="2">
        <f t="shared" si="28"/>
        <v>36.401700216698195</v>
      </c>
      <c r="AD150" s="2">
        <f t="shared" si="29"/>
        <v>8.2987695564296047</v>
      </c>
      <c r="AE150" s="2">
        <f t="shared" si="30"/>
        <v>24.781498430938651</v>
      </c>
      <c r="AF150" s="69">
        <f t="shared" si="31"/>
        <v>0.85873645981601598</v>
      </c>
      <c r="AG150" s="69">
        <f t="shared" si="32"/>
        <v>0.87780434925220951</v>
      </c>
      <c r="AH150" s="69">
        <f t="shared" si="33"/>
        <v>1.0110397803612532</v>
      </c>
      <c r="AI150" s="69">
        <f t="shared" si="34"/>
        <v>0.3314042737683694</v>
      </c>
      <c r="AJ150" s="69">
        <f t="shared" si="35"/>
        <v>0.3539741785803503</v>
      </c>
      <c r="AK150" s="69">
        <f t="shared" si="36"/>
        <v>0.54085783913977192</v>
      </c>
      <c r="AL150" s="69">
        <f t="shared" si="37"/>
        <v>7.4993465387034233E-2</v>
      </c>
      <c r="AM150" s="69">
        <f t="shared" si="38"/>
        <v>9.3803157323792838E-2</v>
      </c>
      <c r="AN150" s="69">
        <f t="shared" si="39"/>
        <v>0.11995731058992887</v>
      </c>
      <c r="AO150" s="23">
        <v>0.01</v>
      </c>
      <c r="AP150" s="69">
        <f t="shared" si="40"/>
        <v>4.0308987645530898</v>
      </c>
      <c r="AQ150" s="69">
        <f t="shared" si="41"/>
        <v>286.12894332423184</v>
      </c>
      <c r="AR150" s="69">
        <f t="shared" si="42"/>
        <v>1273.4218252312137</v>
      </c>
      <c r="AS150" s="69">
        <f t="shared" si="43"/>
        <v>2.5779905513103824E-3</v>
      </c>
      <c r="AT150" s="69">
        <f t="shared" si="44"/>
        <v>0.18299584172962385</v>
      </c>
      <c r="AU150" s="69">
        <f t="shared" si="45"/>
        <v>0.81442616771906573</v>
      </c>
      <c r="AV150" s="23">
        <f t="shared" si="46"/>
        <v>1</v>
      </c>
      <c r="AW150" s="24" t="s">
        <v>458</v>
      </c>
      <c r="AX150" s="24" t="s">
        <v>435</v>
      </c>
      <c r="AY150" s="24">
        <v>12</v>
      </c>
      <c r="AZ150" s="49">
        <f t="shared" si="47"/>
        <v>10.363011346054281</v>
      </c>
      <c r="BA150" s="49">
        <f t="shared" si="48"/>
        <v>8.2987695564296047</v>
      </c>
    </row>
    <row r="151" spans="1:53" ht="12.75" customHeight="1" x14ac:dyDescent="0.15">
      <c r="A151" t="s">
        <v>83</v>
      </c>
      <c r="B151" s="24" t="s">
        <v>458</v>
      </c>
      <c r="C151" s="24" t="s">
        <v>439</v>
      </c>
      <c r="D151" s="24">
        <v>12</v>
      </c>
      <c r="E151" s="16" t="s">
        <v>426</v>
      </c>
      <c r="G151" s="52">
        <v>228.43749999999997</v>
      </c>
      <c r="H151" s="52">
        <v>10010.9375</v>
      </c>
      <c r="I151" s="52">
        <v>31981.250000000004</v>
      </c>
      <c r="J151" s="52">
        <v>1231049.6875</v>
      </c>
      <c r="K151" s="14">
        <v>0.61602515178785011</v>
      </c>
      <c r="L151" s="14">
        <v>0.15579549153148628</v>
      </c>
      <c r="M151" s="14">
        <v>1.6146961018696968</v>
      </c>
      <c r="N151" s="14">
        <v>3.4693602065898856</v>
      </c>
      <c r="O151" s="14">
        <v>0.82169341702074339</v>
      </c>
      <c r="P151" s="14">
        <v>0.27259760702141816</v>
      </c>
      <c r="Q151" s="14">
        <v>10.832764300804499</v>
      </c>
      <c r="R151" s="14">
        <v>0.77489850028999918</v>
      </c>
      <c r="S151" s="14">
        <v>4.8966760454281379</v>
      </c>
      <c r="T151" s="14">
        <v>1.6934708520279</v>
      </c>
      <c r="U151" s="14">
        <v>39.274203515385118</v>
      </c>
      <c r="V151" s="14">
        <v>8.1087324274311605</v>
      </c>
      <c r="W151" s="14">
        <v>0.45853220484430118</v>
      </c>
      <c r="X151" s="14">
        <v>3.4086503587468356E-2</v>
      </c>
      <c r="Y151" s="14">
        <v>1.7003963322009557</v>
      </c>
      <c r="Z151" s="2">
        <f t="shared" ref="Z151:Z214" si="52">M151/K151</f>
        <v>2.6211528817994987</v>
      </c>
      <c r="AA151" s="2">
        <f t="shared" ref="AA151:AA214" si="53">M151/L151</f>
        <v>10.36420300739811</v>
      </c>
      <c r="AB151" s="2">
        <f t="shared" ref="AB151:AB214" si="54">Q151/O151</f>
        <v>13.183462440384902</v>
      </c>
      <c r="AC151" s="2">
        <f t="shared" ref="AC151:AC214" si="55">Q151/P151</f>
        <v>39.739029330339505</v>
      </c>
      <c r="AD151" s="2">
        <f t="shared" ref="AD151:AD214" si="56">U151/S151</f>
        <v>8.0205844027713713</v>
      </c>
      <c r="AE151" s="2">
        <f t="shared" ref="AE151:AE214" si="57">U151/T151</f>
        <v>23.191543845207011</v>
      </c>
      <c r="AF151" s="69">
        <f t="shared" ref="AF151:AF214" si="58">(K151+26.472)/31.028</f>
        <v>0.87301872991452401</v>
      </c>
      <c r="AG151" s="69">
        <f t="shared" ref="AG151:AG214" si="59">(O151+26.472)/31.028</f>
        <v>0.87964720307531086</v>
      </c>
      <c r="AH151" s="69">
        <f t="shared" ref="AH151:AH214" si="60">(S151+26.472)/31.028</f>
        <v>1.0109796327648621</v>
      </c>
      <c r="AI151" s="69">
        <f t="shared" ref="AI151:AI214" si="61">4/3*3.14*((AF151/2)^3)</f>
        <v>0.34821628785013797</v>
      </c>
      <c r="AJ151" s="69">
        <f t="shared" ref="AJ151:AJ214" si="62">4/3*3.14*((AG151/2)^3)</f>
        <v>0.35620825194871042</v>
      </c>
      <c r="AK151" s="69">
        <f t="shared" ref="AK151:AK214" si="63">4/3*3.14*((AH151/2)^3)</f>
        <v>0.54076131663580196</v>
      </c>
      <c r="AL151" s="69">
        <f t="shared" ref="AL151:AL214" si="64">(10^(-0.665+LOG(AI151, 10)*0.959))</f>
        <v>7.8638146582220736E-2</v>
      </c>
      <c r="AM151" s="69">
        <f t="shared" ref="AM151:AM214" si="65">(AJ151*265)/1000</f>
        <v>9.4395186766408262E-2</v>
      </c>
      <c r="AN151" s="69">
        <f t="shared" ref="AN151:AN214" si="66">(10^(-0.665+LOG(AK151, 10)*0.959))</f>
        <v>0.11993678042834069</v>
      </c>
      <c r="AO151" s="23">
        <v>0.01</v>
      </c>
      <c r="AP151" s="69">
        <f t="shared" ref="AP151:AP213" si="67">AL151*G151</f>
        <v>17.963901609876046</v>
      </c>
      <c r="AQ151" s="69">
        <f t="shared" ref="AQ151:AQ214" si="68">AM151*H151</f>
        <v>944.98431501934022</v>
      </c>
      <c r="AR151" s="69">
        <f t="shared" ref="AR151:AR214" si="69">AN151*I151</f>
        <v>3835.7281590738712</v>
      </c>
      <c r="AS151" s="69">
        <f t="shared" ref="AS151:AS214" si="70">AP151/(AP151+AQ151+AR151)</f>
        <v>3.7435117943839316E-3</v>
      </c>
      <c r="AT151" s="69">
        <f t="shared" ref="AT151:AT214" si="71">AQ151/(AP151+AQ151+AR151)</f>
        <v>0.19692603564683689</v>
      </c>
      <c r="AU151" s="69">
        <f t="shared" ref="AU151:AU214" si="72">AR151/(AP151+AQ151+AR151)</f>
        <v>0.79933045255877921</v>
      </c>
      <c r="AV151" s="23">
        <f t="shared" ref="AV151:AV214" si="73">SUM(AS151:AU151)</f>
        <v>1</v>
      </c>
      <c r="AW151" s="24" t="s">
        <v>458</v>
      </c>
      <c r="AX151" s="24" t="s">
        <v>439</v>
      </c>
      <c r="AY151" s="24">
        <v>12</v>
      </c>
      <c r="AZ151" s="49">
        <f t="shared" ref="AZ151:AZ214" si="74">Z151</f>
        <v>2.6211528817994987</v>
      </c>
      <c r="BA151" s="49">
        <f t="shared" ref="BA151:BA214" si="75">AD151</f>
        <v>8.0205844027713713</v>
      </c>
    </row>
    <row r="152" spans="1:53" ht="12.75" customHeight="1" x14ac:dyDescent="0.15">
      <c r="A152" t="s">
        <v>84</v>
      </c>
      <c r="B152" s="24" t="s">
        <v>458</v>
      </c>
      <c r="C152" s="24" t="s">
        <v>440</v>
      </c>
      <c r="D152" s="24">
        <v>12</v>
      </c>
      <c r="E152" s="16" t="s">
        <v>426</v>
      </c>
      <c r="G152" s="52">
        <v>309.0625</v>
      </c>
      <c r="H152" s="52">
        <v>9312.1875</v>
      </c>
      <c r="I152" s="52">
        <v>26256.875000000004</v>
      </c>
      <c r="J152" s="52">
        <v>1141193.125</v>
      </c>
      <c r="K152" s="14">
        <v>0.50975087427523436</v>
      </c>
      <c r="L152" s="14">
        <v>0.1287856150239331</v>
      </c>
      <c r="M152" s="14">
        <v>1.1127495471556741</v>
      </c>
      <c r="N152" s="14">
        <v>1.5555003176181403</v>
      </c>
      <c r="O152" s="14">
        <v>0.69631988031637182</v>
      </c>
      <c r="P152" s="14">
        <v>0.25231277569741517</v>
      </c>
      <c r="Q152" s="14">
        <v>10.641285498553602</v>
      </c>
      <c r="R152" s="14">
        <v>0.73197862291822013</v>
      </c>
      <c r="S152" s="14">
        <v>3.5740238683783851</v>
      </c>
      <c r="T152" s="14">
        <v>0.89292498364283279</v>
      </c>
      <c r="U152" s="14">
        <v>32.086685411267617</v>
      </c>
      <c r="V152" s="14">
        <v>4.2632467478664351</v>
      </c>
      <c r="W152" s="14">
        <v>0.39996810461685667</v>
      </c>
      <c r="X152" s="14">
        <v>3.5381469134664195E-2</v>
      </c>
      <c r="Y152" s="14">
        <v>1.6141181263291631</v>
      </c>
      <c r="Z152" s="2">
        <f t="shared" si="52"/>
        <v>2.18292817788255</v>
      </c>
      <c r="AA152" s="2">
        <f t="shared" si="53"/>
        <v>8.640324829359896</v>
      </c>
      <c r="AB152" s="2">
        <f t="shared" si="54"/>
        <v>15.282179640941388</v>
      </c>
      <c r="AC152" s="2">
        <f t="shared" si="55"/>
        <v>42.174976947323152</v>
      </c>
      <c r="AD152" s="2">
        <f t="shared" si="56"/>
        <v>8.9777479370405171</v>
      </c>
      <c r="AE152" s="2">
        <f t="shared" si="57"/>
        <v>35.934357307782747</v>
      </c>
      <c r="AF152" s="69">
        <f t="shared" si="58"/>
        <v>0.86959362106082361</v>
      </c>
      <c r="AG152" s="69">
        <f t="shared" si="59"/>
        <v>0.87560654506627489</v>
      </c>
      <c r="AH152" s="69">
        <f t="shared" si="60"/>
        <v>0.96835193594103353</v>
      </c>
      <c r="AI152" s="69">
        <f t="shared" si="61"/>
        <v>0.34413388203092432</v>
      </c>
      <c r="AJ152" s="69">
        <f t="shared" si="62"/>
        <v>0.35132203955603247</v>
      </c>
      <c r="AK152" s="69">
        <f t="shared" si="63"/>
        <v>0.47520179570973209</v>
      </c>
      <c r="AL152" s="69">
        <f t="shared" si="64"/>
        <v>7.7753797436023189E-2</v>
      </c>
      <c r="AM152" s="69">
        <f t="shared" si="65"/>
        <v>9.3100340482348595E-2</v>
      </c>
      <c r="AN152" s="69">
        <f t="shared" si="66"/>
        <v>0.10595612624341401</v>
      </c>
      <c r="AO152" s="23">
        <v>0.01</v>
      </c>
      <c r="AP152" s="69">
        <f t="shared" si="67"/>
        <v>24.030783020070917</v>
      </c>
      <c r="AQ152" s="69">
        <f t="shared" si="68"/>
        <v>866.96782688547057</v>
      </c>
      <c r="AR152" s="69">
        <f t="shared" si="69"/>
        <v>2782.0767622575418</v>
      </c>
      <c r="AS152" s="69">
        <f t="shared" si="70"/>
        <v>6.5424148935770759E-3</v>
      </c>
      <c r="AT152" s="69">
        <f t="shared" si="71"/>
        <v>0.2360332253064851</v>
      </c>
      <c r="AU152" s="69">
        <f t="shared" si="72"/>
        <v>0.75742435979993783</v>
      </c>
      <c r="AV152" s="23">
        <f t="shared" si="73"/>
        <v>1</v>
      </c>
      <c r="AW152" s="24" t="s">
        <v>458</v>
      </c>
      <c r="AX152" s="24" t="s">
        <v>440</v>
      </c>
      <c r="AY152" s="24">
        <v>12</v>
      </c>
      <c r="AZ152" s="49">
        <f t="shared" si="74"/>
        <v>2.18292817788255</v>
      </c>
      <c r="BA152" s="49">
        <f t="shared" si="75"/>
        <v>8.9777479370405171</v>
      </c>
    </row>
    <row r="153" spans="1:53" ht="12.75" customHeight="1" x14ac:dyDescent="0.15">
      <c r="A153" t="s">
        <v>85</v>
      </c>
      <c r="B153" s="24" t="s">
        <v>458</v>
      </c>
      <c r="C153" s="24" t="s">
        <v>436</v>
      </c>
      <c r="D153" s="24">
        <v>20</v>
      </c>
      <c r="E153" s="16" t="s">
        <v>426</v>
      </c>
      <c r="G153" s="52">
        <v>67.1875</v>
      </c>
      <c r="H153" s="52">
        <v>4179.0625000000009</v>
      </c>
      <c r="I153" s="52">
        <v>9043.4375</v>
      </c>
      <c r="J153" s="52">
        <v>409413.75000000006</v>
      </c>
      <c r="K153" s="14">
        <v>0.31064774207266832</v>
      </c>
      <c r="L153" s="14">
        <v>9.7034103999369042E-2</v>
      </c>
      <c r="M153" s="14">
        <v>1.4441987648646872</v>
      </c>
      <c r="N153" s="14">
        <v>1.5928825917640237</v>
      </c>
      <c r="O153" s="14">
        <v>0.70130163539779988</v>
      </c>
      <c r="P153" s="14">
        <v>0.2372627933042811</v>
      </c>
      <c r="Q153" s="14">
        <v>10.30799207474152</v>
      </c>
      <c r="R153" s="14">
        <v>0.74348192338498076</v>
      </c>
      <c r="S153" s="14">
        <v>5.9364731300382356</v>
      </c>
      <c r="T153" s="14">
        <v>2.3852671078195593</v>
      </c>
      <c r="U153" s="14">
        <v>35.464125846307148</v>
      </c>
      <c r="V153" s="14">
        <v>13.51062639821029</v>
      </c>
      <c r="W153" s="14">
        <v>0.52272546048959412</v>
      </c>
      <c r="X153" s="14">
        <v>3.5064601090625931E-2</v>
      </c>
      <c r="Y153" s="14">
        <v>1.7464440577788827</v>
      </c>
      <c r="Z153" s="2">
        <f t="shared" si="52"/>
        <v>4.6489916689201394</v>
      </c>
      <c r="AA153" s="2">
        <f t="shared" si="53"/>
        <v>14.883414236236757</v>
      </c>
      <c r="AB153" s="2">
        <f t="shared" si="54"/>
        <v>14.698371648448402</v>
      </c>
      <c r="AC153" s="2">
        <f t="shared" si="55"/>
        <v>43.445463703708008</v>
      </c>
      <c r="AD153" s="2">
        <f t="shared" si="56"/>
        <v>5.9739385775807818</v>
      </c>
      <c r="AE153" s="2">
        <f t="shared" si="57"/>
        <v>14.867989304026381</v>
      </c>
      <c r="AF153" s="69">
        <f t="shared" si="58"/>
        <v>0.86317673527370986</v>
      </c>
      <c r="AG153" s="69">
        <f t="shared" si="59"/>
        <v>0.87576710182408801</v>
      </c>
      <c r="AH153" s="69">
        <f t="shared" si="60"/>
        <v>1.04449120568642</v>
      </c>
      <c r="AI153" s="69">
        <f t="shared" si="61"/>
        <v>0.33657168523696623</v>
      </c>
      <c r="AJ153" s="69">
        <f t="shared" si="62"/>
        <v>0.35151533689398901</v>
      </c>
      <c r="AK153" s="69">
        <f t="shared" si="63"/>
        <v>0.59633837943903123</v>
      </c>
      <c r="AL153" s="69">
        <f t="shared" si="64"/>
        <v>7.6114499614023945E-2</v>
      </c>
      <c r="AM153" s="69">
        <f t="shared" si="65"/>
        <v>9.3151564276907087E-2</v>
      </c>
      <c r="AN153" s="69">
        <f t="shared" si="66"/>
        <v>0.13173390249629907</v>
      </c>
      <c r="AO153" s="23">
        <v>0.01</v>
      </c>
      <c r="AP153" s="69">
        <f t="shared" si="67"/>
        <v>5.1139429428172338</v>
      </c>
      <c r="AQ153" s="69">
        <f t="shared" si="68"/>
        <v>389.28620908596213</v>
      </c>
      <c r="AR153" s="69">
        <f t="shared" si="69"/>
        <v>1191.3273138563745</v>
      </c>
      <c r="AS153" s="69">
        <f t="shared" si="70"/>
        <v>3.2249822575675879E-3</v>
      </c>
      <c r="AT153" s="69">
        <f t="shared" si="71"/>
        <v>0.24549376703181613</v>
      </c>
      <c r="AU153" s="69">
        <f t="shared" si="72"/>
        <v>0.75128125071061636</v>
      </c>
      <c r="AV153" s="23">
        <f t="shared" si="73"/>
        <v>1</v>
      </c>
      <c r="AW153" s="24" t="s">
        <v>458</v>
      </c>
      <c r="AX153" s="24" t="s">
        <v>436</v>
      </c>
      <c r="AY153" s="24">
        <v>20</v>
      </c>
      <c r="AZ153" s="49">
        <f t="shared" si="74"/>
        <v>4.6489916689201394</v>
      </c>
      <c r="BA153" s="49">
        <f t="shared" si="75"/>
        <v>5.9739385775807818</v>
      </c>
    </row>
    <row r="154" spans="1:53" ht="12.75" customHeight="1" x14ac:dyDescent="0.15">
      <c r="A154" t="s">
        <v>90</v>
      </c>
      <c r="B154" s="24" t="s">
        <v>458</v>
      </c>
      <c r="C154" s="24" t="s">
        <v>441</v>
      </c>
      <c r="D154" s="24">
        <v>20</v>
      </c>
      <c r="E154" s="16" t="s">
        <v>426</v>
      </c>
      <c r="G154" s="52">
        <v>255.31250000000003</v>
      </c>
      <c r="H154" s="52">
        <v>14472.187500000002</v>
      </c>
      <c r="I154" s="52">
        <v>31228.750000000004</v>
      </c>
      <c r="J154" s="52">
        <v>1238534.375</v>
      </c>
      <c r="K154" s="14">
        <v>0.40954051662926549</v>
      </c>
      <c r="L154" s="14">
        <v>0.11843144486273866</v>
      </c>
      <c r="M154" s="14">
        <v>1.3555957654710546</v>
      </c>
      <c r="N154" s="14">
        <v>1.3322769077802634</v>
      </c>
      <c r="O154" s="14">
        <v>0.73846165529444374</v>
      </c>
      <c r="P154" s="14">
        <v>0.24222215310308515</v>
      </c>
      <c r="Q154" s="14">
        <v>10.797309197084802</v>
      </c>
      <c r="R154" s="14">
        <v>0.74374085121661559</v>
      </c>
      <c r="S154" s="14">
        <v>4.6350845417506763</v>
      </c>
      <c r="T154" s="14">
        <v>1.5425922305399697</v>
      </c>
      <c r="U154" s="14">
        <v>36.975088734314589</v>
      </c>
      <c r="V154" s="14">
        <v>5.4886347943767779</v>
      </c>
      <c r="W154" s="14">
        <v>0.44553863328283227</v>
      </c>
      <c r="X154" s="14">
        <v>3.5975214864860362E-2</v>
      </c>
      <c r="Y154" s="14">
        <v>1.6325986687657084</v>
      </c>
      <c r="Z154" s="2">
        <f t="shared" si="52"/>
        <v>3.3100406685724844</v>
      </c>
      <c r="AA154" s="2">
        <f t="shared" si="53"/>
        <v>11.446248646566646</v>
      </c>
      <c r="AB154" s="2">
        <f t="shared" si="54"/>
        <v>14.621353891123347</v>
      </c>
      <c r="AC154" s="2">
        <f t="shared" si="55"/>
        <v>44.576059863895573</v>
      </c>
      <c r="AD154" s="2">
        <f t="shared" si="56"/>
        <v>7.9772199193478057</v>
      </c>
      <c r="AE154" s="2">
        <f t="shared" si="57"/>
        <v>23.969450903672588</v>
      </c>
      <c r="AF154" s="69">
        <f t="shared" si="58"/>
        <v>0.86636394600455302</v>
      </c>
      <c r="AG154" s="69">
        <f t="shared" si="59"/>
        <v>0.87696473041428535</v>
      </c>
      <c r="AH154" s="69">
        <f t="shared" si="60"/>
        <v>1.00254881209716</v>
      </c>
      <c r="AI154" s="69">
        <f t="shared" si="61"/>
        <v>0.34031376030163679</v>
      </c>
      <c r="AJ154" s="69">
        <f t="shared" si="62"/>
        <v>0.35295942214401393</v>
      </c>
      <c r="AK154" s="69">
        <f t="shared" si="63"/>
        <v>0.5273451764070165</v>
      </c>
      <c r="AL154" s="69">
        <f t="shared" si="64"/>
        <v>7.6925875888368009E-2</v>
      </c>
      <c r="AM154" s="69">
        <f t="shared" si="65"/>
        <v>9.3534246868163695E-2</v>
      </c>
      <c r="AN154" s="69">
        <f t="shared" si="66"/>
        <v>0.11708171729172435</v>
      </c>
      <c r="AO154" s="23">
        <v>0.01</v>
      </c>
      <c r="AP154" s="69">
        <f t="shared" si="67"/>
        <v>19.640137687748961</v>
      </c>
      <c r="AQ154" s="69">
        <f t="shared" si="68"/>
        <v>1353.6451583473529</v>
      </c>
      <c r="AR154" s="69">
        <f t="shared" si="69"/>
        <v>3656.3156788739375</v>
      </c>
      <c r="AS154" s="69">
        <f t="shared" si="70"/>
        <v>3.9049097106762343E-3</v>
      </c>
      <c r="AT154" s="69">
        <f t="shared" si="71"/>
        <v>0.26913569587333591</v>
      </c>
      <c r="AU154" s="69">
        <f t="shared" si="72"/>
        <v>0.72695939441598789</v>
      </c>
      <c r="AV154" s="23">
        <f t="shared" si="73"/>
        <v>1</v>
      </c>
      <c r="AW154" s="24" t="s">
        <v>458</v>
      </c>
      <c r="AX154" s="24" t="s">
        <v>441</v>
      </c>
      <c r="AY154" s="24">
        <v>20</v>
      </c>
      <c r="AZ154" s="49">
        <f t="shared" si="74"/>
        <v>3.3100406685724844</v>
      </c>
      <c r="BA154" s="49">
        <f t="shared" si="75"/>
        <v>7.9772199193478057</v>
      </c>
    </row>
    <row r="155" spans="1:53" ht="12.75" customHeight="1" x14ac:dyDescent="0.15">
      <c r="A155" t="s">
        <v>91</v>
      </c>
      <c r="B155" s="24" t="s">
        <v>458</v>
      </c>
      <c r="C155" s="24" t="s">
        <v>442</v>
      </c>
      <c r="D155" s="24">
        <v>20</v>
      </c>
      <c r="E155" s="16" t="s">
        <v>426</v>
      </c>
      <c r="G155" s="52">
        <v>228.43749999999997</v>
      </c>
      <c r="H155" s="52">
        <v>16098.124999999998</v>
      </c>
      <c r="I155" s="52">
        <v>26431.5625</v>
      </c>
      <c r="J155" s="52">
        <v>1154093.125</v>
      </c>
      <c r="K155" s="14">
        <v>0.44074293460307329</v>
      </c>
      <c r="L155" s="14">
        <v>0.1547543536725034</v>
      </c>
      <c r="M155" s="14">
        <v>1.254873145655591</v>
      </c>
      <c r="N155" s="14">
        <v>2.1121364653243848</v>
      </c>
      <c r="O155" s="14">
        <v>0.6910647362365725</v>
      </c>
      <c r="P155" s="14">
        <v>0.23627053254937422</v>
      </c>
      <c r="Q155" s="14">
        <v>8.8273823087529308</v>
      </c>
      <c r="R155" s="14">
        <v>0.66770237799320575</v>
      </c>
      <c r="S155" s="14">
        <v>5.2053853835609676</v>
      </c>
      <c r="T155" s="14">
        <v>1.8372589608949843</v>
      </c>
      <c r="U155" s="14">
        <v>36.817019994670147</v>
      </c>
      <c r="V155" s="14">
        <v>6.7860565636479135</v>
      </c>
      <c r="W155" s="14">
        <v>0.405728258929758</v>
      </c>
      <c r="X155" s="14">
        <v>3.5874961259340803E-2</v>
      </c>
      <c r="Y155" s="14">
        <v>1.5832746430248295</v>
      </c>
      <c r="Z155" s="2">
        <f t="shared" si="52"/>
        <v>2.8471769985052888</v>
      </c>
      <c r="AA155" s="2">
        <f t="shared" si="53"/>
        <v>8.1088067371028387</v>
      </c>
      <c r="AB155" s="2">
        <f t="shared" si="54"/>
        <v>12.773596807768598</v>
      </c>
      <c r="AC155" s="2">
        <f t="shared" si="55"/>
        <v>37.361334117737449</v>
      </c>
      <c r="AD155" s="2">
        <f t="shared" si="56"/>
        <v>7.0728711289929285</v>
      </c>
      <c r="AE155" s="2">
        <f t="shared" si="57"/>
        <v>20.039102150703602</v>
      </c>
      <c r="AF155" s="69">
        <f t="shared" si="58"/>
        <v>0.86736956731349346</v>
      </c>
      <c r="AG155" s="69">
        <f t="shared" si="59"/>
        <v>0.87543717726687431</v>
      </c>
      <c r="AH155" s="69">
        <f t="shared" si="60"/>
        <v>1.0209290119750216</v>
      </c>
      <c r="AI155" s="69">
        <f t="shared" si="61"/>
        <v>0.34150018141211541</v>
      </c>
      <c r="AJ155" s="69">
        <f t="shared" si="62"/>
        <v>0.35111821125351006</v>
      </c>
      <c r="AK155" s="69">
        <f t="shared" si="63"/>
        <v>0.55688437670143021</v>
      </c>
      <c r="AL155" s="69">
        <f t="shared" si="64"/>
        <v>7.7183045359086086E-2</v>
      </c>
      <c r="AM155" s="69">
        <f t="shared" si="65"/>
        <v>9.304632598218017E-2</v>
      </c>
      <c r="AN155" s="69">
        <f t="shared" si="66"/>
        <v>0.12336406389756779</v>
      </c>
      <c r="AO155" s="23">
        <v>0.01</v>
      </c>
      <c r="AP155" s="69">
        <f t="shared" si="67"/>
        <v>17.631501924216227</v>
      </c>
      <c r="AQ155" s="69">
        <f t="shared" si="68"/>
        <v>1497.8713864518841</v>
      </c>
      <c r="AR155" s="69">
        <f t="shared" si="69"/>
        <v>3260.7049651625566</v>
      </c>
      <c r="AS155" s="69">
        <f t="shared" si="70"/>
        <v>3.6915273507523707E-3</v>
      </c>
      <c r="AT155" s="69">
        <f t="shared" si="71"/>
        <v>0.31361101367104915</v>
      </c>
      <c r="AU155" s="69">
        <f t="shared" si="72"/>
        <v>0.68269745897819845</v>
      </c>
      <c r="AV155" s="23">
        <f t="shared" si="73"/>
        <v>1</v>
      </c>
      <c r="AW155" s="24" t="s">
        <v>458</v>
      </c>
      <c r="AX155" s="24" t="s">
        <v>442</v>
      </c>
      <c r="AY155" s="24">
        <v>20</v>
      </c>
      <c r="AZ155" s="49">
        <f t="shared" si="74"/>
        <v>2.8471769985052888</v>
      </c>
      <c r="BA155" s="49">
        <f t="shared" si="75"/>
        <v>7.0728711289929285</v>
      </c>
    </row>
    <row r="156" spans="1:53" ht="12.75" customHeight="1" x14ac:dyDescent="0.15">
      <c r="A156" t="s">
        <v>92</v>
      </c>
      <c r="B156" s="24" t="s">
        <v>458</v>
      </c>
      <c r="C156" s="24" t="s">
        <v>450</v>
      </c>
      <c r="D156" s="24">
        <v>30</v>
      </c>
      <c r="E156" s="16" t="s">
        <v>425</v>
      </c>
      <c r="F156" s="52">
        <v>1209.375</v>
      </c>
      <c r="H156" s="52">
        <v>53750</v>
      </c>
      <c r="I156" s="52">
        <v>14499.0625</v>
      </c>
      <c r="J156" s="52">
        <v>670437.18749999988</v>
      </c>
      <c r="K156" s="14">
        <v>0.39747532854143175</v>
      </c>
      <c r="L156" s="14">
        <v>0.11419413319233028</v>
      </c>
      <c r="M156" s="14">
        <v>1.3715969086857278</v>
      </c>
      <c r="N156" s="14">
        <v>2.1651096473057696</v>
      </c>
      <c r="O156" s="14">
        <v>0.57397640501061287</v>
      </c>
      <c r="P156" s="14">
        <v>0.19732575590107718</v>
      </c>
      <c r="Q156" s="14">
        <v>11.010093890367257</v>
      </c>
      <c r="R156" s="14">
        <v>0.69890490789073945</v>
      </c>
      <c r="S156" s="14">
        <v>5.9045530659437047</v>
      </c>
      <c r="T156" s="14">
        <v>2.3548997075149658</v>
      </c>
      <c r="U156" s="14">
        <v>31.196627130492544</v>
      </c>
      <c r="V156" s="14">
        <v>6.8709365592288787</v>
      </c>
      <c r="W156" s="14">
        <v>0.37996134583328584</v>
      </c>
      <c r="X156" s="14">
        <v>3.0660385218230713E-2</v>
      </c>
      <c r="Y156" s="14">
        <v>1.5791904880271772</v>
      </c>
      <c r="Z156" s="2">
        <f t="shared" si="52"/>
        <v>3.4507724384275997</v>
      </c>
      <c r="AA156" s="2">
        <f t="shared" si="53"/>
        <v>12.011097858903399</v>
      </c>
      <c r="AB156" s="2">
        <f t="shared" si="54"/>
        <v>19.182136746829652</v>
      </c>
      <c r="AC156" s="2">
        <f t="shared" si="55"/>
        <v>55.796537254299473</v>
      </c>
      <c r="AD156" s="2">
        <f t="shared" si="56"/>
        <v>5.283486621608759</v>
      </c>
      <c r="AE156" s="2">
        <f t="shared" si="57"/>
        <v>13.247539600492427</v>
      </c>
      <c r="AF156" s="69">
        <f t="shared" si="58"/>
        <v>0.86597509760672409</v>
      </c>
      <c r="AG156" s="69">
        <f t="shared" si="59"/>
        <v>0.87166354276816471</v>
      </c>
      <c r="AH156" s="69">
        <f t="shared" si="60"/>
        <v>1.0434624553933127</v>
      </c>
      <c r="AI156" s="69">
        <f t="shared" si="61"/>
        <v>0.33985573890197357</v>
      </c>
      <c r="AJ156" s="69">
        <f t="shared" si="62"/>
        <v>0.34659719513444909</v>
      </c>
      <c r="AK156" s="69">
        <f t="shared" si="63"/>
        <v>0.59457806042482797</v>
      </c>
      <c r="AL156" s="69">
        <f t="shared" si="64"/>
        <v>7.6826585020966412E-2</v>
      </c>
      <c r="AM156" s="69">
        <f t="shared" si="65"/>
        <v>9.1848256710629003E-2</v>
      </c>
      <c r="AN156" s="69">
        <f t="shared" si="66"/>
        <v>0.13136096067201117</v>
      </c>
      <c r="AO156" s="23">
        <v>0.01</v>
      </c>
      <c r="AP156" s="69">
        <f t="shared" ref="AP156:AP164" si="76">AL156*F156</f>
        <v>92.91215125973126</v>
      </c>
      <c r="AQ156" s="69">
        <f t="shared" si="68"/>
        <v>4936.8437981963089</v>
      </c>
      <c r="AR156" s="69">
        <f t="shared" si="69"/>
        <v>1904.610778843532</v>
      </c>
      <c r="AS156" s="69">
        <f t="shared" si="70"/>
        <v>1.3398793992326815E-2</v>
      </c>
      <c r="AT156" s="69">
        <f t="shared" si="71"/>
        <v>0.7119386660138336</v>
      </c>
      <c r="AU156" s="69">
        <f t="shared" si="72"/>
        <v>0.27466253999383961</v>
      </c>
      <c r="AV156" s="23">
        <f t="shared" si="73"/>
        <v>1</v>
      </c>
      <c r="AW156" s="24" t="s">
        <v>458</v>
      </c>
      <c r="AX156" s="24" t="s">
        <v>450</v>
      </c>
      <c r="AY156" s="24">
        <v>30</v>
      </c>
      <c r="AZ156" s="49">
        <f t="shared" si="74"/>
        <v>3.4507724384275997</v>
      </c>
      <c r="BA156" s="49">
        <f t="shared" si="75"/>
        <v>5.283486621608759</v>
      </c>
    </row>
    <row r="157" spans="1:53" ht="12.75" customHeight="1" x14ac:dyDescent="0.15">
      <c r="A157" t="s">
        <v>93</v>
      </c>
      <c r="B157" s="24" t="s">
        <v>458</v>
      </c>
      <c r="C157" s="24" t="s">
        <v>443</v>
      </c>
      <c r="D157" s="24">
        <v>30</v>
      </c>
      <c r="E157" s="16" t="s">
        <v>425</v>
      </c>
      <c r="F157" s="52">
        <v>3601.2500000000005</v>
      </c>
      <c r="H157" s="52">
        <v>178436.56250000003</v>
      </c>
      <c r="I157" s="52">
        <v>47394.0625</v>
      </c>
      <c r="J157" s="52">
        <v>2272576.875</v>
      </c>
      <c r="K157" s="14">
        <v>0.38662520266858036</v>
      </c>
      <c r="L157" s="14">
        <v>0.10981518900442894</v>
      </c>
      <c r="M157" s="14">
        <v>1.3686191434386814</v>
      </c>
      <c r="N157" s="14">
        <v>1.7451563233628855</v>
      </c>
      <c r="O157" s="14">
        <v>0.59427363960495283</v>
      </c>
      <c r="P157" s="14">
        <v>0.19706165291257552</v>
      </c>
      <c r="Q157" s="14">
        <v>12.3035930155763</v>
      </c>
      <c r="R157" s="14">
        <v>0.68114936338277132</v>
      </c>
      <c r="S157" s="14">
        <v>3.2448673114090543</v>
      </c>
      <c r="T157" s="14">
        <v>1.0107482418128073</v>
      </c>
      <c r="U157" s="14">
        <v>29.9355029951452</v>
      </c>
      <c r="V157" s="14">
        <v>4.7035448946336347</v>
      </c>
      <c r="W157" s="14">
        <v>0.35493486127406865</v>
      </c>
      <c r="X157" s="14">
        <v>3.0126625024855115E-2</v>
      </c>
      <c r="Y157" s="14">
        <v>1.4843331400005524</v>
      </c>
      <c r="Z157" s="2">
        <f t="shared" si="52"/>
        <v>3.5399118681144999</v>
      </c>
      <c r="AA157" s="2">
        <f t="shared" si="53"/>
        <v>12.462931183258117</v>
      </c>
      <c r="AB157" s="2">
        <f t="shared" si="54"/>
        <v>20.703581979095006</v>
      </c>
      <c r="AC157" s="2">
        <f t="shared" si="55"/>
        <v>62.435247211869623</v>
      </c>
      <c r="AD157" s="2">
        <f t="shared" si="56"/>
        <v>9.2254937173828466</v>
      </c>
      <c r="AE157" s="2">
        <f t="shared" si="57"/>
        <v>29.61717048496169</v>
      </c>
      <c r="AF157" s="69">
        <f t="shared" si="58"/>
        <v>0.86562540939372767</v>
      </c>
      <c r="AG157" s="69">
        <f t="shared" si="59"/>
        <v>0.87231770141823373</v>
      </c>
      <c r="AH157" s="69">
        <f t="shared" si="60"/>
        <v>0.95774356424548968</v>
      </c>
      <c r="AI157" s="69">
        <f t="shared" si="61"/>
        <v>0.33944419509631812</v>
      </c>
      <c r="AJ157" s="69">
        <f t="shared" si="62"/>
        <v>0.34737811485446091</v>
      </c>
      <c r="AK157" s="69">
        <f t="shared" si="63"/>
        <v>0.45975464392946558</v>
      </c>
      <c r="AL157" s="69">
        <f t="shared" si="64"/>
        <v>7.6737364987264398E-2</v>
      </c>
      <c r="AM157" s="69">
        <f t="shared" si="65"/>
        <v>9.2055200436432144E-2</v>
      </c>
      <c r="AN157" s="69">
        <f t="shared" si="66"/>
        <v>0.10265085087070137</v>
      </c>
      <c r="AO157" s="23">
        <v>0.01</v>
      </c>
      <c r="AP157" s="69">
        <f t="shared" si="76"/>
        <v>276.35043566038593</v>
      </c>
      <c r="AQ157" s="69">
        <f t="shared" si="68"/>
        <v>16426.013526125455</v>
      </c>
      <c r="AR157" s="69">
        <f t="shared" si="69"/>
        <v>4865.0408418442003</v>
      </c>
      <c r="AS157" s="69">
        <f t="shared" si="70"/>
        <v>1.2813337449569874E-2</v>
      </c>
      <c r="AT157" s="69">
        <f t="shared" si="71"/>
        <v>0.76161289110504249</v>
      </c>
      <c r="AU157" s="69">
        <f t="shared" si="72"/>
        <v>0.22557377144538776</v>
      </c>
      <c r="AV157" s="23">
        <f t="shared" si="73"/>
        <v>1.0000000000000002</v>
      </c>
      <c r="AW157" s="24" t="s">
        <v>458</v>
      </c>
      <c r="AX157" s="24" t="s">
        <v>443</v>
      </c>
      <c r="AY157" s="24">
        <v>30</v>
      </c>
      <c r="AZ157" s="49">
        <f t="shared" si="74"/>
        <v>3.5399118681144999</v>
      </c>
      <c r="BA157" s="49">
        <f t="shared" si="75"/>
        <v>9.2254937173828466</v>
      </c>
    </row>
    <row r="158" spans="1:53" ht="12.75" customHeight="1" x14ac:dyDescent="0.15">
      <c r="A158" t="s">
        <v>94</v>
      </c>
      <c r="B158" s="24" t="s">
        <v>458</v>
      </c>
      <c r="C158" s="24" t="s">
        <v>444</v>
      </c>
      <c r="D158" s="24">
        <v>30</v>
      </c>
      <c r="E158" s="16" t="s">
        <v>425</v>
      </c>
      <c r="F158" s="52">
        <v>3695.3125</v>
      </c>
      <c r="H158" s="52">
        <v>181836.25000000003</v>
      </c>
      <c r="I158" s="52">
        <v>38122.187500000007</v>
      </c>
      <c r="J158" s="52">
        <v>2158774.6875</v>
      </c>
      <c r="K158" s="14">
        <v>0.32045177531980817</v>
      </c>
      <c r="L158" s="14">
        <v>0.1104494805141427</v>
      </c>
      <c r="M158" s="14">
        <v>1.2442095790575429</v>
      </c>
      <c r="N158" s="14">
        <v>1.8943574446930151</v>
      </c>
      <c r="O158" s="14">
        <v>0.54559141254779564</v>
      </c>
      <c r="P158" s="14">
        <v>0.19042047639624668</v>
      </c>
      <c r="Q158" s="14">
        <v>10.362008968055646</v>
      </c>
      <c r="R158" s="14">
        <v>0.67147581959289637</v>
      </c>
      <c r="S158" s="14">
        <v>3.841669799248939</v>
      </c>
      <c r="T158" s="14">
        <v>1.4550616684643813</v>
      </c>
      <c r="U158" s="14">
        <v>30.787848709441946</v>
      </c>
      <c r="V158" s="14">
        <v>4.7947358245643104</v>
      </c>
      <c r="W158" s="14">
        <v>0.3531388474375477</v>
      </c>
      <c r="X158" s="14">
        <v>2.9832529267943175E-2</v>
      </c>
      <c r="Y158" s="14">
        <v>1.4378469632943907</v>
      </c>
      <c r="Z158" s="2">
        <f t="shared" si="52"/>
        <v>3.8826733845235597</v>
      </c>
      <c r="AA158" s="2">
        <f t="shared" si="53"/>
        <v>11.264965423700891</v>
      </c>
      <c r="AB158" s="2">
        <f t="shared" si="54"/>
        <v>18.992250848794104</v>
      </c>
      <c r="AC158" s="2">
        <f t="shared" si="55"/>
        <v>54.416463839179265</v>
      </c>
      <c r="AD158" s="2">
        <f t="shared" si="56"/>
        <v>8.014184018486203</v>
      </c>
      <c r="AE158" s="2">
        <f t="shared" si="57"/>
        <v>21.159136672148275</v>
      </c>
      <c r="AF158" s="69">
        <f t="shared" si="58"/>
        <v>0.86349270901507702</v>
      </c>
      <c r="AG158" s="69">
        <f t="shared" si="59"/>
        <v>0.87074872413780458</v>
      </c>
      <c r="AH158" s="69">
        <f t="shared" si="60"/>
        <v>0.97697788446722134</v>
      </c>
      <c r="AI158" s="69">
        <f t="shared" si="61"/>
        <v>0.336941435988866</v>
      </c>
      <c r="AJ158" s="69">
        <f t="shared" si="62"/>
        <v>0.34550706952742932</v>
      </c>
      <c r="AK158" s="69">
        <f t="shared" si="63"/>
        <v>0.488014354116583</v>
      </c>
      <c r="AL158" s="69">
        <f t="shared" si="64"/>
        <v>7.6194687306330153E-2</v>
      </c>
      <c r="AM158" s="69">
        <f t="shared" si="65"/>
        <v>9.1559373424768761E-2</v>
      </c>
      <c r="AN158" s="69">
        <f t="shared" si="66"/>
        <v>0.10869432247124422</v>
      </c>
      <c r="AO158" s="23">
        <v>0.01</v>
      </c>
      <c r="AP158" s="69">
        <f t="shared" si="76"/>
        <v>281.56318043667312</v>
      </c>
      <c r="AQ158" s="69">
        <f t="shared" si="68"/>
        <v>16648.813115909612</v>
      </c>
      <c r="AR158" s="69">
        <f t="shared" si="69"/>
        <v>4143.6653414342363</v>
      </c>
      <c r="AS158" s="69">
        <f t="shared" si="70"/>
        <v>1.3360663572567887E-2</v>
      </c>
      <c r="AT158" s="69">
        <f t="shared" si="71"/>
        <v>0.79001519509491835</v>
      </c>
      <c r="AU158" s="69">
        <f t="shared" si="72"/>
        <v>0.19662414133251371</v>
      </c>
      <c r="AV158" s="23">
        <f t="shared" si="73"/>
        <v>1</v>
      </c>
      <c r="AW158" s="24" t="s">
        <v>458</v>
      </c>
      <c r="AX158" s="24" t="s">
        <v>444</v>
      </c>
      <c r="AY158" s="24">
        <v>30</v>
      </c>
      <c r="AZ158" s="49">
        <f t="shared" si="74"/>
        <v>3.8826733845235597</v>
      </c>
      <c r="BA158" s="49">
        <f t="shared" si="75"/>
        <v>8.014184018486203</v>
      </c>
    </row>
    <row r="159" spans="1:53" ht="12.75" customHeight="1" x14ac:dyDescent="0.15">
      <c r="A159" t="s">
        <v>95</v>
      </c>
      <c r="B159" s="24" t="s">
        <v>458</v>
      </c>
      <c r="C159" s="24" t="s">
        <v>446</v>
      </c>
      <c r="D159" s="24">
        <v>40</v>
      </c>
      <c r="E159" s="16" t="s">
        <v>425</v>
      </c>
      <c r="F159" s="52">
        <v>134.375</v>
      </c>
      <c r="H159" s="52">
        <v>12416.250000000002</v>
      </c>
      <c r="I159" s="52">
        <v>4353.75</v>
      </c>
      <c r="J159" s="52">
        <v>452252.49999999994</v>
      </c>
      <c r="K159" s="14">
        <v>0.2291683278845387</v>
      </c>
      <c r="L159" s="14">
        <v>0.13439537355993053</v>
      </c>
      <c r="M159" s="14">
        <v>1.6600577786875432</v>
      </c>
      <c r="N159" s="14">
        <v>1.0348689479934818</v>
      </c>
      <c r="O159" s="14">
        <v>0.7180524071521599</v>
      </c>
      <c r="P159" s="14">
        <v>0.23535491998040473</v>
      </c>
      <c r="Q159" s="14">
        <v>16.971661021400514</v>
      </c>
      <c r="R159" s="14">
        <v>0.63752520230894583</v>
      </c>
      <c r="S159" s="14">
        <v>7.6076943814763762</v>
      </c>
      <c r="T159" s="14">
        <v>3.6885512048761573</v>
      </c>
      <c r="U159" s="14">
        <v>59.657232570803998</v>
      </c>
      <c r="V159" s="14">
        <v>4.7254087607368742</v>
      </c>
      <c r="W159" s="14">
        <v>0.41987993666488199</v>
      </c>
      <c r="X159" s="14">
        <v>3.0635946666192709E-2</v>
      </c>
      <c r="Y159" s="14">
        <v>1.583502499516668</v>
      </c>
      <c r="Z159" s="2">
        <f t="shared" si="52"/>
        <v>7.243835978608379</v>
      </c>
      <c r="AA159" s="2">
        <f t="shared" si="53"/>
        <v>12.352045570581183</v>
      </c>
      <c r="AB159" s="2">
        <f t="shared" si="54"/>
        <v>23.635685713680939</v>
      </c>
      <c r="AC159" s="2">
        <f t="shared" si="55"/>
        <v>72.110925162786259</v>
      </c>
      <c r="AD159" s="2">
        <f t="shared" si="56"/>
        <v>7.8416967847789261</v>
      </c>
      <c r="AE159" s="2">
        <f t="shared" si="57"/>
        <v>16.173621906600857</v>
      </c>
      <c r="AF159" s="69">
        <f t="shared" si="58"/>
        <v>0.8605507389417475</v>
      </c>
      <c r="AG159" s="69">
        <f t="shared" si="59"/>
        <v>0.87630696168467714</v>
      </c>
      <c r="AH159" s="69">
        <f t="shared" si="60"/>
        <v>1.0983529193462802</v>
      </c>
      <c r="AI159" s="69">
        <f t="shared" si="61"/>
        <v>0.33350921892628282</v>
      </c>
      <c r="AJ159" s="69">
        <f t="shared" si="62"/>
        <v>0.35216580444201123</v>
      </c>
      <c r="AK159" s="69">
        <f t="shared" si="63"/>
        <v>0.69343239034494475</v>
      </c>
      <c r="AL159" s="69">
        <f t="shared" si="64"/>
        <v>7.545020458213654E-2</v>
      </c>
      <c r="AM159" s="69">
        <f t="shared" si="65"/>
        <v>9.332393817713297E-2</v>
      </c>
      <c r="AN159" s="69">
        <f t="shared" si="66"/>
        <v>0.15223795963174475</v>
      </c>
      <c r="AO159" s="23">
        <v>0.01</v>
      </c>
      <c r="AP159" s="69">
        <f t="shared" si="76"/>
        <v>10.138621240724598</v>
      </c>
      <c r="AQ159" s="69">
        <f t="shared" si="68"/>
        <v>1158.7333473918275</v>
      </c>
      <c r="AR159" s="69">
        <f t="shared" si="69"/>
        <v>662.80601674670868</v>
      </c>
      <c r="AS159" s="69">
        <f t="shared" si="70"/>
        <v>5.535154826149931E-3</v>
      </c>
      <c r="AT159" s="69">
        <f t="shared" si="71"/>
        <v>0.63260756346968061</v>
      </c>
      <c r="AU159" s="69">
        <f t="shared" si="72"/>
        <v>0.36185728170416936</v>
      </c>
      <c r="AV159" s="23">
        <f t="shared" si="73"/>
        <v>1</v>
      </c>
      <c r="AW159" s="24" t="s">
        <v>458</v>
      </c>
      <c r="AX159" s="24" t="s">
        <v>446</v>
      </c>
      <c r="AY159" s="24">
        <v>40</v>
      </c>
      <c r="AZ159" s="49">
        <f t="shared" si="74"/>
        <v>7.243835978608379</v>
      </c>
      <c r="BA159" s="49">
        <f t="shared" si="75"/>
        <v>7.8416967847789261</v>
      </c>
    </row>
    <row r="160" spans="1:53" ht="12.75" customHeight="1" x14ac:dyDescent="0.15">
      <c r="A160" t="s">
        <v>96</v>
      </c>
      <c r="B160" s="24" t="s">
        <v>458</v>
      </c>
      <c r="C160" s="24" t="s">
        <v>445</v>
      </c>
      <c r="D160" s="24">
        <v>40</v>
      </c>
      <c r="E160" s="16" t="s">
        <v>425</v>
      </c>
      <c r="F160" s="52">
        <v>886.87500000000011</v>
      </c>
      <c r="H160" s="52">
        <v>40500.625000000007</v>
      </c>
      <c r="I160" s="52">
        <v>14687.1875</v>
      </c>
      <c r="J160" s="52">
        <v>1384935.9375</v>
      </c>
      <c r="K160" s="14">
        <v>0.34958479045872393</v>
      </c>
      <c r="L160" s="14">
        <v>0.11600675170542214</v>
      </c>
      <c r="M160" s="14">
        <v>1.8134937953568488</v>
      </c>
      <c r="N160" s="14">
        <v>1.6641188168033807</v>
      </c>
      <c r="O160" s="14">
        <v>0.73173704534840001</v>
      </c>
      <c r="P160" s="14">
        <v>0.23913039855945845</v>
      </c>
      <c r="Q160" s="14">
        <v>18.193979584348771</v>
      </c>
      <c r="R160" s="14">
        <v>0.63875424641643885</v>
      </c>
      <c r="S160" s="14">
        <v>8.8003462927312697</v>
      </c>
      <c r="T160" s="14">
        <v>3.3579275885703113</v>
      </c>
      <c r="U160" s="14">
        <v>85.611449912907119</v>
      </c>
      <c r="V160" s="14">
        <v>5.8098226862208966</v>
      </c>
      <c r="W160" s="14">
        <v>0.35839399151734691</v>
      </c>
      <c r="X160" s="14">
        <v>2.9078544395406882E-2</v>
      </c>
      <c r="Y160" s="14">
        <v>1.4374499406192172</v>
      </c>
      <c r="Z160" s="2">
        <f t="shared" si="52"/>
        <v>5.1875649194496951</v>
      </c>
      <c r="AA160" s="2">
        <f t="shared" si="53"/>
        <v>15.632657312583698</v>
      </c>
      <c r="AB160" s="2">
        <f t="shared" si="54"/>
        <v>24.86409523749904</v>
      </c>
      <c r="AC160" s="2">
        <f t="shared" si="55"/>
        <v>76.083926150547271</v>
      </c>
      <c r="AD160" s="2">
        <f t="shared" si="56"/>
        <v>9.7281910353480878</v>
      </c>
      <c r="AE160" s="2">
        <f t="shared" si="57"/>
        <v>25.495323426362955</v>
      </c>
      <c r="AF160" s="69">
        <f t="shared" si="58"/>
        <v>0.86443163563422476</v>
      </c>
      <c r="AG160" s="69">
        <f t="shared" si="59"/>
        <v>0.87674800326635305</v>
      </c>
      <c r="AH160" s="69">
        <f t="shared" si="60"/>
        <v>1.1367908435197651</v>
      </c>
      <c r="AI160" s="69">
        <f t="shared" si="61"/>
        <v>0.33804176053777046</v>
      </c>
      <c r="AJ160" s="69">
        <f t="shared" si="62"/>
        <v>0.35269780277738216</v>
      </c>
      <c r="AK160" s="69">
        <f t="shared" si="63"/>
        <v>0.76881190226487106</v>
      </c>
      <c r="AL160" s="69">
        <f t="shared" si="64"/>
        <v>7.6433292908535719E-2</v>
      </c>
      <c r="AM160" s="69">
        <f t="shared" si="65"/>
        <v>9.3464917736006264E-2</v>
      </c>
      <c r="AN160" s="69">
        <f t="shared" si="66"/>
        <v>0.16807436307885054</v>
      </c>
      <c r="AO160" s="23">
        <v>0.01</v>
      </c>
      <c r="AP160" s="69">
        <f t="shared" si="76"/>
        <v>67.786776648257629</v>
      </c>
      <c r="AQ160" s="69">
        <f t="shared" si="68"/>
        <v>3785.3875838818394</v>
      </c>
      <c r="AR160" s="69">
        <f t="shared" si="69"/>
        <v>2468.5396844821553</v>
      </c>
      <c r="AS160" s="69">
        <f t="shared" si="70"/>
        <v>1.07228476589732E-2</v>
      </c>
      <c r="AT160" s="69">
        <f t="shared" si="71"/>
        <v>0.5987913336365569</v>
      </c>
      <c r="AU160" s="69">
        <f t="shared" si="72"/>
        <v>0.39048581870446986</v>
      </c>
      <c r="AV160" s="23">
        <f t="shared" si="73"/>
        <v>1</v>
      </c>
      <c r="AW160" s="24" t="s">
        <v>458</v>
      </c>
      <c r="AX160" s="24" t="s">
        <v>445</v>
      </c>
      <c r="AY160" s="24">
        <v>40</v>
      </c>
      <c r="AZ160" s="49">
        <f t="shared" si="74"/>
        <v>5.1875649194496951</v>
      </c>
      <c r="BA160" s="49">
        <f t="shared" si="75"/>
        <v>9.7281910353480878</v>
      </c>
    </row>
    <row r="161" spans="1:58" ht="12.75" customHeight="1" x14ac:dyDescent="0.15">
      <c r="A161" t="s">
        <v>86</v>
      </c>
      <c r="B161" s="24" t="s">
        <v>458</v>
      </c>
      <c r="C161" s="24" t="s">
        <v>451</v>
      </c>
      <c r="D161" s="24">
        <v>40</v>
      </c>
      <c r="E161" s="16" t="s">
        <v>425</v>
      </c>
      <c r="F161" s="52">
        <v>752.50000000000011</v>
      </c>
      <c r="H161" s="52">
        <v>49114.0625</v>
      </c>
      <c r="I161" s="52">
        <v>16460.9375</v>
      </c>
      <c r="J161" s="52">
        <v>1528636.5625</v>
      </c>
      <c r="K161" s="14">
        <v>0.34963984796534037</v>
      </c>
      <c r="L161" s="14">
        <v>0.12895751802065503</v>
      </c>
      <c r="M161" s="14">
        <v>1.4941777158107361</v>
      </c>
      <c r="N161" s="14">
        <v>1.2188216367000857</v>
      </c>
      <c r="O161" s="14">
        <v>0.73882617395893846</v>
      </c>
      <c r="P161" s="14">
        <v>0.23834753176178633</v>
      </c>
      <c r="Q161" s="14">
        <v>16.578175027711367</v>
      </c>
      <c r="R161" s="14">
        <v>0.633289142983401</v>
      </c>
      <c r="S161" s="14">
        <v>49.020496580738978</v>
      </c>
      <c r="T161" s="14">
        <v>28.313323620860306</v>
      </c>
      <c r="U161" s="14">
        <v>87.767759415106653</v>
      </c>
      <c r="V161" s="14">
        <v>82.972291269643989</v>
      </c>
      <c r="W161" s="14">
        <v>0.37230265680947444</v>
      </c>
      <c r="X161" s="14">
        <v>3.0273256337083169E-2</v>
      </c>
      <c r="Y161" s="14">
        <v>1.2948601099234955</v>
      </c>
      <c r="Z161" s="2">
        <f t="shared" si="52"/>
        <v>4.2734766203160381</v>
      </c>
      <c r="AA161" s="2">
        <f t="shared" si="53"/>
        <v>11.586588659153744</v>
      </c>
      <c r="AB161" s="2">
        <f t="shared" si="54"/>
        <v>22.438532380192488</v>
      </c>
      <c r="AC161" s="2">
        <f t="shared" si="55"/>
        <v>69.554632704483936</v>
      </c>
      <c r="AD161" s="2">
        <f t="shared" si="56"/>
        <v>1.7904298311329665</v>
      </c>
      <c r="AE161" s="2">
        <f t="shared" si="57"/>
        <v>3.0998748359744779</v>
      </c>
      <c r="AF161" s="69">
        <f t="shared" si="58"/>
        <v>0.8644334100801</v>
      </c>
      <c r="AG161" s="69">
        <f t="shared" si="59"/>
        <v>0.87697647846973503</v>
      </c>
      <c r="AH161" s="69">
        <f t="shared" si="60"/>
        <v>2.4330442368421745</v>
      </c>
      <c r="AI161" s="69">
        <f t="shared" si="61"/>
        <v>0.33804384226875139</v>
      </c>
      <c r="AJ161" s="69">
        <f t="shared" si="62"/>
        <v>0.3529736073521576</v>
      </c>
      <c r="AK161" s="69">
        <f t="shared" si="63"/>
        <v>7.5375188859210409</v>
      </c>
      <c r="AL161" s="69">
        <f t="shared" si="64"/>
        <v>7.6433744302110918E-2</v>
      </c>
      <c r="AM161" s="69">
        <f t="shared" si="65"/>
        <v>9.3538005948321762E-2</v>
      </c>
      <c r="AN161" s="69">
        <f t="shared" si="66"/>
        <v>1.50059000138698</v>
      </c>
      <c r="AO161" s="23">
        <v>0.01</v>
      </c>
      <c r="AP161" s="69">
        <f t="shared" si="76"/>
        <v>57.516392587338473</v>
      </c>
      <c r="AQ161" s="69">
        <f t="shared" si="68"/>
        <v>4594.0314702712467</v>
      </c>
      <c r="AR161" s="69">
        <f t="shared" si="69"/>
        <v>24701.11822595599</v>
      </c>
      <c r="AS161" s="69">
        <f t="shared" si="70"/>
        <v>1.9594946644133377E-3</v>
      </c>
      <c r="AT161" s="69">
        <f t="shared" si="71"/>
        <v>0.15651155695263727</v>
      </c>
      <c r="AU161" s="69">
        <f t="shared" si="72"/>
        <v>0.84152894838294945</v>
      </c>
      <c r="AV161" s="23">
        <f t="shared" si="73"/>
        <v>1</v>
      </c>
      <c r="AW161" s="24" t="s">
        <v>458</v>
      </c>
      <c r="AX161" s="24" t="s">
        <v>451</v>
      </c>
      <c r="AY161" s="24">
        <v>40</v>
      </c>
      <c r="AZ161" s="49">
        <f t="shared" si="74"/>
        <v>4.2734766203160381</v>
      </c>
      <c r="BA161" s="49">
        <f t="shared" si="75"/>
        <v>1.7904298311329665</v>
      </c>
    </row>
    <row r="162" spans="1:58" ht="12.75" customHeight="1" x14ac:dyDescent="0.15">
      <c r="A162" t="s">
        <v>97</v>
      </c>
      <c r="B162" s="24" t="s">
        <v>458</v>
      </c>
      <c r="C162" s="24" t="s">
        <v>452</v>
      </c>
      <c r="D162" s="24">
        <v>50</v>
      </c>
      <c r="E162" s="16" t="s">
        <v>425</v>
      </c>
      <c r="F162" s="52">
        <v>295.625</v>
      </c>
      <c r="H162" s="52">
        <v>9997.5</v>
      </c>
      <c r="I162" s="52">
        <v>2244.0625</v>
      </c>
      <c r="J162" s="52">
        <v>324421.5625</v>
      </c>
      <c r="K162" s="14">
        <v>0.26407858414875396</v>
      </c>
      <c r="L162" s="14">
        <v>0.12259183063639099</v>
      </c>
      <c r="M162" s="14">
        <v>1.6640223390326705</v>
      </c>
      <c r="N162" s="14">
        <v>1.0632301764852101</v>
      </c>
      <c r="O162" s="14">
        <v>0.86220435068214352</v>
      </c>
      <c r="P162" s="14">
        <v>0.2727800630292474</v>
      </c>
      <c r="Q162" s="14">
        <v>20.873937408996635</v>
      </c>
      <c r="R162" s="14">
        <v>0.6592751401662662</v>
      </c>
      <c r="S162" s="14">
        <v>11.330179867178511</v>
      </c>
      <c r="T162" s="14">
        <v>6.2999165756700881</v>
      </c>
      <c r="U162" s="14">
        <v>72.685484649639463</v>
      </c>
      <c r="V162" s="14">
        <v>23.834627972491504</v>
      </c>
      <c r="W162" s="14">
        <v>0.42505344375211207</v>
      </c>
      <c r="X162" s="14">
        <v>3.1181648424768692E-2</v>
      </c>
      <c r="Y162" s="14">
        <v>1.5202308945783964</v>
      </c>
      <c r="Z162" s="2">
        <f t="shared" si="52"/>
        <v>6.301239248144924</v>
      </c>
      <c r="AA162" s="2">
        <f t="shared" si="53"/>
        <v>13.573680484209286</v>
      </c>
      <c r="AB162" s="2">
        <f t="shared" si="54"/>
        <v>24.209965297069036</v>
      </c>
      <c r="AC162" s="2">
        <f t="shared" si="55"/>
        <v>76.522958376025215</v>
      </c>
      <c r="AD162" s="2">
        <f t="shared" si="56"/>
        <v>6.415210129205116</v>
      </c>
      <c r="AE162" s="2">
        <f t="shared" si="57"/>
        <v>11.537531295310574</v>
      </c>
      <c r="AF162" s="69">
        <f t="shared" si="58"/>
        <v>0.86167586000221597</v>
      </c>
      <c r="AG162" s="69">
        <f t="shared" si="59"/>
        <v>0.88095282811274167</v>
      </c>
      <c r="AH162" s="69">
        <f t="shared" si="60"/>
        <v>1.218324734664771</v>
      </c>
      <c r="AI162" s="69">
        <f t="shared" si="61"/>
        <v>0.33481906288612379</v>
      </c>
      <c r="AJ162" s="69">
        <f t="shared" si="62"/>
        <v>0.35779672415710106</v>
      </c>
      <c r="AK162" s="69">
        <f t="shared" si="63"/>
        <v>0.94638441987076161</v>
      </c>
      <c r="AL162" s="69">
        <f t="shared" si="64"/>
        <v>7.5734359925558908E-2</v>
      </c>
      <c r="AM162" s="69">
        <f t="shared" si="65"/>
        <v>9.4816131901631781E-2</v>
      </c>
      <c r="AN162" s="69">
        <f t="shared" si="66"/>
        <v>0.20513927254940434</v>
      </c>
      <c r="AO162" s="23">
        <v>0.01</v>
      </c>
      <c r="AP162" s="69">
        <f t="shared" si="76"/>
        <v>22.388970152993352</v>
      </c>
      <c r="AQ162" s="69">
        <f t="shared" si="68"/>
        <v>947.92427868656375</v>
      </c>
      <c r="AR162" s="69">
        <f t="shared" si="69"/>
        <v>460.34534880539769</v>
      </c>
      <c r="AS162" s="69">
        <f t="shared" si="70"/>
        <v>1.5649415024554726E-2</v>
      </c>
      <c r="AT162" s="69">
        <f t="shared" si="71"/>
        <v>0.66257895506794362</v>
      </c>
      <c r="AU162" s="69">
        <f t="shared" si="72"/>
        <v>0.32177162990750163</v>
      </c>
      <c r="AV162" s="23">
        <f t="shared" si="73"/>
        <v>1</v>
      </c>
      <c r="AW162" s="24" t="s">
        <v>458</v>
      </c>
      <c r="AX162" s="24" t="s">
        <v>452</v>
      </c>
      <c r="AY162" s="24">
        <v>50</v>
      </c>
      <c r="AZ162" s="49">
        <f t="shared" si="74"/>
        <v>6.301239248144924</v>
      </c>
      <c r="BA162" s="49">
        <f t="shared" si="75"/>
        <v>6.415210129205116</v>
      </c>
    </row>
    <row r="163" spans="1:58" ht="12.75" customHeight="1" x14ac:dyDescent="0.15">
      <c r="A163" t="s">
        <v>98</v>
      </c>
      <c r="B163" s="24" t="s">
        <v>458</v>
      </c>
      <c r="C163" s="24" t="s">
        <v>448</v>
      </c>
      <c r="D163" s="24">
        <v>50</v>
      </c>
      <c r="E163" s="16" t="s">
        <v>425</v>
      </c>
      <c r="F163" s="52">
        <v>698.74999999999989</v>
      </c>
      <c r="H163" s="52">
        <v>32854.6875</v>
      </c>
      <c r="I163" s="52">
        <v>9177.8125000000018</v>
      </c>
      <c r="J163" s="52">
        <v>1007194.375</v>
      </c>
      <c r="K163" s="14">
        <v>0.3236811828630663</v>
      </c>
      <c r="L163" s="14">
        <v>0.13183015872839549</v>
      </c>
      <c r="M163" s="14">
        <v>1.8563237923829459</v>
      </c>
      <c r="N163" s="14">
        <v>1.1757187836606182</v>
      </c>
      <c r="O163" s="14">
        <v>0.85603031580226374</v>
      </c>
      <c r="P163" s="14">
        <v>0.26750800084868426</v>
      </c>
      <c r="Q163" s="14">
        <v>26.178109756333065</v>
      </c>
      <c r="R163" s="14">
        <v>0.59281699671334276</v>
      </c>
      <c r="S163" s="14">
        <v>7.1001837781600168</v>
      </c>
      <c r="T163" s="14">
        <v>2.8335240280954483</v>
      </c>
      <c r="U163" s="14">
        <v>77.711846175831042</v>
      </c>
      <c r="V163" s="14">
        <v>6.6052869610848735</v>
      </c>
      <c r="W163" s="14">
        <v>0.3245829868507486</v>
      </c>
      <c r="X163" s="14">
        <v>2.9142417883688047E-2</v>
      </c>
      <c r="Y163" s="14">
        <v>1.3834790233932666</v>
      </c>
      <c r="Z163" s="2">
        <f t="shared" si="52"/>
        <v>5.7350377181742624</v>
      </c>
      <c r="AA163" s="2">
        <f t="shared" si="53"/>
        <v>14.08117694986211</v>
      </c>
      <c r="AB163" s="2">
        <f t="shared" si="54"/>
        <v>30.58082088109132</v>
      </c>
      <c r="AC163" s="2">
        <f t="shared" si="55"/>
        <v>97.859165607314665</v>
      </c>
      <c r="AD163" s="2">
        <f t="shared" si="56"/>
        <v>10.945047142986734</v>
      </c>
      <c r="AE163" s="2">
        <f t="shared" si="57"/>
        <v>27.425864543688029</v>
      </c>
      <c r="AF163" s="69">
        <f t="shared" si="58"/>
        <v>0.86359678944382712</v>
      </c>
      <c r="AG163" s="69">
        <f t="shared" si="59"/>
        <v>0.8807538454235615</v>
      </c>
      <c r="AH163" s="69">
        <f t="shared" si="60"/>
        <v>1.0819963832074262</v>
      </c>
      <c r="AI163" s="69">
        <f t="shared" si="61"/>
        <v>0.33706328960479492</v>
      </c>
      <c r="AJ163" s="69">
        <f t="shared" si="62"/>
        <v>0.35755432999394332</v>
      </c>
      <c r="AK163" s="69">
        <f t="shared" si="63"/>
        <v>0.6629119148114736</v>
      </c>
      <c r="AL163" s="69">
        <f t="shared" si="64"/>
        <v>7.6221112858915641E-2</v>
      </c>
      <c r="AM163" s="69">
        <f t="shared" si="65"/>
        <v>9.4751897448394989E-2</v>
      </c>
      <c r="AN163" s="69">
        <f t="shared" si="66"/>
        <v>0.14580624851542881</v>
      </c>
      <c r="AO163" s="23">
        <v>0.01</v>
      </c>
      <c r="AP163" s="69">
        <f t="shared" si="76"/>
        <v>53.259502610167296</v>
      </c>
      <c r="AQ163" s="69">
        <f t="shared" si="68"/>
        <v>3113.0439806990648</v>
      </c>
      <c r="AR163" s="69">
        <f t="shared" si="69"/>
        <v>1338.1824102030093</v>
      </c>
      <c r="AS163" s="69">
        <f t="shared" si="70"/>
        <v>1.1823658430560598E-2</v>
      </c>
      <c r="AT163" s="69">
        <f t="shared" si="71"/>
        <v>0.69109861908608616</v>
      </c>
      <c r="AU163" s="69">
        <f t="shared" si="72"/>
        <v>0.29707772248335329</v>
      </c>
      <c r="AV163" s="23">
        <f t="shared" si="73"/>
        <v>1</v>
      </c>
      <c r="AW163" s="24" t="s">
        <v>458</v>
      </c>
      <c r="AX163" s="24" t="s">
        <v>448</v>
      </c>
      <c r="AY163" s="24">
        <v>50</v>
      </c>
      <c r="AZ163" s="49">
        <f t="shared" si="74"/>
        <v>5.7350377181742624</v>
      </c>
      <c r="BA163" s="49">
        <f t="shared" si="75"/>
        <v>10.945047142986734</v>
      </c>
    </row>
    <row r="164" spans="1:58" ht="12.75" customHeight="1" x14ac:dyDescent="0.15">
      <c r="A164" t="s">
        <v>99</v>
      </c>
      <c r="B164" s="24" t="s">
        <v>458</v>
      </c>
      <c r="C164" s="24" t="s">
        <v>447</v>
      </c>
      <c r="D164" s="24">
        <v>50</v>
      </c>
      <c r="E164" s="16" t="s">
        <v>425</v>
      </c>
      <c r="F164" s="52">
        <v>927.1875</v>
      </c>
      <c r="H164" s="52">
        <v>32048.437500000004</v>
      </c>
      <c r="I164" s="52">
        <v>8143.1250000000009</v>
      </c>
      <c r="J164" s="52">
        <v>1010634.3750000001</v>
      </c>
      <c r="K164" s="14">
        <v>0.35710488644863891</v>
      </c>
      <c r="L164" s="14">
        <v>0.12237632704114673</v>
      </c>
      <c r="M164" s="14">
        <v>1.9779197355157405</v>
      </c>
      <c r="N164" s="14">
        <v>1.1033191095644488</v>
      </c>
      <c r="O164" s="14">
        <v>0.84927532930084548</v>
      </c>
      <c r="P164" s="14">
        <v>0.26837556944603358</v>
      </c>
      <c r="Q164" s="14">
        <v>19.357420660515452</v>
      </c>
      <c r="R164" s="14">
        <v>0.55544507968072476</v>
      </c>
      <c r="S164" s="14">
        <v>10.435041634866211</v>
      </c>
      <c r="T164" s="14">
        <v>5.1171100967877745</v>
      </c>
      <c r="U164" s="14">
        <v>79.350800829603074</v>
      </c>
      <c r="V164" s="14">
        <v>7.7217803187228986</v>
      </c>
      <c r="W164" s="14">
        <v>0.32427162715815933</v>
      </c>
      <c r="X164" s="14">
        <v>2.9477337130936209E-2</v>
      </c>
      <c r="Y164" s="14">
        <v>1.3740505979506725</v>
      </c>
      <c r="Z164" s="2">
        <f t="shared" si="52"/>
        <v>5.5387641294575714</v>
      </c>
      <c r="AA164" s="2">
        <f t="shared" si="53"/>
        <v>16.162600915867515</v>
      </c>
      <c r="AB164" s="2">
        <f t="shared" si="54"/>
        <v>22.792868216778636</v>
      </c>
      <c r="AC164" s="2">
        <f t="shared" si="55"/>
        <v>72.128102794423498</v>
      </c>
      <c r="AD164" s="2">
        <f t="shared" si="56"/>
        <v>7.60426298295459</v>
      </c>
      <c r="AE164" s="2">
        <f t="shared" si="57"/>
        <v>15.506955943632112</v>
      </c>
      <c r="AF164" s="69">
        <f t="shared" si="58"/>
        <v>0.86467400046566456</v>
      </c>
      <c r="AG164" s="69">
        <f t="shared" si="59"/>
        <v>0.88053613927100838</v>
      </c>
      <c r="AH164" s="69">
        <f t="shared" si="60"/>
        <v>1.1894753653108874</v>
      </c>
      <c r="AI164" s="69">
        <f t="shared" si="61"/>
        <v>0.33832617542043381</v>
      </c>
      <c r="AJ164" s="69">
        <f t="shared" si="62"/>
        <v>0.35728925296324199</v>
      </c>
      <c r="AK164" s="69">
        <f t="shared" si="63"/>
        <v>0.88073398258719138</v>
      </c>
      <c r="AL164" s="69">
        <f t="shared" si="64"/>
        <v>7.6494963150471704E-2</v>
      </c>
      <c r="AM164" s="69">
        <f t="shared" si="65"/>
        <v>9.468165203525912E-2</v>
      </c>
      <c r="AN164" s="69">
        <f t="shared" si="66"/>
        <v>0.19147237257560815</v>
      </c>
      <c r="AO164" s="23">
        <v>0.01</v>
      </c>
      <c r="AP164" s="69">
        <f t="shared" si="76"/>
        <v>70.92517364607798</v>
      </c>
      <c r="AQ164" s="69">
        <f t="shared" si="68"/>
        <v>3034.3990076487498</v>
      </c>
      <c r="AR164" s="69">
        <f t="shared" si="69"/>
        <v>1559.1834639297492</v>
      </c>
      <c r="AS164" s="69">
        <f t="shared" si="70"/>
        <v>1.5205286182495522E-2</v>
      </c>
      <c r="AT164" s="69">
        <f t="shared" si="71"/>
        <v>0.65052932451623324</v>
      </c>
      <c r="AU164" s="69">
        <f t="shared" si="72"/>
        <v>0.33426538930127125</v>
      </c>
      <c r="AV164" s="23">
        <f t="shared" si="73"/>
        <v>1</v>
      </c>
      <c r="AW164" s="24" t="s">
        <v>458</v>
      </c>
      <c r="AX164" s="24" t="s">
        <v>447</v>
      </c>
      <c r="AY164" s="24">
        <v>50</v>
      </c>
      <c r="AZ164" s="49">
        <f t="shared" si="74"/>
        <v>5.5387641294575714</v>
      </c>
      <c r="BA164" s="49">
        <f t="shared" si="75"/>
        <v>7.60426298295459</v>
      </c>
    </row>
    <row r="165" spans="1:58" x14ac:dyDescent="0.15">
      <c r="G165" s="52"/>
      <c r="H165" s="52"/>
      <c r="I165" s="52"/>
      <c r="J165" s="52"/>
      <c r="Z165" s="2"/>
      <c r="AA165" s="2"/>
      <c r="AB165" s="2"/>
      <c r="AC165" s="2"/>
      <c r="AD165" s="2"/>
      <c r="AE165" s="2"/>
      <c r="AF165" s="69"/>
      <c r="AG165" s="69"/>
      <c r="AH165" s="69"/>
      <c r="AI165" s="69"/>
      <c r="AJ165" s="69"/>
      <c r="AK165" s="69"/>
      <c r="AL165" s="69"/>
      <c r="AM165" s="69"/>
      <c r="AN165" s="69"/>
      <c r="AO165" s="23"/>
      <c r="AP165" s="69"/>
      <c r="AQ165" s="69"/>
      <c r="AR165" s="69"/>
      <c r="AS165" s="69"/>
      <c r="AT165" s="69"/>
      <c r="AU165" s="69"/>
      <c r="AV165" s="23"/>
      <c r="AW165" s="16"/>
      <c r="AX165" s="16"/>
      <c r="AY165" s="16"/>
      <c r="AZ165" s="49"/>
      <c r="BA165" s="49"/>
    </row>
    <row r="166" spans="1:58" ht="12.75" customHeight="1" x14ac:dyDescent="0.15">
      <c r="A166" t="s">
        <v>105</v>
      </c>
      <c r="B166" s="24" t="s">
        <v>459</v>
      </c>
      <c r="C166" s="24" t="s">
        <v>434</v>
      </c>
      <c r="D166" s="24">
        <v>5</v>
      </c>
      <c r="E166" s="24" t="s">
        <v>426</v>
      </c>
      <c r="F166" s="24"/>
      <c r="G166" s="52">
        <v>67.1875</v>
      </c>
      <c r="H166" s="52">
        <v>4649.375</v>
      </c>
      <c r="I166" s="52">
        <v>7847.5</v>
      </c>
      <c r="J166" s="52">
        <v>282120.3125</v>
      </c>
      <c r="K166" s="14">
        <v>0.94560547358916147</v>
      </c>
      <c r="L166" s="14">
        <v>0.14480818878233995</v>
      </c>
      <c r="M166" s="14">
        <v>2.265557598776359</v>
      </c>
      <c r="N166" s="14">
        <v>3.0095253972456759</v>
      </c>
      <c r="O166" s="14">
        <v>0.62400641619759545</v>
      </c>
      <c r="P166" s="14">
        <v>0.22108710045627902</v>
      </c>
      <c r="Q166" s="14">
        <v>8.8280963865544617</v>
      </c>
      <c r="R166" s="14">
        <v>1.2477682000791059</v>
      </c>
      <c r="S166" s="14">
        <v>2.9235195119578763</v>
      </c>
      <c r="T166" s="14">
        <v>0.95625871370882409</v>
      </c>
      <c r="U166" s="14">
        <v>24.882203546802167</v>
      </c>
      <c r="V166" s="14">
        <v>5.830723165282313</v>
      </c>
      <c r="W166" s="14">
        <v>0.35812513420607811</v>
      </c>
      <c r="X166" s="14">
        <v>3.3878981615112741E-2</v>
      </c>
      <c r="Y166" s="14">
        <v>1.955609164517405</v>
      </c>
      <c r="Z166" s="2">
        <f t="shared" si="52"/>
        <v>2.3958803772329675</v>
      </c>
      <c r="AA166" s="2">
        <f t="shared" si="53"/>
        <v>15.645231238833468</v>
      </c>
      <c r="AB166" s="2">
        <f t="shared" si="54"/>
        <v>14.147444893834217</v>
      </c>
      <c r="AC166" s="2">
        <f t="shared" si="55"/>
        <v>39.930400137932324</v>
      </c>
      <c r="AD166" s="2">
        <f t="shared" si="56"/>
        <v>8.5110441182376775</v>
      </c>
      <c r="AE166" s="2">
        <f t="shared" si="57"/>
        <v>26.020367908907414</v>
      </c>
      <c r="AF166" s="69">
        <f t="shared" si="58"/>
        <v>0.88364075910755324</v>
      </c>
      <c r="AG166" s="69">
        <f t="shared" si="59"/>
        <v>0.87327595772198008</v>
      </c>
      <c r="AH166" s="69">
        <f t="shared" si="60"/>
        <v>0.94738686064064326</v>
      </c>
      <c r="AI166" s="69">
        <f t="shared" si="61"/>
        <v>0.36108181592106464</v>
      </c>
      <c r="AJ166" s="69">
        <f t="shared" si="62"/>
        <v>0.34852417576743211</v>
      </c>
      <c r="AK166" s="69">
        <f t="shared" si="63"/>
        <v>0.44500046954538686</v>
      </c>
      <c r="AL166" s="69">
        <f t="shared" si="64"/>
        <v>8.1422379023403185E-2</v>
      </c>
      <c r="AM166" s="69">
        <f t="shared" si="65"/>
        <v>9.235890657836951E-2</v>
      </c>
      <c r="AN166" s="69">
        <f t="shared" si="66"/>
        <v>9.9489601194093336E-2</v>
      </c>
      <c r="AO166" s="23">
        <v>0.01</v>
      </c>
      <c r="AP166" s="69">
        <f t="shared" si="67"/>
        <v>5.4705660906349012</v>
      </c>
      <c r="AQ166" s="69">
        <f t="shared" si="68"/>
        <v>429.41119127280672</v>
      </c>
      <c r="AR166" s="69">
        <f t="shared" si="69"/>
        <v>780.7446453706475</v>
      </c>
      <c r="AS166" s="69">
        <f t="shared" si="70"/>
        <v>4.5002034163875871E-3</v>
      </c>
      <c r="AT166" s="69">
        <f t="shared" si="71"/>
        <v>0.35324273173650195</v>
      </c>
      <c r="AU166" s="69">
        <f t="shared" si="72"/>
        <v>0.64225706484711043</v>
      </c>
      <c r="AV166" s="23">
        <f t="shared" si="73"/>
        <v>1</v>
      </c>
      <c r="AW166" s="24" t="s">
        <v>459</v>
      </c>
      <c r="AX166" s="24" t="s">
        <v>434</v>
      </c>
      <c r="AY166" s="24">
        <v>5</v>
      </c>
      <c r="AZ166" s="49">
        <f t="shared" si="74"/>
        <v>2.3958803772329675</v>
      </c>
      <c r="BA166" s="49">
        <f t="shared" si="75"/>
        <v>8.5110441182376775</v>
      </c>
      <c r="BB166" s="69">
        <f>LN((AVERAGE(AZ186:AZ188))/AZ166:AZ168)/1.125</f>
        <v>0.27243080706402284</v>
      </c>
      <c r="BC166" s="69">
        <f>LN((AVERAGE(BA186:BA188))/BA166:BA168)/1.125</f>
        <v>-9.5439250644039547E-2</v>
      </c>
      <c r="BD166" s="69">
        <f>AVERAGE(AS166:AS168)</f>
        <v>6.0733417231406033E-3</v>
      </c>
      <c r="BE166" s="69">
        <f>AVERAGE(AU166:AU168)</f>
        <v>0.64597222390036002</v>
      </c>
      <c r="BF166" s="69">
        <f>(BB166*BD166)+(BC166*BE166)</f>
        <v>-5.9996539598703297E-2</v>
      </c>
    </row>
    <row r="167" spans="1:58" ht="12.75" customHeight="1" x14ac:dyDescent="0.15">
      <c r="A167" t="s">
        <v>106</v>
      </c>
      <c r="B167" s="24" t="s">
        <v>459</v>
      </c>
      <c r="C167" s="24" t="s">
        <v>437</v>
      </c>
      <c r="D167" s="24">
        <v>5</v>
      </c>
      <c r="E167" s="24" t="s">
        <v>426</v>
      </c>
      <c r="F167" s="24"/>
      <c r="G167" s="52">
        <v>376.25000000000006</v>
      </c>
      <c r="H167" s="52">
        <v>16151.875000000002</v>
      </c>
      <c r="I167" s="52">
        <v>28312.812500000004</v>
      </c>
      <c r="J167" s="52">
        <v>937265.625</v>
      </c>
      <c r="K167" s="14">
        <v>0.36024673730112267</v>
      </c>
      <c r="L167" s="14">
        <v>0.11717842924870162</v>
      </c>
      <c r="M167" s="14">
        <v>1.4569176391061005</v>
      </c>
      <c r="N167" s="14">
        <v>2.477783334804311</v>
      </c>
      <c r="O167" s="14">
        <v>0.63762064782306271</v>
      </c>
      <c r="P167" s="14">
        <v>0.21891505660795657</v>
      </c>
      <c r="Q167" s="14">
        <v>8.234042350047643</v>
      </c>
      <c r="R167" s="14">
        <v>1.3694736188337433</v>
      </c>
      <c r="S167" s="14">
        <v>3.2984559648063492</v>
      </c>
      <c r="T167" s="14">
        <v>1.0946945752285684</v>
      </c>
      <c r="U167" s="14">
        <v>25.851937145181342</v>
      </c>
      <c r="V167" s="14">
        <v>8.6544935097198934</v>
      </c>
      <c r="W167" s="14">
        <v>0.38341001815108533</v>
      </c>
      <c r="X167" s="14">
        <v>3.6309219515875263E-2</v>
      </c>
      <c r="Y167" s="14">
        <v>1.9408013232260826</v>
      </c>
      <c r="Z167" s="2">
        <f t="shared" si="52"/>
        <v>4.0442216077263007</v>
      </c>
      <c r="AA167" s="2">
        <f t="shared" si="53"/>
        <v>12.433326239711851</v>
      </c>
      <c r="AB167" s="2">
        <f t="shared" si="54"/>
        <v>12.913700925714938</v>
      </c>
      <c r="AC167" s="2">
        <f t="shared" si="55"/>
        <v>37.612955808670371</v>
      </c>
      <c r="AD167" s="2">
        <f t="shared" si="56"/>
        <v>7.8375874715365788</v>
      </c>
      <c r="AE167" s="2">
        <f t="shared" si="57"/>
        <v>23.61566205786993</v>
      </c>
      <c r="AF167" s="69">
        <f t="shared" si="58"/>
        <v>0.86477525903381214</v>
      </c>
      <c r="AG167" s="69">
        <f t="shared" si="59"/>
        <v>0.87371473017349055</v>
      </c>
      <c r="AH167" s="69">
        <f t="shared" si="60"/>
        <v>0.95947067051715718</v>
      </c>
      <c r="AI167" s="69">
        <f t="shared" si="61"/>
        <v>0.33844504947966514</v>
      </c>
      <c r="AJ167" s="69">
        <f t="shared" si="62"/>
        <v>0.34904978163247563</v>
      </c>
      <c r="AK167" s="69">
        <f t="shared" si="63"/>
        <v>0.46224636904362193</v>
      </c>
      <c r="AL167" s="69">
        <f t="shared" si="64"/>
        <v>7.652073821805877E-2</v>
      </c>
      <c r="AM167" s="69">
        <f t="shared" si="65"/>
        <v>9.249819213260603E-2</v>
      </c>
      <c r="AN167" s="69">
        <f t="shared" si="66"/>
        <v>0.10318431718572385</v>
      </c>
      <c r="AO167" s="23">
        <v>0.01</v>
      </c>
      <c r="AP167" s="69">
        <f t="shared" si="67"/>
        <v>28.790927754544615</v>
      </c>
      <c r="AQ167" s="69">
        <f t="shared" si="68"/>
        <v>1494.0192370518362</v>
      </c>
      <c r="AR167" s="69">
        <f t="shared" si="69"/>
        <v>2921.4382254199272</v>
      </c>
      <c r="AS167" s="69">
        <f t="shared" si="70"/>
        <v>6.4782445143842498E-3</v>
      </c>
      <c r="AT167" s="69">
        <f t="shared" si="71"/>
        <v>0.3361691574974634</v>
      </c>
      <c r="AU167" s="69">
        <f t="shared" si="72"/>
        <v>0.65735259798815227</v>
      </c>
      <c r="AV167" s="23">
        <f t="shared" si="73"/>
        <v>0.99999999999999989</v>
      </c>
      <c r="AW167" s="24" t="s">
        <v>459</v>
      </c>
      <c r="AX167" s="24" t="s">
        <v>437</v>
      </c>
      <c r="AY167" s="24">
        <v>5</v>
      </c>
      <c r="AZ167" s="49">
        <f t="shared" si="74"/>
        <v>4.0442216077263007</v>
      </c>
      <c r="BA167" s="49">
        <f t="shared" si="75"/>
        <v>7.8375874715365788</v>
      </c>
    </row>
    <row r="168" spans="1:58" ht="12.75" customHeight="1" x14ac:dyDescent="0.15">
      <c r="A168" t="s">
        <v>107</v>
      </c>
      <c r="B168" s="24" t="s">
        <v>459</v>
      </c>
      <c r="C168" s="24" t="s">
        <v>438</v>
      </c>
      <c r="D168" s="24">
        <v>5</v>
      </c>
      <c r="E168" s="24" t="s">
        <v>426</v>
      </c>
      <c r="F168" s="24"/>
      <c r="G168" s="52">
        <v>389.6875</v>
      </c>
      <c r="H168" s="52">
        <v>15735.3125</v>
      </c>
      <c r="I168" s="52">
        <v>25759.6875</v>
      </c>
      <c r="J168" s="52">
        <v>886095.625</v>
      </c>
      <c r="K168" s="14">
        <v>0.34485043248768976</v>
      </c>
      <c r="L168" s="14">
        <v>0.12980379158510721</v>
      </c>
      <c r="M168" s="14">
        <v>1.6572334790321626</v>
      </c>
      <c r="N168" s="14">
        <v>2.361971633013968</v>
      </c>
      <c r="O168" s="14">
        <v>0.64788913339120635</v>
      </c>
      <c r="P168" s="14">
        <v>0.21996199536067776</v>
      </c>
      <c r="Q168" s="14">
        <v>8.8506653834476197</v>
      </c>
      <c r="R168" s="14">
        <v>1.25194904533553</v>
      </c>
      <c r="S168" s="14">
        <v>3.1658153948365761</v>
      </c>
      <c r="T168" s="14">
        <v>1.151242613348687</v>
      </c>
      <c r="U168" s="14">
        <v>21.468277564862714</v>
      </c>
      <c r="V168" s="14">
        <v>8.3127527221257917</v>
      </c>
      <c r="W168" s="14">
        <v>0.37342233299257993</v>
      </c>
      <c r="X168" s="14">
        <v>3.3596820182277373E-2</v>
      </c>
      <c r="Y168" s="14">
        <v>1.9416250706886464</v>
      </c>
      <c r="Z168" s="2">
        <f t="shared" si="52"/>
        <v>4.8056586940523012</v>
      </c>
      <c r="AA168" s="2">
        <f t="shared" si="53"/>
        <v>12.767219345403944</v>
      </c>
      <c r="AB168" s="2">
        <f t="shared" si="54"/>
        <v>13.660771461192944</v>
      </c>
      <c r="AC168" s="2">
        <f t="shared" si="55"/>
        <v>40.237248116134516</v>
      </c>
      <c r="AD168" s="2">
        <f t="shared" si="56"/>
        <v>6.7812790347400957</v>
      </c>
      <c r="AE168" s="2">
        <f t="shared" si="57"/>
        <v>18.647917750730816</v>
      </c>
      <c r="AF168" s="69">
        <f t="shared" si="58"/>
        <v>0.86427905222662404</v>
      </c>
      <c r="AG168" s="69">
        <f t="shared" si="59"/>
        <v>0.87404567272757538</v>
      </c>
      <c r="AH168" s="69">
        <f t="shared" si="60"/>
        <v>0.95519580362371348</v>
      </c>
      <c r="AI168" s="69">
        <f t="shared" si="61"/>
        <v>0.33786278585308305</v>
      </c>
      <c r="AJ168" s="69">
        <f t="shared" si="62"/>
        <v>0.3494465673874535</v>
      </c>
      <c r="AK168" s="69">
        <f t="shared" si="63"/>
        <v>0.4560953192168003</v>
      </c>
      <c r="AL168" s="69">
        <f t="shared" si="64"/>
        <v>7.6394484382970737E-2</v>
      </c>
      <c r="AM168" s="69">
        <f t="shared" si="65"/>
        <v>9.2603340357675173E-2</v>
      </c>
      <c r="AN168" s="69">
        <f t="shared" si="66"/>
        <v>0.10186719203012133</v>
      </c>
      <c r="AO168" s="23">
        <v>0.01</v>
      </c>
      <c r="AP168" s="69">
        <f t="shared" si="67"/>
        <v>29.76997563298891</v>
      </c>
      <c r="AQ168" s="69">
        <f t="shared" si="68"/>
        <v>1457.1424990718806</v>
      </c>
      <c r="AR168" s="69">
        <f t="shared" si="69"/>
        <v>2624.0670331984161</v>
      </c>
      <c r="AS168" s="69">
        <f t="shared" si="70"/>
        <v>7.2415772386499756E-3</v>
      </c>
      <c r="AT168" s="69">
        <f t="shared" si="71"/>
        <v>0.35445141389553264</v>
      </c>
      <c r="AU168" s="69">
        <f t="shared" si="72"/>
        <v>0.63830700886581737</v>
      </c>
      <c r="AV168" s="23">
        <f t="shared" si="73"/>
        <v>1</v>
      </c>
      <c r="AW168" s="24" t="s">
        <v>459</v>
      </c>
      <c r="AX168" s="24" t="s">
        <v>438</v>
      </c>
      <c r="AY168" s="24">
        <v>5</v>
      </c>
      <c r="AZ168" s="49">
        <f t="shared" si="74"/>
        <v>4.8056586940523012</v>
      </c>
      <c r="BA168" s="49">
        <f t="shared" si="75"/>
        <v>6.7812790347400957</v>
      </c>
    </row>
    <row r="169" spans="1:58" ht="12.75" customHeight="1" x14ac:dyDescent="0.15">
      <c r="A169" t="s">
        <v>108</v>
      </c>
      <c r="B169" s="24" t="s">
        <v>459</v>
      </c>
      <c r="C169" s="24" t="s">
        <v>435</v>
      </c>
      <c r="D169" s="24">
        <v>12</v>
      </c>
      <c r="E169" s="24" t="s">
        <v>426</v>
      </c>
      <c r="F169" s="24"/>
      <c r="G169" s="52">
        <v>268.75</v>
      </c>
      <c r="H169" s="52">
        <v>4058.1249999999995</v>
      </c>
      <c r="I169" s="52">
        <v>7148.75</v>
      </c>
      <c r="J169" s="52">
        <v>346042.5</v>
      </c>
      <c r="K169" s="14">
        <v>0.33784510462109379</v>
      </c>
      <c r="L169" s="14">
        <v>9.7816326525053954E-2</v>
      </c>
      <c r="M169" s="14">
        <v>1.2063519342808531</v>
      </c>
      <c r="N169" s="14">
        <v>1.665676208408108</v>
      </c>
      <c r="O169" s="14">
        <v>0.65989931561782511</v>
      </c>
      <c r="P169" s="14">
        <v>0.22380821520092969</v>
      </c>
      <c r="Q169" s="14">
        <v>7.4665436915080301</v>
      </c>
      <c r="R169" s="14">
        <v>1.0776185853117981</v>
      </c>
      <c r="S169" s="14">
        <v>3.3290008093658865</v>
      </c>
      <c r="T169" s="14">
        <v>1.1446420512591455</v>
      </c>
      <c r="U169" s="14">
        <v>24.674249498265173</v>
      </c>
      <c r="V169" s="14">
        <v>5.7558307918109044</v>
      </c>
      <c r="W169" s="14">
        <v>0.35591176627128257</v>
      </c>
      <c r="X169" s="14">
        <v>3.6746351851493754E-2</v>
      </c>
      <c r="Y169" s="14">
        <v>1.729114569542918</v>
      </c>
      <c r="Z169" s="2">
        <f t="shared" si="52"/>
        <v>3.5707249203264997</v>
      </c>
      <c r="AA169" s="2">
        <f t="shared" si="53"/>
        <v>12.332828037371318</v>
      </c>
      <c r="AB169" s="2">
        <f t="shared" si="54"/>
        <v>11.314671063899411</v>
      </c>
      <c r="AC169" s="2">
        <f t="shared" si="55"/>
        <v>33.361347727136575</v>
      </c>
      <c r="AD169" s="2">
        <f t="shared" si="56"/>
        <v>7.4119085308859276</v>
      </c>
      <c r="AE169" s="2">
        <f t="shared" si="57"/>
        <v>21.556301789823859</v>
      </c>
      <c r="AF169" s="69">
        <f t="shared" si="58"/>
        <v>0.86405327783360508</v>
      </c>
      <c r="AG169" s="69">
        <f t="shared" si="59"/>
        <v>0.87443274834400631</v>
      </c>
      <c r="AH169" s="69">
        <f t="shared" si="60"/>
        <v>0.96045509892245362</v>
      </c>
      <c r="AI169" s="69">
        <f t="shared" si="61"/>
        <v>0.33759807676327447</v>
      </c>
      <c r="AJ169" s="69">
        <f t="shared" si="62"/>
        <v>0.34991103564166409</v>
      </c>
      <c r="AK169" s="69">
        <f t="shared" si="63"/>
        <v>0.46367064030518557</v>
      </c>
      <c r="AL169" s="69">
        <f t="shared" si="64"/>
        <v>7.6337083828917934E-2</v>
      </c>
      <c r="AM169" s="69">
        <f t="shared" si="65"/>
        <v>9.2726424445040992E-2</v>
      </c>
      <c r="AN169" s="69">
        <f t="shared" si="66"/>
        <v>0.10348919379174096</v>
      </c>
      <c r="AO169" s="23">
        <v>0.01</v>
      </c>
      <c r="AP169" s="69">
        <f t="shared" si="67"/>
        <v>20.515591279021695</v>
      </c>
      <c r="AQ169" s="69">
        <f t="shared" si="68"/>
        <v>376.29542120103196</v>
      </c>
      <c r="AR169" s="69">
        <f t="shared" si="69"/>
        <v>739.81837411870822</v>
      </c>
      <c r="AS169" s="69">
        <f t="shared" si="70"/>
        <v>1.8049499265906137E-2</v>
      </c>
      <c r="AT169" s="69">
        <f t="shared" si="71"/>
        <v>0.33106254830086218</v>
      </c>
      <c r="AU169" s="69">
        <f t="shared" si="72"/>
        <v>0.65088795243323172</v>
      </c>
      <c r="AV169" s="23">
        <f t="shared" si="73"/>
        <v>1</v>
      </c>
      <c r="AW169" s="24" t="s">
        <v>459</v>
      </c>
      <c r="AX169" s="24" t="s">
        <v>435</v>
      </c>
      <c r="AY169" s="24">
        <v>12</v>
      </c>
      <c r="AZ169" s="49">
        <f t="shared" si="74"/>
        <v>3.5707249203264997</v>
      </c>
      <c r="BA169" s="49">
        <f t="shared" si="75"/>
        <v>7.4119085308859276</v>
      </c>
      <c r="BB169" s="69">
        <f>LN((AVERAGE(AZ189:AZ191))/AZ169:AZ171)/1.125</f>
        <v>9.5452952070074662E-2</v>
      </c>
      <c r="BC169" s="69">
        <f>LN((AVERAGE(BA189:BA191))/BA169:BA171)/1.125</f>
        <v>0.12253920473119662</v>
      </c>
      <c r="BD169" s="69">
        <f>AVERAGE(AS169:AS171)</f>
        <v>1.1181510660293837E-2</v>
      </c>
      <c r="BE169" s="69">
        <f>AVERAGE(AU169:AU171)</f>
        <v>0.66907872960889081</v>
      </c>
      <c r="BF169" s="69">
        <f>(BB169*BD169)+(BC169*BE169)</f>
        <v>8.305568362996088E-2</v>
      </c>
    </row>
    <row r="170" spans="1:58" ht="12.75" customHeight="1" x14ac:dyDescent="0.15">
      <c r="A170" t="s">
        <v>109</v>
      </c>
      <c r="B170" s="24" t="s">
        <v>459</v>
      </c>
      <c r="C170" s="24" t="s">
        <v>439</v>
      </c>
      <c r="D170" s="24">
        <v>12</v>
      </c>
      <c r="E170" s="24" t="s">
        <v>426</v>
      </c>
      <c r="F170" s="24"/>
      <c r="G170" s="52">
        <v>403.12499999999994</v>
      </c>
      <c r="H170" s="52">
        <v>15762.187499999998</v>
      </c>
      <c r="I170" s="52">
        <v>28420.3125</v>
      </c>
      <c r="J170" s="52">
        <v>919729.6875</v>
      </c>
      <c r="K170" s="14">
        <v>0.2780511350393029</v>
      </c>
      <c r="L170" s="14">
        <v>0.10490576870334022</v>
      </c>
      <c r="M170" s="14">
        <v>1.482799708984252</v>
      </c>
      <c r="N170" s="14">
        <v>1.8571059659583091</v>
      </c>
      <c r="O170" s="14">
        <v>0.61890245581064141</v>
      </c>
      <c r="P170" s="14">
        <v>0.2203506482223149</v>
      </c>
      <c r="Q170" s="14">
        <v>7.6400494192097126</v>
      </c>
      <c r="R170" s="14">
        <v>1.1757981687963153</v>
      </c>
      <c r="S170" s="14">
        <v>4.0317157639147618</v>
      </c>
      <c r="T170" s="14">
        <v>1.6053193421934566</v>
      </c>
      <c r="U170" s="14">
        <v>28.22830605538083</v>
      </c>
      <c r="V170" s="14">
        <v>8.0956070070835739</v>
      </c>
      <c r="W170" s="14">
        <v>0.38555731540126009</v>
      </c>
      <c r="X170" s="14">
        <v>3.3685336075782675E-2</v>
      </c>
      <c r="Y170" s="14">
        <v>1.8151144584023875</v>
      </c>
      <c r="Z170" s="2">
        <f t="shared" si="52"/>
        <v>5.3328309872738204</v>
      </c>
      <c r="AA170" s="2">
        <f t="shared" si="53"/>
        <v>14.134586947047836</v>
      </c>
      <c r="AB170" s="2">
        <f t="shared" si="54"/>
        <v>12.344513012479066</v>
      </c>
      <c r="AC170" s="2">
        <f t="shared" si="55"/>
        <v>34.672234825928712</v>
      </c>
      <c r="AD170" s="2">
        <f t="shared" si="56"/>
        <v>7.0015615455915432</v>
      </c>
      <c r="AE170" s="2">
        <f t="shared" si="57"/>
        <v>17.584230946106075</v>
      </c>
      <c r="AF170" s="69">
        <f t="shared" si="58"/>
        <v>0.86212618070901459</v>
      </c>
      <c r="AG170" s="69">
        <f t="shared" si="59"/>
        <v>0.87311146241493631</v>
      </c>
      <c r="AH170" s="69">
        <f t="shared" si="60"/>
        <v>0.98310286721396045</v>
      </c>
      <c r="AI170" s="69">
        <f t="shared" si="61"/>
        <v>0.33534427697711999</v>
      </c>
      <c r="AJ170" s="69">
        <f t="shared" si="62"/>
        <v>0.34832726277897286</v>
      </c>
      <c r="AK170" s="69">
        <f t="shared" si="63"/>
        <v>0.4972505656760014</v>
      </c>
      <c r="AL170" s="69">
        <f t="shared" si="64"/>
        <v>7.5848286175157528E-2</v>
      </c>
      <c r="AM170" s="69">
        <f t="shared" si="65"/>
        <v>9.2306724636427806E-2</v>
      </c>
      <c r="AN170" s="69">
        <f t="shared" si="66"/>
        <v>0.11066637875908697</v>
      </c>
      <c r="AO170" s="23">
        <v>0.01</v>
      </c>
      <c r="AP170" s="69">
        <f t="shared" si="67"/>
        <v>30.576340364360373</v>
      </c>
      <c r="AQ170" s="69">
        <f t="shared" si="68"/>
        <v>1454.9559012302443</v>
      </c>
      <c r="AR170" s="69">
        <f t="shared" si="69"/>
        <v>3145.1730675766139</v>
      </c>
      <c r="AS170" s="69">
        <f t="shared" si="70"/>
        <v>6.6029553432828524E-3</v>
      </c>
      <c r="AT170" s="69">
        <f t="shared" si="71"/>
        <v>0.314197471894545</v>
      </c>
      <c r="AU170" s="69">
        <f t="shared" si="72"/>
        <v>0.67919957276217213</v>
      </c>
      <c r="AV170" s="23">
        <f t="shared" si="73"/>
        <v>1</v>
      </c>
      <c r="AW170" s="24" t="s">
        <v>459</v>
      </c>
      <c r="AX170" s="24" t="s">
        <v>439</v>
      </c>
      <c r="AY170" s="24">
        <v>12</v>
      </c>
      <c r="AZ170" s="49">
        <f t="shared" si="74"/>
        <v>5.3328309872738204</v>
      </c>
      <c r="BA170" s="49">
        <f t="shared" si="75"/>
        <v>7.0015615455915432</v>
      </c>
    </row>
    <row r="171" spans="1:58" ht="12.75" customHeight="1" x14ac:dyDescent="0.15">
      <c r="A171" t="s">
        <v>110</v>
      </c>
      <c r="B171" s="24" t="s">
        <v>459</v>
      </c>
      <c r="C171" s="24" t="s">
        <v>440</v>
      </c>
      <c r="D171" s="24">
        <v>12</v>
      </c>
      <c r="E171" s="24" t="s">
        <v>426</v>
      </c>
      <c r="F171" s="24"/>
      <c r="G171" s="52">
        <v>537.5</v>
      </c>
      <c r="H171" s="52">
        <v>15936.875</v>
      </c>
      <c r="I171" s="52">
        <v>27896.249999999996</v>
      </c>
      <c r="J171" s="52">
        <v>942976.5625</v>
      </c>
      <c r="K171" s="14">
        <v>0.51496592771500049</v>
      </c>
      <c r="L171" s="14">
        <v>0.1221470306186008</v>
      </c>
      <c r="M171" s="14">
        <v>1.3509775952245919</v>
      </c>
      <c r="N171" s="14">
        <v>2.6462070025071998</v>
      </c>
      <c r="O171" s="14">
        <v>0.65167351538254015</v>
      </c>
      <c r="P171" s="14">
        <v>0.22868911774710982</v>
      </c>
      <c r="Q171" s="14">
        <v>7.7360120530931882</v>
      </c>
      <c r="R171" s="14">
        <v>1.1818749407522906</v>
      </c>
      <c r="S171" s="14">
        <v>4.3621169047352488</v>
      </c>
      <c r="T171" s="14">
        <v>1.3397030278155069</v>
      </c>
      <c r="U171" s="14">
        <v>27.871718195931511</v>
      </c>
      <c r="V171" s="14">
        <v>11.444336572752919</v>
      </c>
      <c r="W171" s="14">
        <v>0.38220055756316634</v>
      </c>
      <c r="X171" s="14">
        <v>3.4278528740565903E-2</v>
      </c>
      <c r="Y171" s="14">
        <v>1.8237507314027568</v>
      </c>
      <c r="Z171" s="2">
        <f t="shared" si="52"/>
        <v>2.6234310320667826</v>
      </c>
      <c r="AA171" s="2">
        <f t="shared" si="53"/>
        <v>11.06025736673833</v>
      </c>
      <c r="AB171" s="2">
        <f t="shared" si="54"/>
        <v>11.870993481378566</v>
      </c>
      <c r="AC171" s="2">
        <f t="shared" si="55"/>
        <v>33.827635216328332</v>
      </c>
      <c r="AD171" s="2">
        <f t="shared" si="56"/>
        <v>6.3894936345414468</v>
      </c>
      <c r="AE171" s="2">
        <f t="shared" si="57"/>
        <v>20.804400391166226</v>
      </c>
      <c r="AF171" s="69">
        <f t="shared" si="58"/>
        <v>0.86976169678081094</v>
      </c>
      <c r="AG171" s="69">
        <f t="shared" si="59"/>
        <v>0.87416763940255715</v>
      </c>
      <c r="AH171" s="69">
        <f t="shared" si="60"/>
        <v>0.99375135054580543</v>
      </c>
      <c r="AI171" s="69">
        <f t="shared" si="61"/>
        <v>0.3443334639808579</v>
      </c>
      <c r="AJ171" s="69">
        <f t="shared" si="62"/>
        <v>0.34959287593267163</v>
      </c>
      <c r="AK171" s="69">
        <f t="shared" si="63"/>
        <v>0.51358412762953154</v>
      </c>
      <c r="AL171" s="69">
        <f t="shared" si="64"/>
        <v>7.7797041737011116E-2</v>
      </c>
      <c r="AM171" s="69">
        <f t="shared" si="65"/>
        <v>9.2642112122157977E-2</v>
      </c>
      <c r="AN171" s="69">
        <f t="shared" si="66"/>
        <v>0.11415015828207138</v>
      </c>
      <c r="AO171" s="23">
        <v>0.01</v>
      </c>
      <c r="AP171" s="69">
        <f t="shared" si="67"/>
        <v>41.815909933643475</v>
      </c>
      <c r="AQ171" s="69">
        <f t="shared" si="68"/>
        <v>1476.4257606268163</v>
      </c>
      <c r="AR171" s="69">
        <f t="shared" si="69"/>
        <v>3184.3613529762333</v>
      </c>
      <c r="AS171" s="69">
        <f t="shared" si="70"/>
        <v>8.8920773716925239E-3</v>
      </c>
      <c r="AT171" s="69">
        <f t="shared" si="71"/>
        <v>0.31395925899703919</v>
      </c>
      <c r="AU171" s="69">
        <f t="shared" si="72"/>
        <v>0.67714866363126824</v>
      </c>
      <c r="AV171" s="23">
        <f t="shared" si="73"/>
        <v>1</v>
      </c>
      <c r="AW171" s="24" t="s">
        <v>459</v>
      </c>
      <c r="AX171" s="24" t="s">
        <v>440</v>
      </c>
      <c r="AY171" s="24">
        <v>12</v>
      </c>
      <c r="AZ171" s="49">
        <f t="shared" si="74"/>
        <v>2.6234310320667826</v>
      </c>
      <c r="BA171" s="49">
        <f t="shared" si="75"/>
        <v>6.3894936345414468</v>
      </c>
    </row>
    <row r="172" spans="1:58" ht="12.75" customHeight="1" x14ac:dyDescent="0.15">
      <c r="A172" t="s">
        <v>111</v>
      </c>
      <c r="B172" s="24" t="s">
        <v>459</v>
      </c>
      <c r="C172" s="24" t="s">
        <v>436</v>
      </c>
      <c r="D172" s="24">
        <v>20</v>
      </c>
      <c r="E172" s="24" t="s">
        <v>426</v>
      </c>
      <c r="F172" s="24"/>
      <c r="G172" s="52">
        <v>120.93750000000001</v>
      </c>
      <c r="H172" s="52">
        <v>4971.875</v>
      </c>
      <c r="I172" s="52">
        <v>7699.6875</v>
      </c>
      <c r="J172" s="52">
        <v>342185.9375</v>
      </c>
      <c r="K172" s="14">
        <v>0.43597658895408276</v>
      </c>
      <c r="L172" s="14">
        <v>0.14146637335677054</v>
      </c>
      <c r="M172" s="14">
        <v>1.8463058758829294</v>
      </c>
      <c r="N172" s="14">
        <v>2.3405999627352339</v>
      </c>
      <c r="O172" s="14">
        <v>0.60061188795146003</v>
      </c>
      <c r="P172" s="14">
        <v>0.21431767727758885</v>
      </c>
      <c r="Q172" s="14">
        <v>7.7995256672452609</v>
      </c>
      <c r="R172" s="14">
        <v>1.1575874659632126</v>
      </c>
      <c r="S172" s="14">
        <v>2.5371106188437262</v>
      </c>
      <c r="T172" s="14">
        <v>1.1411610616133261</v>
      </c>
      <c r="U172" s="14">
        <v>20.681838058520135</v>
      </c>
      <c r="V172" s="14">
        <v>6.4404041592709174</v>
      </c>
      <c r="W172" s="14">
        <v>0.34990851045476817</v>
      </c>
      <c r="X172" s="14">
        <v>3.1097948419473821E-2</v>
      </c>
      <c r="Y172" s="14">
        <v>1.7399965350305144</v>
      </c>
      <c r="Z172" s="2">
        <f t="shared" si="52"/>
        <v>4.234873896124232</v>
      </c>
      <c r="AA172" s="2">
        <f t="shared" si="53"/>
        <v>13.051199603644648</v>
      </c>
      <c r="AB172" s="2">
        <f t="shared" si="54"/>
        <v>12.985966184997656</v>
      </c>
      <c r="AC172" s="2">
        <f t="shared" si="55"/>
        <v>36.392358140122745</v>
      </c>
      <c r="AD172" s="2">
        <f t="shared" si="56"/>
        <v>8.151728941147141</v>
      </c>
      <c r="AE172" s="2">
        <f t="shared" si="57"/>
        <v>18.123504870803259</v>
      </c>
      <c r="AF172" s="69">
        <f t="shared" si="58"/>
        <v>0.86721595297647569</v>
      </c>
      <c r="AG172" s="69">
        <f t="shared" si="59"/>
        <v>0.8725219765357568</v>
      </c>
      <c r="AH172" s="69">
        <f t="shared" si="60"/>
        <v>0.93493330600888647</v>
      </c>
      <c r="AI172" s="69">
        <f t="shared" si="61"/>
        <v>0.34131877073408917</v>
      </c>
      <c r="AJ172" s="69">
        <f t="shared" si="62"/>
        <v>0.3476222139607319</v>
      </c>
      <c r="AK172" s="69">
        <f t="shared" si="63"/>
        <v>0.42768132972570433</v>
      </c>
      <c r="AL172" s="69">
        <f t="shared" si="64"/>
        <v>7.714372502895489E-2</v>
      </c>
      <c r="AM172" s="69">
        <f t="shared" si="65"/>
        <v>9.211988669959395E-2</v>
      </c>
      <c r="AN172" s="69">
        <f t="shared" si="66"/>
        <v>9.5773279679353618E-2</v>
      </c>
      <c r="AO172" s="23">
        <v>0.01</v>
      </c>
      <c r="AP172" s="69">
        <f t="shared" si="67"/>
        <v>9.3295692456892336</v>
      </c>
      <c r="AQ172" s="69">
        <f t="shared" si="68"/>
        <v>458.00856168454368</v>
      </c>
      <c r="AR172" s="69">
        <f t="shared" si="69"/>
        <v>737.42432438112303</v>
      </c>
      <c r="AS172" s="69">
        <f t="shared" si="70"/>
        <v>7.7439076928058166E-3</v>
      </c>
      <c r="AT172" s="69">
        <f t="shared" si="71"/>
        <v>0.38016503557639253</v>
      </c>
      <c r="AU172" s="69">
        <f t="shared" si="72"/>
        <v>0.61209105673080155</v>
      </c>
      <c r="AV172" s="23">
        <f t="shared" si="73"/>
        <v>0.99999999999999989</v>
      </c>
      <c r="AW172" s="24" t="s">
        <v>459</v>
      </c>
      <c r="AX172" s="24" t="s">
        <v>436</v>
      </c>
      <c r="AY172" s="24">
        <v>20</v>
      </c>
      <c r="AZ172" s="49">
        <f t="shared" si="74"/>
        <v>4.234873896124232</v>
      </c>
      <c r="BA172" s="49">
        <f t="shared" si="75"/>
        <v>8.151728941147141</v>
      </c>
      <c r="BB172" s="69">
        <f>LN((AVERAGE(AZ192:AZ194))/AZ172:AZ174)/1.125</f>
        <v>-0.24509821038081764</v>
      </c>
      <c r="BC172" s="69">
        <f>LN((AVERAGE(BA192:BA194))/BA172:BA174)/1.125</f>
        <v>-4.1147095784839292E-2</v>
      </c>
      <c r="BD172" s="69">
        <f>AVERAGE(AS172:AS174)</f>
        <v>7.6834433716763467E-3</v>
      </c>
      <c r="BE172" s="69">
        <f>AVERAGE(AU172:AU174)</f>
        <v>0.60741304905034632</v>
      </c>
      <c r="BF172" s="69">
        <f>(BB172*BD172)+(BC172*BE172)</f>
        <v>-2.6876481130196118E-2</v>
      </c>
    </row>
    <row r="173" spans="1:58" ht="12.75" customHeight="1" x14ac:dyDescent="0.15">
      <c r="A173" t="s">
        <v>112</v>
      </c>
      <c r="B173" s="24" t="s">
        <v>459</v>
      </c>
      <c r="C173" s="24" t="s">
        <v>441</v>
      </c>
      <c r="D173" s="24">
        <v>20</v>
      </c>
      <c r="E173" s="24" t="s">
        <v>426</v>
      </c>
      <c r="F173" s="24"/>
      <c r="G173" s="52">
        <v>430</v>
      </c>
      <c r="H173" s="52">
        <v>19766.5625</v>
      </c>
      <c r="I173" s="52">
        <v>26875</v>
      </c>
      <c r="J173" s="52">
        <v>933126.875</v>
      </c>
      <c r="K173" s="14">
        <v>0.34227734638106999</v>
      </c>
      <c r="L173" s="14">
        <v>0.12134357866216805</v>
      </c>
      <c r="M173" s="14">
        <v>1.5683400072181071</v>
      </c>
      <c r="N173" s="14">
        <v>2.6353969514806206</v>
      </c>
      <c r="O173" s="14">
        <v>0.62614086637020505</v>
      </c>
      <c r="P173" s="14">
        <v>0.21790597542199613</v>
      </c>
      <c r="Q173" s="14">
        <v>8.4348489448769595</v>
      </c>
      <c r="R173" s="14">
        <v>1.2048025784603114</v>
      </c>
      <c r="S173" s="14">
        <v>2.6322927812271164</v>
      </c>
      <c r="T173" s="14">
        <v>0.835995846017207</v>
      </c>
      <c r="U173" s="14">
        <v>23.73117897659462</v>
      </c>
      <c r="V173" s="14">
        <v>7.3978438737051313</v>
      </c>
      <c r="W173" s="14">
        <v>0.36901211479414397</v>
      </c>
      <c r="X173" s="14">
        <v>3.1784287039884174E-2</v>
      </c>
      <c r="Y173" s="14">
        <v>1.8576616686116258</v>
      </c>
      <c r="Z173" s="2">
        <f t="shared" si="52"/>
        <v>4.5820736423263497</v>
      </c>
      <c r="AA173" s="2">
        <f t="shared" si="53"/>
        <v>12.924787817446141</v>
      </c>
      <c r="AB173" s="2">
        <f t="shared" si="54"/>
        <v>13.471168227326444</v>
      </c>
      <c r="AC173" s="2">
        <f t="shared" si="55"/>
        <v>38.708662892525332</v>
      </c>
      <c r="AD173" s="2">
        <f t="shared" si="56"/>
        <v>9.0154025212695643</v>
      </c>
      <c r="AE173" s="2">
        <f t="shared" si="57"/>
        <v>28.386718773368365</v>
      </c>
      <c r="AF173" s="69">
        <f t="shared" si="58"/>
        <v>0.86419612435158799</v>
      </c>
      <c r="AG173" s="69">
        <f t="shared" si="59"/>
        <v>0.87334474881946</v>
      </c>
      <c r="AH173" s="69">
        <f t="shared" si="60"/>
        <v>0.938000927588859</v>
      </c>
      <c r="AI173" s="69">
        <f t="shared" si="61"/>
        <v>0.33776554102964923</v>
      </c>
      <c r="AJ173" s="69">
        <f t="shared" si="62"/>
        <v>0.34860654577548927</v>
      </c>
      <c r="AK173" s="69">
        <f t="shared" si="63"/>
        <v>0.43190496967751629</v>
      </c>
      <c r="AL173" s="69">
        <f t="shared" si="64"/>
        <v>7.6373397649568117E-2</v>
      </c>
      <c r="AM173" s="69">
        <f t="shared" si="65"/>
        <v>9.2380734630504668E-2</v>
      </c>
      <c r="AN173" s="69">
        <f t="shared" si="66"/>
        <v>9.6680143199114957E-2</v>
      </c>
      <c r="AO173" s="23">
        <v>0.01</v>
      </c>
      <c r="AP173" s="69">
        <f t="shared" si="67"/>
        <v>32.840560989314291</v>
      </c>
      <c r="AQ173" s="69">
        <f t="shared" si="68"/>
        <v>1826.0495648697849</v>
      </c>
      <c r="AR173" s="69">
        <f t="shared" si="69"/>
        <v>2598.2788484762145</v>
      </c>
      <c r="AS173" s="69">
        <f t="shared" si="70"/>
        <v>7.36803140702372E-3</v>
      </c>
      <c r="AT173" s="69">
        <f t="shared" si="71"/>
        <v>0.40968820688295737</v>
      </c>
      <c r="AU173" s="69">
        <f t="shared" si="72"/>
        <v>0.58294376171001894</v>
      </c>
      <c r="AV173" s="23">
        <f t="shared" si="73"/>
        <v>1</v>
      </c>
      <c r="AW173" s="24" t="s">
        <v>459</v>
      </c>
      <c r="AX173" s="24" t="s">
        <v>441</v>
      </c>
      <c r="AY173" s="24">
        <v>20</v>
      </c>
      <c r="AZ173" s="49">
        <f t="shared" si="74"/>
        <v>4.5820736423263497</v>
      </c>
      <c r="BA173" s="49">
        <f t="shared" si="75"/>
        <v>9.0154025212695643</v>
      </c>
    </row>
    <row r="174" spans="1:58" ht="12.75" customHeight="1" x14ac:dyDescent="0.15">
      <c r="A174" t="s">
        <v>20</v>
      </c>
      <c r="B174" s="24" t="s">
        <v>459</v>
      </c>
      <c r="C174" s="24" t="s">
        <v>442</v>
      </c>
      <c r="D174" s="24">
        <v>20</v>
      </c>
      <c r="E174" s="24" t="s">
        <v>426</v>
      </c>
      <c r="F174" s="24"/>
      <c r="G174" s="52">
        <v>510.62500000000006</v>
      </c>
      <c r="H174" s="52">
        <v>19323.125</v>
      </c>
      <c r="I174" s="52">
        <v>28890.625</v>
      </c>
      <c r="J174" s="52">
        <v>994536.24999999988</v>
      </c>
      <c r="K174" s="14">
        <v>0.3020604877117703</v>
      </c>
      <c r="L174" s="14">
        <v>0.12554740271218146</v>
      </c>
      <c r="M174" s="14">
        <v>1.4381658369662564</v>
      </c>
      <c r="N174" s="14">
        <v>2.418532356604199</v>
      </c>
      <c r="O174" s="14">
        <v>0.62407248688221617</v>
      </c>
      <c r="P174" s="14">
        <v>0.22000884069508672</v>
      </c>
      <c r="Q174" s="14">
        <v>9.1681647103304869</v>
      </c>
      <c r="R174" s="14">
        <v>1.1174461213589217</v>
      </c>
      <c r="S174" s="14">
        <v>3.5971743770543854</v>
      </c>
      <c r="T174" s="14">
        <v>1.3808768084818379</v>
      </c>
      <c r="U174" s="14">
        <v>28.166316263846639</v>
      </c>
      <c r="V174" s="14">
        <v>9.2131217740643763</v>
      </c>
      <c r="W174" s="14">
        <v>0.37750953895509215</v>
      </c>
      <c r="X174" s="14">
        <v>3.2644933881351118E-2</v>
      </c>
      <c r="Y174" s="14">
        <v>1.7711191524553884</v>
      </c>
      <c r="Z174" s="2">
        <f t="shared" si="52"/>
        <v>4.7611849131971589</v>
      </c>
      <c r="AA174" s="2">
        <f t="shared" si="53"/>
        <v>11.45516200174419</v>
      </c>
      <c r="AB174" s="2">
        <f t="shared" si="54"/>
        <v>14.690865088658898</v>
      </c>
      <c r="AC174" s="2">
        <f t="shared" si="55"/>
        <v>41.671801375640044</v>
      </c>
      <c r="AD174" s="2">
        <f t="shared" si="56"/>
        <v>7.8301225660656355</v>
      </c>
      <c r="AE174" s="2">
        <f t="shared" si="57"/>
        <v>20.397414230465078</v>
      </c>
      <c r="AF174" s="69">
        <f t="shared" si="58"/>
        <v>0.86289997704369514</v>
      </c>
      <c r="AG174" s="69">
        <f t="shared" si="59"/>
        <v>0.87327808711106802</v>
      </c>
      <c r="AH174" s="69">
        <f t="shared" si="60"/>
        <v>0.96909805263163562</v>
      </c>
      <c r="AI174" s="69">
        <f t="shared" si="61"/>
        <v>0.33624804657594803</v>
      </c>
      <c r="AJ174" s="69">
        <f t="shared" si="62"/>
        <v>0.3485267252893095</v>
      </c>
      <c r="AK174" s="69">
        <f t="shared" si="63"/>
        <v>0.47630107346441813</v>
      </c>
      <c r="AL174" s="69">
        <f t="shared" si="64"/>
        <v>7.6044309267593452E-2</v>
      </c>
      <c r="AM174" s="69">
        <f t="shared" si="65"/>
        <v>9.2359582201667026E-2</v>
      </c>
      <c r="AN174" s="69">
        <f t="shared" si="66"/>
        <v>0.10619117256905358</v>
      </c>
      <c r="AO174" s="23">
        <v>0.01</v>
      </c>
      <c r="AP174" s="69">
        <f t="shared" si="67"/>
        <v>38.830125419764911</v>
      </c>
      <c r="AQ174" s="69">
        <f t="shared" si="68"/>
        <v>1784.6757518305872</v>
      </c>
      <c r="AR174" s="69">
        <f t="shared" si="69"/>
        <v>3067.9293450028135</v>
      </c>
      <c r="AS174" s="69">
        <f t="shared" si="70"/>
        <v>7.9383910151995026E-3</v>
      </c>
      <c r="AT174" s="69">
        <f t="shared" si="71"/>
        <v>0.36485728027458236</v>
      </c>
      <c r="AU174" s="69">
        <f t="shared" si="72"/>
        <v>0.62720432871021825</v>
      </c>
      <c r="AV174" s="23">
        <f t="shared" si="73"/>
        <v>1</v>
      </c>
      <c r="AW174" s="24" t="s">
        <v>459</v>
      </c>
      <c r="AX174" s="24" t="s">
        <v>442</v>
      </c>
      <c r="AY174" s="24">
        <v>20</v>
      </c>
      <c r="AZ174" s="49">
        <f t="shared" si="74"/>
        <v>4.7611849131971589</v>
      </c>
      <c r="BA174" s="49">
        <f t="shared" si="75"/>
        <v>7.8301225660656355</v>
      </c>
    </row>
    <row r="175" spans="1:58" ht="12.75" customHeight="1" x14ac:dyDescent="0.15">
      <c r="A175" t="s">
        <v>21</v>
      </c>
      <c r="B175" s="24" t="s">
        <v>459</v>
      </c>
      <c r="C175" s="24" t="s">
        <v>450</v>
      </c>
      <c r="D175" s="24">
        <v>30</v>
      </c>
      <c r="E175" s="24" t="s">
        <v>425</v>
      </c>
      <c r="F175" s="52">
        <v>604.6875</v>
      </c>
      <c r="H175" s="52">
        <v>32800.9375</v>
      </c>
      <c r="I175" s="52">
        <v>11798.125</v>
      </c>
      <c r="J175" s="52">
        <v>523659.37499999994</v>
      </c>
      <c r="K175" s="14">
        <v>0.29992236694557062</v>
      </c>
      <c r="L175" s="14">
        <v>0.10478157409583738</v>
      </c>
      <c r="M175" s="14">
        <v>1.4024572117101377</v>
      </c>
      <c r="N175" s="14">
        <v>2.4639855648063702</v>
      </c>
      <c r="O175" s="14">
        <v>0.52157850206746181</v>
      </c>
      <c r="P175" s="14">
        <v>0.1901397652340619</v>
      </c>
      <c r="Q175" s="14">
        <v>9.63277593505995</v>
      </c>
      <c r="R175" s="14">
        <v>0.93565943926333439</v>
      </c>
      <c r="S175" s="14">
        <v>2.4673748465233056</v>
      </c>
      <c r="T175" s="14">
        <v>0.75500107989390075</v>
      </c>
      <c r="U175" s="14">
        <v>25.786999005123331</v>
      </c>
      <c r="V175" s="14">
        <v>5.9370192763443921</v>
      </c>
      <c r="W175" s="14">
        <v>0.32973859867748512</v>
      </c>
      <c r="X175" s="14">
        <v>2.7185545926539434E-2</v>
      </c>
      <c r="Y175" s="14">
        <v>1.6433696501361472</v>
      </c>
      <c r="Z175" s="2">
        <f t="shared" si="52"/>
        <v>4.6760674303582475</v>
      </c>
      <c r="AA175" s="2">
        <f t="shared" si="53"/>
        <v>13.384578575116601</v>
      </c>
      <c r="AB175" s="2">
        <f t="shared" si="54"/>
        <v>18.468506460440793</v>
      </c>
      <c r="AC175" s="2">
        <f t="shared" si="55"/>
        <v>50.661553742858629</v>
      </c>
      <c r="AD175" s="2">
        <f t="shared" si="56"/>
        <v>10.451188250321559</v>
      </c>
      <c r="AE175" s="2">
        <f t="shared" si="57"/>
        <v>34.154916717135215</v>
      </c>
      <c r="AF175" s="69">
        <f t="shared" si="58"/>
        <v>0.86283106764682127</v>
      </c>
      <c r="AG175" s="69">
        <f t="shared" si="59"/>
        <v>0.86997481313869618</v>
      </c>
      <c r="AH175" s="69">
        <f t="shared" si="60"/>
        <v>0.93268579497625725</v>
      </c>
      <c r="AI175" s="69">
        <f t="shared" si="61"/>
        <v>0.33616749680055591</v>
      </c>
      <c r="AJ175" s="69">
        <f t="shared" si="62"/>
        <v>0.34458664048803478</v>
      </c>
      <c r="AK175" s="69">
        <f t="shared" si="63"/>
        <v>0.424604394760283</v>
      </c>
      <c r="AL175" s="69">
        <f t="shared" si="64"/>
        <v>7.6026839303060506E-2</v>
      </c>
      <c r="AM175" s="69">
        <f t="shared" si="65"/>
        <v>9.1315459729329224E-2</v>
      </c>
      <c r="AN175" s="69">
        <f t="shared" si="66"/>
        <v>9.511239573600043E-2</v>
      </c>
      <c r="AO175" s="23">
        <v>0.01</v>
      </c>
      <c r="AP175" s="69">
        <f t="shared" ref="AP175:AP185" si="77">AL175*F175</f>
        <v>45.972479391069399</v>
      </c>
      <c r="AQ175" s="69">
        <f t="shared" si="68"/>
        <v>2995.2326873654947</v>
      </c>
      <c r="AR175" s="69">
        <f t="shared" si="69"/>
        <v>1122.1479339428001</v>
      </c>
      <c r="AS175" s="69">
        <f t="shared" si="70"/>
        <v>1.1042176409045607E-2</v>
      </c>
      <c r="AT175" s="69">
        <f t="shared" si="71"/>
        <v>0.71942797426006277</v>
      </c>
      <c r="AU175" s="69">
        <f t="shared" si="72"/>
        <v>0.26952984933089164</v>
      </c>
      <c r="AV175" s="23">
        <f t="shared" si="73"/>
        <v>1</v>
      </c>
      <c r="AW175" s="24" t="s">
        <v>459</v>
      </c>
      <c r="AX175" s="24" t="s">
        <v>450</v>
      </c>
      <c r="AY175" s="24">
        <v>30</v>
      </c>
      <c r="AZ175" s="49">
        <f t="shared" si="74"/>
        <v>4.6760674303582475</v>
      </c>
      <c r="BA175" s="49">
        <f t="shared" si="75"/>
        <v>10.451188250321559</v>
      </c>
      <c r="BB175" s="69">
        <f>LN((AVERAGE(AZ195:AZ197))/AZ175:AZ177)/1.125</f>
        <v>-0.171139594668865</v>
      </c>
      <c r="BC175" s="69">
        <f>LN((AVERAGE(BA195:BA197))/BA175:BA177)/1.125</f>
        <v>-0.41324692915967665</v>
      </c>
      <c r="BD175" s="69">
        <f>AVERAGE(AS175:AS177)</f>
        <v>1.1565615609658277E-2</v>
      </c>
      <c r="BE175" s="69">
        <f>AVERAGE(AU175:AU177)</f>
        <v>0.26847960865650516</v>
      </c>
      <c r="BF175" s="69">
        <f>(BB175*BD175)+(BC175*BE175)</f>
        <v>-0.11292770858682531</v>
      </c>
    </row>
    <row r="176" spans="1:58" ht="12.75" customHeight="1" x14ac:dyDescent="0.15">
      <c r="A176" t="s">
        <v>22</v>
      </c>
      <c r="B176" s="24" t="s">
        <v>459</v>
      </c>
      <c r="C176" s="24" t="s">
        <v>443</v>
      </c>
      <c r="D176" s="24">
        <v>30</v>
      </c>
      <c r="E176" s="24" t="s">
        <v>425</v>
      </c>
      <c r="F176" s="52">
        <v>2257.5000000000005</v>
      </c>
      <c r="H176" s="52">
        <v>130518.4375</v>
      </c>
      <c r="I176" s="52">
        <v>39385.3125</v>
      </c>
      <c r="J176" s="52">
        <v>1762959.6875</v>
      </c>
      <c r="K176" s="14">
        <v>0.31957288972986264</v>
      </c>
      <c r="L176" s="14">
        <v>0.11100138166500848</v>
      </c>
      <c r="M176" s="14">
        <v>1.424734047123928</v>
      </c>
      <c r="N176" s="14">
        <v>2.0328975970763503</v>
      </c>
      <c r="O176" s="14">
        <v>0.55721078934279855</v>
      </c>
      <c r="P176" s="14">
        <v>0.20738674663782591</v>
      </c>
      <c r="Q176" s="14">
        <v>8.6795752392191456</v>
      </c>
      <c r="R176" s="14">
        <v>1.0600747256626752</v>
      </c>
      <c r="S176" s="14">
        <v>3.1330828764973724</v>
      </c>
      <c r="T176" s="14">
        <v>1.0820305382556159</v>
      </c>
      <c r="U176" s="14">
        <v>28.959299805416634</v>
      </c>
      <c r="V176" s="14">
        <v>7.7458117998555167</v>
      </c>
      <c r="W176" s="14">
        <v>0.35361397468391603</v>
      </c>
      <c r="X176" s="14">
        <v>2.747315449128282E-2</v>
      </c>
      <c r="Y176" s="14">
        <v>1.5361026938503328</v>
      </c>
      <c r="Z176" s="2">
        <f t="shared" si="52"/>
        <v>4.4582444034231639</v>
      </c>
      <c r="AA176" s="2">
        <f t="shared" si="53"/>
        <v>12.835282099673666</v>
      </c>
      <c r="AB176" s="2">
        <f t="shared" si="54"/>
        <v>15.576825512399459</v>
      </c>
      <c r="AC176" s="2">
        <f t="shared" si="55"/>
        <v>41.852121121205975</v>
      </c>
      <c r="AD176" s="2">
        <f t="shared" si="56"/>
        <v>9.2430685516342486</v>
      </c>
      <c r="AE176" s="2">
        <f t="shared" si="57"/>
        <v>26.763847027924982</v>
      </c>
      <c r="AF176" s="69">
        <f t="shared" si="58"/>
        <v>0.86346438345139442</v>
      </c>
      <c r="AG176" s="69">
        <f t="shared" si="59"/>
        <v>0.87112320450376435</v>
      </c>
      <c r="AH176" s="69">
        <f t="shared" si="60"/>
        <v>0.95414086877972715</v>
      </c>
      <c r="AI176" s="69">
        <f t="shared" si="61"/>
        <v>0.33690827852409089</v>
      </c>
      <c r="AJ176" s="69">
        <f t="shared" si="62"/>
        <v>0.3459530349226837</v>
      </c>
      <c r="AK176" s="69">
        <f t="shared" si="63"/>
        <v>0.45458582876404718</v>
      </c>
      <c r="AL176" s="69">
        <f t="shared" si="64"/>
        <v>7.6187496608005681E-2</v>
      </c>
      <c r="AM176" s="69">
        <f t="shared" si="65"/>
        <v>9.1677554254511184E-2</v>
      </c>
      <c r="AN176" s="69">
        <f t="shared" si="66"/>
        <v>0.10154385369646929</v>
      </c>
      <c r="AO176" s="23">
        <v>0.01</v>
      </c>
      <c r="AP176" s="69">
        <f t="shared" si="77"/>
        <v>171.99327359257285</v>
      </c>
      <c r="AQ176" s="69">
        <f t="shared" si="68"/>
        <v>11965.611135120276</v>
      </c>
      <c r="AR176" s="69">
        <f t="shared" si="69"/>
        <v>3999.3364102897231</v>
      </c>
      <c r="AS176" s="69">
        <f t="shared" si="70"/>
        <v>1.0658356842335114E-2</v>
      </c>
      <c r="AT176" s="69">
        <f t="shared" si="71"/>
        <v>0.74150430799311029</v>
      </c>
      <c r="AU176" s="69">
        <f t="shared" si="72"/>
        <v>0.24783733516455464</v>
      </c>
      <c r="AV176" s="23">
        <f t="shared" si="73"/>
        <v>1</v>
      </c>
      <c r="AW176" s="24" t="s">
        <v>459</v>
      </c>
      <c r="AX176" s="24" t="s">
        <v>443</v>
      </c>
      <c r="AY176" s="24">
        <v>30</v>
      </c>
      <c r="AZ176" s="49">
        <f t="shared" si="74"/>
        <v>4.4582444034231639</v>
      </c>
      <c r="BA176" s="49">
        <f t="shared" si="75"/>
        <v>9.2430685516342486</v>
      </c>
    </row>
    <row r="177" spans="1:58" ht="12.75" customHeight="1" x14ac:dyDescent="0.15">
      <c r="A177" t="s">
        <v>23</v>
      </c>
      <c r="B177" s="24" t="s">
        <v>459</v>
      </c>
      <c r="C177" s="24" t="s">
        <v>444</v>
      </c>
      <c r="D177" s="24">
        <v>30</v>
      </c>
      <c r="E177" s="24" t="s">
        <v>425</v>
      </c>
      <c r="F177" s="52">
        <v>3010.0000000000005</v>
      </c>
      <c r="H177" s="52">
        <v>135839.6875</v>
      </c>
      <c r="I177" s="52">
        <v>51573.125000000007</v>
      </c>
      <c r="J177" s="52">
        <v>2019495</v>
      </c>
      <c r="K177" s="14">
        <v>0.38584729229487347</v>
      </c>
      <c r="L177" s="14">
        <v>0.1057808504443634</v>
      </c>
      <c r="M177" s="14">
        <v>1.5307027342877275</v>
      </c>
      <c r="N177" s="14">
        <v>2.3288615613937025</v>
      </c>
      <c r="O177" s="14">
        <v>0.53361804904280097</v>
      </c>
      <c r="P177" s="14">
        <v>0.19670110797386575</v>
      </c>
      <c r="Q177" s="14">
        <v>9.6329611616187663</v>
      </c>
      <c r="R177" s="14">
        <v>0.9447402743863571</v>
      </c>
      <c r="S177" s="14">
        <v>2.9003874311534292</v>
      </c>
      <c r="T177" s="14">
        <v>1.0226148575425211</v>
      </c>
      <c r="U177" s="14">
        <v>28.196258041601507</v>
      </c>
      <c r="V177" s="14">
        <v>6.2783187706549768</v>
      </c>
      <c r="W177" s="14">
        <v>0.32943761000310162</v>
      </c>
      <c r="X177" s="14">
        <v>2.7651820417865829E-2</v>
      </c>
      <c r="Y177" s="14">
        <v>1.6300295176174084</v>
      </c>
      <c r="Z177" s="2">
        <f t="shared" si="52"/>
        <v>3.9671205807450085</v>
      </c>
      <c r="AA177" s="2">
        <f t="shared" si="53"/>
        <v>14.470508866751997</v>
      </c>
      <c r="AB177" s="2">
        <f t="shared" si="54"/>
        <v>18.052165174881701</v>
      </c>
      <c r="AC177" s="2">
        <f t="shared" si="55"/>
        <v>48.972582111223431</v>
      </c>
      <c r="AD177" s="2">
        <f t="shared" si="56"/>
        <v>9.7215488312843732</v>
      </c>
      <c r="AE177" s="2">
        <f t="shared" si="57"/>
        <v>27.572705240525107</v>
      </c>
      <c r="AF177" s="69">
        <f t="shared" si="58"/>
        <v>0.86560033815569404</v>
      </c>
      <c r="AG177" s="69">
        <f t="shared" si="59"/>
        <v>0.87036283515027724</v>
      </c>
      <c r="AH177" s="69">
        <f t="shared" si="60"/>
        <v>0.94664133786107496</v>
      </c>
      <c r="AI177" s="69">
        <f t="shared" si="61"/>
        <v>0.33941470183177302</v>
      </c>
      <c r="AJ177" s="69">
        <f t="shared" si="62"/>
        <v>0.34504791882747454</v>
      </c>
      <c r="AK177" s="69">
        <f t="shared" si="63"/>
        <v>0.44395074951939001</v>
      </c>
      <c r="AL177" s="69">
        <f t="shared" si="64"/>
        <v>7.6730970868137183E-2</v>
      </c>
      <c r="AM177" s="69">
        <f t="shared" si="65"/>
        <v>9.1437698489280753E-2</v>
      </c>
      <c r="AN177" s="69">
        <f t="shared" si="66"/>
        <v>9.9264524603109125E-2</v>
      </c>
      <c r="AO177" s="23">
        <v>0.01</v>
      </c>
      <c r="AP177" s="69">
        <f t="shared" si="77"/>
        <v>230.96022231309294</v>
      </c>
      <c r="AQ177" s="69">
        <f t="shared" si="68"/>
        <v>12420.868388503119</v>
      </c>
      <c r="AR177" s="69">
        <f t="shared" si="69"/>
        <v>5119.3817354217226</v>
      </c>
      <c r="AS177" s="69">
        <f t="shared" si="70"/>
        <v>1.2996313577594107E-2</v>
      </c>
      <c r="AT177" s="69">
        <f t="shared" si="71"/>
        <v>0.69893204494833672</v>
      </c>
      <c r="AU177" s="69">
        <f t="shared" si="72"/>
        <v>0.28807164147406916</v>
      </c>
      <c r="AV177" s="23">
        <f t="shared" si="73"/>
        <v>1</v>
      </c>
      <c r="AW177" s="24" t="s">
        <v>459</v>
      </c>
      <c r="AX177" s="24" t="s">
        <v>444</v>
      </c>
      <c r="AY177" s="24">
        <v>30</v>
      </c>
      <c r="AZ177" s="49">
        <f t="shared" si="74"/>
        <v>3.9671205807450085</v>
      </c>
      <c r="BA177" s="49">
        <f t="shared" si="75"/>
        <v>9.7215488312843732</v>
      </c>
    </row>
    <row r="178" spans="1:58" ht="12.75" customHeight="1" x14ac:dyDescent="0.15">
      <c r="A178" t="s">
        <v>24</v>
      </c>
      <c r="B178" s="24" t="s">
        <v>459</v>
      </c>
      <c r="C178" s="24" t="s">
        <v>451</v>
      </c>
      <c r="D178" s="24">
        <v>40</v>
      </c>
      <c r="E178" s="24" t="s">
        <v>425</v>
      </c>
      <c r="F178" s="52">
        <v>376.25000000000006</v>
      </c>
      <c r="H178" s="52">
        <v>14082.499999999998</v>
      </c>
      <c r="I178" s="52">
        <v>5280.9375</v>
      </c>
      <c r="J178" s="52">
        <v>357786.875</v>
      </c>
      <c r="K178" s="14">
        <v>0.40754600630240917</v>
      </c>
      <c r="L178" s="14">
        <v>0.11932868456939197</v>
      </c>
      <c r="M178" s="14">
        <v>1.5780252557367722</v>
      </c>
      <c r="N178" s="14">
        <v>1.6331545278325308</v>
      </c>
      <c r="O178" s="14">
        <v>0.6056130717178928</v>
      </c>
      <c r="P178" s="14">
        <v>0.21250977419731745</v>
      </c>
      <c r="Q178" s="14">
        <v>13.663132085631958</v>
      </c>
      <c r="R178" s="14">
        <v>0.9249114961803615</v>
      </c>
      <c r="S178" s="14">
        <v>12.138232719304204</v>
      </c>
      <c r="T178" s="14">
        <v>6.6216972337012967</v>
      </c>
      <c r="U178" s="14">
        <v>64.518426223497812</v>
      </c>
      <c r="V178" s="14">
        <v>29.183071335876487</v>
      </c>
      <c r="W178" s="14">
        <v>0.33005426972622876</v>
      </c>
      <c r="X178" s="14">
        <v>2.7224492919681768E-2</v>
      </c>
      <c r="Y178" s="14">
        <v>1.6111094766915424</v>
      </c>
      <c r="Z178" s="2">
        <f t="shared" si="52"/>
        <v>3.8720174687856925</v>
      </c>
      <c r="AA178" s="2">
        <f t="shared" si="53"/>
        <v>13.224190490586691</v>
      </c>
      <c r="AB178" s="2">
        <f t="shared" si="54"/>
        <v>22.56082757077035</v>
      </c>
      <c r="AC178" s="2">
        <f t="shared" si="55"/>
        <v>64.294134880335449</v>
      </c>
      <c r="AD178" s="2">
        <f t="shared" si="56"/>
        <v>5.3153064136667982</v>
      </c>
      <c r="AE178" s="2">
        <f t="shared" si="57"/>
        <v>9.7434878017571744</v>
      </c>
      <c r="AF178" s="69">
        <f t="shared" si="58"/>
        <v>0.8662996650219934</v>
      </c>
      <c r="AG178" s="69">
        <f t="shared" si="59"/>
        <v>0.87268315945977493</v>
      </c>
      <c r="AH178" s="69">
        <f t="shared" si="60"/>
        <v>1.2443674332636396</v>
      </c>
      <c r="AI178" s="69">
        <f t="shared" si="61"/>
        <v>0.34023801587597374</v>
      </c>
      <c r="AJ178" s="69">
        <f t="shared" si="62"/>
        <v>0.34781490062444476</v>
      </c>
      <c r="AK178" s="69">
        <f t="shared" si="63"/>
        <v>1.0083801947713309</v>
      </c>
      <c r="AL178" s="69">
        <f t="shared" si="64"/>
        <v>7.6909456226633741E-2</v>
      </c>
      <c r="AM178" s="69">
        <f t="shared" si="65"/>
        <v>9.217094866547787E-2</v>
      </c>
      <c r="AN178" s="69">
        <f t="shared" si="66"/>
        <v>0.21800964647989626</v>
      </c>
      <c r="AO178" s="23">
        <v>0.01</v>
      </c>
      <c r="AP178" s="69">
        <f t="shared" si="77"/>
        <v>28.937182905270948</v>
      </c>
      <c r="AQ178" s="69">
        <f t="shared" si="68"/>
        <v>1297.9973845815919</v>
      </c>
      <c r="AR178" s="69">
        <f t="shared" si="69"/>
        <v>1151.2953174574272</v>
      </c>
      <c r="AS178" s="69">
        <f t="shared" si="70"/>
        <v>1.167655312409464E-2</v>
      </c>
      <c r="AT178" s="69">
        <f t="shared" si="71"/>
        <v>0.52375987896327481</v>
      </c>
      <c r="AU178" s="69">
        <f t="shared" si="72"/>
        <v>0.46456356791263054</v>
      </c>
      <c r="AV178" s="23">
        <f t="shared" si="73"/>
        <v>1</v>
      </c>
      <c r="AW178" s="24" t="s">
        <v>459</v>
      </c>
      <c r="AX178" s="24" t="s">
        <v>451</v>
      </c>
      <c r="AY178" s="24">
        <v>40</v>
      </c>
      <c r="AZ178" s="49">
        <f t="shared" si="74"/>
        <v>3.8720174687856925</v>
      </c>
      <c r="BA178" s="49">
        <f t="shared" si="75"/>
        <v>5.3153064136667982</v>
      </c>
      <c r="BB178" s="69">
        <f>LN((AVERAGE(AZ198:AZ200))/AZ178:AZ180)/1.125</f>
        <v>0.12473429304042034</v>
      </c>
      <c r="BC178" s="69">
        <f>LN((AVERAGE(BA198:BA200))/BA178:BA180)/1.125</f>
        <v>0.5826763493888607</v>
      </c>
      <c r="BD178" s="69">
        <f>AVERAGE(AS178:AS180)</f>
        <v>1.6550692336365695E-2</v>
      </c>
      <c r="BE178" s="69">
        <f>AVERAGE(AU178:AU180)</f>
        <v>0.36290063217523977</v>
      </c>
      <c r="BF178" s="69">
        <f>(BB178*BD178)+(BC178*BE178)</f>
        <v>0.21351805445468452</v>
      </c>
    </row>
    <row r="179" spans="1:58" ht="12.75" customHeight="1" x14ac:dyDescent="0.15">
      <c r="A179" t="s">
        <v>26</v>
      </c>
      <c r="B179" s="24" t="s">
        <v>459</v>
      </c>
      <c r="C179" s="24" t="s">
        <v>445</v>
      </c>
      <c r="D179" s="24">
        <v>40</v>
      </c>
      <c r="E179" s="24" t="s">
        <v>425</v>
      </c>
      <c r="F179" s="52">
        <v>1585.6250000000002</v>
      </c>
      <c r="H179" s="52">
        <v>48818.437500000007</v>
      </c>
      <c r="I179" s="52">
        <v>17092.5</v>
      </c>
      <c r="J179" s="52">
        <v>1149833.4375</v>
      </c>
      <c r="K179" s="14">
        <v>0.31817255827526147</v>
      </c>
      <c r="L179" s="14">
        <v>0.10759937543185542</v>
      </c>
      <c r="M179" s="14">
        <v>1.4785681414137943</v>
      </c>
      <c r="N179" s="14">
        <v>1.7922325844422868</v>
      </c>
      <c r="O179" s="14">
        <v>0.61244221109216679</v>
      </c>
      <c r="P179" s="14">
        <v>0.21803588951800235</v>
      </c>
      <c r="Q179" s="14">
        <v>12.97694215775574</v>
      </c>
      <c r="R179" s="14">
        <v>1.0217443179403698</v>
      </c>
      <c r="S179" s="14">
        <v>4.9352947761947323</v>
      </c>
      <c r="T179" s="14">
        <v>1.8965586927101308</v>
      </c>
      <c r="U179" s="14">
        <v>53.345369240552017</v>
      </c>
      <c r="V179" s="14">
        <v>10.344777539152521</v>
      </c>
      <c r="W179" s="14">
        <v>0.34506332691591224</v>
      </c>
      <c r="X179" s="14">
        <v>2.6554223338400074E-2</v>
      </c>
      <c r="Y179" s="14">
        <v>1.6111487027611886</v>
      </c>
      <c r="Z179" s="2">
        <f t="shared" si="52"/>
        <v>4.6470636859091936</v>
      </c>
      <c r="AA179" s="2">
        <f t="shared" si="53"/>
        <v>13.74141936678989</v>
      </c>
      <c r="AB179" s="2">
        <f t="shared" si="54"/>
        <v>21.188843490415184</v>
      </c>
      <c r="AC179" s="2">
        <f t="shared" si="55"/>
        <v>59.517459196479145</v>
      </c>
      <c r="AD179" s="2">
        <f t="shared" si="56"/>
        <v>10.808952992607866</v>
      </c>
      <c r="AE179" s="2">
        <f t="shared" si="57"/>
        <v>28.127454977057912</v>
      </c>
      <c r="AF179" s="69">
        <f t="shared" si="58"/>
        <v>0.86341925223266935</v>
      </c>
      <c r="AG179" s="69">
        <f t="shared" si="59"/>
        <v>0.87290325548189274</v>
      </c>
      <c r="AH179" s="69">
        <f t="shared" si="60"/>
        <v>1.012224274081305</v>
      </c>
      <c r="AI179" s="69">
        <f t="shared" si="61"/>
        <v>0.33685545311479648</v>
      </c>
      <c r="AJ179" s="69">
        <f t="shared" si="62"/>
        <v>0.34807813012729322</v>
      </c>
      <c r="AK179" s="69">
        <f t="shared" si="63"/>
        <v>0.54276100923500004</v>
      </c>
      <c r="AL179" s="69">
        <f t="shared" si="64"/>
        <v>7.6176040558152483E-2</v>
      </c>
      <c r="AM179" s="69">
        <f t="shared" si="65"/>
        <v>9.2240704483732699E-2</v>
      </c>
      <c r="AN179" s="69">
        <f t="shared" si="66"/>
        <v>0.12036208077271864</v>
      </c>
      <c r="AO179" s="23">
        <v>0.01</v>
      </c>
      <c r="AP179" s="69">
        <f t="shared" si="77"/>
        <v>120.78663431002055</v>
      </c>
      <c r="AQ179" s="69">
        <f t="shared" si="68"/>
        <v>4503.0470667950749</v>
      </c>
      <c r="AR179" s="69">
        <f t="shared" si="69"/>
        <v>2057.2888656076934</v>
      </c>
      <c r="AS179" s="69">
        <f t="shared" si="70"/>
        <v>1.8078793362033673E-2</v>
      </c>
      <c r="AT179" s="69">
        <f t="shared" si="71"/>
        <v>0.67399557811295185</v>
      </c>
      <c r="AU179" s="69">
        <f t="shared" si="72"/>
        <v>0.30792562852501443</v>
      </c>
      <c r="AV179" s="23">
        <f t="shared" si="73"/>
        <v>1</v>
      </c>
      <c r="AW179" s="24" t="s">
        <v>459</v>
      </c>
      <c r="AX179" s="24" t="s">
        <v>445</v>
      </c>
      <c r="AY179" s="24">
        <v>40</v>
      </c>
      <c r="AZ179" s="49">
        <f t="shared" si="74"/>
        <v>4.6470636859091936</v>
      </c>
      <c r="BA179" s="49">
        <f t="shared" si="75"/>
        <v>10.808952992607866</v>
      </c>
    </row>
    <row r="180" spans="1:58" ht="12.75" customHeight="1" x14ac:dyDescent="0.15">
      <c r="A180" t="s">
        <v>27</v>
      </c>
      <c r="B180" s="24" t="s">
        <v>459</v>
      </c>
      <c r="C180" s="24" t="s">
        <v>446</v>
      </c>
      <c r="D180" s="24">
        <v>40</v>
      </c>
      <c r="E180" s="24" t="s">
        <v>425</v>
      </c>
      <c r="F180" s="52">
        <v>1733.4375000000005</v>
      </c>
      <c r="H180" s="52">
        <v>47488.125000000007</v>
      </c>
      <c r="I180" s="52">
        <v>16743.125</v>
      </c>
      <c r="J180" s="52">
        <v>1092952.5</v>
      </c>
      <c r="K180" s="14">
        <v>0.26235200625469146</v>
      </c>
      <c r="L180" s="14">
        <v>0.11796199917367009</v>
      </c>
      <c r="M180" s="14">
        <v>1.4096123036264305</v>
      </c>
      <c r="N180" s="14">
        <v>1.9071126670785405</v>
      </c>
      <c r="O180" s="14">
        <v>0.61093726772024937</v>
      </c>
      <c r="P180" s="14">
        <v>0.22615838026264437</v>
      </c>
      <c r="Q180" s="14">
        <v>12.355136599813246</v>
      </c>
      <c r="R180" s="14">
        <v>1.1027036568503428</v>
      </c>
      <c r="S180" s="14">
        <v>5.3144083645486724</v>
      </c>
      <c r="T180" s="14">
        <v>2.3988624209723293</v>
      </c>
      <c r="U180" s="14">
        <v>49.189261442513889</v>
      </c>
      <c r="V180" s="14">
        <v>9.8943151618565697</v>
      </c>
      <c r="W180" s="14">
        <v>0.34936342730664688</v>
      </c>
      <c r="X180" s="14">
        <v>2.6747324164539336E-2</v>
      </c>
      <c r="Y180" s="14">
        <v>1.5853837126821151</v>
      </c>
      <c r="Z180" s="2">
        <f t="shared" si="52"/>
        <v>5.3729808426087589</v>
      </c>
      <c r="AA180" s="2">
        <f t="shared" si="53"/>
        <v>11.949715276960697</v>
      </c>
      <c r="AB180" s="2">
        <f t="shared" si="54"/>
        <v>20.22324918222326</v>
      </c>
      <c r="AC180" s="2">
        <f t="shared" si="55"/>
        <v>54.630461119613891</v>
      </c>
      <c r="AD180" s="2">
        <f t="shared" si="56"/>
        <v>9.2558302012779752</v>
      </c>
      <c r="AE180" s="2">
        <f t="shared" si="57"/>
        <v>20.505244907949344</v>
      </c>
      <c r="AF180" s="69">
        <f t="shared" si="58"/>
        <v>0.8616202142018401</v>
      </c>
      <c r="AG180" s="69">
        <f t="shared" si="59"/>
        <v>0.8728547527304451</v>
      </c>
      <c r="AH180" s="69">
        <f t="shared" si="60"/>
        <v>1.0244427086679346</v>
      </c>
      <c r="AI180" s="69">
        <f t="shared" si="61"/>
        <v>0.33475420065969436</v>
      </c>
      <c r="AJ180" s="69">
        <f t="shared" si="62"/>
        <v>0.34802011060845056</v>
      </c>
      <c r="AK180" s="69">
        <f t="shared" si="63"/>
        <v>0.56265401851367081</v>
      </c>
      <c r="AL180" s="69">
        <f t="shared" si="64"/>
        <v>7.5720289897395529E-2</v>
      </c>
      <c r="AM180" s="69">
        <f t="shared" si="65"/>
        <v>9.222532931123939E-2</v>
      </c>
      <c r="AN180" s="69">
        <f t="shared" si="66"/>
        <v>0.12458952398958879</v>
      </c>
      <c r="AO180" s="23">
        <v>0.01</v>
      </c>
      <c r="AP180" s="69">
        <f t="shared" si="77"/>
        <v>131.25639001901661</v>
      </c>
      <c r="AQ180" s="69">
        <f t="shared" si="68"/>
        <v>4379.6079664983008</v>
      </c>
      <c r="AR180" s="69">
        <f t="shared" si="69"/>
        <v>2086.0179738481838</v>
      </c>
      <c r="AS180" s="69">
        <f t="shared" si="70"/>
        <v>1.989673052296877E-2</v>
      </c>
      <c r="AT180" s="69">
        <f t="shared" si="71"/>
        <v>0.66389056938895685</v>
      </c>
      <c r="AU180" s="69">
        <f t="shared" si="72"/>
        <v>0.31621270008807445</v>
      </c>
      <c r="AV180" s="23">
        <f t="shared" si="73"/>
        <v>1</v>
      </c>
      <c r="AW180" s="24" t="s">
        <v>459</v>
      </c>
      <c r="AX180" s="24" t="s">
        <v>446</v>
      </c>
      <c r="AY180" s="24">
        <v>40</v>
      </c>
      <c r="AZ180" s="49">
        <f t="shared" si="74"/>
        <v>5.3729808426087589</v>
      </c>
      <c r="BA180" s="49">
        <f t="shared" si="75"/>
        <v>9.2558302012779752</v>
      </c>
    </row>
    <row r="181" spans="1:58" ht="12.75" customHeight="1" x14ac:dyDescent="0.15">
      <c r="A181" t="s">
        <v>28</v>
      </c>
      <c r="B181" s="24" t="s">
        <v>459</v>
      </c>
      <c r="C181" s="24" t="s">
        <v>452</v>
      </c>
      <c r="D181" s="24">
        <v>50</v>
      </c>
      <c r="E181" s="24" t="s">
        <v>425</v>
      </c>
      <c r="F181" s="52">
        <v>470.3125</v>
      </c>
      <c r="H181" s="52">
        <v>11959.375</v>
      </c>
      <c r="I181" s="52">
        <v>4555.3125000000009</v>
      </c>
      <c r="J181" s="52">
        <v>370767.5</v>
      </c>
      <c r="K181" s="14">
        <v>0.44433636585540431</v>
      </c>
      <c r="L181" s="14">
        <v>0.11600457232252359</v>
      </c>
      <c r="M181" s="14">
        <v>1.4363288477953267</v>
      </c>
      <c r="N181" s="14">
        <v>1.699920567208967</v>
      </c>
      <c r="O181" s="14">
        <v>0.6728840404426002</v>
      </c>
      <c r="P181" s="14">
        <v>0.23567887741147933</v>
      </c>
      <c r="Q181" s="14">
        <v>13.650128035471839</v>
      </c>
      <c r="R181" s="14">
        <v>0.8968517810270038</v>
      </c>
      <c r="S181" s="14">
        <v>7.0747993561778841</v>
      </c>
      <c r="T181" s="14">
        <v>3.1561090809953107</v>
      </c>
      <c r="U181" s="14">
        <v>53.924731182795703</v>
      </c>
      <c r="V181" s="14">
        <v>9.8657193570847177</v>
      </c>
      <c r="W181" s="14">
        <v>0.33802129311341583</v>
      </c>
      <c r="X181" s="14">
        <v>2.62113263847903E-2</v>
      </c>
      <c r="Y181" s="14">
        <v>1.5212262069371305</v>
      </c>
      <c r="Z181" s="2">
        <f t="shared" si="52"/>
        <v>3.2325259829458477</v>
      </c>
      <c r="AA181" s="2">
        <f t="shared" si="53"/>
        <v>12.38165719711418</v>
      </c>
      <c r="AB181" s="2">
        <f t="shared" si="54"/>
        <v>20.286003553440278</v>
      </c>
      <c r="AC181" s="2">
        <f t="shared" si="55"/>
        <v>57.918334410765382</v>
      </c>
      <c r="AD181" s="2">
        <f t="shared" si="56"/>
        <v>7.6220862907875029</v>
      </c>
      <c r="AE181" s="2">
        <f t="shared" si="57"/>
        <v>17.08582618627047</v>
      </c>
      <c r="AF181" s="69">
        <f t="shared" si="58"/>
        <v>0.86748537984579754</v>
      </c>
      <c r="AG181" s="69">
        <f t="shared" si="59"/>
        <v>0.87485123244948437</v>
      </c>
      <c r="AH181" s="69">
        <f t="shared" si="60"/>
        <v>1.0811782698265402</v>
      </c>
      <c r="AI181" s="69">
        <f t="shared" si="61"/>
        <v>0.34163699258221469</v>
      </c>
      <c r="AJ181" s="69">
        <f t="shared" si="62"/>
        <v>0.35041365507377625</v>
      </c>
      <c r="AK181" s="69">
        <f t="shared" si="63"/>
        <v>0.66140933915441469</v>
      </c>
      <c r="AL181" s="69">
        <f t="shared" si="64"/>
        <v>7.7212698286174747E-2</v>
      </c>
      <c r="AM181" s="69">
        <f t="shared" si="65"/>
        <v>9.2859618594550705E-2</v>
      </c>
      <c r="AN181" s="69">
        <f t="shared" si="66"/>
        <v>0.14548929508081335</v>
      </c>
      <c r="AO181" s="23">
        <v>0.01</v>
      </c>
      <c r="AP181" s="69">
        <f t="shared" si="77"/>
        <v>36.314097162716564</v>
      </c>
      <c r="AQ181" s="69">
        <f t="shared" si="68"/>
        <v>1110.5430011292049</v>
      </c>
      <c r="AR181" s="69">
        <f t="shared" si="69"/>
        <v>662.74920449781769</v>
      </c>
      <c r="AS181" s="69">
        <f t="shared" si="70"/>
        <v>2.0067402012655323E-2</v>
      </c>
      <c r="AT181" s="69">
        <f t="shared" si="71"/>
        <v>0.61369315492389764</v>
      </c>
      <c r="AU181" s="69">
        <f t="shared" si="72"/>
        <v>0.36623944306344713</v>
      </c>
      <c r="AV181" s="23">
        <f t="shared" si="73"/>
        <v>1</v>
      </c>
      <c r="AW181" s="24" t="s">
        <v>459</v>
      </c>
      <c r="AX181" s="24" t="s">
        <v>452</v>
      </c>
      <c r="AY181" s="24">
        <v>50</v>
      </c>
      <c r="AZ181" s="49">
        <f t="shared" si="74"/>
        <v>3.2325259829458477</v>
      </c>
      <c r="BA181" s="49">
        <f t="shared" si="75"/>
        <v>7.6220862907875029</v>
      </c>
      <c r="BB181" s="69">
        <f>LN((AVERAGE(AZ201:AZ203))/AZ181:AZ183)/1.125</f>
        <v>0.41934240948549156</v>
      </c>
      <c r="BC181" s="69">
        <f>LN((AVERAGE(BA201:BA203))/BA181:BA183)/1.125</f>
        <v>0.21748397189758381</v>
      </c>
      <c r="BD181" s="69">
        <f>AVERAGE(AS181:AS183)</f>
        <v>1.6915084432712769E-2</v>
      </c>
      <c r="BE181" s="69">
        <f>AVERAGE(AU181:AU183)</f>
        <v>0.34517431039224872</v>
      </c>
      <c r="BF181" s="69">
        <f>(BB181*BD181)+(BC181*BE181)</f>
        <v>8.2163092283779993E-2</v>
      </c>
    </row>
    <row r="182" spans="1:58" ht="12.75" customHeight="1" x14ac:dyDescent="0.15">
      <c r="A182" t="s">
        <v>29</v>
      </c>
      <c r="B182" s="24" t="s">
        <v>459</v>
      </c>
      <c r="C182" s="24" t="s">
        <v>448</v>
      </c>
      <c r="D182" s="24">
        <v>50</v>
      </c>
      <c r="E182" s="24" t="s">
        <v>425</v>
      </c>
      <c r="F182" s="52">
        <v>1155.625</v>
      </c>
      <c r="H182" s="52">
        <v>41427.812500000007</v>
      </c>
      <c r="I182" s="52">
        <v>14781.25</v>
      </c>
      <c r="J182" s="52">
        <v>1169062.5</v>
      </c>
      <c r="K182" s="14">
        <v>0.29810909371208966</v>
      </c>
      <c r="L182" s="14">
        <v>0.12588267368111999</v>
      </c>
      <c r="M182" s="14">
        <v>1.5296200182171276</v>
      </c>
      <c r="N182" s="14">
        <v>2.0398929128298668</v>
      </c>
      <c r="O182" s="14">
        <v>0.67273171080861338</v>
      </c>
      <c r="P182" s="14">
        <v>0.23546099213515859</v>
      </c>
      <c r="Q182" s="14">
        <v>12.463541875523934</v>
      </c>
      <c r="R182" s="14">
        <v>1.0008400916582494</v>
      </c>
      <c r="S182" s="14">
        <v>5.5967192234492202</v>
      </c>
      <c r="T182" s="14">
        <v>1.8954801605923428</v>
      </c>
      <c r="U182" s="14">
        <v>55.488142635907593</v>
      </c>
      <c r="V182" s="14">
        <v>6.7966357107600377</v>
      </c>
      <c r="W182" s="14">
        <v>0.34856874379440272</v>
      </c>
      <c r="X182" s="14">
        <v>2.6214049950744309E-2</v>
      </c>
      <c r="Y182" s="14">
        <v>1.5147473677672847</v>
      </c>
      <c r="Z182" s="2">
        <f t="shared" si="52"/>
        <v>5.131074665217751</v>
      </c>
      <c r="AA182" s="2">
        <f t="shared" si="53"/>
        <v>12.151156100257994</v>
      </c>
      <c r="AB182" s="2">
        <f t="shared" si="54"/>
        <v>18.526764347919535</v>
      </c>
      <c r="AC182" s="2">
        <f t="shared" si="55"/>
        <v>52.932512355888022</v>
      </c>
      <c r="AD182" s="2">
        <f t="shared" si="56"/>
        <v>9.9144052829061931</v>
      </c>
      <c r="AE182" s="2">
        <f t="shared" si="57"/>
        <v>29.273924248601681</v>
      </c>
      <c r="AF182" s="69">
        <f t="shared" si="58"/>
        <v>0.86277262774629659</v>
      </c>
      <c r="AG182" s="69">
        <f t="shared" si="59"/>
        <v>0.87484632302464271</v>
      </c>
      <c r="AH182" s="69">
        <f t="shared" si="60"/>
        <v>1.03354129249224</v>
      </c>
      <c r="AI182" s="69">
        <f t="shared" si="61"/>
        <v>0.33609919514139536</v>
      </c>
      <c r="AJ182" s="69">
        <f t="shared" si="62"/>
        <v>0.35040775583130412</v>
      </c>
      <c r="AK182" s="69">
        <f t="shared" si="63"/>
        <v>0.57777918903758441</v>
      </c>
      <c r="AL182" s="69">
        <f t="shared" si="64"/>
        <v>7.6012025625575602E-2</v>
      </c>
      <c r="AM182" s="69">
        <f t="shared" si="65"/>
        <v>9.2858055295295602E-2</v>
      </c>
      <c r="AN182" s="69">
        <f t="shared" si="66"/>
        <v>0.12779964789711379</v>
      </c>
      <c r="AO182" s="23">
        <v>0.01</v>
      </c>
      <c r="AP182" s="69">
        <f t="shared" si="77"/>
        <v>87.8413971135558</v>
      </c>
      <c r="AQ182" s="69">
        <f t="shared" si="68"/>
        <v>3846.9061038881391</v>
      </c>
      <c r="AR182" s="69">
        <f t="shared" si="69"/>
        <v>1889.0385454792131</v>
      </c>
      <c r="AS182" s="69">
        <f t="shared" si="70"/>
        <v>1.5083211576193635E-2</v>
      </c>
      <c r="AT182" s="69">
        <f t="shared" si="71"/>
        <v>0.66055072648362101</v>
      </c>
      <c r="AU182" s="69">
        <f t="shared" si="72"/>
        <v>0.3243660619401853</v>
      </c>
      <c r="AV182" s="23">
        <f t="shared" si="73"/>
        <v>1</v>
      </c>
      <c r="AW182" s="24" t="s">
        <v>459</v>
      </c>
      <c r="AX182" s="24" t="s">
        <v>448</v>
      </c>
      <c r="AY182" s="24">
        <v>50</v>
      </c>
      <c r="AZ182" s="49">
        <f t="shared" si="74"/>
        <v>5.131074665217751</v>
      </c>
      <c r="BA182" s="49">
        <f t="shared" si="75"/>
        <v>9.9144052829061931</v>
      </c>
    </row>
    <row r="183" spans="1:58" ht="12.75" customHeight="1" x14ac:dyDescent="0.15">
      <c r="A183" t="s">
        <v>30</v>
      </c>
      <c r="B183" s="24" t="s">
        <v>459</v>
      </c>
      <c r="C183" s="24" t="s">
        <v>447</v>
      </c>
      <c r="D183" s="24">
        <v>50</v>
      </c>
      <c r="E183" s="24" t="s">
        <v>425</v>
      </c>
      <c r="F183" s="52">
        <v>1424.375</v>
      </c>
      <c r="H183" s="52">
        <v>48039.0625</v>
      </c>
      <c r="I183" s="52">
        <v>17347.812500000004</v>
      </c>
      <c r="J183" s="52">
        <v>1261593.125</v>
      </c>
      <c r="K183" s="14">
        <v>0.34455494970369133</v>
      </c>
      <c r="L183" s="14">
        <v>0.13240316293161372</v>
      </c>
      <c r="M183" s="14">
        <v>1.5852452724262578</v>
      </c>
      <c r="N183" s="14">
        <v>1.8474498151471468</v>
      </c>
      <c r="O183" s="14">
        <v>0.67513778490688625</v>
      </c>
      <c r="P183" s="14">
        <v>0.23092761660471012</v>
      </c>
      <c r="Q183" s="14">
        <v>11.970147971196315</v>
      </c>
      <c r="R183" s="14">
        <v>1.0762522105524666</v>
      </c>
      <c r="S183" s="14">
        <v>6.5245718711401413</v>
      </c>
      <c r="T183" s="14">
        <v>2.2929851562931942</v>
      </c>
      <c r="U183" s="14">
        <v>59.652786132068449</v>
      </c>
      <c r="V183" s="14">
        <v>8.3840297595115043</v>
      </c>
      <c r="W183" s="14">
        <v>0.34516793883322844</v>
      </c>
      <c r="X183" s="14">
        <v>2.6803157266596527E-2</v>
      </c>
      <c r="Y183" s="14">
        <v>1.5641787531993763</v>
      </c>
      <c r="Z183" s="2">
        <f t="shared" si="52"/>
        <v>4.600848932193629</v>
      </c>
      <c r="AA183" s="2">
        <f t="shared" si="53"/>
        <v>11.972865582108771</v>
      </c>
      <c r="AB183" s="2">
        <f t="shared" si="54"/>
        <v>17.729933413291654</v>
      </c>
      <c r="AC183" s="2">
        <f t="shared" si="55"/>
        <v>51.835064801652507</v>
      </c>
      <c r="AD183" s="2">
        <f t="shared" si="56"/>
        <v>9.1427893370181206</v>
      </c>
      <c r="AE183" s="2">
        <f t="shared" si="57"/>
        <v>26.015338986538517</v>
      </c>
      <c r="AF183" s="69">
        <f t="shared" si="58"/>
        <v>0.86426952912542521</v>
      </c>
      <c r="AG183" s="69">
        <f t="shared" si="59"/>
        <v>0.8749238682772621</v>
      </c>
      <c r="AH183" s="69">
        <f t="shared" si="60"/>
        <v>1.063445013250617</v>
      </c>
      <c r="AI183" s="69">
        <f t="shared" si="61"/>
        <v>0.33785161770302552</v>
      </c>
      <c r="AJ183" s="69">
        <f t="shared" si="62"/>
        <v>0.35050094316889729</v>
      </c>
      <c r="AK183" s="69">
        <f t="shared" si="63"/>
        <v>0.62939532816416344</v>
      </c>
      <c r="AL183" s="69">
        <f t="shared" si="64"/>
        <v>7.6392062674909972E-2</v>
      </c>
      <c r="AM183" s="69">
        <f t="shared" si="65"/>
        <v>9.2882749939757786E-2</v>
      </c>
      <c r="AN183" s="69">
        <f t="shared" si="66"/>
        <v>0.13872912619616021</v>
      </c>
      <c r="AO183" s="23">
        <v>0.01</v>
      </c>
      <c r="AP183" s="69">
        <f t="shared" si="77"/>
        <v>108.81094427257489</v>
      </c>
      <c r="AQ183" s="69">
        <f t="shared" si="68"/>
        <v>4462.0002295278955</v>
      </c>
      <c r="AR183" s="69">
        <f t="shared" si="69"/>
        <v>2406.6468695398262</v>
      </c>
      <c r="AS183" s="69">
        <f t="shared" si="70"/>
        <v>1.5594639709289341E-2</v>
      </c>
      <c r="AT183" s="69">
        <f t="shared" si="71"/>
        <v>0.63948793411759686</v>
      </c>
      <c r="AU183" s="69">
        <f t="shared" si="72"/>
        <v>0.34491742617311388</v>
      </c>
      <c r="AV183" s="23">
        <f t="shared" si="73"/>
        <v>1</v>
      </c>
      <c r="AW183" s="24" t="s">
        <v>459</v>
      </c>
      <c r="AX183" s="24" t="s">
        <v>447</v>
      </c>
      <c r="AY183" s="24">
        <v>50</v>
      </c>
      <c r="AZ183" s="49">
        <f t="shared" si="74"/>
        <v>4.600848932193629</v>
      </c>
      <c r="BA183" s="49">
        <f t="shared" si="75"/>
        <v>9.1427893370181206</v>
      </c>
    </row>
    <row r="184" spans="1:58" ht="12.75" customHeight="1" x14ac:dyDescent="0.15">
      <c r="A184" t="s">
        <v>103</v>
      </c>
      <c r="B184" s="24" t="s">
        <v>459</v>
      </c>
      <c r="C184" s="24">
        <v>7</v>
      </c>
      <c r="D184" s="24">
        <v>70</v>
      </c>
      <c r="E184" s="24" t="s">
        <v>425</v>
      </c>
      <c r="F184" s="52">
        <v>725.62500000000011</v>
      </c>
      <c r="H184" s="52">
        <v>17630</v>
      </c>
      <c r="I184" s="52">
        <v>5805.0000000000009</v>
      </c>
      <c r="J184" s="52">
        <v>851709.06250000012</v>
      </c>
      <c r="K184" s="14">
        <v>0.32320494208720962</v>
      </c>
      <c r="L184" s="14">
        <v>0.12260295555930198</v>
      </c>
      <c r="M184" s="14">
        <v>1.9218057488977112</v>
      </c>
      <c r="N184" s="14">
        <v>2.4582912470294422</v>
      </c>
      <c r="O184" s="14">
        <v>0.91202321283386345</v>
      </c>
      <c r="P184" s="14">
        <v>0.27759728100963682</v>
      </c>
      <c r="Q184" s="14">
        <v>29.066456234019434</v>
      </c>
      <c r="R184" s="14">
        <v>1.2502721308581684</v>
      </c>
      <c r="S184" s="14">
        <v>8.2344022713633134</v>
      </c>
      <c r="T184" s="14">
        <v>3.7938230613589452</v>
      </c>
      <c r="U184" s="14">
        <v>114.39091014984255</v>
      </c>
      <c r="V184" s="14">
        <v>17.062130825479947</v>
      </c>
      <c r="W184" s="14">
        <v>0.31778164005792198</v>
      </c>
      <c r="X184" s="14">
        <v>3.0558682360579979E-2</v>
      </c>
      <c r="Y184" s="14">
        <v>1.8694523713793521</v>
      </c>
      <c r="Z184" s="2">
        <f t="shared" si="52"/>
        <v>5.9460902314394524</v>
      </c>
      <c r="AA184" s="2">
        <f t="shared" si="53"/>
        <v>15.675036055457493</v>
      </c>
      <c r="AB184" s="2">
        <f t="shared" si="54"/>
        <v>31.870303107421297</v>
      </c>
      <c r="AC184" s="2">
        <f t="shared" si="55"/>
        <v>104.70728001478656</v>
      </c>
      <c r="AD184" s="2">
        <f t="shared" si="56"/>
        <v>13.891829228171002</v>
      </c>
      <c r="AE184" s="2">
        <f t="shared" si="57"/>
        <v>30.15188328494893</v>
      </c>
      <c r="AF184" s="69">
        <f t="shared" si="58"/>
        <v>0.86358144070153442</v>
      </c>
      <c r="AG184" s="69">
        <f t="shared" si="59"/>
        <v>0.8825584379539082</v>
      </c>
      <c r="AH184" s="69">
        <f t="shared" si="60"/>
        <v>1.1185510594096726</v>
      </c>
      <c r="AI184" s="69">
        <f t="shared" si="61"/>
        <v>0.33704531800386917</v>
      </c>
      <c r="AJ184" s="69">
        <f t="shared" si="62"/>
        <v>0.35975663483675457</v>
      </c>
      <c r="AK184" s="69">
        <f t="shared" si="63"/>
        <v>0.73239578818692741</v>
      </c>
      <c r="AL184" s="69">
        <f t="shared" si="64"/>
        <v>7.6217215506499958E-2</v>
      </c>
      <c r="AM184" s="69">
        <f t="shared" si="65"/>
        <v>9.533550823173996E-2</v>
      </c>
      <c r="AN184" s="69">
        <f t="shared" si="66"/>
        <v>0.1604320964763781</v>
      </c>
      <c r="AO184" s="23">
        <v>0.01</v>
      </c>
      <c r="AP184" s="69">
        <f t="shared" si="77"/>
        <v>55.305117001904044</v>
      </c>
      <c r="AQ184" s="69">
        <f t="shared" si="68"/>
        <v>1680.7650101255756</v>
      </c>
      <c r="AR184" s="69">
        <f t="shared" si="69"/>
        <v>931.30832004537501</v>
      </c>
      <c r="AS184" s="69">
        <f t="shared" si="70"/>
        <v>2.0733884635126203E-2</v>
      </c>
      <c r="AT184" s="69">
        <f t="shared" si="71"/>
        <v>0.6301186889723176</v>
      </c>
      <c r="AU184" s="69">
        <f t="shared" si="72"/>
        <v>0.34914742639255614</v>
      </c>
      <c r="AV184" s="23">
        <f t="shared" si="73"/>
        <v>0.99999999999999989</v>
      </c>
      <c r="AW184" s="24" t="s">
        <v>459</v>
      </c>
      <c r="AX184" s="24">
        <v>7</v>
      </c>
      <c r="AY184" s="24">
        <v>70</v>
      </c>
      <c r="AZ184" s="49">
        <f t="shared" si="74"/>
        <v>5.9460902314394524</v>
      </c>
      <c r="BA184" s="49">
        <f t="shared" si="75"/>
        <v>13.891829228171002</v>
      </c>
    </row>
    <row r="185" spans="1:58" ht="12.75" customHeight="1" x14ac:dyDescent="0.15">
      <c r="A185" t="s">
        <v>104</v>
      </c>
      <c r="B185" s="24" t="s">
        <v>459</v>
      </c>
      <c r="C185" s="24">
        <v>8</v>
      </c>
      <c r="D185" s="24">
        <v>100</v>
      </c>
      <c r="E185" s="24" t="s">
        <v>425</v>
      </c>
      <c r="F185" s="52">
        <v>147.8125</v>
      </c>
      <c r="H185" s="52">
        <v>2472.5</v>
      </c>
      <c r="I185" s="52">
        <v>618.125</v>
      </c>
      <c r="J185" s="52">
        <v>454590.625</v>
      </c>
      <c r="K185" s="14">
        <v>0.16698814948859456</v>
      </c>
      <c r="L185" s="14">
        <v>0.11937743639996874</v>
      </c>
      <c r="M185" s="14">
        <v>1.6237380247210622</v>
      </c>
      <c r="N185" s="14">
        <v>1.8311840716006522</v>
      </c>
      <c r="O185" s="14">
        <v>0.96986809721934175</v>
      </c>
      <c r="P185" s="14">
        <v>0.29483663642872959</v>
      </c>
      <c r="Q185" s="14">
        <v>29.480846237132006</v>
      </c>
      <c r="R185" s="14">
        <v>1.0288900002941956</v>
      </c>
      <c r="S185" s="14">
        <v>9.5345430386274916</v>
      </c>
      <c r="T185" s="14">
        <v>2.1358422096617415</v>
      </c>
      <c r="U185" s="14">
        <v>143.62925281133815</v>
      </c>
      <c r="V185" s="14">
        <v>27.121339308771276</v>
      </c>
      <c r="W185" s="14">
        <v>0.3212815510460274</v>
      </c>
      <c r="X185" s="14">
        <v>3.0049920240371036E-2</v>
      </c>
      <c r="Y185" s="14">
        <v>1.8686776565038459</v>
      </c>
      <c r="Z185" s="2">
        <f t="shared" si="52"/>
        <v>9.7236721868815312</v>
      </c>
      <c r="AA185" s="2">
        <f t="shared" si="53"/>
        <v>13.601716318323346</v>
      </c>
      <c r="AB185" s="2">
        <f t="shared" si="54"/>
        <v>30.396758406277105</v>
      </c>
      <c r="AC185" s="2">
        <f t="shared" si="55"/>
        <v>99.990444180292243</v>
      </c>
      <c r="AD185" s="2">
        <f t="shared" si="56"/>
        <v>15.064094024165604</v>
      </c>
      <c r="AE185" s="2">
        <f t="shared" si="57"/>
        <v>67.247127227664009</v>
      </c>
      <c r="AF185" s="69">
        <f t="shared" si="58"/>
        <v>0.85854673680187565</v>
      </c>
      <c r="AG185" s="69">
        <f t="shared" si="59"/>
        <v>0.88442271810040418</v>
      </c>
      <c r="AH185" s="69">
        <f t="shared" si="60"/>
        <v>1.1604532370319547</v>
      </c>
      <c r="AI185" s="69">
        <f t="shared" si="61"/>
        <v>0.33118466811332214</v>
      </c>
      <c r="AJ185" s="69">
        <f t="shared" si="62"/>
        <v>0.36204125935281145</v>
      </c>
      <c r="AK185" s="69">
        <f t="shared" si="63"/>
        <v>0.81782678576104073</v>
      </c>
      <c r="AL185" s="69">
        <f t="shared" si="64"/>
        <v>7.4945807657832972E-2</v>
      </c>
      <c r="AM185" s="69">
        <f t="shared" si="65"/>
        <v>9.5940933728495034E-2</v>
      </c>
      <c r="AN185" s="69">
        <f t="shared" si="66"/>
        <v>0.1783373118529103</v>
      </c>
      <c r="AO185" s="23">
        <v>0.01</v>
      </c>
      <c r="AP185" s="69">
        <f t="shared" si="77"/>
        <v>11.077927194423436</v>
      </c>
      <c r="AQ185" s="69">
        <f t="shared" si="68"/>
        <v>237.21395864370396</v>
      </c>
      <c r="AR185" s="69">
        <f t="shared" si="69"/>
        <v>110.23475088908017</v>
      </c>
      <c r="AS185" s="69">
        <f t="shared" si="70"/>
        <v>3.0898477434055497E-2</v>
      </c>
      <c r="AT185" s="69">
        <f t="shared" si="71"/>
        <v>0.66163552256284131</v>
      </c>
      <c r="AU185" s="69">
        <f t="shared" si="72"/>
        <v>0.3074660000031032</v>
      </c>
      <c r="AV185" s="23">
        <f t="shared" si="73"/>
        <v>1</v>
      </c>
      <c r="AW185" s="24" t="s">
        <v>459</v>
      </c>
      <c r="AX185" s="24">
        <v>8</v>
      </c>
      <c r="AY185" s="24">
        <v>100</v>
      </c>
      <c r="AZ185" s="49">
        <f t="shared" si="74"/>
        <v>9.7236721868815312</v>
      </c>
      <c r="BA185" s="49">
        <f t="shared" si="75"/>
        <v>15.064094024165604</v>
      </c>
    </row>
    <row r="186" spans="1:58" ht="12.75" customHeight="1" x14ac:dyDescent="0.15">
      <c r="A186" t="s">
        <v>31</v>
      </c>
      <c r="B186" s="24" t="s">
        <v>460</v>
      </c>
      <c r="C186" s="24" t="s">
        <v>434</v>
      </c>
      <c r="D186" s="24">
        <v>5</v>
      </c>
      <c r="E186" s="24" t="s">
        <v>426</v>
      </c>
      <c r="F186" s="24"/>
      <c r="G186" s="52">
        <v>80.625</v>
      </c>
      <c r="H186" s="52">
        <v>5670.6250000000009</v>
      </c>
      <c r="I186" s="52">
        <v>9486.875</v>
      </c>
      <c r="J186" s="52">
        <v>283275.93750000006</v>
      </c>
      <c r="K186" s="14">
        <v>0.32518155673544746</v>
      </c>
      <c r="L186" s="14">
        <v>0.14646057624663741</v>
      </c>
      <c r="M186" s="14">
        <v>1.1855110820859183</v>
      </c>
      <c r="N186" s="14">
        <v>2.2968138624930128</v>
      </c>
      <c r="O186" s="14">
        <v>0.63798220129168182</v>
      </c>
      <c r="P186" s="14">
        <v>0.24675099008431345</v>
      </c>
      <c r="Q186" s="14">
        <v>7.5533385655062322</v>
      </c>
      <c r="R186" s="14">
        <v>1.04162539757256</v>
      </c>
      <c r="S186" s="14">
        <v>4.1607316227143674</v>
      </c>
      <c r="T186" s="14">
        <v>1.2659115489273645</v>
      </c>
      <c r="U186" s="14">
        <v>34.691082200491515</v>
      </c>
      <c r="V186" s="14">
        <v>5.8259964238899844</v>
      </c>
      <c r="W186" s="14">
        <v>0.4850432487689747</v>
      </c>
      <c r="X186" s="14">
        <v>2.8729807822462716E-2</v>
      </c>
      <c r="Y186" s="14">
        <v>1.8321647233417995</v>
      </c>
      <c r="Z186" s="2">
        <f t="shared" si="52"/>
        <v>3.6456897924576785</v>
      </c>
      <c r="AA186" s="2">
        <f t="shared" si="53"/>
        <v>8.0944040537539284</v>
      </c>
      <c r="AB186" s="2">
        <f t="shared" si="54"/>
        <v>11.839418952775596</v>
      </c>
      <c r="AC186" s="2">
        <f t="shared" si="55"/>
        <v>30.61117834998473</v>
      </c>
      <c r="AD186" s="2">
        <f t="shared" si="56"/>
        <v>8.3377360873518285</v>
      </c>
      <c r="AE186" s="2">
        <f t="shared" si="57"/>
        <v>27.404033267479118</v>
      </c>
      <c r="AF186" s="69">
        <f t="shared" si="58"/>
        <v>0.86364514492508215</v>
      </c>
      <c r="AG186" s="69">
        <f t="shared" si="59"/>
        <v>0.87372638266377733</v>
      </c>
      <c r="AH186" s="69">
        <f t="shared" si="60"/>
        <v>0.9872609134560516</v>
      </c>
      <c r="AI186" s="69">
        <f t="shared" si="61"/>
        <v>0.33711991245386908</v>
      </c>
      <c r="AJ186" s="69">
        <f t="shared" si="62"/>
        <v>0.34906374735822443</v>
      </c>
      <c r="AK186" s="69">
        <f t="shared" si="63"/>
        <v>0.50358667193581552</v>
      </c>
      <c r="AL186" s="69">
        <f t="shared" si="64"/>
        <v>7.6233392132053227E-2</v>
      </c>
      <c r="AM186" s="69">
        <f t="shared" si="65"/>
        <v>9.2501893049929479E-2</v>
      </c>
      <c r="AN186" s="69">
        <f t="shared" si="66"/>
        <v>0.1120183532927085</v>
      </c>
      <c r="AO186" s="23">
        <v>0.01</v>
      </c>
      <c r="AP186" s="69">
        <f t="shared" si="67"/>
        <v>6.1463172406467912</v>
      </c>
      <c r="AQ186" s="69">
        <f t="shared" si="68"/>
        <v>524.54354727625639</v>
      </c>
      <c r="AR186" s="69">
        <f t="shared" si="69"/>
        <v>1062.7041153937639</v>
      </c>
      <c r="AS186" s="69">
        <f t="shared" si="70"/>
        <v>3.857374458632875E-3</v>
      </c>
      <c r="AT186" s="69">
        <f t="shared" si="71"/>
        <v>0.32919890114412553</v>
      </c>
      <c r="AU186" s="69">
        <f t="shared" si="72"/>
        <v>0.6669437243972417</v>
      </c>
      <c r="AV186" s="23">
        <f t="shared" si="73"/>
        <v>1</v>
      </c>
      <c r="AW186" s="24" t="s">
        <v>460</v>
      </c>
      <c r="AX186" s="24" t="s">
        <v>434</v>
      </c>
      <c r="AY186" s="24">
        <v>5</v>
      </c>
      <c r="AZ186" s="49">
        <f t="shared" si="74"/>
        <v>3.6456897924576785</v>
      </c>
      <c r="BA186" s="49">
        <f t="shared" si="75"/>
        <v>8.3377360873518285</v>
      </c>
    </row>
    <row r="187" spans="1:58" ht="12.75" customHeight="1" x14ac:dyDescent="0.15">
      <c r="A187" t="s">
        <v>32</v>
      </c>
      <c r="B187" s="24" t="s">
        <v>460</v>
      </c>
      <c r="C187" s="24" t="s">
        <v>437</v>
      </c>
      <c r="D187" s="24">
        <v>5</v>
      </c>
      <c r="E187" s="24" t="s">
        <v>426</v>
      </c>
      <c r="F187" s="24"/>
      <c r="G187" s="52">
        <v>188.12500000000003</v>
      </c>
      <c r="H187" s="52">
        <v>5388.4375000000009</v>
      </c>
      <c r="I187" s="52">
        <v>8734.375</v>
      </c>
      <c r="J187" s="52">
        <v>374032.8125</v>
      </c>
      <c r="K187" s="14">
        <v>0.35434809340192447</v>
      </c>
      <c r="L187" s="14">
        <v>0.16429720967944447</v>
      </c>
      <c r="M187" s="14">
        <v>1.1753236213510847</v>
      </c>
      <c r="N187" s="14">
        <v>2.0754709579986859</v>
      </c>
      <c r="O187" s="14">
        <v>0.7071527021992362</v>
      </c>
      <c r="P187" s="14">
        <v>0.26415021882490658</v>
      </c>
      <c r="Q187" s="14">
        <v>8.8953489038215867</v>
      </c>
      <c r="R187" s="14">
        <v>0.98994178197496718</v>
      </c>
      <c r="S187" s="14">
        <v>8.6186161495106166</v>
      </c>
      <c r="T187" s="14">
        <v>3.889746781902558</v>
      </c>
      <c r="U187" s="14">
        <v>47.5632014023751</v>
      </c>
      <c r="V187" s="14">
        <v>14.868278858129113</v>
      </c>
      <c r="W187" s="14">
        <v>0.51912103965892842</v>
      </c>
      <c r="X187" s="14">
        <v>3.1016241440853541E-2</v>
      </c>
      <c r="Y187" s="14">
        <v>1.8996368319718619</v>
      </c>
      <c r="Z187" s="2">
        <f t="shared" si="52"/>
        <v>3.3168617053004907</v>
      </c>
      <c r="AA187" s="2">
        <f t="shared" si="53"/>
        <v>7.1536432276861222</v>
      </c>
      <c r="AB187" s="2">
        <f t="shared" si="54"/>
        <v>12.57910614801748</v>
      </c>
      <c r="AC187" s="2">
        <f t="shared" si="55"/>
        <v>33.67534179374622</v>
      </c>
      <c r="AD187" s="2">
        <f t="shared" si="56"/>
        <v>5.5186587472138253</v>
      </c>
      <c r="AE187" s="2">
        <f t="shared" si="57"/>
        <v>12.227840028987934</v>
      </c>
      <c r="AF187" s="69">
        <f t="shared" si="58"/>
        <v>0.86458515190801621</v>
      </c>
      <c r="AG187" s="69">
        <f t="shared" si="59"/>
        <v>0.87595567558976528</v>
      </c>
      <c r="AH187" s="69">
        <f t="shared" si="60"/>
        <v>1.1309338710039518</v>
      </c>
      <c r="AI187" s="69">
        <f t="shared" si="61"/>
        <v>0.3382218932145441</v>
      </c>
      <c r="AJ187" s="69">
        <f t="shared" si="62"/>
        <v>0.35174245496483508</v>
      </c>
      <c r="AK187" s="69">
        <f t="shared" si="63"/>
        <v>0.75698980633157098</v>
      </c>
      <c r="AL187" s="69">
        <f t="shared" si="64"/>
        <v>7.6472351680261813E-2</v>
      </c>
      <c r="AM187" s="69">
        <f t="shared" si="65"/>
        <v>9.3211750565681303E-2</v>
      </c>
      <c r="AN187" s="69">
        <f t="shared" si="66"/>
        <v>0.16559504595637992</v>
      </c>
      <c r="AO187" s="23">
        <v>0.01</v>
      </c>
      <c r="AP187" s="69">
        <f t="shared" si="67"/>
        <v>14.386361159849256</v>
      </c>
      <c r="AQ187" s="69">
        <f t="shared" si="68"/>
        <v>502.26569218876341</v>
      </c>
      <c r="AR187" s="69">
        <f t="shared" si="69"/>
        <v>1446.3692295252558</v>
      </c>
      <c r="AS187" s="69">
        <f t="shared" si="70"/>
        <v>7.3286832319961323E-3</v>
      </c>
      <c r="AT187" s="69">
        <f t="shared" si="71"/>
        <v>0.25586359993685093</v>
      </c>
      <c r="AU187" s="69">
        <f t="shared" si="72"/>
        <v>0.73680771683115287</v>
      </c>
      <c r="AV187" s="23">
        <f t="shared" si="73"/>
        <v>1</v>
      </c>
      <c r="AW187" s="24" t="s">
        <v>460</v>
      </c>
      <c r="AX187" s="24" t="s">
        <v>437</v>
      </c>
      <c r="AY187" s="24">
        <v>5</v>
      </c>
      <c r="AZ187" s="49">
        <f t="shared" si="74"/>
        <v>3.3168617053004907</v>
      </c>
      <c r="BA187" s="49">
        <f t="shared" si="75"/>
        <v>5.5186587472138253</v>
      </c>
    </row>
    <row r="188" spans="1:58" ht="12.75" customHeight="1" x14ac:dyDescent="0.15">
      <c r="A188" t="s">
        <v>33</v>
      </c>
      <c r="B188" s="24" t="s">
        <v>460</v>
      </c>
      <c r="C188" s="24" t="s">
        <v>438</v>
      </c>
      <c r="D188" s="24">
        <v>5</v>
      </c>
      <c r="E188" s="24" t="s">
        <v>426</v>
      </c>
      <c r="F188" s="24"/>
      <c r="G188" s="52">
        <v>443.43750000000006</v>
      </c>
      <c r="H188" s="52">
        <v>19040.9375</v>
      </c>
      <c r="I188" s="52">
        <v>24389.0625</v>
      </c>
      <c r="J188" s="52">
        <v>890395.62499999988</v>
      </c>
      <c r="K188" s="14">
        <v>0.42535939699488501</v>
      </c>
      <c r="L188" s="14">
        <v>0.11539748947137492</v>
      </c>
      <c r="M188" s="14">
        <v>1.1922269770070826</v>
      </c>
      <c r="N188" s="14">
        <v>1.6519797724234193</v>
      </c>
      <c r="O188" s="14">
        <v>0.63362704199709652</v>
      </c>
      <c r="P188" s="14">
        <v>0.24195315629973063</v>
      </c>
      <c r="Q188" s="14">
        <v>8.6518409037528432</v>
      </c>
      <c r="R188" s="14">
        <v>1.0706624956279276</v>
      </c>
      <c r="S188" s="14">
        <v>4.3180440874996098</v>
      </c>
      <c r="T188" s="14">
        <v>1.2617458548007072</v>
      </c>
      <c r="U188" s="14">
        <v>39.196235126975672</v>
      </c>
      <c r="V188" s="14">
        <v>10.439037784511585</v>
      </c>
      <c r="W188" s="14">
        <v>0.40449574302908398</v>
      </c>
      <c r="X188" s="14">
        <v>2.9721730542912914E-2</v>
      </c>
      <c r="Y188" s="14">
        <v>1.7175167282842845</v>
      </c>
      <c r="Z188" s="2">
        <f t="shared" si="52"/>
        <v>2.8028697271766614</v>
      </c>
      <c r="AA188" s="2">
        <f t="shared" si="53"/>
        <v>10.331481061404045</v>
      </c>
      <c r="AB188" s="2">
        <f t="shared" si="54"/>
        <v>13.65446915978136</v>
      </c>
      <c r="AC188" s="2">
        <f t="shared" si="55"/>
        <v>35.758330397785663</v>
      </c>
      <c r="AD188" s="2">
        <f t="shared" si="56"/>
        <v>9.0773123971674163</v>
      </c>
      <c r="AE188" s="2">
        <f t="shared" si="57"/>
        <v>31.065079372237541</v>
      </c>
      <c r="AF188" s="69">
        <f t="shared" si="58"/>
        <v>0.86687377197998217</v>
      </c>
      <c r="AG188" s="69">
        <f t="shared" si="59"/>
        <v>0.87358602043306366</v>
      </c>
      <c r="AH188" s="69">
        <f t="shared" si="60"/>
        <v>0.99233092972475223</v>
      </c>
      <c r="AI188" s="69">
        <f t="shared" si="61"/>
        <v>0.3409149034412875</v>
      </c>
      <c r="AJ188" s="69">
        <f t="shared" si="62"/>
        <v>0.348895545401746</v>
      </c>
      <c r="AK188" s="69">
        <f t="shared" si="63"/>
        <v>0.51138499593286302</v>
      </c>
      <c r="AL188" s="69">
        <f t="shared" si="64"/>
        <v>7.705618468229232E-2</v>
      </c>
      <c r="AM188" s="69">
        <f t="shared" si="65"/>
        <v>9.2457319531462689E-2</v>
      </c>
      <c r="AN188" s="69">
        <f t="shared" si="66"/>
        <v>0.11368137410192328</v>
      </c>
      <c r="AO188" s="23">
        <v>0.01</v>
      </c>
      <c r="AP188" s="69">
        <f t="shared" si="67"/>
        <v>34.169601895054008</v>
      </c>
      <c r="AQ188" s="69">
        <f t="shared" si="68"/>
        <v>1760.4740426161104</v>
      </c>
      <c r="AR188" s="69">
        <f t="shared" si="69"/>
        <v>2772.5821380576881</v>
      </c>
      <c r="AS188" s="69">
        <f t="shared" si="70"/>
        <v>7.4814785871687725E-3</v>
      </c>
      <c r="AT188" s="69">
        <f t="shared" si="71"/>
        <v>0.38545807157926965</v>
      </c>
      <c r="AU188" s="69">
        <f t="shared" si="72"/>
        <v>0.60706044983356167</v>
      </c>
      <c r="AV188" s="23">
        <f t="shared" si="73"/>
        <v>1</v>
      </c>
      <c r="AW188" s="24" t="s">
        <v>460</v>
      </c>
      <c r="AX188" s="24" t="s">
        <v>438</v>
      </c>
      <c r="AY188" s="24">
        <v>5</v>
      </c>
      <c r="AZ188" s="49">
        <f t="shared" si="74"/>
        <v>2.8028697271766614</v>
      </c>
      <c r="BA188" s="49">
        <f t="shared" si="75"/>
        <v>9.0773123971674163</v>
      </c>
    </row>
    <row r="189" spans="1:58" ht="12.75" customHeight="1" x14ac:dyDescent="0.15">
      <c r="A189" t="s">
        <v>34</v>
      </c>
      <c r="B189" s="24" t="s">
        <v>460</v>
      </c>
      <c r="C189" s="24" t="s">
        <v>435</v>
      </c>
      <c r="D189" s="24">
        <v>12</v>
      </c>
      <c r="E189" s="24" t="s">
        <v>426</v>
      </c>
      <c r="F189" s="24"/>
      <c r="G189" s="52">
        <v>161.25</v>
      </c>
      <c r="H189" s="52">
        <v>17388.125000000004</v>
      </c>
      <c r="I189" s="52">
        <v>27063.125000000007</v>
      </c>
      <c r="J189" s="52">
        <v>881298.4375</v>
      </c>
      <c r="K189" s="14">
        <v>0.35263209089857966</v>
      </c>
      <c r="L189" s="14">
        <v>0.1716154313978675</v>
      </c>
      <c r="M189" s="14">
        <v>1.35032643794051</v>
      </c>
      <c r="N189" s="14">
        <v>1.941719867023624</v>
      </c>
      <c r="O189" s="14">
        <v>0.69337329386221691</v>
      </c>
      <c r="P189" s="14">
        <v>0.25637825101854556</v>
      </c>
      <c r="Q189" s="14">
        <v>8.3895085385624508</v>
      </c>
      <c r="R189" s="14">
        <v>1.0262324340756868</v>
      </c>
      <c r="S189" s="14">
        <v>4.9919944353801178</v>
      </c>
      <c r="T189" s="14">
        <v>1.6191656791470446</v>
      </c>
      <c r="U189" s="14">
        <v>38.133370760555529</v>
      </c>
      <c r="V189" s="14">
        <v>10.796547452103335</v>
      </c>
      <c r="W189" s="14">
        <v>0.42838580140987503</v>
      </c>
      <c r="X189" s="14">
        <v>2.859471895114386E-2</v>
      </c>
      <c r="Y189" s="14">
        <v>1.7525161889258267</v>
      </c>
      <c r="Z189" s="2">
        <f t="shared" si="52"/>
        <v>3.8292783691342396</v>
      </c>
      <c r="AA189" s="2">
        <f t="shared" si="53"/>
        <v>7.8683276144903198</v>
      </c>
      <c r="AB189" s="2">
        <f t="shared" si="54"/>
        <v>12.099555337401796</v>
      </c>
      <c r="AC189" s="2">
        <f t="shared" si="55"/>
        <v>32.723167839832023</v>
      </c>
      <c r="AD189" s="2">
        <f t="shared" si="56"/>
        <v>7.6389049014738823</v>
      </c>
      <c r="AE189" s="2">
        <f t="shared" si="57"/>
        <v>23.551246948764188</v>
      </c>
      <c r="AF189" s="69">
        <f t="shared" si="58"/>
        <v>0.86452984694142654</v>
      </c>
      <c r="AG189" s="69">
        <f t="shared" si="59"/>
        <v>0.87551157966553494</v>
      </c>
      <c r="AH189" s="69">
        <f t="shared" si="60"/>
        <v>1.0140516448169434</v>
      </c>
      <c r="AI189" s="69">
        <f t="shared" si="61"/>
        <v>0.33815699219017825</v>
      </c>
      <c r="AJ189" s="69">
        <f t="shared" si="62"/>
        <v>0.35120774226084178</v>
      </c>
      <c r="AK189" s="69">
        <f t="shared" si="63"/>
        <v>0.54570586216707773</v>
      </c>
      <c r="AL189" s="69">
        <f t="shared" si="64"/>
        <v>7.6458279072050411E-2</v>
      </c>
      <c r="AM189" s="69">
        <f t="shared" si="65"/>
        <v>9.3070051699123066E-2</v>
      </c>
      <c r="AN189" s="69">
        <f t="shared" si="66"/>
        <v>0.1209882836322632</v>
      </c>
      <c r="AO189" s="23">
        <v>0.01</v>
      </c>
      <c r="AP189" s="69">
        <f t="shared" si="67"/>
        <v>12.328897500368129</v>
      </c>
      <c r="AQ189" s="69">
        <f t="shared" si="68"/>
        <v>1618.3136927008145</v>
      </c>
      <c r="AR189" s="69">
        <f t="shared" si="69"/>
        <v>3274.3210434753942</v>
      </c>
      <c r="AS189" s="69">
        <f t="shared" si="70"/>
        <v>2.513555333156843E-3</v>
      </c>
      <c r="AT189" s="69">
        <f t="shared" si="71"/>
        <v>0.32993388199451079</v>
      </c>
      <c r="AU189" s="69">
        <f t="shared" si="72"/>
        <v>0.66755256267233232</v>
      </c>
      <c r="AV189" s="23">
        <f t="shared" si="73"/>
        <v>1</v>
      </c>
      <c r="AW189" s="24" t="s">
        <v>460</v>
      </c>
      <c r="AX189" s="24" t="s">
        <v>435</v>
      </c>
      <c r="AY189" s="24">
        <v>12</v>
      </c>
      <c r="AZ189" s="49">
        <f t="shared" si="74"/>
        <v>3.8292783691342396</v>
      </c>
      <c r="BA189" s="49">
        <f t="shared" si="75"/>
        <v>7.6389049014738823</v>
      </c>
    </row>
    <row r="190" spans="1:58" ht="12.75" customHeight="1" x14ac:dyDescent="0.15">
      <c r="A190" t="s">
        <v>35</v>
      </c>
      <c r="B190" s="24" t="s">
        <v>460</v>
      </c>
      <c r="C190" s="24" t="s">
        <v>439</v>
      </c>
      <c r="D190" s="24">
        <v>12</v>
      </c>
      <c r="E190" s="24" t="s">
        <v>426</v>
      </c>
      <c r="F190" s="24"/>
      <c r="G190" s="52">
        <v>255.31250000000003</v>
      </c>
      <c r="H190" s="52">
        <v>16770</v>
      </c>
      <c r="I190" s="52">
        <v>26848.125</v>
      </c>
      <c r="J190" s="52">
        <v>934739.37499999988</v>
      </c>
      <c r="K190" s="14">
        <v>0.38897463803358956</v>
      </c>
      <c r="L190" s="14">
        <v>0.13090520165690858</v>
      </c>
      <c r="M190" s="14">
        <v>1.6276086869346533</v>
      </c>
      <c r="N190" s="14">
        <v>1.6421274912640274</v>
      </c>
      <c r="O190" s="14">
        <v>0.74023025633590334</v>
      </c>
      <c r="P190" s="14">
        <v>0.26871382593744458</v>
      </c>
      <c r="Q190" s="14">
        <v>9.1721136641823406</v>
      </c>
      <c r="R190" s="14">
        <v>1.0888764673001676</v>
      </c>
      <c r="S190" s="14">
        <v>4.3154893543609401</v>
      </c>
      <c r="T190" s="14">
        <v>1.323024182269749</v>
      </c>
      <c r="U190" s="14">
        <v>37.790388460194428</v>
      </c>
      <c r="V190" s="14">
        <v>8.4107819390099987</v>
      </c>
      <c r="W190" s="14">
        <v>0.48251420978543541</v>
      </c>
      <c r="X190" s="14">
        <v>3.1265992438836196E-2</v>
      </c>
      <c r="Y190" s="14">
        <v>1.8542457317132965</v>
      </c>
      <c r="Z190" s="2">
        <f t="shared" si="52"/>
        <v>4.184356839208891</v>
      </c>
      <c r="AA190" s="2">
        <f t="shared" si="53"/>
        <v>12.433491307705843</v>
      </c>
      <c r="AB190" s="2">
        <f t="shared" si="54"/>
        <v>12.390892679237092</v>
      </c>
      <c r="AC190" s="2">
        <f t="shared" si="55"/>
        <v>34.133389423429108</v>
      </c>
      <c r="AD190" s="2">
        <f t="shared" si="56"/>
        <v>8.7569184760022711</v>
      </c>
      <c r="AE190" s="2">
        <f t="shared" si="57"/>
        <v>28.563641516636629</v>
      </c>
      <c r="AF190" s="69">
        <f t="shared" si="58"/>
        <v>0.86570112923919007</v>
      </c>
      <c r="AG190" s="69">
        <f t="shared" si="59"/>
        <v>0.87702173057676625</v>
      </c>
      <c r="AH190" s="69">
        <f t="shared" si="60"/>
        <v>0.99224859334668503</v>
      </c>
      <c r="AI190" s="69">
        <f t="shared" si="61"/>
        <v>0.3395332806641661</v>
      </c>
      <c r="AJ190" s="69">
        <f t="shared" si="62"/>
        <v>0.35302825063187177</v>
      </c>
      <c r="AK190" s="69">
        <f t="shared" si="63"/>
        <v>0.51125771351048532</v>
      </c>
      <c r="AL190" s="69">
        <f t="shared" si="64"/>
        <v>7.6756678537768963E-2</v>
      </c>
      <c r="AM190" s="69">
        <f t="shared" si="65"/>
        <v>9.3552486417446012E-2</v>
      </c>
      <c r="AN190" s="69">
        <f t="shared" si="66"/>
        <v>0.11365423905430443</v>
      </c>
      <c r="AO190" s="23">
        <v>0.01</v>
      </c>
      <c r="AP190" s="69">
        <f t="shared" si="67"/>
        <v>19.59693948917414</v>
      </c>
      <c r="AQ190" s="69">
        <f t="shared" si="68"/>
        <v>1568.8751972205696</v>
      </c>
      <c r="AR190" s="69">
        <f t="shared" si="69"/>
        <v>3051.4032169098468</v>
      </c>
      <c r="AS190" s="69">
        <f t="shared" si="70"/>
        <v>4.223591798406064E-3</v>
      </c>
      <c r="AT190" s="69">
        <f t="shared" si="71"/>
        <v>0.33812873787583148</v>
      </c>
      <c r="AU190" s="69">
        <f t="shared" si="72"/>
        <v>0.65764767032576232</v>
      </c>
      <c r="AV190" s="23">
        <f t="shared" si="73"/>
        <v>0.99999999999999989</v>
      </c>
      <c r="AW190" s="24" t="s">
        <v>460</v>
      </c>
      <c r="AX190" s="24" t="s">
        <v>439</v>
      </c>
      <c r="AY190" s="24">
        <v>12</v>
      </c>
      <c r="AZ190" s="49">
        <f t="shared" si="74"/>
        <v>4.184356839208891</v>
      </c>
      <c r="BA190" s="49">
        <f t="shared" si="75"/>
        <v>8.7569184760022711</v>
      </c>
    </row>
    <row r="191" spans="1:58" ht="12.75" customHeight="1" x14ac:dyDescent="0.15">
      <c r="A191" t="s">
        <v>36</v>
      </c>
      <c r="B191" s="24" t="s">
        <v>460</v>
      </c>
      <c r="C191" s="24" t="s">
        <v>440</v>
      </c>
      <c r="D191" s="24">
        <v>12</v>
      </c>
      <c r="E191" s="24" t="s">
        <v>426</v>
      </c>
      <c r="F191" s="24"/>
      <c r="G191" s="52">
        <v>268.75</v>
      </c>
      <c r="H191" s="52">
        <v>17750.9375</v>
      </c>
      <c r="I191" s="52">
        <v>25437.187500000004</v>
      </c>
      <c r="J191" s="52">
        <v>1024125.625</v>
      </c>
      <c r="K191" s="14">
        <v>0.37372332166696337</v>
      </c>
      <c r="L191" s="14">
        <v>0.1416880716254269</v>
      </c>
      <c r="M191" s="14">
        <v>1.4623407672198638</v>
      </c>
      <c r="N191" s="14">
        <v>2.8380257519147225</v>
      </c>
      <c r="O191" s="14">
        <v>0.6887813812810738</v>
      </c>
      <c r="P191" s="14">
        <v>0.24520863468455795</v>
      </c>
      <c r="Q191" s="14">
        <v>10.025356943036149</v>
      </c>
      <c r="R191" s="14">
        <v>0.94516522347418763</v>
      </c>
      <c r="S191" s="14">
        <v>3.8052071040668345</v>
      </c>
      <c r="T191" s="14">
        <v>1.0067827686518649</v>
      </c>
      <c r="U191" s="14">
        <v>34.728549523280307</v>
      </c>
      <c r="V191" s="14">
        <v>5.9711753764885476</v>
      </c>
      <c r="W191" s="14">
        <v>0.38559952722754559</v>
      </c>
      <c r="X191" s="14">
        <v>3.0817421126210862E-2</v>
      </c>
      <c r="Y191" s="14">
        <v>1.7458804454773975</v>
      </c>
      <c r="Z191" s="2">
        <f t="shared" si="52"/>
        <v>3.9128967405545052</v>
      </c>
      <c r="AA191" s="2">
        <f t="shared" si="53"/>
        <v>10.320845999554395</v>
      </c>
      <c r="AB191" s="2">
        <f t="shared" si="54"/>
        <v>14.55520897558214</v>
      </c>
      <c r="AC191" s="2">
        <f t="shared" si="55"/>
        <v>40.885007805426589</v>
      </c>
      <c r="AD191" s="2">
        <f t="shared" si="56"/>
        <v>9.1265859054462481</v>
      </c>
      <c r="AE191" s="2">
        <f t="shared" si="57"/>
        <v>34.494580762227052</v>
      </c>
      <c r="AF191" s="69">
        <f t="shared" si="58"/>
        <v>0.86520959525805619</v>
      </c>
      <c r="AG191" s="69">
        <f t="shared" si="59"/>
        <v>0.87536358712392282</v>
      </c>
      <c r="AH191" s="69">
        <f t="shared" si="60"/>
        <v>0.97580272992351547</v>
      </c>
      <c r="AI191" s="69">
        <f t="shared" si="61"/>
        <v>0.33895526107429808</v>
      </c>
      <c r="AJ191" s="69">
        <f t="shared" si="62"/>
        <v>0.35102967263057427</v>
      </c>
      <c r="AK191" s="69">
        <f t="shared" si="63"/>
        <v>0.4862554522578964</v>
      </c>
      <c r="AL191" s="69">
        <f t="shared" si="64"/>
        <v>7.6631361490482344E-2</v>
      </c>
      <c r="AM191" s="69">
        <f t="shared" si="65"/>
        <v>9.3022863247102183E-2</v>
      </c>
      <c r="AN191" s="69">
        <f t="shared" si="66"/>
        <v>0.1083186004881508</v>
      </c>
      <c r="AO191" s="23">
        <v>0.01</v>
      </c>
      <c r="AP191" s="69">
        <f t="shared" si="67"/>
        <v>20.59467840056713</v>
      </c>
      <c r="AQ191" s="69">
        <f t="shared" si="68"/>
        <v>1651.243031570358</v>
      </c>
      <c r="AR191" s="69">
        <f t="shared" si="69"/>
        <v>2755.3205503546837</v>
      </c>
      <c r="AS191" s="69">
        <f t="shared" si="70"/>
        <v>4.6518956833163753E-3</v>
      </c>
      <c r="AT191" s="69">
        <f t="shared" si="71"/>
        <v>0.37298034867380425</v>
      </c>
      <c r="AU191" s="69">
        <f t="shared" si="72"/>
        <v>0.62236775564287949</v>
      </c>
      <c r="AV191" s="23">
        <f t="shared" si="73"/>
        <v>1</v>
      </c>
      <c r="AW191" s="24" t="s">
        <v>460</v>
      </c>
      <c r="AX191" s="24" t="s">
        <v>440</v>
      </c>
      <c r="AY191" s="24">
        <v>12</v>
      </c>
      <c r="AZ191" s="49">
        <f t="shared" si="74"/>
        <v>3.9128967405545052</v>
      </c>
      <c r="BA191" s="49">
        <f t="shared" si="75"/>
        <v>9.1265859054462481</v>
      </c>
    </row>
    <row r="192" spans="1:58" ht="12.75" customHeight="1" x14ac:dyDescent="0.15">
      <c r="A192" t="s">
        <v>37</v>
      </c>
      <c r="B192" s="24" t="s">
        <v>460</v>
      </c>
      <c r="C192" s="24" t="s">
        <v>436</v>
      </c>
      <c r="D192" s="24">
        <v>20</v>
      </c>
      <c r="E192" s="24" t="s">
        <v>426</v>
      </c>
      <c r="F192" s="24"/>
      <c r="G192" s="52">
        <v>161.25</v>
      </c>
      <c r="H192" s="52">
        <v>6799.3750000000009</v>
      </c>
      <c r="I192" s="52">
        <v>9648.125</v>
      </c>
      <c r="J192" s="52">
        <v>383761.56249999994</v>
      </c>
      <c r="K192" s="14">
        <v>0.65131930310110098</v>
      </c>
      <c r="L192" s="14">
        <v>0.10724694599740661</v>
      </c>
      <c r="M192" s="14">
        <v>1.7395580914408144</v>
      </c>
      <c r="N192" s="14">
        <v>1.5059901477188404</v>
      </c>
      <c r="O192" s="14">
        <v>0.65089534954145112</v>
      </c>
      <c r="P192" s="14">
        <v>0.23928106574225208</v>
      </c>
      <c r="Q192" s="14">
        <v>8.2000523217289842</v>
      </c>
      <c r="R192" s="14">
        <v>0.97344721968887193</v>
      </c>
      <c r="S192" s="14">
        <v>6.4098364567025952</v>
      </c>
      <c r="T192" s="14">
        <v>3.1481753333712814</v>
      </c>
      <c r="U192" s="14">
        <v>31.069593628206377</v>
      </c>
      <c r="V192" s="14">
        <v>12.092184532506971</v>
      </c>
      <c r="W192" s="14">
        <v>0.42544382064745601</v>
      </c>
      <c r="X192" s="14">
        <v>3.0100578567115611E-2</v>
      </c>
      <c r="Y192" s="14">
        <v>1.7585504659730189</v>
      </c>
      <c r="Z192" s="2">
        <f t="shared" si="52"/>
        <v>2.6708222574677656</v>
      </c>
      <c r="AA192" s="2">
        <f t="shared" si="53"/>
        <v>16.220117741001964</v>
      </c>
      <c r="AB192" s="2">
        <f t="shared" si="54"/>
        <v>12.598111704908991</v>
      </c>
      <c r="AC192" s="2">
        <f t="shared" si="55"/>
        <v>34.269541120156525</v>
      </c>
      <c r="AD192" s="2">
        <f t="shared" si="56"/>
        <v>4.8471741577303007</v>
      </c>
      <c r="AE192" s="2">
        <f t="shared" si="57"/>
        <v>9.8690798123162136</v>
      </c>
      <c r="AF192" s="69">
        <f t="shared" si="58"/>
        <v>0.87415622351105782</v>
      </c>
      <c r="AG192" s="69">
        <f t="shared" si="59"/>
        <v>0.87414255993107681</v>
      </c>
      <c r="AH192" s="69">
        <f t="shared" si="60"/>
        <v>1.0597472108000063</v>
      </c>
      <c r="AI192" s="69">
        <f t="shared" si="61"/>
        <v>0.34957917994790977</v>
      </c>
      <c r="AJ192" s="69">
        <f t="shared" si="62"/>
        <v>0.34956278781468259</v>
      </c>
      <c r="AK192" s="69">
        <f t="shared" si="63"/>
        <v>0.62285254637739251</v>
      </c>
      <c r="AL192" s="69">
        <f t="shared" si="64"/>
        <v>7.8933287530488588E-2</v>
      </c>
      <c r="AM192" s="69">
        <f t="shared" si="65"/>
        <v>9.2634138770890884E-2</v>
      </c>
      <c r="AN192" s="69">
        <f t="shared" si="66"/>
        <v>0.13734582085138902</v>
      </c>
      <c r="AO192" s="23">
        <v>0.01</v>
      </c>
      <c r="AP192" s="69">
        <f t="shared" si="67"/>
        <v>12.727992614291285</v>
      </c>
      <c r="AQ192" s="69">
        <f t="shared" si="68"/>
        <v>629.85424730532634</v>
      </c>
      <c r="AR192" s="69">
        <f t="shared" si="69"/>
        <v>1325.1296478018078</v>
      </c>
      <c r="AS192" s="69">
        <f t="shared" si="70"/>
        <v>6.4684228894048455E-3</v>
      </c>
      <c r="AT192" s="69">
        <f t="shared" si="71"/>
        <v>0.32009475128733716</v>
      </c>
      <c r="AU192" s="69">
        <f t="shared" si="72"/>
        <v>0.67343682582325803</v>
      </c>
      <c r="AV192" s="23">
        <f t="shared" si="73"/>
        <v>1</v>
      </c>
      <c r="AW192" s="24" t="s">
        <v>460</v>
      </c>
      <c r="AX192" s="24" t="s">
        <v>436</v>
      </c>
      <c r="AY192" s="24">
        <v>20</v>
      </c>
      <c r="AZ192" s="49">
        <f t="shared" si="74"/>
        <v>2.6708222574677656</v>
      </c>
      <c r="BA192" s="49">
        <f t="shared" si="75"/>
        <v>4.8471741577303007</v>
      </c>
    </row>
    <row r="193" spans="1:58" ht="12.75" customHeight="1" x14ac:dyDescent="0.15">
      <c r="A193" t="s">
        <v>38</v>
      </c>
      <c r="B193" s="24" t="s">
        <v>460</v>
      </c>
      <c r="C193" s="24" t="s">
        <v>441</v>
      </c>
      <c r="D193" s="24">
        <v>20</v>
      </c>
      <c r="E193" s="24" t="s">
        <v>426</v>
      </c>
      <c r="F193" s="24"/>
      <c r="G193" s="52">
        <v>335.9375</v>
      </c>
      <c r="H193" s="52">
        <v>19941.25</v>
      </c>
      <c r="I193" s="52">
        <v>25396.875</v>
      </c>
      <c r="J193" s="52">
        <v>999508.12499999988</v>
      </c>
      <c r="K193" s="14">
        <v>0.54549425460338319</v>
      </c>
      <c r="L193" s="14">
        <v>0.15751525809736586</v>
      </c>
      <c r="M193" s="14">
        <v>1.4513302895072018</v>
      </c>
      <c r="N193" s="14">
        <v>2.647589721462217</v>
      </c>
      <c r="O193" s="14">
        <v>0.68094649926312834</v>
      </c>
      <c r="P193" s="14">
        <v>0.24892875342113926</v>
      </c>
      <c r="Q193" s="14">
        <v>10.722805590404883</v>
      </c>
      <c r="R193" s="14">
        <v>1.0437828314030839</v>
      </c>
      <c r="S193" s="14">
        <v>3.4434389057226387</v>
      </c>
      <c r="T193" s="14">
        <v>1.1321915418569872</v>
      </c>
      <c r="U193" s="14">
        <v>34.08425326008291</v>
      </c>
      <c r="V193" s="14">
        <v>8.0932926689744669</v>
      </c>
      <c r="W193" s="14">
        <v>0.39557620060528093</v>
      </c>
      <c r="X193" s="14">
        <v>3.1192456158077947E-2</v>
      </c>
      <c r="Y193" s="14">
        <v>1.749613459772031</v>
      </c>
      <c r="Z193" s="2">
        <f t="shared" si="52"/>
        <v>2.6605785070319978</v>
      </c>
      <c r="AA193" s="2">
        <f t="shared" si="53"/>
        <v>9.2139028754286283</v>
      </c>
      <c r="AB193" s="2">
        <f t="shared" si="54"/>
        <v>15.746913453565497</v>
      </c>
      <c r="AC193" s="2">
        <f t="shared" si="55"/>
        <v>43.075801581924814</v>
      </c>
      <c r="AD193" s="2">
        <f t="shared" si="56"/>
        <v>9.8983179877065375</v>
      </c>
      <c r="AE193" s="2">
        <f t="shared" si="57"/>
        <v>30.104670455476924</v>
      </c>
      <c r="AF193" s="69">
        <f t="shared" si="58"/>
        <v>0.87074559283883546</v>
      </c>
      <c r="AG193" s="69">
        <f t="shared" si="59"/>
        <v>0.87511107706791069</v>
      </c>
      <c r="AH193" s="69">
        <f t="shared" si="60"/>
        <v>0.96414331912216833</v>
      </c>
      <c r="AI193" s="69">
        <f t="shared" si="61"/>
        <v>0.34550334210753164</v>
      </c>
      <c r="AJ193" s="69">
        <f t="shared" si="62"/>
        <v>0.35072598297365637</v>
      </c>
      <c r="AK193" s="69">
        <f t="shared" si="63"/>
        <v>0.46903276962483292</v>
      </c>
      <c r="AL193" s="69">
        <f t="shared" si="64"/>
        <v>7.8050503742017302E-2</v>
      </c>
      <c r="AM193" s="69">
        <f t="shared" si="65"/>
        <v>9.2942385488018947E-2</v>
      </c>
      <c r="AN193" s="69">
        <f t="shared" si="66"/>
        <v>0.10463665691358259</v>
      </c>
      <c r="AO193" s="23">
        <v>0.01</v>
      </c>
      <c r="AP193" s="69">
        <f t="shared" si="67"/>
        <v>26.220091100833937</v>
      </c>
      <c r="AQ193" s="69">
        <f t="shared" si="68"/>
        <v>1853.3873446129578</v>
      </c>
      <c r="AR193" s="69">
        <f t="shared" si="69"/>
        <v>2657.4440960521429</v>
      </c>
      <c r="AS193" s="69">
        <f t="shared" si="70"/>
        <v>5.7791036573544095E-3</v>
      </c>
      <c r="AT193" s="69">
        <f t="shared" si="71"/>
        <v>0.4085003953859816</v>
      </c>
      <c r="AU193" s="69">
        <f t="shared" si="72"/>
        <v>0.58572050095666395</v>
      </c>
      <c r="AV193" s="23">
        <f t="shared" si="73"/>
        <v>1</v>
      </c>
      <c r="AW193" s="24" t="s">
        <v>460</v>
      </c>
      <c r="AX193" s="24" t="s">
        <v>441</v>
      </c>
      <c r="AY193" s="24">
        <v>20</v>
      </c>
      <c r="AZ193" s="49">
        <f t="shared" si="74"/>
        <v>2.6605785070319978</v>
      </c>
      <c r="BA193" s="49">
        <f t="shared" si="75"/>
        <v>9.8983179877065375</v>
      </c>
    </row>
    <row r="194" spans="1:58" ht="12.75" customHeight="1" x14ac:dyDescent="0.15">
      <c r="A194" t="s">
        <v>39</v>
      </c>
      <c r="B194" s="24" t="s">
        <v>460</v>
      </c>
      <c r="C194" s="24" t="s">
        <v>442</v>
      </c>
      <c r="D194" s="24">
        <v>20</v>
      </c>
      <c r="E194" s="24" t="s">
        <v>426</v>
      </c>
      <c r="F194" s="24"/>
      <c r="G194" s="52">
        <v>322.5</v>
      </c>
      <c r="H194" s="52">
        <v>24241.250000000004</v>
      </c>
      <c r="I194" s="52">
        <v>26552.499999999996</v>
      </c>
      <c r="J194" s="52">
        <v>1057544.6875</v>
      </c>
      <c r="K194" s="14">
        <v>0.35266329094409499</v>
      </c>
      <c r="L194" s="14">
        <v>0.1505116082466309</v>
      </c>
      <c r="M194" s="14">
        <v>1.5205362786265737</v>
      </c>
      <c r="N194" s="14">
        <v>2.3580392195319675</v>
      </c>
      <c r="O194" s="14">
        <v>0.66546393550032945</v>
      </c>
      <c r="P194" s="14">
        <v>0.24058047905890995</v>
      </c>
      <c r="Q194" s="14">
        <v>8.6426712343154151</v>
      </c>
      <c r="R194" s="14">
        <v>1.0272163546559709</v>
      </c>
      <c r="S194" s="14">
        <v>4.5338346140646131</v>
      </c>
      <c r="T194" s="14">
        <v>1.4335394074119669</v>
      </c>
      <c r="U194" s="14">
        <v>39.006637603282904</v>
      </c>
      <c r="V194" s="14">
        <v>10.820782625466219</v>
      </c>
      <c r="W194" s="14">
        <v>0.38338432399595496</v>
      </c>
      <c r="X194" s="14">
        <v>3.0959863625605551E-2</v>
      </c>
      <c r="Y194" s="14">
        <v>1.6442032041161223</v>
      </c>
      <c r="Z194" s="2">
        <f t="shared" si="52"/>
        <v>4.3115808128371738</v>
      </c>
      <c r="AA194" s="2">
        <f t="shared" si="53"/>
        <v>10.102451872914658</v>
      </c>
      <c r="AB194" s="2">
        <f t="shared" si="54"/>
        <v>12.987437445152333</v>
      </c>
      <c r="AC194" s="2">
        <f t="shared" si="55"/>
        <v>35.924241518361598</v>
      </c>
      <c r="AD194" s="2">
        <f t="shared" si="56"/>
        <v>8.6034540126979167</v>
      </c>
      <c r="AE194" s="2">
        <f t="shared" si="57"/>
        <v>27.21002115575137</v>
      </c>
      <c r="AF194" s="69">
        <f t="shared" si="58"/>
        <v>0.86453085248627359</v>
      </c>
      <c r="AG194" s="69">
        <f t="shared" si="59"/>
        <v>0.87461209022496889</v>
      </c>
      <c r="AH194" s="69">
        <f t="shared" si="60"/>
        <v>0.99928563278537497</v>
      </c>
      <c r="AI194" s="69">
        <f t="shared" si="61"/>
        <v>0.33815817213469157</v>
      </c>
      <c r="AJ194" s="69">
        <f t="shared" si="62"/>
        <v>0.35012637492800031</v>
      </c>
      <c r="AK194" s="69">
        <f t="shared" si="63"/>
        <v>0.52221257781879982</v>
      </c>
      <c r="AL194" s="69">
        <f t="shared" si="64"/>
        <v>7.6458534922572777E-2</v>
      </c>
      <c r="AM194" s="69">
        <f t="shared" si="65"/>
        <v>9.2783489355920082E-2</v>
      </c>
      <c r="AN194" s="69">
        <f t="shared" si="66"/>
        <v>0.11598867503740881</v>
      </c>
      <c r="AO194" s="23">
        <v>0.01</v>
      </c>
      <c r="AP194" s="69">
        <f t="shared" si="67"/>
        <v>24.657877512529719</v>
      </c>
      <c r="AQ194" s="69">
        <f t="shared" si="68"/>
        <v>2249.1877613491979</v>
      </c>
      <c r="AR194" s="69">
        <f t="shared" si="69"/>
        <v>3079.7892939307972</v>
      </c>
      <c r="AS194" s="69">
        <f t="shared" si="70"/>
        <v>4.6058197508935953E-3</v>
      </c>
      <c r="AT194" s="69">
        <f t="shared" si="71"/>
        <v>0.42012348424661677</v>
      </c>
      <c r="AU194" s="69">
        <f t="shared" si="72"/>
        <v>0.57527069600248948</v>
      </c>
      <c r="AV194" s="23">
        <f t="shared" si="73"/>
        <v>0.99999999999999978</v>
      </c>
      <c r="AW194" s="24" t="s">
        <v>460</v>
      </c>
      <c r="AX194" s="24" t="s">
        <v>442</v>
      </c>
      <c r="AY194" s="24">
        <v>20</v>
      </c>
      <c r="AZ194" s="49">
        <f t="shared" si="74"/>
        <v>4.3115808128371738</v>
      </c>
      <c r="BA194" s="49">
        <f t="shared" si="75"/>
        <v>8.6034540126979167</v>
      </c>
    </row>
    <row r="195" spans="1:58" ht="12.75" customHeight="1" x14ac:dyDescent="0.15">
      <c r="A195" t="s">
        <v>40</v>
      </c>
      <c r="B195" s="24" t="s">
        <v>460</v>
      </c>
      <c r="C195" s="24" t="s">
        <v>450</v>
      </c>
      <c r="D195" s="24">
        <v>30</v>
      </c>
      <c r="E195" s="24" t="s">
        <v>425</v>
      </c>
      <c r="F195" s="52">
        <v>819.6875</v>
      </c>
      <c r="H195" s="52">
        <v>38861.25</v>
      </c>
      <c r="I195" s="52">
        <v>13907.812499999998</v>
      </c>
      <c r="J195" s="52">
        <v>586425.9375</v>
      </c>
      <c r="K195" s="14">
        <v>0.26181242899695523</v>
      </c>
      <c r="L195" s="14">
        <v>0.11930008712687487</v>
      </c>
      <c r="M195" s="14">
        <v>1.1284918548052927</v>
      </c>
      <c r="N195" s="14">
        <v>2.2644000536089615</v>
      </c>
      <c r="O195" s="14">
        <v>0.58362254551994874</v>
      </c>
      <c r="P195" s="14">
        <v>0.20993246373503843</v>
      </c>
      <c r="Q195" s="14">
        <v>6.2282029395645839</v>
      </c>
      <c r="R195" s="14">
        <v>0.85076441803222425</v>
      </c>
      <c r="S195" s="14">
        <v>6.2638294201746838</v>
      </c>
      <c r="T195" s="14">
        <v>2.2400932331097376</v>
      </c>
      <c r="U195" s="14">
        <v>37.803149997231152</v>
      </c>
      <c r="V195" s="14">
        <v>5.0204139004115467</v>
      </c>
      <c r="W195" s="14">
        <v>0.37857584639299946</v>
      </c>
      <c r="X195" s="14">
        <v>2.7296667417463016E-2</v>
      </c>
      <c r="Y195" s="14">
        <v>1.6458114729716038</v>
      </c>
      <c r="Z195" s="2">
        <f t="shared" si="52"/>
        <v>4.31030665399929</v>
      </c>
      <c r="AA195" s="2">
        <f t="shared" si="53"/>
        <v>9.4592710029218079</v>
      </c>
      <c r="AB195" s="2">
        <f t="shared" si="54"/>
        <v>10.671628413559459</v>
      </c>
      <c r="AC195" s="2">
        <f t="shared" si="55"/>
        <v>29.667650389819514</v>
      </c>
      <c r="AD195" s="2">
        <f t="shared" si="56"/>
        <v>6.0351499795754187</v>
      </c>
      <c r="AE195" s="2">
        <f t="shared" si="57"/>
        <v>16.875703849501004</v>
      </c>
      <c r="AF195" s="69">
        <f t="shared" si="58"/>
        <v>0.86160282419095513</v>
      </c>
      <c r="AG195" s="69">
        <f t="shared" si="59"/>
        <v>0.87197442779167045</v>
      </c>
      <c r="AH195" s="69">
        <f t="shared" si="60"/>
        <v>1.0550415566641318</v>
      </c>
      <c r="AI195" s="69">
        <f t="shared" si="61"/>
        <v>0.33473393211815244</v>
      </c>
      <c r="AJ195" s="69">
        <f t="shared" si="62"/>
        <v>0.34696817650597317</v>
      </c>
      <c r="AK195" s="69">
        <f t="shared" si="63"/>
        <v>0.61459227393871796</v>
      </c>
      <c r="AL195" s="69">
        <f t="shared" si="64"/>
        <v>7.571589318681847E-2</v>
      </c>
      <c r="AM195" s="69">
        <f t="shared" si="65"/>
        <v>9.1946566774082902E-2</v>
      </c>
      <c r="AN195" s="69">
        <f t="shared" si="66"/>
        <v>0.13559854374552047</v>
      </c>
      <c r="AO195" s="23">
        <v>0.01</v>
      </c>
      <c r="AP195" s="69">
        <f t="shared" ref="AP195:AP203" si="78">AL195*F195</f>
        <v>62.063371196570266</v>
      </c>
      <c r="AQ195" s="69">
        <f t="shared" si="68"/>
        <v>3573.1585180493294</v>
      </c>
      <c r="AR195" s="69">
        <f t="shared" si="69"/>
        <v>1885.8791216857462</v>
      </c>
      <c r="AS195" s="69">
        <f t="shared" si="70"/>
        <v>1.1241122209806758E-2</v>
      </c>
      <c r="AT195" s="69">
        <f t="shared" si="71"/>
        <v>0.64718223973344491</v>
      </c>
      <c r="AU195" s="69">
        <f t="shared" si="72"/>
        <v>0.34157663805674837</v>
      </c>
      <c r="AV195" s="23">
        <f t="shared" si="73"/>
        <v>1</v>
      </c>
      <c r="AW195" s="24" t="s">
        <v>460</v>
      </c>
      <c r="AX195" s="24" t="s">
        <v>450</v>
      </c>
      <c r="AY195" s="24">
        <v>30</v>
      </c>
      <c r="AZ195" s="49">
        <f t="shared" si="74"/>
        <v>4.31030665399929</v>
      </c>
      <c r="BA195" s="49">
        <f t="shared" si="75"/>
        <v>6.0351499795754187</v>
      </c>
    </row>
    <row r="196" spans="1:58" ht="12.75" customHeight="1" x14ac:dyDescent="0.15">
      <c r="A196" t="s">
        <v>41</v>
      </c>
      <c r="B196" s="24" t="s">
        <v>460</v>
      </c>
      <c r="C196" s="24" t="s">
        <v>443</v>
      </c>
      <c r="D196" s="24">
        <v>30</v>
      </c>
      <c r="E196" s="24" t="s">
        <v>425</v>
      </c>
      <c r="F196" s="52">
        <v>1800.6250000000002</v>
      </c>
      <c r="H196" s="52">
        <v>131405.3125</v>
      </c>
      <c r="I196" s="52">
        <v>34588.125</v>
      </c>
      <c r="J196" s="52">
        <v>1847723.4374999998</v>
      </c>
      <c r="K196" s="14">
        <v>0.31860018242850141</v>
      </c>
      <c r="L196" s="14">
        <v>0.11636027003611722</v>
      </c>
      <c r="M196" s="14">
        <v>1.1487063738941306</v>
      </c>
      <c r="N196" s="14">
        <v>2.0929755915781629</v>
      </c>
      <c r="O196" s="14">
        <v>0.58041628201904671</v>
      </c>
      <c r="P196" s="14">
        <v>0.20766019265960844</v>
      </c>
      <c r="Q196" s="14">
        <v>8.3085836278817524</v>
      </c>
      <c r="R196" s="14">
        <v>0.91264681173774753</v>
      </c>
      <c r="S196" s="14">
        <v>6.7975924576642912</v>
      </c>
      <c r="T196" s="14">
        <v>3.040613270792996</v>
      </c>
      <c r="U196" s="14">
        <v>41.350481111664884</v>
      </c>
      <c r="V196" s="14">
        <v>11.283182803291067</v>
      </c>
      <c r="W196" s="14">
        <v>0.3647578968232848</v>
      </c>
      <c r="X196" s="14">
        <v>2.6732889264983083E-2</v>
      </c>
      <c r="Y196" s="14">
        <v>1.5351253109483227</v>
      </c>
      <c r="Z196" s="2">
        <f t="shared" si="52"/>
        <v>3.6054793350657208</v>
      </c>
      <c r="AA196" s="2">
        <f t="shared" si="53"/>
        <v>9.8719809909136682</v>
      </c>
      <c r="AB196" s="2">
        <f t="shared" si="54"/>
        <v>14.314870008434914</v>
      </c>
      <c r="AC196" s="2">
        <f t="shared" si="55"/>
        <v>40.010478279296315</v>
      </c>
      <c r="AD196" s="2">
        <f t="shared" si="56"/>
        <v>6.0831068307194824</v>
      </c>
      <c r="AE196" s="2">
        <f t="shared" si="57"/>
        <v>13.599388488125825</v>
      </c>
      <c r="AF196" s="69">
        <f t="shared" si="58"/>
        <v>0.86343303411204408</v>
      </c>
      <c r="AG196" s="69">
        <f t="shared" si="59"/>
        <v>0.87187109327120826</v>
      </c>
      <c r="AH196" s="69">
        <f t="shared" si="60"/>
        <v>1.0722441813092787</v>
      </c>
      <c r="AI196" s="69">
        <f t="shared" si="61"/>
        <v>0.33687158401058126</v>
      </c>
      <c r="AJ196" s="69">
        <f t="shared" si="62"/>
        <v>0.34684483731072469</v>
      </c>
      <c r="AK196" s="69">
        <f t="shared" si="63"/>
        <v>0.64514820333973477</v>
      </c>
      <c r="AL196" s="69">
        <f t="shared" si="64"/>
        <v>7.6179538813280073E-2</v>
      </c>
      <c r="AM196" s="69">
        <f t="shared" si="65"/>
        <v>9.191388188734205E-2</v>
      </c>
      <c r="AN196" s="69">
        <f t="shared" si="66"/>
        <v>0.14205726628979198</v>
      </c>
      <c r="AO196" s="23">
        <v>0.01</v>
      </c>
      <c r="AP196" s="69">
        <f t="shared" si="78"/>
        <v>137.17078207566246</v>
      </c>
      <c r="AQ196" s="69">
        <f t="shared" si="68"/>
        <v>12077.972372494272</v>
      </c>
      <c r="AR196" s="69">
        <f t="shared" si="69"/>
        <v>4913.4944835896113</v>
      </c>
      <c r="AS196" s="69">
        <f t="shared" si="70"/>
        <v>8.0082715843127206E-3</v>
      </c>
      <c r="AT196" s="69">
        <f t="shared" si="71"/>
        <v>0.70513327607484122</v>
      </c>
      <c r="AU196" s="69">
        <f t="shared" si="72"/>
        <v>0.286858452340846</v>
      </c>
      <c r="AV196" s="23">
        <f t="shared" si="73"/>
        <v>1</v>
      </c>
      <c r="AW196" s="24" t="s">
        <v>460</v>
      </c>
      <c r="AX196" s="24" t="s">
        <v>443</v>
      </c>
      <c r="AY196" s="24">
        <v>30</v>
      </c>
      <c r="AZ196" s="49">
        <f t="shared" si="74"/>
        <v>3.6054793350657208</v>
      </c>
      <c r="BA196" s="49">
        <f t="shared" si="75"/>
        <v>6.0831068307194824</v>
      </c>
    </row>
    <row r="197" spans="1:58" ht="12.75" customHeight="1" x14ac:dyDescent="0.15">
      <c r="A197" t="s">
        <v>42</v>
      </c>
      <c r="B197" s="24" t="s">
        <v>460</v>
      </c>
      <c r="C197" s="24" t="s">
        <v>444</v>
      </c>
      <c r="D197" s="24">
        <v>30</v>
      </c>
      <c r="E197" s="24" t="s">
        <v>425</v>
      </c>
      <c r="F197" s="52">
        <v>2432.1875</v>
      </c>
      <c r="H197" s="52">
        <v>130061.56249999999</v>
      </c>
      <c r="I197" s="52">
        <v>29172.812499999996</v>
      </c>
      <c r="J197" s="52">
        <v>1847360.625</v>
      </c>
      <c r="K197" s="14">
        <v>0.38527467969482687</v>
      </c>
      <c r="L197" s="14">
        <v>0.12699715686950061</v>
      </c>
      <c r="M197" s="14">
        <v>1.4084207430831248</v>
      </c>
      <c r="N197" s="14">
        <v>1.8521144485958703</v>
      </c>
      <c r="O197" s="14">
        <v>0.56494656533381293</v>
      </c>
      <c r="P197" s="14">
        <v>0.20321560537926064</v>
      </c>
      <c r="Q197" s="14">
        <v>9.059398529262932</v>
      </c>
      <c r="R197" s="14">
        <v>0.90924721903510408</v>
      </c>
      <c r="S197" s="14">
        <v>4.2998471197769748</v>
      </c>
      <c r="T197" s="14">
        <v>1.8608911453330197</v>
      </c>
      <c r="U197" s="14">
        <v>32.5839505960667</v>
      </c>
      <c r="V197" s="14">
        <v>9.9552267103383567</v>
      </c>
      <c r="W197" s="14">
        <v>0.36169662176918937</v>
      </c>
      <c r="X197" s="14">
        <v>2.759625967240404E-2</v>
      </c>
      <c r="Y197" s="14">
        <v>1.5203893841180181</v>
      </c>
      <c r="Z197" s="2">
        <f t="shared" si="52"/>
        <v>3.6556275751075158</v>
      </c>
      <c r="AA197" s="2">
        <f t="shared" si="53"/>
        <v>11.090175385031539</v>
      </c>
      <c r="AB197" s="2">
        <f t="shared" si="54"/>
        <v>16.035850264723635</v>
      </c>
      <c r="AC197" s="2">
        <f t="shared" si="55"/>
        <v>44.580230501271814</v>
      </c>
      <c r="AD197" s="2">
        <f t="shared" si="56"/>
        <v>7.5779323516406256</v>
      </c>
      <c r="AE197" s="2">
        <f t="shared" si="57"/>
        <v>17.509863850867845</v>
      </c>
      <c r="AF197" s="69">
        <f t="shared" si="58"/>
        <v>0.86558188345026521</v>
      </c>
      <c r="AG197" s="69">
        <f t="shared" si="59"/>
        <v>0.87137252047614466</v>
      </c>
      <c r="AH197" s="69">
        <f t="shared" si="60"/>
        <v>0.991744460480114</v>
      </c>
      <c r="AI197" s="69">
        <f t="shared" si="61"/>
        <v>0.33939299320533045</v>
      </c>
      <c r="AJ197" s="69">
        <f t="shared" si="62"/>
        <v>0.3462501558275296</v>
      </c>
      <c r="AK197" s="69">
        <f t="shared" si="63"/>
        <v>0.51047884350936834</v>
      </c>
      <c r="AL197" s="69">
        <f t="shared" si="64"/>
        <v>7.6726264438551919E-2</v>
      </c>
      <c r="AM197" s="69">
        <f t="shared" si="65"/>
        <v>9.1756291294295356E-2</v>
      </c>
      <c r="AN197" s="69">
        <f t="shared" si="66"/>
        <v>0.11348818750980183</v>
      </c>
      <c r="AO197" s="23">
        <v>0.01</v>
      </c>
      <c r="AP197" s="69">
        <f t="shared" si="78"/>
        <v>186.6126612891405</v>
      </c>
      <c r="AQ197" s="69">
        <f t="shared" si="68"/>
        <v>11933.966614941201</v>
      </c>
      <c r="AR197" s="69">
        <f t="shared" si="69"/>
        <v>3310.7696151882901</v>
      </c>
      <c r="AS197" s="69">
        <f t="shared" si="70"/>
        <v>1.209308807688975E-2</v>
      </c>
      <c r="AT197" s="69">
        <f t="shared" si="71"/>
        <v>0.77335861556326269</v>
      </c>
      <c r="AU197" s="69">
        <f t="shared" si="72"/>
        <v>0.2145482963598476</v>
      </c>
      <c r="AV197" s="23">
        <f t="shared" si="73"/>
        <v>1</v>
      </c>
      <c r="AW197" s="24" t="s">
        <v>460</v>
      </c>
      <c r="AX197" s="24" t="s">
        <v>444</v>
      </c>
      <c r="AY197" s="24">
        <v>30</v>
      </c>
      <c r="AZ197" s="49">
        <f t="shared" si="74"/>
        <v>3.6556275751075158</v>
      </c>
      <c r="BA197" s="49">
        <f t="shared" si="75"/>
        <v>7.5779323516406256</v>
      </c>
    </row>
    <row r="198" spans="1:58" ht="12.75" customHeight="1" x14ac:dyDescent="0.15">
      <c r="A198" t="s">
        <v>43</v>
      </c>
      <c r="B198" s="24" t="s">
        <v>460</v>
      </c>
      <c r="C198" s="24" t="s">
        <v>451</v>
      </c>
      <c r="D198" s="24">
        <v>40</v>
      </c>
      <c r="E198" s="24" t="s">
        <v>425</v>
      </c>
      <c r="F198" s="52">
        <v>268.75</v>
      </c>
      <c r="H198" s="52">
        <v>14310.9375</v>
      </c>
      <c r="I198" s="52">
        <v>5160</v>
      </c>
      <c r="J198" s="52">
        <v>376975.62500000006</v>
      </c>
      <c r="K198" s="14">
        <v>0.33516006540997778</v>
      </c>
      <c r="L198" s="14">
        <v>0.10498339033302947</v>
      </c>
      <c r="M198" s="14">
        <v>1.2418104082049637</v>
      </c>
      <c r="N198" s="14">
        <v>1.5659896900813612</v>
      </c>
      <c r="O198" s="14">
        <v>0.63057127283338632</v>
      </c>
      <c r="P198" s="14">
        <v>0.22247829794558699</v>
      </c>
      <c r="Q198" s="14">
        <v>12.575833089865434</v>
      </c>
      <c r="R198" s="14">
        <v>0.81917762544987394</v>
      </c>
      <c r="S198" s="14">
        <v>5.3763606431614086</v>
      </c>
      <c r="T198" s="14">
        <v>1.1303623949622745</v>
      </c>
      <c r="U198" s="14">
        <v>64.858177561616472</v>
      </c>
      <c r="V198" s="14">
        <v>7.0755951738858975</v>
      </c>
      <c r="W198" s="14">
        <v>0.3806772612232987</v>
      </c>
      <c r="X198" s="14">
        <v>2.7411601900722209E-2</v>
      </c>
      <c r="Y198" s="14">
        <v>1.6487043956079876</v>
      </c>
      <c r="Z198" s="2">
        <f t="shared" si="52"/>
        <v>3.7051264048595534</v>
      </c>
      <c r="AA198" s="2">
        <f t="shared" si="53"/>
        <v>11.828636932620283</v>
      </c>
      <c r="AB198" s="2">
        <f t="shared" si="54"/>
        <v>19.943555362675557</v>
      </c>
      <c r="AC198" s="2">
        <f t="shared" si="55"/>
        <v>56.526111562311527</v>
      </c>
      <c r="AD198" s="2">
        <f t="shared" si="56"/>
        <v>12.063583875109716</v>
      </c>
      <c r="AE198" s="2">
        <f t="shared" si="57"/>
        <v>57.37821591612758</v>
      </c>
      <c r="AF198" s="69">
        <f t="shared" si="58"/>
        <v>0.86396674182705879</v>
      </c>
      <c r="AG198" s="69">
        <f t="shared" si="59"/>
        <v>0.87348753618774622</v>
      </c>
      <c r="AH198" s="69">
        <f t="shared" si="60"/>
        <v>1.0264393658360647</v>
      </c>
      <c r="AI198" s="69">
        <f t="shared" si="61"/>
        <v>0.33749665432427489</v>
      </c>
      <c r="AJ198" s="69">
        <f t="shared" si="62"/>
        <v>0.34877755985659187</v>
      </c>
      <c r="AK198" s="69">
        <f t="shared" si="63"/>
        <v>0.56595030293807291</v>
      </c>
      <c r="AL198" s="69">
        <f t="shared" si="64"/>
        <v>7.6315090501796481E-2</v>
      </c>
      <c r="AM198" s="69">
        <f t="shared" si="65"/>
        <v>9.2426053361996843E-2</v>
      </c>
      <c r="AN198" s="69">
        <f t="shared" si="66"/>
        <v>0.12528941647661354</v>
      </c>
      <c r="AO198" s="23">
        <v>0.01</v>
      </c>
      <c r="AP198" s="69">
        <f t="shared" si="78"/>
        <v>20.509680572357805</v>
      </c>
      <c r="AQ198" s="69">
        <f t="shared" si="68"/>
        <v>1322.7034730352018</v>
      </c>
      <c r="AR198" s="69">
        <f t="shared" si="69"/>
        <v>646.49338901932583</v>
      </c>
      <c r="AS198" s="69">
        <f t="shared" si="70"/>
        <v>1.0307892210717744E-2</v>
      </c>
      <c r="AT198" s="69">
        <f t="shared" si="71"/>
        <v>0.66477314352543615</v>
      </c>
      <c r="AU198" s="69">
        <f t="shared" si="72"/>
        <v>0.32491896426384614</v>
      </c>
      <c r="AV198" s="23">
        <f t="shared" si="73"/>
        <v>1</v>
      </c>
      <c r="AW198" s="24" t="s">
        <v>460</v>
      </c>
      <c r="AX198" s="24" t="s">
        <v>451</v>
      </c>
      <c r="AY198" s="24">
        <v>40</v>
      </c>
      <c r="AZ198" s="49">
        <f t="shared" si="74"/>
        <v>3.7051264048595534</v>
      </c>
      <c r="BA198" s="49">
        <f t="shared" si="75"/>
        <v>12.063583875109716</v>
      </c>
    </row>
    <row r="199" spans="1:58" ht="12.75" customHeight="1" x14ac:dyDescent="0.15">
      <c r="A199" t="s">
        <v>44</v>
      </c>
      <c r="B199" s="24" t="s">
        <v>460</v>
      </c>
      <c r="C199" s="24" t="s">
        <v>445</v>
      </c>
      <c r="D199" s="24">
        <v>40</v>
      </c>
      <c r="E199" s="24" t="s">
        <v>425</v>
      </c>
      <c r="F199" s="52">
        <v>1330.3124999999998</v>
      </c>
      <c r="H199" s="52">
        <v>49651.5625</v>
      </c>
      <c r="I199" s="52">
        <v>14902.1875</v>
      </c>
      <c r="J199" s="52">
        <v>1170339.0625</v>
      </c>
      <c r="K199" s="14">
        <v>0.2506978716063068</v>
      </c>
      <c r="L199" s="14">
        <v>0.12317653854921633</v>
      </c>
      <c r="M199" s="14">
        <v>1.4342283404273197</v>
      </c>
      <c r="N199" s="14">
        <v>1.642846635874202</v>
      </c>
      <c r="O199" s="14">
        <v>0.6785496016488306</v>
      </c>
      <c r="P199" s="14">
        <v>0.23934098419324029</v>
      </c>
      <c r="Q199" s="14">
        <v>13.007852078452041</v>
      </c>
      <c r="R199" s="14">
        <v>1.0794981678156637</v>
      </c>
      <c r="S199" s="14">
        <v>8.4121214012123975</v>
      </c>
      <c r="T199" s="14">
        <v>3.4691080893449469</v>
      </c>
      <c r="U199" s="14">
        <v>75.784623522245326</v>
      </c>
      <c r="V199" s="14">
        <v>9.0507487276043648</v>
      </c>
      <c r="W199" s="14">
        <v>0.36118090336978848</v>
      </c>
      <c r="X199" s="14">
        <v>2.72046108882175E-2</v>
      </c>
      <c r="Y199" s="14">
        <v>1.5126814614326014</v>
      </c>
      <c r="Z199" s="2">
        <f t="shared" si="52"/>
        <v>5.7209434257966745</v>
      </c>
      <c r="AA199" s="2">
        <f t="shared" si="53"/>
        <v>11.64368115324381</v>
      </c>
      <c r="AB199" s="2">
        <f t="shared" si="54"/>
        <v>19.170082845592749</v>
      </c>
      <c r="AC199" s="2">
        <f t="shared" si="55"/>
        <v>54.348619490716636</v>
      </c>
      <c r="AD199" s="2">
        <f t="shared" si="56"/>
        <v>9.0089788185085951</v>
      </c>
      <c r="AE199" s="2">
        <f t="shared" si="57"/>
        <v>21.845564211449904</v>
      </c>
      <c r="AF199" s="69">
        <f t="shared" si="58"/>
        <v>0.86124461362660532</v>
      </c>
      <c r="AG199" s="69">
        <f t="shared" si="59"/>
        <v>0.87503382756377579</v>
      </c>
      <c r="AH199" s="69">
        <f t="shared" si="60"/>
        <v>1.1242787611580636</v>
      </c>
      <c r="AI199" s="69">
        <f t="shared" si="61"/>
        <v>0.33431660971464799</v>
      </c>
      <c r="AJ199" s="69">
        <f t="shared" si="62"/>
        <v>0.35063311127744451</v>
      </c>
      <c r="AK199" s="69">
        <f t="shared" si="63"/>
        <v>0.74370451321359654</v>
      </c>
      <c r="AL199" s="69">
        <f t="shared" si="64"/>
        <v>7.5625363978561885E-2</v>
      </c>
      <c r="AM199" s="69">
        <f t="shared" si="65"/>
        <v>9.29177744885228E-2</v>
      </c>
      <c r="AN199" s="69">
        <f t="shared" si="66"/>
        <v>0.16280697233056643</v>
      </c>
      <c r="AO199" s="23">
        <v>0.01</v>
      </c>
      <c r="AP199" s="69">
        <f t="shared" si="78"/>
        <v>100.60536701773059</v>
      </c>
      <c r="AQ199" s="69">
        <f t="shared" si="68"/>
        <v>4613.5126873777954</v>
      </c>
      <c r="AR199" s="69">
        <f t="shared" si="69"/>
        <v>2426.1800279774129</v>
      </c>
      <c r="AS199" s="69">
        <f t="shared" si="70"/>
        <v>1.4089799313293704E-2</v>
      </c>
      <c r="AT199" s="69">
        <f t="shared" si="71"/>
        <v>0.64612326182390745</v>
      </c>
      <c r="AU199" s="69">
        <f t="shared" si="72"/>
        <v>0.3397869388627987</v>
      </c>
      <c r="AV199" s="23">
        <f t="shared" si="73"/>
        <v>0.99999999999999978</v>
      </c>
      <c r="AW199" s="24" t="s">
        <v>460</v>
      </c>
      <c r="AX199" s="24" t="s">
        <v>445</v>
      </c>
      <c r="AY199" s="24">
        <v>40</v>
      </c>
      <c r="AZ199" s="49">
        <f t="shared" si="74"/>
        <v>5.7209434257966745</v>
      </c>
      <c r="BA199" s="49">
        <f t="shared" si="75"/>
        <v>9.0089788185085951</v>
      </c>
    </row>
    <row r="200" spans="1:58" ht="12.75" customHeight="1" x14ac:dyDescent="0.15">
      <c r="A200" t="s">
        <v>45</v>
      </c>
      <c r="B200" s="24" t="s">
        <v>460</v>
      </c>
      <c r="C200" s="24" t="s">
        <v>446</v>
      </c>
      <c r="D200" s="24">
        <v>40</v>
      </c>
      <c r="E200" s="24" t="s">
        <v>425</v>
      </c>
      <c r="F200" s="52">
        <v>1330.3124999999998</v>
      </c>
      <c r="H200" s="52">
        <v>47394.0625</v>
      </c>
      <c r="I200" s="52">
        <v>12013.125000000002</v>
      </c>
      <c r="J200" s="52">
        <v>1084150.9375</v>
      </c>
      <c r="K200" s="14">
        <v>0.36347869495715501</v>
      </c>
      <c r="L200" s="14">
        <v>0.12470527611920176</v>
      </c>
      <c r="M200" s="14">
        <v>1.4320800942554943</v>
      </c>
      <c r="N200" s="14">
        <v>1.8659122185938108</v>
      </c>
      <c r="O200" s="14">
        <v>0.6531582704897122</v>
      </c>
      <c r="P200" s="14">
        <v>0.23290383606093926</v>
      </c>
      <c r="Q200" s="14">
        <v>13.261178995690139</v>
      </c>
      <c r="R200" s="14">
        <v>1.0014448268986236</v>
      </c>
      <c r="S200" s="14">
        <v>6.0042854180163747</v>
      </c>
      <c r="T200" s="14">
        <v>2.1485149620457467</v>
      </c>
      <c r="U200" s="14">
        <v>57.889068386791251</v>
      </c>
      <c r="V200" s="14">
        <v>12.112006773034691</v>
      </c>
      <c r="W200" s="14">
        <v>0.35274771459666598</v>
      </c>
      <c r="X200" s="14">
        <v>2.654196729160703E-2</v>
      </c>
      <c r="Y200" s="14">
        <v>1.4622465423854025</v>
      </c>
      <c r="Z200" s="2">
        <f t="shared" si="52"/>
        <v>3.9399285683698753</v>
      </c>
      <c r="AA200" s="2">
        <f t="shared" si="53"/>
        <v>11.483716959069278</v>
      </c>
      <c r="AB200" s="2">
        <f t="shared" si="54"/>
        <v>20.303163252832171</v>
      </c>
      <c r="AC200" s="2">
        <f t="shared" si="55"/>
        <v>56.938430984968207</v>
      </c>
      <c r="AD200" s="2">
        <f t="shared" si="56"/>
        <v>9.6412919034611715</v>
      </c>
      <c r="AE200" s="2">
        <f t="shared" si="57"/>
        <v>26.943758553894895</v>
      </c>
      <c r="AF200" s="69">
        <f t="shared" si="58"/>
        <v>0.86487942165003084</v>
      </c>
      <c r="AG200" s="69">
        <f t="shared" si="59"/>
        <v>0.87421549150733902</v>
      </c>
      <c r="AH200" s="69">
        <f t="shared" si="60"/>
        <v>1.0466767248297144</v>
      </c>
      <c r="AI200" s="69">
        <f t="shared" si="61"/>
        <v>0.33856736184192099</v>
      </c>
      <c r="AJ200" s="69">
        <f t="shared" si="62"/>
        <v>0.34965028941926618</v>
      </c>
      <c r="AK200" s="69">
        <f t="shared" si="63"/>
        <v>0.60008959701231546</v>
      </c>
      <c r="AL200" s="69">
        <f t="shared" si="64"/>
        <v>7.6547258414041697E-2</v>
      </c>
      <c r="AM200" s="69">
        <f t="shared" si="65"/>
        <v>9.2657326696105546E-2</v>
      </c>
      <c r="AN200" s="69">
        <f t="shared" si="66"/>
        <v>0.13252848641757195</v>
      </c>
      <c r="AO200" s="23">
        <v>0.01</v>
      </c>
      <c r="AP200" s="69">
        <f t="shared" si="78"/>
        <v>101.83177470892983</v>
      </c>
      <c r="AQ200" s="69">
        <f t="shared" si="68"/>
        <v>4391.4071325181449</v>
      </c>
      <c r="AR200" s="69">
        <f t="shared" si="69"/>
        <v>1592.0812733950943</v>
      </c>
      <c r="AS200" s="69">
        <f t="shared" si="70"/>
        <v>1.6734004405092529E-2</v>
      </c>
      <c r="AT200" s="69">
        <f t="shared" si="71"/>
        <v>0.7216394539932266</v>
      </c>
      <c r="AU200" s="69">
        <f t="shared" si="72"/>
        <v>0.26162654160168092</v>
      </c>
      <c r="AV200" s="23">
        <f t="shared" si="73"/>
        <v>1</v>
      </c>
      <c r="AW200" s="24" t="s">
        <v>460</v>
      </c>
      <c r="AX200" s="24" t="s">
        <v>446</v>
      </c>
      <c r="AY200" s="24">
        <v>40</v>
      </c>
      <c r="AZ200" s="49">
        <f t="shared" si="74"/>
        <v>3.9399285683698753</v>
      </c>
      <c r="BA200" s="49">
        <f t="shared" si="75"/>
        <v>9.6412919034611715</v>
      </c>
    </row>
    <row r="201" spans="1:58" ht="12.75" customHeight="1" x14ac:dyDescent="0.15">
      <c r="A201" t="s">
        <v>46</v>
      </c>
      <c r="B201" s="24" t="s">
        <v>460</v>
      </c>
      <c r="C201" s="24" t="s">
        <v>452</v>
      </c>
      <c r="D201" s="24">
        <v>50</v>
      </c>
      <c r="E201" s="24" t="s">
        <v>425</v>
      </c>
      <c r="F201" s="52">
        <v>376.25000000000006</v>
      </c>
      <c r="H201" s="52">
        <v>11636.875000000002</v>
      </c>
      <c r="I201" s="52">
        <v>4501.5625</v>
      </c>
      <c r="J201" s="52">
        <v>388988.75000000006</v>
      </c>
      <c r="K201" s="14">
        <v>0.23926397257332471</v>
      </c>
      <c r="L201" s="14">
        <v>0.11961928905668477</v>
      </c>
      <c r="M201" s="14">
        <v>1.4853394133473876</v>
      </c>
      <c r="N201" s="14">
        <v>1.451920279551123</v>
      </c>
      <c r="O201" s="14">
        <v>0.68378203281143612</v>
      </c>
      <c r="P201" s="14">
        <v>0.23818728165512193</v>
      </c>
      <c r="Q201" s="14">
        <v>15.477340299379586</v>
      </c>
      <c r="R201" s="14">
        <v>0.8390685115994756</v>
      </c>
      <c r="S201" s="14">
        <v>6.4730697724782562</v>
      </c>
      <c r="T201" s="14">
        <v>3.4801017633183053</v>
      </c>
      <c r="U201" s="14">
        <v>47.35764002268548</v>
      </c>
      <c r="V201" s="14">
        <v>22.26419738558246</v>
      </c>
      <c r="W201" s="14">
        <v>0.37829688128015621</v>
      </c>
      <c r="X201" s="14">
        <v>2.7177375228677407E-2</v>
      </c>
      <c r="Y201" s="14">
        <v>1.6279472670870392</v>
      </c>
      <c r="Z201" s="2">
        <f t="shared" si="52"/>
        <v>6.2079526531817963</v>
      </c>
      <c r="AA201" s="2">
        <f t="shared" si="53"/>
        <v>12.417223217599297</v>
      </c>
      <c r="AB201" s="2">
        <f t="shared" si="54"/>
        <v>22.634903458552429</v>
      </c>
      <c r="AC201" s="2">
        <f t="shared" si="55"/>
        <v>64.979709209619614</v>
      </c>
      <c r="AD201" s="2">
        <f t="shared" si="56"/>
        <v>7.3161022030130693</v>
      </c>
      <c r="AE201" s="2">
        <f t="shared" si="57"/>
        <v>13.608119314743712</v>
      </c>
      <c r="AF201" s="69">
        <f t="shared" si="58"/>
        <v>0.86087611101499706</v>
      </c>
      <c r="AG201" s="69">
        <f t="shared" si="59"/>
        <v>0.87520246334960161</v>
      </c>
      <c r="AH201" s="69">
        <f t="shared" si="60"/>
        <v>1.0617851544565637</v>
      </c>
      <c r="AI201" s="69">
        <f t="shared" si="61"/>
        <v>0.33388765897180583</v>
      </c>
      <c r="AJ201" s="69">
        <f t="shared" si="62"/>
        <v>0.35083587150615742</v>
      </c>
      <c r="AK201" s="69">
        <f t="shared" si="63"/>
        <v>0.6264527850332694</v>
      </c>
      <c r="AL201" s="69">
        <f t="shared" si="64"/>
        <v>7.5532307420829031E-2</v>
      </c>
      <c r="AM201" s="69">
        <f t="shared" si="65"/>
        <v>9.2971505949131714E-2</v>
      </c>
      <c r="AN201" s="69">
        <f t="shared" si="66"/>
        <v>0.13810707336726383</v>
      </c>
      <c r="AO201" s="23">
        <v>0.01</v>
      </c>
      <c r="AP201" s="69">
        <f t="shared" si="78"/>
        <v>28.419030667086929</v>
      </c>
      <c r="AQ201" s="69">
        <f t="shared" si="68"/>
        <v>1081.8977932918024</v>
      </c>
      <c r="AR201" s="69">
        <f t="shared" si="69"/>
        <v>621.69762245482355</v>
      </c>
      <c r="AS201" s="69">
        <f t="shared" si="70"/>
        <v>1.6408079462576663E-2</v>
      </c>
      <c r="AT201" s="69">
        <f t="shared" si="71"/>
        <v>0.62464709548581776</v>
      </c>
      <c r="AU201" s="69">
        <f t="shared" si="72"/>
        <v>0.35894482505160552</v>
      </c>
      <c r="AV201" s="23">
        <f t="shared" si="73"/>
        <v>0.99999999999999989</v>
      </c>
      <c r="AW201" s="24" t="s">
        <v>460</v>
      </c>
      <c r="AX201" s="24" t="s">
        <v>452</v>
      </c>
      <c r="AY201" s="24">
        <v>50</v>
      </c>
      <c r="AZ201" s="49">
        <f t="shared" si="74"/>
        <v>6.2079526531817963</v>
      </c>
      <c r="BA201" s="49">
        <f t="shared" si="75"/>
        <v>7.3161022030130693</v>
      </c>
    </row>
    <row r="202" spans="1:58" ht="12.75" customHeight="1" x14ac:dyDescent="0.15">
      <c r="A202" t="s">
        <v>47</v>
      </c>
      <c r="B202" s="24" t="s">
        <v>460</v>
      </c>
      <c r="C202" s="24" t="s">
        <v>448</v>
      </c>
      <c r="D202" s="24">
        <v>50</v>
      </c>
      <c r="E202" s="24" t="s">
        <v>425</v>
      </c>
      <c r="F202" s="52">
        <v>860</v>
      </c>
      <c r="H202" s="52">
        <v>40970.9375</v>
      </c>
      <c r="I202" s="52">
        <v>11381.562500000002</v>
      </c>
      <c r="J202" s="52">
        <v>1087160.9375</v>
      </c>
      <c r="K202" s="14">
        <v>0.30841428521613373</v>
      </c>
      <c r="L202" s="14">
        <v>0.12863265822488321</v>
      </c>
      <c r="M202" s="14">
        <v>1.6303145223350768</v>
      </c>
      <c r="N202" s="14">
        <v>1.701375200625002</v>
      </c>
      <c r="O202" s="14">
        <v>0.71963822629576535</v>
      </c>
      <c r="P202" s="14">
        <v>0.24592193660791301</v>
      </c>
      <c r="Q202" s="14">
        <v>18.37601755260339</v>
      </c>
      <c r="R202" s="14">
        <v>0.96718085506294149</v>
      </c>
      <c r="S202" s="14">
        <v>5.0461687261755532</v>
      </c>
      <c r="T202" s="14">
        <v>1.5152055325429363</v>
      </c>
      <c r="U202" s="14">
        <v>62.644691540493007</v>
      </c>
      <c r="V202" s="14">
        <v>7.5820625721187636</v>
      </c>
      <c r="W202" s="14">
        <v>0.35001862826246949</v>
      </c>
      <c r="X202" s="14">
        <v>2.6286224448525557E-2</v>
      </c>
      <c r="Y202" s="14">
        <v>1.5338308506500085</v>
      </c>
      <c r="Z202" s="2">
        <f t="shared" si="52"/>
        <v>5.2861187061830428</v>
      </c>
      <c r="AA202" s="2">
        <f t="shared" si="53"/>
        <v>12.674188225861466</v>
      </c>
      <c r="AB202" s="2">
        <f t="shared" si="54"/>
        <v>25.535077044463449</v>
      </c>
      <c r="AC202" s="2">
        <f t="shared" si="55"/>
        <v>74.722970248487002</v>
      </c>
      <c r="AD202" s="2">
        <f t="shared" si="56"/>
        <v>12.4143077530368</v>
      </c>
      <c r="AE202" s="2">
        <f t="shared" si="57"/>
        <v>41.34402244120492</v>
      </c>
      <c r="AF202" s="69">
        <f t="shared" si="58"/>
        <v>0.86310475329431924</v>
      </c>
      <c r="AG202" s="69">
        <f t="shared" si="59"/>
        <v>0.87635807097769003</v>
      </c>
      <c r="AH202" s="69">
        <f t="shared" si="60"/>
        <v>1.0157976255696646</v>
      </c>
      <c r="AI202" s="69">
        <f t="shared" si="61"/>
        <v>0.33648749016486118</v>
      </c>
      <c r="AJ202" s="69">
        <f t="shared" si="62"/>
        <v>0.35222742666752355</v>
      </c>
      <c r="AK202" s="69">
        <f t="shared" si="63"/>
        <v>0.54852948574578508</v>
      </c>
      <c r="AL202" s="69">
        <f t="shared" si="64"/>
        <v>7.609623975891798E-2</v>
      </c>
      <c r="AM202" s="69">
        <f t="shared" si="65"/>
        <v>9.3340268066893745E-2</v>
      </c>
      <c r="AN202" s="69">
        <f t="shared" si="66"/>
        <v>0.12158857779050723</v>
      </c>
      <c r="AO202" s="23">
        <v>0.01</v>
      </c>
      <c r="AP202" s="69">
        <f t="shared" si="78"/>
        <v>65.442766192669467</v>
      </c>
      <c r="AQ202" s="69">
        <f t="shared" si="68"/>
        <v>3824.2382892019496</v>
      </c>
      <c r="AR202" s="69">
        <f t="shared" si="69"/>
        <v>1383.8679974087702</v>
      </c>
      <c r="AS202" s="69">
        <f t="shared" si="70"/>
        <v>1.2409625005361516E-2</v>
      </c>
      <c r="AT202" s="69">
        <f t="shared" si="71"/>
        <v>0.72517355028090735</v>
      </c>
      <c r="AU202" s="69">
        <f t="shared" si="72"/>
        <v>0.26241682471373123</v>
      </c>
      <c r="AV202" s="23">
        <f t="shared" si="73"/>
        <v>1</v>
      </c>
      <c r="AW202" s="24" t="s">
        <v>460</v>
      </c>
      <c r="AX202" s="24" t="s">
        <v>448</v>
      </c>
      <c r="AY202" s="24">
        <v>50</v>
      </c>
      <c r="AZ202" s="49">
        <f t="shared" si="74"/>
        <v>5.2861187061830428</v>
      </c>
      <c r="BA202" s="49">
        <f t="shared" si="75"/>
        <v>12.4143077530368</v>
      </c>
    </row>
    <row r="203" spans="1:58" ht="12.75" customHeight="1" x14ac:dyDescent="0.15">
      <c r="A203" t="s">
        <v>48</v>
      </c>
      <c r="B203" s="24" t="s">
        <v>460</v>
      </c>
      <c r="C203" s="24" t="s">
        <v>447</v>
      </c>
      <c r="D203" s="24">
        <v>50</v>
      </c>
      <c r="E203" s="24" t="s">
        <v>425</v>
      </c>
      <c r="F203" s="52">
        <v>1236.25</v>
      </c>
      <c r="H203" s="52">
        <v>42287.8125</v>
      </c>
      <c r="I203" s="52">
        <v>11448.750000000002</v>
      </c>
      <c r="J203" s="52">
        <v>1141394.6875000002</v>
      </c>
      <c r="K203" s="14">
        <v>0.34991401634515323</v>
      </c>
      <c r="L203" s="14">
        <v>0.12945980520511582</v>
      </c>
      <c r="M203" s="14">
        <v>1.4169182501627893</v>
      </c>
      <c r="N203" s="14">
        <v>2.1793350527427195</v>
      </c>
      <c r="O203" s="14">
        <v>0.70080991647564295</v>
      </c>
      <c r="P203" s="14">
        <v>0.24474399433280397</v>
      </c>
      <c r="Q203" s="14">
        <v>15.696801309188956</v>
      </c>
      <c r="R203" s="14">
        <v>0.96479787133195383</v>
      </c>
      <c r="S203" s="14">
        <v>7.6624485428661098</v>
      </c>
      <c r="T203" s="14">
        <v>2.9188497182607196</v>
      </c>
      <c r="U203" s="14">
        <v>72.596757962355085</v>
      </c>
      <c r="V203" s="14">
        <v>8.0163703463988831</v>
      </c>
      <c r="W203" s="14">
        <v>0.35506936504236786</v>
      </c>
      <c r="X203" s="14">
        <v>2.6804519049573528E-2</v>
      </c>
      <c r="Y203" s="14">
        <v>1.4978572759455933</v>
      </c>
      <c r="Z203" s="2">
        <f t="shared" si="52"/>
        <v>4.0493326473814326</v>
      </c>
      <c r="AA203" s="2">
        <f t="shared" si="53"/>
        <v>10.944850781428469</v>
      </c>
      <c r="AB203" s="2">
        <f t="shared" si="54"/>
        <v>22.398086756716872</v>
      </c>
      <c r="AC203" s="2">
        <f t="shared" si="55"/>
        <v>64.135593406408063</v>
      </c>
      <c r="AD203" s="2">
        <f t="shared" si="56"/>
        <v>9.4743550388921172</v>
      </c>
      <c r="AE203" s="2">
        <f t="shared" si="57"/>
        <v>24.871701173301222</v>
      </c>
      <c r="AF203" s="69">
        <f t="shared" si="58"/>
        <v>0.86444224624033628</v>
      </c>
      <c r="AG203" s="69">
        <f t="shared" si="59"/>
        <v>0.87575125423732259</v>
      </c>
      <c r="AH203" s="69">
        <f t="shared" si="60"/>
        <v>1.1001175887219967</v>
      </c>
      <c r="AI203" s="69">
        <f t="shared" si="61"/>
        <v>0.33805420873557951</v>
      </c>
      <c r="AJ203" s="69">
        <f t="shared" si="62"/>
        <v>0.35149625452956296</v>
      </c>
      <c r="AK203" s="69">
        <f t="shared" si="63"/>
        <v>0.69678007384210949</v>
      </c>
      <c r="AL203" s="69">
        <f t="shared" si="64"/>
        <v>7.6435992120409343E-2</v>
      </c>
      <c r="AM203" s="69">
        <f t="shared" si="65"/>
        <v>9.314650745033419E-2</v>
      </c>
      <c r="AN203" s="69">
        <f t="shared" si="66"/>
        <v>0.15294271585251454</v>
      </c>
      <c r="AO203" s="23">
        <v>0.01</v>
      </c>
      <c r="AP203" s="69">
        <f t="shared" si="78"/>
        <v>94.493995258856046</v>
      </c>
      <c r="AQ203" s="69">
        <f t="shared" si="68"/>
        <v>3938.9620420895853</v>
      </c>
      <c r="AR203" s="69">
        <f t="shared" si="69"/>
        <v>1751.0029181164762</v>
      </c>
      <c r="AS203" s="69">
        <f t="shared" si="70"/>
        <v>1.633583987480489E-2</v>
      </c>
      <c r="AT203" s="69">
        <f t="shared" si="71"/>
        <v>0.68095600166169679</v>
      </c>
      <c r="AU203" s="69">
        <f t="shared" si="72"/>
        <v>0.3027081584634983</v>
      </c>
      <c r="AV203" s="23">
        <f t="shared" si="73"/>
        <v>1</v>
      </c>
      <c r="AW203" s="24" t="s">
        <v>460</v>
      </c>
      <c r="AX203" s="24" t="s">
        <v>447</v>
      </c>
      <c r="AY203" s="24">
        <v>50</v>
      </c>
      <c r="AZ203" s="49">
        <f t="shared" si="74"/>
        <v>4.0493326473814326</v>
      </c>
      <c r="BA203" s="49">
        <f t="shared" si="75"/>
        <v>9.4743550388921172</v>
      </c>
    </row>
    <row r="204" spans="1:58" ht="12.75" customHeight="1" x14ac:dyDescent="0.15">
      <c r="B204" s="24"/>
      <c r="G204" s="52"/>
      <c r="H204" s="52"/>
      <c r="I204" s="52"/>
      <c r="J204" s="52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2"/>
      <c r="AA204" s="2"/>
      <c r="AB204" s="2"/>
      <c r="AC204" s="2"/>
      <c r="AD204" s="2"/>
      <c r="AE204" s="2"/>
      <c r="AF204" s="69"/>
      <c r="AG204" s="69"/>
      <c r="AH204" s="69"/>
      <c r="AI204" s="69"/>
      <c r="AJ204" s="69"/>
      <c r="AK204" s="69"/>
      <c r="AL204" s="69"/>
      <c r="AM204" s="69"/>
      <c r="AN204" s="69"/>
      <c r="AO204" s="23"/>
      <c r="AP204" s="69"/>
      <c r="AQ204" s="69"/>
      <c r="AR204" s="69"/>
      <c r="AS204" s="69"/>
      <c r="AT204" s="69"/>
      <c r="AU204" s="69"/>
      <c r="AV204" s="23"/>
      <c r="AW204" s="24"/>
      <c r="AX204" s="16"/>
      <c r="AY204" s="16"/>
      <c r="AZ204" s="49"/>
      <c r="BA204" s="49"/>
    </row>
    <row r="205" spans="1:58" ht="12.75" customHeight="1" x14ac:dyDescent="0.15">
      <c r="A205" t="s">
        <v>57</v>
      </c>
      <c r="B205" s="24" t="s">
        <v>461</v>
      </c>
      <c r="C205" s="24" t="s">
        <v>434</v>
      </c>
      <c r="D205" s="24">
        <v>5</v>
      </c>
      <c r="E205" s="16" t="s">
        <v>426</v>
      </c>
      <c r="G205" s="52">
        <v>107.5</v>
      </c>
      <c r="H205" s="52">
        <v>4689.6875</v>
      </c>
      <c r="I205" s="52">
        <v>3654.9999999999995</v>
      </c>
      <c r="J205" s="52">
        <v>171731.25</v>
      </c>
      <c r="K205" s="14">
        <v>0.37205503688028913</v>
      </c>
      <c r="L205" s="14">
        <v>0.13447661369240102</v>
      </c>
      <c r="M205" s="14">
        <v>1.4242432922206756</v>
      </c>
      <c r="N205" s="14">
        <v>1.5180521641349507</v>
      </c>
      <c r="O205" s="14">
        <v>0.5745837088044693</v>
      </c>
      <c r="P205" s="14">
        <v>0.23863095054903002</v>
      </c>
      <c r="Q205" s="14">
        <v>5.6519115571824941</v>
      </c>
      <c r="R205" s="14">
        <v>0.77636237043138867</v>
      </c>
      <c r="S205" s="14">
        <v>2.9908473748832294</v>
      </c>
      <c r="T205" s="14">
        <v>0.70243789112109334</v>
      </c>
      <c r="U205" s="14">
        <v>25.871359200126797</v>
      </c>
      <c r="V205" s="14">
        <v>2.9888140324726482</v>
      </c>
      <c r="W205" s="14">
        <v>0.42089962578298351</v>
      </c>
      <c r="X205" s="14">
        <v>2.8340337891039385E-2</v>
      </c>
      <c r="Y205" s="14">
        <v>1.5129527750809855</v>
      </c>
      <c r="Z205" s="2">
        <f t="shared" si="52"/>
        <v>3.8280446467357843</v>
      </c>
      <c r="AA205" s="2">
        <f t="shared" si="53"/>
        <v>10.591010980381018</v>
      </c>
      <c r="AB205" s="2">
        <f t="shared" si="54"/>
        <v>9.8365329029992363</v>
      </c>
      <c r="AC205" s="2">
        <f t="shared" si="55"/>
        <v>23.684738061759642</v>
      </c>
      <c r="AD205" s="2">
        <f t="shared" si="56"/>
        <v>8.6501770091617871</v>
      </c>
      <c r="AE205" s="2">
        <f t="shared" si="57"/>
        <v>36.830813837271812</v>
      </c>
      <c r="AF205" s="69">
        <f t="shared" si="58"/>
        <v>0.86515582818358561</v>
      </c>
      <c r="AG205" s="69">
        <f t="shared" si="59"/>
        <v>0.87168311553450017</v>
      </c>
      <c r="AH205" s="69">
        <f t="shared" si="60"/>
        <v>0.94955676727095639</v>
      </c>
      <c r="AI205" s="69">
        <f t="shared" si="61"/>
        <v>0.33889207349403933</v>
      </c>
      <c r="AJ205" s="69">
        <f t="shared" si="62"/>
        <v>0.34662054365567135</v>
      </c>
      <c r="AK205" s="69">
        <f t="shared" si="63"/>
        <v>0.44806518209950563</v>
      </c>
      <c r="AL205" s="69">
        <f t="shared" si="64"/>
        <v>7.6617661629697062E-2</v>
      </c>
      <c r="AM205" s="69">
        <f t="shared" si="65"/>
        <v>9.1854444068752913E-2</v>
      </c>
      <c r="AN205" s="69">
        <f t="shared" si="66"/>
        <v>0.10014659973022859</v>
      </c>
      <c r="AO205" s="23">
        <v>0.01</v>
      </c>
      <c r="AP205" s="69">
        <f t="shared" si="67"/>
        <v>8.2363986251924342</v>
      </c>
      <c r="AQ205" s="69">
        <f t="shared" si="68"/>
        <v>430.76863816867967</v>
      </c>
      <c r="AR205" s="69">
        <f t="shared" si="69"/>
        <v>366.03582201398547</v>
      </c>
      <c r="AS205" s="69">
        <f t="shared" si="70"/>
        <v>1.0231031798049704E-2</v>
      </c>
      <c r="AT205" s="69">
        <f t="shared" si="71"/>
        <v>0.53508916156949116</v>
      </c>
      <c r="AU205" s="69">
        <f t="shared" si="72"/>
        <v>0.45467980663245905</v>
      </c>
      <c r="AV205" s="23">
        <f t="shared" si="73"/>
        <v>1</v>
      </c>
      <c r="AW205" s="24" t="s">
        <v>461</v>
      </c>
      <c r="AX205" s="24" t="s">
        <v>434</v>
      </c>
      <c r="AY205" s="24">
        <v>5</v>
      </c>
      <c r="AZ205" s="49">
        <f t="shared" si="74"/>
        <v>3.8280446467357843</v>
      </c>
      <c r="BA205" s="49">
        <f t="shared" si="75"/>
        <v>8.6501770091617871</v>
      </c>
      <c r="BB205" s="69"/>
      <c r="BC205" s="69"/>
      <c r="BD205" s="69"/>
      <c r="BE205" s="69"/>
      <c r="BF205" s="69"/>
    </row>
    <row r="206" spans="1:58" ht="12.75" customHeight="1" x14ac:dyDescent="0.15">
      <c r="A206" t="s">
        <v>58</v>
      </c>
      <c r="B206" s="24" t="s">
        <v>461</v>
      </c>
      <c r="C206" s="24" t="s">
        <v>437</v>
      </c>
      <c r="D206" s="24">
        <v>5</v>
      </c>
      <c r="E206" s="16" t="s">
        <v>426</v>
      </c>
      <c r="G206" s="52">
        <v>282.18750000000006</v>
      </c>
      <c r="H206" s="52">
        <v>15197.812500000002</v>
      </c>
      <c r="I206" s="52">
        <v>13746.562499999998</v>
      </c>
      <c r="J206" s="52">
        <v>494567.18750000006</v>
      </c>
      <c r="K206" s="14">
        <v>0.40539687375543931</v>
      </c>
      <c r="L206" s="14">
        <v>0.14835944642977272</v>
      </c>
      <c r="M206" s="14">
        <v>2.0133344026825388</v>
      </c>
      <c r="N206" s="14">
        <v>1.9785171891906026</v>
      </c>
      <c r="O206" s="14">
        <v>0.63619462221333123</v>
      </c>
      <c r="P206" s="14">
        <v>0.23706571719526087</v>
      </c>
      <c r="Q206" s="14">
        <v>5.3988271530677912</v>
      </c>
      <c r="R206" s="14">
        <v>0.84182741183123633</v>
      </c>
      <c r="S206" s="14">
        <v>3.3766377729774568</v>
      </c>
      <c r="T206" s="14">
        <v>1.130545418594384</v>
      </c>
      <c r="U206" s="14">
        <v>23.07406770890023</v>
      </c>
      <c r="V206" s="14">
        <v>4.4958763594284763</v>
      </c>
      <c r="W206" s="14">
        <v>0.40729824123508135</v>
      </c>
      <c r="X206" s="14">
        <v>2.9062899938638056E-2</v>
      </c>
      <c r="Y206" s="14">
        <v>1.5302743536687815</v>
      </c>
      <c r="Z206" s="2">
        <f t="shared" si="52"/>
        <v>4.9663293750437445</v>
      </c>
      <c r="AA206" s="2">
        <f t="shared" si="53"/>
        <v>13.5706518939835</v>
      </c>
      <c r="AB206" s="2">
        <f t="shared" si="54"/>
        <v>8.486125101600491</v>
      </c>
      <c r="AC206" s="2">
        <f t="shared" si="55"/>
        <v>22.773546580001732</v>
      </c>
      <c r="AD206" s="2">
        <f t="shared" si="56"/>
        <v>6.8334447637698323</v>
      </c>
      <c r="AE206" s="2">
        <f t="shared" si="57"/>
        <v>20.40967777976439</v>
      </c>
      <c r="AF206" s="69">
        <f t="shared" si="58"/>
        <v>0.86623040072693835</v>
      </c>
      <c r="AG206" s="69">
        <f t="shared" si="59"/>
        <v>0.87366877085900907</v>
      </c>
      <c r="AH206" s="69">
        <f t="shared" si="60"/>
        <v>0.96199038845486207</v>
      </c>
      <c r="AI206" s="69">
        <f t="shared" si="61"/>
        <v>0.34015641202769614</v>
      </c>
      <c r="AJ206" s="69">
        <f t="shared" si="62"/>
        <v>0.34899470217360157</v>
      </c>
      <c r="AK206" s="69">
        <f t="shared" si="63"/>
        <v>0.46589773205975166</v>
      </c>
      <c r="AL206" s="69">
        <f t="shared" si="64"/>
        <v>7.6891766208175269E-2</v>
      </c>
      <c r="AM206" s="69">
        <f t="shared" si="65"/>
        <v>9.2483596076004412E-2</v>
      </c>
      <c r="AN206" s="69">
        <f t="shared" si="66"/>
        <v>0.10396584360789962</v>
      </c>
      <c r="AO206" s="23">
        <v>0.01</v>
      </c>
      <c r="AP206" s="69">
        <f t="shared" si="67"/>
        <v>21.697895276869463</v>
      </c>
      <c r="AQ206" s="69">
        <f t="shared" si="68"/>
        <v>1405.5483524888509</v>
      </c>
      <c r="AR206" s="69">
        <f t="shared" si="69"/>
        <v>1429.1729670212173</v>
      </c>
      <c r="AS206" s="69">
        <f t="shared" si="70"/>
        <v>7.5961872699025108E-3</v>
      </c>
      <c r="AT206" s="69">
        <f t="shared" si="71"/>
        <v>0.49206655144059153</v>
      </c>
      <c r="AU206" s="69">
        <f t="shared" si="72"/>
        <v>0.50033726128950584</v>
      </c>
      <c r="AV206" s="23">
        <f t="shared" si="73"/>
        <v>0.99999999999999989</v>
      </c>
      <c r="AW206" s="24" t="s">
        <v>461</v>
      </c>
      <c r="AX206" s="24" t="s">
        <v>437</v>
      </c>
      <c r="AY206" s="24">
        <v>5</v>
      </c>
      <c r="AZ206" s="49">
        <f t="shared" si="74"/>
        <v>4.9663293750437445</v>
      </c>
      <c r="BA206" s="49">
        <f t="shared" si="75"/>
        <v>6.8334447637698323</v>
      </c>
    </row>
    <row r="207" spans="1:58" ht="12.75" customHeight="1" x14ac:dyDescent="0.15">
      <c r="A207" t="s">
        <v>59</v>
      </c>
      <c r="B207" s="24" t="s">
        <v>461</v>
      </c>
      <c r="C207" s="24" t="s">
        <v>438</v>
      </c>
      <c r="D207" s="24">
        <v>5</v>
      </c>
      <c r="E207" s="16" t="s">
        <v>426</v>
      </c>
      <c r="G207" s="52">
        <v>255.31250000000003</v>
      </c>
      <c r="H207" s="52">
        <v>16487.8125</v>
      </c>
      <c r="I207" s="52">
        <v>14001.875000000002</v>
      </c>
      <c r="J207" s="52">
        <v>535712.81250000012</v>
      </c>
      <c r="K207" s="14">
        <v>0.51663237720487964</v>
      </c>
      <c r="L207" s="14">
        <v>0.14541499927689325</v>
      </c>
      <c r="M207" s="14">
        <v>1.6794071986297054</v>
      </c>
      <c r="N207" s="14">
        <v>2.8960672596340862</v>
      </c>
      <c r="O207" s="14">
        <v>0.63468600824782373</v>
      </c>
      <c r="P207" s="14">
        <v>0.23173079620454745</v>
      </c>
      <c r="Q207" s="14">
        <v>6.9437025834331072</v>
      </c>
      <c r="R207" s="14">
        <v>0.77057325631948326</v>
      </c>
      <c r="S207" s="14">
        <v>3.1391320147337627</v>
      </c>
      <c r="T207" s="14">
        <v>1.1970837689904039</v>
      </c>
      <c r="U207" s="14">
        <v>23.092853882978826</v>
      </c>
      <c r="V207" s="14">
        <v>5.166347954850794</v>
      </c>
      <c r="W207" s="14">
        <v>0.39742801507145725</v>
      </c>
      <c r="X207" s="14">
        <v>2.9579560400113628E-2</v>
      </c>
      <c r="Y207" s="14">
        <v>1.5268224595399436</v>
      </c>
      <c r="Z207" s="2">
        <f t="shared" si="52"/>
        <v>3.2506812827251572</v>
      </c>
      <c r="AA207" s="2">
        <f t="shared" si="53"/>
        <v>11.549064449891084</v>
      </c>
      <c r="AB207" s="2">
        <f t="shared" si="54"/>
        <v>10.940374442163254</v>
      </c>
      <c r="AC207" s="2">
        <f t="shared" si="55"/>
        <v>29.964522183335273</v>
      </c>
      <c r="AD207" s="2">
        <f t="shared" si="56"/>
        <v>7.356445595339955</v>
      </c>
      <c r="AE207" s="2">
        <f t="shared" si="57"/>
        <v>19.290925565263382</v>
      </c>
      <c r="AF207" s="69">
        <f t="shared" si="58"/>
        <v>0.86981540470558472</v>
      </c>
      <c r="AG207" s="69">
        <f t="shared" si="59"/>
        <v>0.8736201498081676</v>
      </c>
      <c r="AH207" s="69">
        <f t="shared" si="60"/>
        <v>0.95433582618066792</v>
      </c>
      <c r="AI207" s="69">
        <f t="shared" si="61"/>
        <v>0.3443972558603296</v>
      </c>
      <c r="AJ207" s="69">
        <f t="shared" si="62"/>
        <v>0.34893643909238148</v>
      </c>
      <c r="AK207" s="69">
        <f t="shared" si="63"/>
        <v>0.45486453912327063</v>
      </c>
      <c r="AL207" s="69">
        <f t="shared" si="64"/>
        <v>7.781086358801749E-2</v>
      </c>
      <c r="AM207" s="69">
        <f t="shared" si="65"/>
        <v>9.246815635948108E-2</v>
      </c>
      <c r="AN207" s="69">
        <f t="shared" si="66"/>
        <v>0.10160355777628668</v>
      </c>
      <c r="AO207" s="23">
        <v>0.01</v>
      </c>
      <c r="AP207" s="69">
        <f t="shared" si="67"/>
        <v>19.866086109815718</v>
      </c>
      <c r="AQ207" s="69">
        <f t="shared" si="68"/>
        <v>1524.5976242758065</v>
      </c>
      <c r="AR207" s="69">
        <f t="shared" si="69"/>
        <v>1422.6403155388443</v>
      </c>
      <c r="AS207" s="69">
        <f t="shared" si="70"/>
        <v>6.6954464475258843E-3</v>
      </c>
      <c r="AT207" s="69">
        <f t="shared" si="71"/>
        <v>0.5138335599139584</v>
      </c>
      <c r="AU207" s="69">
        <f t="shared" si="72"/>
        <v>0.47947099363851575</v>
      </c>
      <c r="AV207" s="23">
        <f t="shared" si="73"/>
        <v>1</v>
      </c>
      <c r="AW207" s="24" t="s">
        <v>461</v>
      </c>
      <c r="AX207" s="24" t="s">
        <v>438</v>
      </c>
      <c r="AY207" s="24">
        <v>5</v>
      </c>
      <c r="AZ207" s="49">
        <f t="shared" si="74"/>
        <v>3.2506812827251572</v>
      </c>
      <c r="BA207" s="49">
        <f t="shared" si="75"/>
        <v>7.356445595339955</v>
      </c>
    </row>
    <row r="208" spans="1:58" ht="12.75" customHeight="1" x14ac:dyDescent="0.15">
      <c r="A208" t="s">
        <v>60</v>
      </c>
      <c r="B208" s="24" t="s">
        <v>461</v>
      </c>
      <c r="C208" s="24" t="s">
        <v>435</v>
      </c>
      <c r="D208" s="24">
        <v>12</v>
      </c>
      <c r="E208" s="16" t="s">
        <v>426</v>
      </c>
      <c r="G208" s="52">
        <v>53.75</v>
      </c>
      <c r="H208" s="52">
        <v>4192.5</v>
      </c>
      <c r="I208" s="52">
        <v>3910.3125</v>
      </c>
      <c r="J208" s="52">
        <v>179820.62500000003</v>
      </c>
      <c r="K208" s="14">
        <v>0.5815761895935001</v>
      </c>
      <c r="L208" s="14">
        <v>0.16864592743821116</v>
      </c>
      <c r="M208" s="14">
        <v>1.5551774642293144</v>
      </c>
      <c r="N208" s="14">
        <v>1.4490665829843847</v>
      </c>
      <c r="O208" s="14">
        <v>0.63930361498409716</v>
      </c>
      <c r="P208" s="14">
        <v>0.2344363866232603</v>
      </c>
      <c r="Q208" s="14">
        <v>6.1718157740465127</v>
      </c>
      <c r="R208" s="14">
        <v>0.82102778840150492</v>
      </c>
      <c r="S208" s="14">
        <v>3.4753400346136973</v>
      </c>
      <c r="T208" s="14">
        <v>1.2448886156849619</v>
      </c>
      <c r="U208" s="14">
        <v>22.225441727151733</v>
      </c>
      <c r="V208" s="14">
        <v>3.3016811639682397</v>
      </c>
      <c r="W208" s="14">
        <v>0.37641019617487437</v>
      </c>
      <c r="X208" s="14">
        <v>2.9165306018508808E-2</v>
      </c>
      <c r="Y208" s="14">
        <v>1.5124003412668059</v>
      </c>
      <c r="Z208" s="2">
        <f t="shared" si="52"/>
        <v>2.6740734783456745</v>
      </c>
      <c r="AA208" s="2">
        <f t="shared" si="53"/>
        <v>9.2215536292692484</v>
      </c>
      <c r="AB208" s="2">
        <f t="shared" si="54"/>
        <v>9.6539666433765401</v>
      </c>
      <c r="AC208" s="2">
        <f t="shared" si="55"/>
        <v>26.326185379936913</v>
      </c>
      <c r="AD208" s="2">
        <f t="shared" si="56"/>
        <v>6.3951847893416875</v>
      </c>
      <c r="AE208" s="2">
        <f t="shared" si="57"/>
        <v>17.853357679653023</v>
      </c>
      <c r="AF208" s="69">
        <f t="shared" si="58"/>
        <v>0.87190847587964104</v>
      </c>
      <c r="AG208" s="69">
        <f t="shared" si="59"/>
        <v>0.87376897044553625</v>
      </c>
      <c r="AH208" s="69">
        <f t="shared" si="60"/>
        <v>0.96517145915346458</v>
      </c>
      <c r="AI208" s="69">
        <f t="shared" si="61"/>
        <v>0.34688945349578038</v>
      </c>
      <c r="AJ208" s="69">
        <f t="shared" si="62"/>
        <v>0.34911479277335966</v>
      </c>
      <c r="AK208" s="69">
        <f t="shared" si="63"/>
        <v>0.47053486722790061</v>
      </c>
      <c r="AL208" s="69">
        <f t="shared" si="64"/>
        <v>7.8350768613925037E-2</v>
      </c>
      <c r="AM208" s="69">
        <f t="shared" si="65"/>
        <v>9.251542008494032E-2</v>
      </c>
      <c r="AN208" s="69">
        <f t="shared" si="66"/>
        <v>0.1049579999906189</v>
      </c>
      <c r="AO208" s="23">
        <v>0.01</v>
      </c>
      <c r="AP208" s="69">
        <f t="shared" si="67"/>
        <v>4.2113538129984711</v>
      </c>
      <c r="AQ208" s="69">
        <f t="shared" si="68"/>
        <v>387.87089870611231</v>
      </c>
      <c r="AR208" s="69">
        <f t="shared" si="69"/>
        <v>410.41857933831699</v>
      </c>
      <c r="AS208" s="69">
        <f t="shared" si="70"/>
        <v>5.2477874736292611E-3</v>
      </c>
      <c r="AT208" s="69">
        <f t="shared" si="71"/>
        <v>0.48332772167770338</v>
      </c>
      <c r="AU208" s="69">
        <f t="shared" si="72"/>
        <v>0.51142449084866737</v>
      </c>
      <c r="AV208" s="23">
        <f t="shared" si="73"/>
        <v>1</v>
      </c>
      <c r="AW208" s="24" t="s">
        <v>461</v>
      </c>
      <c r="AX208" s="24" t="s">
        <v>435</v>
      </c>
      <c r="AY208" s="24">
        <v>12</v>
      </c>
      <c r="AZ208" s="49">
        <f t="shared" si="74"/>
        <v>2.6740734783456745</v>
      </c>
      <c r="BA208" s="49">
        <f t="shared" si="75"/>
        <v>6.3951847893416875</v>
      </c>
    </row>
    <row r="209" spans="1:58" ht="12.75" customHeight="1" x14ac:dyDescent="0.15">
      <c r="A209" t="s">
        <v>61</v>
      </c>
      <c r="B209" s="24" t="s">
        <v>461</v>
      </c>
      <c r="C209" s="24" t="s">
        <v>439</v>
      </c>
      <c r="D209" s="24">
        <v>12</v>
      </c>
      <c r="E209" s="16" t="s">
        <v>426</v>
      </c>
      <c r="G209" s="52">
        <v>335.9375</v>
      </c>
      <c r="H209" s="52">
        <v>16004.062500000002</v>
      </c>
      <c r="I209" s="52">
        <v>15305.3125</v>
      </c>
      <c r="J209" s="52">
        <v>562493.75</v>
      </c>
      <c r="K209" s="14">
        <v>0.24742186682719397</v>
      </c>
      <c r="L209" s="14">
        <v>0.11229180721401809</v>
      </c>
      <c r="M209" s="14">
        <v>1.2651088540204665</v>
      </c>
      <c r="N209" s="14">
        <v>1.9031377586877574</v>
      </c>
      <c r="O209" s="14">
        <v>0.63970738027900176</v>
      </c>
      <c r="P209" s="14">
        <v>0.23516875350829339</v>
      </c>
      <c r="Q209" s="14">
        <v>7.2059127372857246</v>
      </c>
      <c r="R209" s="14">
        <v>0.86931508013559144</v>
      </c>
      <c r="S209" s="14">
        <v>4.4266330929706292</v>
      </c>
      <c r="T209" s="14">
        <v>1.6655975762441861</v>
      </c>
      <c r="U209" s="14">
        <v>25.731007116900873</v>
      </c>
      <c r="V209" s="14">
        <v>6.8463514851970624</v>
      </c>
      <c r="W209" s="14">
        <v>0.3941685279634996</v>
      </c>
      <c r="X209" s="14">
        <v>2.8736616737347741E-2</v>
      </c>
      <c r="Y209" s="14">
        <v>1.6073503116838115</v>
      </c>
      <c r="Z209" s="2">
        <f t="shared" si="52"/>
        <v>5.1131650983138535</v>
      </c>
      <c r="AA209" s="2">
        <f t="shared" si="53"/>
        <v>11.266261407738169</v>
      </c>
      <c r="AB209" s="2">
        <f t="shared" si="54"/>
        <v>11.264388936927601</v>
      </c>
      <c r="AC209" s="2">
        <f t="shared" si="55"/>
        <v>30.641454826742546</v>
      </c>
      <c r="AD209" s="2">
        <f t="shared" si="56"/>
        <v>5.8127715978450984</v>
      </c>
      <c r="AE209" s="2">
        <f t="shared" si="57"/>
        <v>15.448513785017996</v>
      </c>
      <c r="AF209" s="69">
        <f t="shared" si="58"/>
        <v>0.86113903141766135</v>
      </c>
      <c r="AG209" s="69">
        <f t="shared" si="59"/>
        <v>0.87378198337885149</v>
      </c>
      <c r="AH209" s="69">
        <f t="shared" si="60"/>
        <v>0.99583063984048703</v>
      </c>
      <c r="AI209" s="69">
        <f t="shared" si="61"/>
        <v>0.33419367056879068</v>
      </c>
      <c r="AJ209" s="69">
        <f t="shared" si="62"/>
        <v>0.34913039097607745</v>
      </c>
      <c r="AK209" s="69">
        <f t="shared" si="63"/>
        <v>0.51681469214826614</v>
      </c>
      <c r="AL209" s="69">
        <f t="shared" si="64"/>
        <v>7.5598694065692446E-2</v>
      </c>
      <c r="AM209" s="69">
        <f t="shared" si="65"/>
        <v>9.2519553608660529E-2</v>
      </c>
      <c r="AN209" s="69">
        <f t="shared" si="66"/>
        <v>0.11483866164650183</v>
      </c>
      <c r="AO209" s="23">
        <v>0.01</v>
      </c>
      <c r="AP209" s="69">
        <f t="shared" si="67"/>
        <v>25.396436287693557</v>
      </c>
      <c r="AQ209" s="69">
        <f t="shared" si="68"/>
        <v>1480.6887184251038</v>
      </c>
      <c r="AR209" s="69">
        <f t="shared" si="69"/>
        <v>1757.641603581475</v>
      </c>
      <c r="AS209" s="69">
        <f t="shared" si="70"/>
        <v>7.781422333579955E-3</v>
      </c>
      <c r="AT209" s="69">
        <f t="shared" si="71"/>
        <v>0.45368035625597503</v>
      </c>
      <c r="AU209" s="69">
        <f t="shared" si="72"/>
        <v>0.53853822141044505</v>
      </c>
      <c r="AV209" s="23">
        <f t="shared" si="73"/>
        <v>1</v>
      </c>
      <c r="AW209" s="24" t="s">
        <v>461</v>
      </c>
      <c r="AX209" s="24" t="s">
        <v>439</v>
      </c>
      <c r="AY209" s="24">
        <v>12</v>
      </c>
      <c r="AZ209" s="49">
        <f t="shared" si="74"/>
        <v>5.1131650983138535</v>
      </c>
      <c r="BA209" s="49">
        <f t="shared" si="75"/>
        <v>5.8127715978450984</v>
      </c>
    </row>
    <row r="210" spans="1:58" ht="12.75" customHeight="1" x14ac:dyDescent="0.15">
      <c r="A210" t="s">
        <v>62</v>
      </c>
      <c r="B210" s="24" t="s">
        <v>461</v>
      </c>
      <c r="C210" s="24" t="s">
        <v>440</v>
      </c>
      <c r="D210" s="24">
        <v>12</v>
      </c>
      <c r="E210" s="16" t="s">
        <v>426</v>
      </c>
      <c r="G210" s="52">
        <v>215</v>
      </c>
      <c r="H210" s="52">
        <v>16622.1875</v>
      </c>
      <c r="I210" s="52">
        <v>16487.8125</v>
      </c>
      <c r="J210" s="52">
        <v>554525.31250000012</v>
      </c>
      <c r="K210" s="14">
        <v>0.47010943874788708</v>
      </c>
      <c r="L210" s="14">
        <v>0.15254965265001608</v>
      </c>
      <c r="M210" s="14">
        <v>1.4383262393470859</v>
      </c>
      <c r="N210" s="14">
        <v>1.5062745367237731</v>
      </c>
      <c r="O210" s="14">
        <v>0.63993679237837942</v>
      </c>
      <c r="P210" s="14">
        <v>0.23992845736952009</v>
      </c>
      <c r="Q210" s="14">
        <v>6.3627671702155704</v>
      </c>
      <c r="R210" s="14">
        <v>0.82415606745576442</v>
      </c>
      <c r="S210" s="14">
        <v>2.3643119197020948</v>
      </c>
      <c r="T210" s="14">
        <v>0.59621881891472983</v>
      </c>
      <c r="U210" s="14">
        <v>20.056948573850974</v>
      </c>
      <c r="V210" s="14">
        <v>3.2813522533742594</v>
      </c>
      <c r="W210" s="14">
        <v>0.3978960157541877</v>
      </c>
      <c r="X210" s="14">
        <v>3.0795904955174192E-2</v>
      </c>
      <c r="Y210" s="14">
        <v>1.5535125310948321</v>
      </c>
      <c r="Z210" s="2">
        <f t="shared" si="52"/>
        <v>3.0595561815946426</v>
      </c>
      <c r="AA210" s="2">
        <f t="shared" si="53"/>
        <v>9.4285776097238099</v>
      </c>
      <c r="AB210" s="2">
        <f t="shared" si="54"/>
        <v>9.9428056739288362</v>
      </c>
      <c r="AC210" s="2">
        <f t="shared" si="55"/>
        <v>26.519435168193102</v>
      </c>
      <c r="AD210" s="2">
        <f t="shared" si="56"/>
        <v>8.483207484898255</v>
      </c>
      <c r="AE210" s="2">
        <f t="shared" si="57"/>
        <v>33.640247401716927</v>
      </c>
      <c r="AF210" s="69">
        <f t="shared" si="58"/>
        <v>0.86831601903918687</v>
      </c>
      <c r="AG210" s="69">
        <f t="shared" si="59"/>
        <v>0.87378937709096238</v>
      </c>
      <c r="AH210" s="69">
        <f t="shared" si="60"/>
        <v>0.92936418459785031</v>
      </c>
      <c r="AI210" s="69">
        <f t="shared" si="61"/>
        <v>0.34261931076188173</v>
      </c>
      <c r="AJ210" s="69">
        <f t="shared" si="62"/>
        <v>0.34913925379824157</v>
      </c>
      <c r="AK210" s="69">
        <f t="shared" si="63"/>
        <v>0.42008405084342898</v>
      </c>
      <c r="AL210" s="69">
        <f t="shared" si="64"/>
        <v>7.7425595047023912E-2</v>
      </c>
      <c r="AM210" s="69">
        <f t="shared" si="65"/>
        <v>9.2521902256534019E-2</v>
      </c>
      <c r="AN210" s="69">
        <f t="shared" si="66"/>
        <v>9.4141130499319881E-2</v>
      </c>
      <c r="AO210" s="23">
        <v>0.01</v>
      </c>
      <c r="AP210" s="69">
        <f t="shared" si="67"/>
        <v>16.646502935110142</v>
      </c>
      <c r="AQ210" s="69">
        <f t="shared" si="68"/>
        <v>1537.9164071647815</v>
      </c>
      <c r="AR210" s="69">
        <f t="shared" si="69"/>
        <v>1552.1813082108176</v>
      </c>
      <c r="AS210" s="69">
        <f t="shared" si="70"/>
        <v>5.358182639239502E-3</v>
      </c>
      <c r="AT210" s="69">
        <f t="shared" si="71"/>
        <v>0.4950251128176309</v>
      </c>
      <c r="AU210" s="69">
        <f t="shared" si="72"/>
        <v>0.49961670454312951</v>
      </c>
      <c r="AV210" s="23">
        <f t="shared" si="73"/>
        <v>1</v>
      </c>
      <c r="AW210" s="24" t="s">
        <v>461</v>
      </c>
      <c r="AX210" s="24" t="s">
        <v>440</v>
      </c>
      <c r="AY210" s="24">
        <v>12</v>
      </c>
      <c r="AZ210" s="49">
        <f t="shared" si="74"/>
        <v>3.0595561815946426</v>
      </c>
      <c r="BA210" s="49">
        <f t="shared" si="75"/>
        <v>8.483207484898255</v>
      </c>
    </row>
    <row r="211" spans="1:58" ht="12.75" customHeight="1" x14ac:dyDescent="0.15">
      <c r="A211" t="s">
        <v>63</v>
      </c>
      <c r="B211" s="24" t="s">
        <v>461</v>
      </c>
      <c r="C211" s="24" t="s">
        <v>436</v>
      </c>
      <c r="D211" s="24">
        <v>20</v>
      </c>
      <c r="E211" s="16" t="s">
        <v>426</v>
      </c>
      <c r="G211" s="52">
        <v>215</v>
      </c>
      <c r="H211" s="52">
        <v>7874.3750000000009</v>
      </c>
      <c r="I211" s="52">
        <v>5616.875</v>
      </c>
      <c r="J211" s="52">
        <v>244589.37500000003</v>
      </c>
      <c r="K211" s="14">
        <v>0.42413892462619596</v>
      </c>
      <c r="L211" s="14">
        <v>0.11969255298084761</v>
      </c>
      <c r="M211" s="14">
        <v>1.2251438370159047</v>
      </c>
      <c r="N211" s="14">
        <v>2.4008315926764929</v>
      </c>
      <c r="O211" s="14">
        <v>0.57888380919520399</v>
      </c>
      <c r="P211" s="14">
        <v>0.22388801568338218</v>
      </c>
      <c r="Q211" s="14">
        <v>6.3641325000047733</v>
      </c>
      <c r="R211" s="14">
        <v>0.77444356185787744</v>
      </c>
      <c r="S211" s="14">
        <v>6.8562522138267594</v>
      </c>
      <c r="T211" s="14">
        <v>4.3614643197880412</v>
      </c>
      <c r="U211" s="14">
        <v>27.438935386483809</v>
      </c>
      <c r="V211" s="14">
        <v>15.908462697642186</v>
      </c>
      <c r="W211" s="14">
        <v>0.3714163535956217</v>
      </c>
      <c r="X211" s="14">
        <v>3.0035757697410188E-2</v>
      </c>
      <c r="Y211" s="14">
        <v>1.4752303714381911</v>
      </c>
      <c r="Z211" s="2">
        <f t="shared" si="52"/>
        <v>2.888543743292729</v>
      </c>
      <c r="AA211" s="2">
        <f t="shared" si="53"/>
        <v>10.235756582215636</v>
      </c>
      <c r="AB211" s="2">
        <f t="shared" si="54"/>
        <v>10.993799444576865</v>
      </c>
      <c r="AC211" s="2">
        <f t="shared" si="55"/>
        <v>28.425516571663213</v>
      </c>
      <c r="AD211" s="2">
        <f t="shared" si="56"/>
        <v>4.0020312162887892</v>
      </c>
      <c r="AE211" s="2">
        <f t="shared" si="57"/>
        <v>6.2912208778122682</v>
      </c>
      <c r="AF211" s="69">
        <f t="shared" si="58"/>
        <v>0.86683443743155209</v>
      </c>
      <c r="AG211" s="69">
        <f t="shared" si="59"/>
        <v>0.8718217032743073</v>
      </c>
      <c r="AH211" s="69">
        <f t="shared" si="60"/>
        <v>1.0741347239211925</v>
      </c>
      <c r="AI211" s="69">
        <f t="shared" si="61"/>
        <v>0.3408684983275781</v>
      </c>
      <c r="AJ211" s="69">
        <f t="shared" si="62"/>
        <v>0.34678589616047539</v>
      </c>
      <c r="AK211" s="69">
        <f t="shared" si="63"/>
        <v>0.64856673043761126</v>
      </c>
      <c r="AL211" s="69">
        <f t="shared" si="64"/>
        <v>7.7046125859091832E-2</v>
      </c>
      <c r="AM211" s="69">
        <f t="shared" si="65"/>
        <v>9.1898262482525986E-2</v>
      </c>
      <c r="AN211" s="69">
        <f t="shared" si="66"/>
        <v>0.14277906234319634</v>
      </c>
      <c r="AO211" s="23">
        <v>0.01</v>
      </c>
      <c r="AP211" s="69">
        <f t="shared" si="67"/>
        <v>16.564917059704744</v>
      </c>
      <c r="AQ211" s="69">
        <f t="shared" si="68"/>
        <v>723.64138063584062</v>
      </c>
      <c r="AR211" s="69">
        <f t="shared" si="69"/>
        <v>801.97214579894091</v>
      </c>
      <c r="AS211" s="69">
        <f t="shared" si="70"/>
        <v>1.0741245365983466E-2</v>
      </c>
      <c r="AT211" s="69">
        <f t="shared" si="71"/>
        <v>0.4692332354199632</v>
      </c>
      <c r="AU211" s="69">
        <f t="shared" si="72"/>
        <v>0.52002551921405338</v>
      </c>
      <c r="AV211" s="23">
        <f t="shared" si="73"/>
        <v>1</v>
      </c>
      <c r="AW211" s="24" t="s">
        <v>461</v>
      </c>
      <c r="AX211" s="24" t="s">
        <v>436</v>
      </c>
      <c r="AY211" s="24">
        <v>20</v>
      </c>
      <c r="AZ211" s="49">
        <f t="shared" si="74"/>
        <v>2.888543743292729</v>
      </c>
      <c r="BA211" s="49">
        <f t="shared" si="75"/>
        <v>4.0020312162887892</v>
      </c>
    </row>
    <row r="212" spans="1:58" ht="12.75" customHeight="1" x14ac:dyDescent="0.15">
      <c r="A212" t="s">
        <v>64</v>
      </c>
      <c r="B212" s="24" t="s">
        <v>461</v>
      </c>
      <c r="C212" s="24" t="s">
        <v>441</v>
      </c>
      <c r="D212" s="24">
        <v>20</v>
      </c>
      <c r="E212" s="16" t="s">
        <v>426</v>
      </c>
      <c r="G212" s="52">
        <v>470.3125</v>
      </c>
      <c r="H212" s="52">
        <v>28689.0625</v>
      </c>
      <c r="I212" s="52">
        <v>22171.875</v>
      </c>
      <c r="J212" s="52">
        <v>741924.68749999988</v>
      </c>
      <c r="K212" s="14">
        <v>0.5085148594805009</v>
      </c>
      <c r="L212" s="14">
        <v>0.14254218190860421</v>
      </c>
      <c r="M212" s="14">
        <v>1.5731940887903559</v>
      </c>
      <c r="N212" s="14">
        <v>1.9357803863114091</v>
      </c>
      <c r="O212" s="14">
        <v>0.61827845490033428</v>
      </c>
      <c r="P212" s="14">
        <v>0.22744145218357817</v>
      </c>
      <c r="Q212" s="14">
        <v>5.7097614396495588</v>
      </c>
      <c r="R212" s="14">
        <v>0.76457166766366258</v>
      </c>
      <c r="S212" s="14">
        <v>3.7781805234633516</v>
      </c>
      <c r="T212" s="14">
        <v>1.606001050751745</v>
      </c>
      <c r="U212" s="14">
        <v>21.955986732431644</v>
      </c>
      <c r="V212" s="14">
        <v>7.2280930573125568</v>
      </c>
      <c r="W212" s="14">
        <v>0.38652818740582634</v>
      </c>
      <c r="X212" s="14">
        <v>2.9820868343638854E-2</v>
      </c>
      <c r="Y212" s="14">
        <v>1.524171430999709</v>
      </c>
      <c r="Z212" s="2">
        <f t="shared" si="52"/>
        <v>3.0937032801706756</v>
      </c>
      <c r="AA212" s="2">
        <f t="shared" si="53"/>
        <v>11.036691509318015</v>
      </c>
      <c r="AB212" s="2">
        <f t="shared" si="54"/>
        <v>9.2349351564740605</v>
      </c>
      <c r="AC212" s="2">
        <f t="shared" si="55"/>
        <v>25.104313153263526</v>
      </c>
      <c r="AD212" s="2">
        <f t="shared" si="56"/>
        <v>5.8112593075105918</v>
      </c>
      <c r="AE212" s="2">
        <f t="shared" si="57"/>
        <v>13.67121567084553</v>
      </c>
      <c r="AF212" s="69">
        <f t="shared" si="58"/>
        <v>0.86955378559625185</v>
      </c>
      <c r="AG212" s="69">
        <f t="shared" si="59"/>
        <v>0.87309135151799466</v>
      </c>
      <c r="AH212" s="69">
        <f t="shared" si="60"/>
        <v>0.97493169148715209</v>
      </c>
      <c r="AI212" s="69">
        <f t="shared" si="61"/>
        <v>0.34408659061310848</v>
      </c>
      <c r="AJ212" s="69">
        <f t="shared" si="62"/>
        <v>0.34830319364473689</v>
      </c>
      <c r="AK212" s="69">
        <f t="shared" si="63"/>
        <v>0.48495446421775279</v>
      </c>
      <c r="AL212" s="69">
        <f t="shared" si="64"/>
        <v>7.7743550445360812E-2</v>
      </c>
      <c r="AM212" s="69">
        <f t="shared" si="65"/>
        <v>9.2300346315855278E-2</v>
      </c>
      <c r="AN212" s="69">
        <f t="shared" si="66"/>
        <v>0.10804065840431641</v>
      </c>
      <c r="AO212" s="23">
        <v>0.01</v>
      </c>
      <c r="AP212" s="69">
        <f t="shared" si="67"/>
        <v>36.563763568833757</v>
      </c>
      <c r="AQ212" s="69">
        <f t="shared" si="68"/>
        <v>2648.0104042272169</v>
      </c>
      <c r="AR212" s="69">
        <f t="shared" si="69"/>
        <v>2395.463973058203</v>
      </c>
      <c r="AS212" s="69">
        <f t="shared" si="70"/>
        <v>7.1975372142944654E-3</v>
      </c>
      <c r="AT212" s="69">
        <f t="shared" si="71"/>
        <v>0.5212579769690332</v>
      </c>
      <c r="AU212" s="69">
        <f t="shared" si="72"/>
        <v>0.47154448581667235</v>
      </c>
      <c r="AV212" s="23">
        <f t="shared" si="73"/>
        <v>1</v>
      </c>
      <c r="AW212" s="24" t="s">
        <v>461</v>
      </c>
      <c r="AX212" s="24" t="s">
        <v>441</v>
      </c>
      <c r="AY212" s="24">
        <v>20</v>
      </c>
      <c r="AZ212" s="49">
        <f t="shared" si="74"/>
        <v>3.0937032801706756</v>
      </c>
      <c r="BA212" s="49">
        <f t="shared" si="75"/>
        <v>5.8112593075105918</v>
      </c>
    </row>
    <row r="213" spans="1:58" ht="12.75" customHeight="1" x14ac:dyDescent="0.15">
      <c r="A213" t="s">
        <v>65</v>
      </c>
      <c r="B213" s="24" t="s">
        <v>461</v>
      </c>
      <c r="C213" s="24" t="s">
        <v>442</v>
      </c>
      <c r="D213" s="24">
        <v>20</v>
      </c>
      <c r="E213" s="16" t="s">
        <v>426</v>
      </c>
      <c r="G213" s="52">
        <v>618.125</v>
      </c>
      <c r="H213" s="52">
        <v>28769.687499999996</v>
      </c>
      <c r="I213" s="52">
        <v>19739.687500000004</v>
      </c>
      <c r="J213" s="52">
        <v>684949.68749999988</v>
      </c>
      <c r="K213" s="14">
        <v>0.51511458675539712</v>
      </c>
      <c r="L213" s="14">
        <v>0.13592309957057536</v>
      </c>
      <c r="M213" s="14">
        <v>1.8754914709853097</v>
      </c>
      <c r="N213" s="14">
        <v>1.8457532876349623</v>
      </c>
      <c r="O213" s="14">
        <v>0.60047240539503843</v>
      </c>
      <c r="P213" s="14">
        <v>0.22882665782778727</v>
      </c>
      <c r="Q213" s="14">
        <v>5.4777814059268675</v>
      </c>
      <c r="R213" s="14">
        <v>0.79423965167250155</v>
      </c>
      <c r="S213" s="14">
        <v>4.267068719017896</v>
      </c>
      <c r="T213" s="14">
        <v>1.8961632309336085</v>
      </c>
      <c r="U213" s="14">
        <v>24.279008484140213</v>
      </c>
      <c r="V213" s="14">
        <v>11.33339544127694</v>
      </c>
      <c r="W213" s="14">
        <v>0.39233506646527339</v>
      </c>
      <c r="X213" s="14">
        <v>2.9849465786155951E-2</v>
      </c>
      <c r="Y213" s="14">
        <v>1.5092230296254892</v>
      </c>
      <c r="Z213" s="2">
        <f t="shared" si="52"/>
        <v>3.6409209119832</v>
      </c>
      <c r="AA213" s="2">
        <f t="shared" si="53"/>
        <v>13.79818056614798</v>
      </c>
      <c r="AB213" s="2">
        <f t="shared" si="54"/>
        <v>9.1224531830453515</v>
      </c>
      <c r="AC213" s="2">
        <f t="shared" si="55"/>
        <v>23.938563181084405</v>
      </c>
      <c r="AD213" s="2">
        <f t="shared" si="56"/>
        <v>5.6898564524942179</v>
      </c>
      <c r="AE213" s="2">
        <f t="shared" si="57"/>
        <v>12.804281871970499</v>
      </c>
      <c r="AF213" s="69">
        <f t="shared" si="58"/>
        <v>0.86976648790625888</v>
      </c>
      <c r="AG213" s="69">
        <f t="shared" si="59"/>
        <v>0.87251748115879335</v>
      </c>
      <c r="AH213" s="69">
        <f t="shared" si="60"/>
        <v>0.9906880468937056</v>
      </c>
      <c r="AI213" s="69">
        <f t="shared" si="61"/>
        <v>0.34433915434610052</v>
      </c>
      <c r="AJ213" s="69">
        <f t="shared" si="62"/>
        <v>0.34761684096767237</v>
      </c>
      <c r="AK213" s="69">
        <f t="shared" si="63"/>
        <v>0.50884928296335663</v>
      </c>
      <c r="AL213" s="69">
        <f t="shared" si="64"/>
        <v>7.7798274678464646E-2</v>
      </c>
      <c r="AM213" s="69">
        <f t="shared" si="65"/>
        <v>9.2118462856433186E-2</v>
      </c>
      <c r="AN213" s="69">
        <f t="shared" si="66"/>
        <v>0.11314073898523787</v>
      </c>
      <c r="AO213" s="23">
        <v>0.01</v>
      </c>
      <c r="AP213" s="69">
        <f t="shared" si="67"/>
        <v>48.089058535625959</v>
      </c>
      <c r="AQ213" s="69">
        <f t="shared" si="68"/>
        <v>2650.2193893599397</v>
      </c>
      <c r="AR213" s="69">
        <f t="shared" si="69"/>
        <v>2233.3628310876629</v>
      </c>
      <c r="AS213" s="69">
        <f t="shared" si="70"/>
        <v>9.7510672985366854E-3</v>
      </c>
      <c r="AT213" s="69">
        <f t="shared" si="71"/>
        <v>0.537387680451066</v>
      </c>
      <c r="AU213" s="69">
        <f t="shared" si="72"/>
        <v>0.45286125225039719</v>
      </c>
      <c r="AV213" s="23">
        <f t="shared" si="73"/>
        <v>0.99999999999999989</v>
      </c>
      <c r="AW213" s="24" t="s">
        <v>461</v>
      </c>
      <c r="AX213" s="24" t="s">
        <v>442</v>
      </c>
      <c r="AY213" s="24">
        <v>20</v>
      </c>
      <c r="AZ213" s="49">
        <f t="shared" si="74"/>
        <v>3.6409209119832</v>
      </c>
      <c r="BA213" s="49">
        <f t="shared" si="75"/>
        <v>5.6898564524942179</v>
      </c>
    </row>
    <row r="214" spans="1:58" ht="12.75" customHeight="1" x14ac:dyDescent="0.15">
      <c r="A214" t="s">
        <v>66</v>
      </c>
      <c r="B214" s="24" t="s">
        <v>461</v>
      </c>
      <c r="C214" s="24" t="s">
        <v>450</v>
      </c>
      <c r="D214" s="24">
        <v>30</v>
      </c>
      <c r="E214" s="16" t="s">
        <v>425</v>
      </c>
      <c r="F214" s="52">
        <v>497.1875</v>
      </c>
      <c r="H214" s="52">
        <v>25571.5625</v>
      </c>
      <c r="I214" s="52">
        <v>8734.375</v>
      </c>
      <c r="J214" s="52">
        <v>386798.4375</v>
      </c>
      <c r="K214" s="14">
        <v>0.39516876471678614</v>
      </c>
      <c r="L214" s="14">
        <v>0.13045308970854302</v>
      </c>
      <c r="M214" s="14">
        <v>1.5781226428965616</v>
      </c>
      <c r="N214" s="14">
        <v>2.3391093720886902</v>
      </c>
      <c r="O214" s="14">
        <v>0.52452965931385598</v>
      </c>
      <c r="P214" s="14">
        <v>0.20143003553981212</v>
      </c>
      <c r="Q214" s="14">
        <v>5.8469150230196512</v>
      </c>
      <c r="R214" s="14">
        <v>0.84548524282571524</v>
      </c>
      <c r="S214" s="14">
        <v>2.8894839328942079</v>
      </c>
      <c r="T214" s="14">
        <v>1.0996321279465919</v>
      </c>
      <c r="U214" s="14">
        <v>25.184351983929211</v>
      </c>
      <c r="V214" s="14">
        <v>6.8956030844766092</v>
      </c>
      <c r="W214" s="14">
        <v>0.37552925371326423</v>
      </c>
      <c r="X214" s="14">
        <v>2.9316191572360928E-2</v>
      </c>
      <c r="Y214" s="14">
        <v>1.4782050150530042</v>
      </c>
      <c r="Z214" s="2">
        <f t="shared" si="52"/>
        <v>3.9935409470624221</v>
      </c>
      <c r="AA214" s="2">
        <f t="shared" si="53"/>
        <v>12.097242360624707</v>
      </c>
      <c r="AB214" s="2">
        <f t="shared" si="54"/>
        <v>11.146967419665222</v>
      </c>
      <c r="AC214" s="2">
        <f t="shared" si="55"/>
        <v>29.027026716003451</v>
      </c>
      <c r="AD214" s="2">
        <f t="shared" si="56"/>
        <v>8.7158650363920476</v>
      </c>
      <c r="AE214" s="2">
        <f t="shared" si="57"/>
        <v>22.902524711566439</v>
      </c>
      <c r="AF214" s="69">
        <f t="shared" si="58"/>
        <v>0.86590075946618505</v>
      </c>
      <c r="AG214" s="69">
        <f t="shared" si="59"/>
        <v>0.87006992585129106</v>
      </c>
      <c r="AH214" s="69">
        <f t="shared" si="60"/>
        <v>0.94628992951186708</v>
      </c>
      <c r="AI214" s="69">
        <f t="shared" si="61"/>
        <v>0.33976822342359125</v>
      </c>
      <c r="AJ214" s="69">
        <f t="shared" si="62"/>
        <v>0.34469967187555955</v>
      </c>
      <c r="AK214" s="69">
        <f t="shared" si="63"/>
        <v>0.44345652825007253</v>
      </c>
      <c r="AL214" s="69">
        <f t="shared" si="64"/>
        <v>7.6807612602630554E-2</v>
      </c>
      <c r="AM214" s="69">
        <f t="shared" si="65"/>
        <v>9.1345413047023288E-2</v>
      </c>
      <c r="AN214" s="69">
        <f t="shared" si="66"/>
        <v>9.91585481873027E-2</v>
      </c>
      <c r="AO214" s="23">
        <v>0.01</v>
      </c>
      <c r="AP214" s="69">
        <f t="shared" ref="AP214:AP277" si="79">AL214*F214</f>
        <v>38.187784890870375</v>
      </c>
      <c r="AQ214" s="69">
        <f t="shared" si="68"/>
        <v>2335.8449388202716</v>
      </c>
      <c r="AR214" s="69">
        <f t="shared" si="69"/>
        <v>866.08794432347202</v>
      </c>
      <c r="AS214" s="69">
        <f t="shared" si="70"/>
        <v>1.1785914415969651E-2</v>
      </c>
      <c r="AT214" s="69">
        <f t="shared" si="71"/>
        <v>0.7209129468123</v>
      </c>
      <c r="AU214" s="69">
        <f t="shared" si="72"/>
        <v>0.26730113877173034</v>
      </c>
      <c r="AV214" s="23">
        <f t="shared" si="73"/>
        <v>1</v>
      </c>
      <c r="AW214" s="24" t="s">
        <v>461</v>
      </c>
      <c r="AX214" s="24" t="s">
        <v>450</v>
      </c>
      <c r="AY214" s="24">
        <v>30</v>
      </c>
      <c r="AZ214" s="49">
        <f t="shared" si="74"/>
        <v>3.9935409470624221</v>
      </c>
      <c r="BA214" s="49">
        <f t="shared" si="75"/>
        <v>8.7158650363920476</v>
      </c>
      <c r="BB214" s="69">
        <f>LN((AVERAGE(AZ225:AZ227))/AZ214:AZ216)/1.21</f>
        <v>0.1166011653582926</v>
      </c>
      <c r="BC214" s="69">
        <f>LN((AVERAGE(BA225:BA227))/BA214:BA216)/1.21</f>
        <v>-2.7252078850372521E-2</v>
      </c>
      <c r="BD214" s="69">
        <f>AVERAGE(AS214:AS216)</f>
        <v>1.1785961810249122E-2</v>
      </c>
      <c r="BE214" s="69">
        <f>AVERAGE(AU214:AU216)</f>
        <v>0.25382378240748255</v>
      </c>
      <c r="BF214" s="69">
        <f>(BB214*BD214)+(BC214*BE214)</f>
        <v>-5.5429688503251329E-3</v>
      </c>
    </row>
    <row r="215" spans="1:58" ht="12.75" customHeight="1" x14ac:dyDescent="0.15">
      <c r="A215" t="s">
        <v>67</v>
      </c>
      <c r="B215" s="24" t="s">
        <v>461</v>
      </c>
      <c r="C215" s="24" t="s">
        <v>443</v>
      </c>
      <c r="D215" s="24">
        <v>30</v>
      </c>
      <c r="E215" s="16" t="s">
        <v>425</v>
      </c>
      <c r="F215" s="52">
        <v>1720</v>
      </c>
      <c r="H215" s="52">
        <v>96965.000000000015</v>
      </c>
      <c r="I215" s="52">
        <v>34386.5625</v>
      </c>
      <c r="J215" s="52">
        <v>1264898.75</v>
      </c>
      <c r="K215" s="14">
        <v>0.40903810259676143</v>
      </c>
      <c r="L215" s="14">
        <v>0.13927962225229645</v>
      </c>
      <c r="M215" s="14">
        <v>1.8586625878632685</v>
      </c>
      <c r="N215" s="14">
        <v>1.9026899277259666</v>
      </c>
      <c r="O215" s="14">
        <v>0.53407870853835127</v>
      </c>
      <c r="P215" s="14">
        <v>0.20139326739943303</v>
      </c>
      <c r="Q215" s="14">
        <v>6.8427674757439148</v>
      </c>
      <c r="R215" s="14">
        <v>0.70610847969560564</v>
      </c>
      <c r="S215" s="14">
        <v>2.3193875247535654</v>
      </c>
      <c r="T215" s="14">
        <v>0.91449364687387735</v>
      </c>
      <c r="U215" s="14">
        <v>18.490059826268947</v>
      </c>
      <c r="V215" s="14">
        <v>3.1900568451125952</v>
      </c>
      <c r="W215" s="14">
        <v>0.3627757762846619</v>
      </c>
      <c r="X215" s="14">
        <v>2.8935981765181227E-2</v>
      </c>
      <c r="Y215" s="14">
        <v>1.416848904448563</v>
      </c>
      <c r="Z215" s="2">
        <f t="shared" ref="Z215:Z278" si="80">M215/K215</f>
        <v>4.5439839859994127</v>
      </c>
      <c r="AA215" s="2">
        <f t="shared" ref="AA215:AA278" si="81">M215/L215</f>
        <v>13.344827892313033</v>
      </c>
      <c r="AB215" s="2">
        <f t="shared" ref="AB215:AB278" si="82">Q215/O215</f>
        <v>12.812282845858004</v>
      </c>
      <c r="AC215" s="2">
        <f t="shared" ref="AC215:AC278" si="83">Q215/P215</f>
        <v>33.977141163176633</v>
      </c>
      <c r="AD215" s="2">
        <f t="shared" ref="AD215:AD278" si="84">U215/S215</f>
        <v>7.9719579539574843</v>
      </c>
      <c r="AE215" s="2">
        <f t="shared" ref="AE215:AE278" si="85">U215/T215</f>
        <v>20.218904624953627</v>
      </c>
      <c r="AF215" s="69">
        <f t="shared" ref="AF215:AF278" si="86">(K215+26.472)/31.028</f>
        <v>0.86634775372556283</v>
      </c>
      <c r="AG215" s="69">
        <f t="shared" ref="AG215:AG278" si="87">(O215+26.472)/31.028</f>
        <v>0.87037768172419605</v>
      </c>
      <c r="AH215" s="69">
        <f t="shared" ref="AH215:AH278" si="88">(S215+26.472)/31.028</f>
        <v>0.92791631831744126</v>
      </c>
      <c r="AI215" s="69">
        <f t="shared" ref="AI215:AI278" si="89">4/3*3.14*((AF215/2)^3)</f>
        <v>0.34029467934015273</v>
      </c>
      <c r="AJ215" s="69">
        <f t="shared" ref="AJ215:AJ278" si="90">4/3*3.14*((AG215/2)^3)</f>
        <v>0.34506557652128894</v>
      </c>
      <c r="AK215" s="69">
        <f t="shared" ref="AK215:AK278" si="91">4/3*3.14*((AH215/2)^3)</f>
        <v>0.41812374785357281</v>
      </c>
      <c r="AL215" s="69">
        <f t="shared" ref="AL215:AL278" si="92">(10^(-0.665+LOG(AI215, 10)*0.959))</f>
        <v>7.6921739585783508E-2</v>
      </c>
      <c r="AM215" s="69">
        <f t="shared" ref="AM215:AM278" si="93">(AJ215*265)/1000</f>
        <v>9.144237777814157E-2</v>
      </c>
      <c r="AN215" s="69">
        <f t="shared" ref="AN215:AN278" si="94">(10^(-0.665+LOG(AK215, 10)*0.959))</f>
        <v>9.3719796372999875E-2</v>
      </c>
      <c r="AO215" s="23">
        <v>0.01</v>
      </c>
      <c r="AP215" s="69">
        <f t="shared" si="79"/>
        <v>132.30539208754763</v>
      </c>
      <c r="AQ215" s="69">
        <f t="shared" ref="AQ215:AQ278" si="95">AM215*H215</f>
        <v>8866.7101612574988</v>
      </c>
      <c r="AR215" s="69">
        <f t="shared" ref="AR215:AR278" si="96">AN215*I215</f>
        <v>3222.7016354674333</v>
      </c>
      <c r="AS215" s="69">
        <f t="shared" ref="AS215:AS278" si="97">AP215/(AP215+AQ215+AR215)</f>
        <v>1.0825433942184277E-2</v>
      </c>
      <c r="AT215" s="69">
        <f t="shared" ref="AT215:AT278" si="98">AQ215/(AP215+AQ215+AR215)</f>
        <v>0.72548808193450198</v>
      </c>
      <c r="AU215" s="69">
        <f t="shared" ref="AU215:AU278" si="99">AR215/(AP215+AQ215+AR215)</f>
        <v>0.2636864841233138</v>
      </c>
      <c r="AV215" s="23">
        <f t="shared" ref="AV215:AV278" si="100">SUM(AS215:AU215)</f>
        <v>1</v>
      </c>
      <c r="AW215" s="24" t="s">
        <v>461</v>
      </c>
      <c r="AX215" s="24" t="s">
        <v>443</v>
      </c>
      <c r="AY215" s="24">
        <v>30</v>
      </c>
      <c r="AZ215" s="49">
        <f t="shared" ref="AZ215:AZ278" si="101">Z215</f>
        <v>4.5439839859994127</v>
      </c>
      <c r="BA215" s="49">
        <f t="shared" ref="BA215:BA278" si="102">AD215</f>
        <v>7.9719579539574843</v>
      </c>
    </row>
    <row r="216" spans="1:58" ht="12.75" customHeight="1" x14ac:dyDescent="0.15">
      <c r="A216" t="s">
        <v>68</v>
      </c>
      <c r="B216" s="24" t="s">
        <v>461</v>
      </c>
      <c r="C216" s="24" t="s">
        <v>444</v>
      </c>
      <c r="D216" s="24">
        <v>30</v>
      </c>
      <c r="E216" s="16" t="s">
        <v>425</v>
      </c>
      <c r="F216" s="52">
        <v>1908.125</v>
      </c>
      <c r="H216" s="52">
        <v>94922.5</v>
      </c>
      <c r="I216" s="52">
        <v>26135.937499999996</v>
      </c>
      <c r="J216" s="52">
        <v>1171481.25</v>
      </c>
      <c r="K216" s="14">
        <v>0.37870431716865088</v>
      </c>
      <c r="L216" s="14">
        <v>0.13863250298162383</v>
      </c>
      <c r="M216" s="14">
        <v>1.8830227446756911</v>
      </c>
      <c r="N216" s="14">
        <v>1.9222473922835785</v>
      </c>
      <c r="O216" s="14">
        <v>0.5402985293766781</v>
      </c>
      <c r="P216" s="14">
        <v>0.20515015427639346</v>
      </c>
      <c r="Q216" s="14">
        <v>6.1269451175615783</v>
      </c>
      <c r="R216" s="14">
        <v>0.84520739149905699</v>
      </c>
      <c r="S216" s="14">
        <v>3.0999649458312155</v>
      </c>
      <c r="T216" s="14">
        <v>1.1445750515366768</v>
      </c>
      <c r="U216" s="14">
        <v>22.353948858374245</v>
      </c>
      <c r="V216" s="14">
        <v>5.0899192269849207</v>
      </c>
      <c r="W216" s="14">
        <v>0.37014265761987697</v>
      </c>
      <c r="X216" s="14">
        <v>2.9617962680065158E-2</v>
      </c>
      <c r="Y216" s="14">
        <v>1.4200850551943489</v>
      </c>
      <c r="Z216" s="2">
        <f t="shared" si="80"/>
        <v>4.9722769435372243</v>
      </c>
      <c r="AA216" s="2">
        <f t="shared" si="81"/>
        <v>13.582837387890859</v>
      </c>
      <c r="AB216" s="2">
        <f t="shared" si="82"/>
        <v>11.339925586379074</v>
      </c>
      <c r="AC216" s="2">
        <f t="shared" si="83"/>
        <v>29.865661759663631</v>
      </c>
      <c r="AD216" s="2">
        <f t="shared" si="84"/>
        <v>7.2110327855272969</v>
      </c>
      <c r="AE216" s="2">
        <f t="shared" si="85"/>
        <v>19.530347816303014</v>
      </c>
      <c r="AF216" s="69">
        <f t="shared" si="86"/>
        <v>0.86537012753540843</v>
      </c>
      <c r="AG216" s="69">
        <f t="shared" si="87"/>
        <v>0.87057814004694722</v>
      </c>
      <c r="AH216" s="69">
        <f t="shared" si="88"/>
        <v>0.95307351249939465</v>
      </c>
      <c r="AI216" s="69">
        <f t="shared" si="89"/>
        <v>0.33914396687513798</v>
      </c>
      <c r="AJ216" s="69">
        <f t="shared" si="90"/>
        <v>0.34530404954403215</v>
      </c>
      <c r="AK216" s="69">
        <f t="shared" si="91"/>
        <v>0.4530619579828179</v>
      </c>
      <c r="AL216" s="69">
        <f t="shared" si="92"/>
        <v>7.6672274654281641E-2</v>
      </c>
      <c r="AM216" s="69">
        <f t="shared" si="93"/>
        <v>9.150557312916853E-2</v>
      </c>
      <c r="AN216" s="69">
        <f t="shared" si="94"/>
        <v>0.10121739038904563</v>
      </c>
      <c r="AO216" s="23">
        <v>0.01</v>
      </c>
      <c r="AP216" s="69">
        <f t="shared" si="79"/>
        <v>146.30028407470115</v>
      </c>
      <c r="AQ216" s="69">
        <f t="shared" si="95"/>
        <v>8685.9377653534993</v>
      </c>
      <c r="AR216" s="69">
        <f t="shared" si="96"/>
        <v>2645.4113891211969</v>
      </c>
      <c r="AS216" s="69">
        <f t="shared" si="97"/>
        <v>1.2746537072593439E-2</v>
      </c>
      <c r="AT216" s="69">
        <f t="shared" si="98"/>
        <v>0.75676973860000307</v>
      </c>
      <c r="AU216" s="69">
        <f t="shared" si="99"/>
        <v>0.23048372432740349</v>
      </c>
      <c r="AV216" s="23">
        <f t="shared" si="100"/>
        <v>1</v>
      </c>
      <c r="AW216" s="24" t="s">
        <v>461</v>
      </c>
      <c r="AX216" s="24" t="s">
        <v>444</v>
      </c>
      <c r="AY216" s="24">
        <v>30</v>
      </c>
      <c r="AZ216" s="49">
        <f t="shared" si="101"/>
        <v>4.9722769435372243</v>
      </c>
      <c r="BA216" s="49">
        <f t="shared" si="102"/>
        <v>7.2110327855272969</v>
      </c>
    </row>
    <row r="217" spans="1:58" ht="12.75" customHeight="1" x14ac:dyDescent="0.15">
      <c r="A217" t="s">
        <v>69</v>
      </c>
      <c r="B217" s="24" t="s">
        <v>461</v>
      </c>
      <c r="C217" s="24" t="s">
        <v>451</v>
      </c>
      <c r="D217" s="24">
        <v>40</v>
      </c>
      <c r="E217" s="16" t="s">
        <v>425</v>
      </c>
      <c r="F217" s="52">
        <v>591.25</v>
      </c>
      <c r="H217" s="52">
        <v>37020.3125</v>
      </c>
      <c r="I217" s="52">
        <v>10696.250000000002</v>
      </c>
      <c r="J217" s="52">
        <v>475768.12499999994</v>
      </c>
      <c r="K217" s="14">
        <v>0.2939576523617517</v>
      </c>
      <c r="L217" s="14">
        <v>0.11192276402724982</v>
      </c>
      <c r="M217" s="14">
        <v>1.5087944424394146</v>
      </c>
      <c r="N217" s="14">
        <v>1.4377792814437806</v>
      </c>
      <c r="O217" s="14">
        <v>0.52741291057883422</v>
      </c>
      <c r="P217" s="14">
        <v>0.19715812234094851</v>
      </c>
      <c r="Q217" s="14">
        <v>7.7813390925426269</v>
      </c>
      <c r="R217" s="14">
        <v>0.77878784907115939</v>
      </c>
      <c r="S217" s="14">
        <v>2.6393862033398729</v>
      </c>
      <c r="T217" s="14">
        <v>1.0748705557191207</v>
      </c>
      <c r="U217" s="14">
        <v>22.690389033060079</v>
      </c>
      <c r="V217" s="14">
        <v>7.7758524315259923</v>
      </c>
      <c r="W217" s="14">
        <v>0.35783882790605481</v>
      </c>
      <c r="X217" s="14">
        <v>2.8109924211330194E-2</v>
      </c>
      <c r="Y217" s="14">
        <v>1.3929831099081782</v>
      </c>
      <c r="Z217" s="2">
        <f t="shared" si="80"/>
        <v>5.1326931968508651</v>
      </c>
      <c r="AA217" s="2">
        <f t="shared" si="81"/>
        <v>13.480675317061225</v>
      </c>
      <c r="AB217" s="2">
        <f t="shared" si="82"/>
        <v>14.75378955741267</v>
      </c>
      <c r="AC217" s="2">
        <f t="shared" si="83"/>
        <v>39.467504560051751</v>
      </c>
      <c r="AD217" s="2">
        <f t="shared" si="84"/>
        <v>8.5968430858461389</v>
      </c>
      <c r="AE217" s="2">
        <f t="shared" si="85"/>
        <v>21.109880545457425</v>
      </c>
      <c r="AF217" s="69">
        <f t="shared" si="86"/>
        <v>0.8626388311319374</v>
      </c>
      <c r="AG217" s="69">
        <f t="shared" si="87"/>
        <v>0.87016285002510108</v>
      </c>
      <c r="AH217" s="69">
        <f t="shared" si="88"/>
        <v>0.93822954116732882</v>
      </c>
      <c r="AI217" s="69">
        <f t="shared" si="89"/>
        <v>0.33594285512905442</v>
      </c>
      <c r="AJ217" s="69">
        <f t="shared" si="90"/>
        <v>0.34481012628498509</v>
      </c>
      <c r="AK217" s="69">
        <f t="shared" si="91"/>
        <v>0.43222084380375475</v>
      </c>
      <c r="AL217" s="69">
        <f t="shared" si="92"/>
        <v>7.5978117192234643E-2</v>
      </c>
      <c r="AM217" s="69">
        <f t="shared" si="93"/>
        <v>9.137468346552105E-2</v>
      </c>
      <c r="AN217" s="69">
        <f t="shared" si="94"/>
        <v>9.6747950309134439E-2</v>
      </c>
      <c r="AO217" s="23">
        <v>0.01</v>
      </c>
      <c r="AP217" s="69">
        <f t="shared" si="79"/>
        <v>44.922061789908732</v>
      </c>
      <c r="AQ217" s="69">
        <f t="shared" si="95"/>
        <v>3382.7193364821724</v>
      </c>
      <c r="AR217" s="69">
        <f t="shared" si="96"/>
        <v>1034.8402634940794</v>
      </c>
      <c r="AS217" s="69">
        <f t="shared" si="97"/>
        <v>1.0066609836135323E-2</v>
      </c>
      <c r="AT217" s="69">
        <f t="shared" si="98"/>
        <v>0.75803545938682027</v>
      </c>
      <c r="AU217" s="69">
        <f t="shared" si="99"/>
        <v>0.23189793077704449</v>
      </c>
      <c r="AV217" s="23">
        <f t="shared" si="100"/>
        <v>1</v>
      </c>
      <c r="AW217" s="24" t="s">
        <v>461</v>
      </c>
      <c r="AX217" s="24" t="s">
        <v>451</v>
      </c>
      <c r="AY217" s="24">
        <v>40</v>
      </c>
      <c r="AZ217" s="49">
        <f t="shared" si="101"/>
        <v>5.1326931968508651</v>
      </c>
      <c r="BA217" s="49">
        <f t="shared" si="102"/>
        <v>8.5968430858461389</v>
      </c>
      <c r="BB217" s="69">
        <f>LN((AVERAGE(AZ228:AZ230))/AZ217:AZ219)/1.21</f>
        <v>-9.986746973585893E-2</v>
      </c>
      <c r="BC217" s="69">
        <f>LN((AVERAGE(BA228:BA230))/BA217:BA219)/1.21</f>
        <v>1.1087588296004416E-2</v>
      </c>
      <c r="BD217" s="69">
        <f>AVERAGE(AS217:AS219)</f>
        <v>1.0529708944180776E-2</v>
      </c>
      <c r="BE217" s="69">
        <f>AVERAGE(AU217:AU219)</f>
        <v>0.23032786580831899</v>
      </c>
      <c r="BF217" s="69">
        <f>(BB217*BD217)+(BC217*BE217)</f>
        <v>1.5022051598696168E-3</v>
      </c>
    </row>
    <row r="218" spans="1:58" ht="12.75" customHeight="1" x14ac:dyDescent="0.15">
      <c r="A218" t="s">
        <v>70</v>
      </c>
      <c r="B218" s="24" t="s">
        <v>461</v>
      </c>
      <c r="C218" s="24" t="s">
        <v>445</v>
      </c>
      <c r="D218" s="24">
        <v>40</v>
      </c>
      <c r="E218" s="16" t="s">
        <v>425</v>
      </c>
      <c r="F218" s="52">
        <v>2082.8125</v>
      </c>
      <c r="H218" s="52">
        <v>138634.6875</v>
      </c>
      <c r="I218" s="52">
        <v>37719.062500000007</v>
      </c>
      <c r="J218" s="52">
        <v>1561975</v>
      </c>
      <c r="K218" s="14">
        <v>0.40039018409862154</v>
      </c>
      <c r="L218" s="14">
        <v>0.11734238791913297</v>
      </c>
      <c r="M218" s="14">
        <v>1.5417704985649716</v>
      </c>
      <c r="N218" s="14">
        <v>1.5277508098548962</v>
      </c>
      <c r="O218" s="14">
        <v>0.53869631527462458</v>
      </c>
      <c r="P218" s="14">
        <v>0.195483946349019</v>
      </c>
      <c r="Q218" s="14">
        <v>8.833767756448081</v>
      </c>
      <c r="R218" s="14">
        <v>0.65653980301975357</v>
      </c>
      <c r="S218" s="14">
        <v>2.2094073643119199</v>
      </c>
      <c r="T218" s="14">
        <v>0.77802311054654616</v>
      </c>
      <c r="U218" s="14">
        <v>22.33009091377799</v>
      </c>
      <c r="V218" s="14">
        <v>3.8920563940127946</v>
      </c>
      <c r="W218" s="14">
        <v>0.34571852787173479</v>
      </c>
      <c r="X218" s="14">
        <v>2.8152411840212745E-2</v>
      </c>
      <c r="Y218" s="14">
        <v>1.3533941991180671</v>
      </c>
      <c r="Z218" s="2">
        <f t="shared" si="80"/>
        <v>3.8506700708357342</v>
      </c>
      <c r="AA218" s="2">
        <f t="shared" si="81"/>
        <v>13.13907553703006</v>
      </c>
      <c r="AB218" s="2">
        <f t="shared" si="82"/>
        <v>16.398418749058404</v>
      </c>
      <c r="AC218" s="2">
        <f t="shared" si="83"/>
        <v>45.189223572743835</v>
      </c>
      <c r="AD218" s="2">
        <f t="shared" si="84"/>
        <v>10.106823791063219</v>
      </c>
      <c r="AE218" s="2">
        <f t="shared" si="85"/>
        <v>28.7010637744315</v>
      </c>
      <c r="AF218" s="69">
        <f t="shared" si="86"/>
        <v>0.86606904035382959</v>
      </c>
      <c r="AG218" s="69">
        <f t="shared" si="87"/>
        <v>0.87052650236156459</v>
      </c>
      <c r="AH218" s="69">
        <f t="shared" si="88"/>
        <v>0.92437177273146587</v>
      </c>
      <c r="AI218" s="69">
        <f t="shared" si="89"/>
        <v>0.33996635563489008</v>
      </c>
      <c r="AJ218" s="69">
        <f t="shared" si="90"/>
        <v>0.34524260884115499</v>
      </c>
      <c r="AK218" s="69">
        <f t="shared" si="91"/>
        <v>0.41335045779043561</v>
      </c>
      <c r="AL218" s="69">
        <f t="shared" si="92"/>
        <v>7.6850565257258335E-2</v>
      </c>
      <c r="AM218" s="69">
        <f t="shared" si="93"/>
        <v>9.1489291342906065E-2</v>
      </c>
      <c r="AN218" s="69">
        <f t="shared" si="94"/>
        <v>9.2693518500648317E-2</v>
      </c>
      <c r="AO218" s="23">
        <v>0.01</v>
      </c>
      <c r="AP218" s="69">
        <f t="shared" si="79"/>
        <v>160.06531794988337</v>
      </c>
      <c r="AQ218" s="69">
        <f t="shared" si="95"/>
        <v>12683.589314920238</v>
      </c>
      <c r="AR218" s="69">
        <f t="shared" si="96"/>
        <v>3496.3126176708606</v>
      </c>
      <c r="AS218" s="69">
        <f t="shared" si="97"/>
        <v>9.7959387246987252E-3</v>
      </c>
      <c r="AT218" s="69">
        <f t="shared" si="98"/>
        <v>0.77623101199914035</v>
      </c>
      <c r="AU218" s="69">
        <f t="shared" si="99"/>
        <v>0.21397304927616087</v>
      </c>
      <c r="AV218" s="23">
        <f t="shared" si="100"/>
        <v>1</v>
      </c>
      <c r="AW218" s="24" t="s">
        <v>461</v>
      </c>
      <c r="AX218" s="24" t="s">
        <v>445</v>
      </c>
      <c r="AY218" s="24">
        <v>40</v>
      </c>
      <c r="AZ218" s="49">
        <f t="shared" si="101"/>
        <v>3.8506700708357342</v>
      </c>
      <c r="BA218" s="49">
        <f t="shared" si="102"/>
        <v>10.106823791063219</v>
      </c>
    </row>
    <row r="219" spans="1:58" ht="12.75" customHeight="1" x14ac:dyDescent="0.15">
      <c r="A219" t="s">
        <v>71</v>
      </c>
      <c r="B219" s="24" t="s">
        <v>461</v>
      </c>
      <c r="C219" s="24" t="s">
        <v>446</v>
      </c>
      <c r="D219" s="24">
        <v>40</v>
      </c>
      <c r="E219" s="16" t="s">
        <v>425</v>
      </c>
      <c r="F219" s="52">
        <v>2633.7500000000005</v>
      </c>
      <c r="H219" s="52">
        <v>139427.5</v>
      </c>
      <c r="I219" s="52">
        <v>43013.437500000007</v>
      </c>
      <c r="J219" s="52">
        <v>1629149.0625000002</v>
      </c>
      <c r="K219" s="14">
        <v>0.33445347614389459</v>
      </c>
      <c r="L219" s="14">
        <v>0.11482254469848356</v>
      </c>
      <c r="M219" s="14">
        <v>1.5106791704141629</v>
      </c>
      <c r="N219" s="14">
        <v>1.9635099487119139</v>
      </c>
      <c r="O219" s="14">
        <v>0.52511695428826277</v>
      </c>
      <c r="P219" s="14">
        <v>0.19454377138169496</v>
      </c>
      <c r="Q219" s="14">
        <v>9.8264885436418599</v>
      </c>
      <c r="R219" s="14">
        <v>0.82393051755530056</v>
      </c>
      <c r="S219" s="14">
        <v>2.7350804135290736</v>
      </c>
      <c r="T219" s="14">
        <v>1.064401168191909</v>
      </c>
      <c r="U219" s="14">
        <v>24.511952841700037</v>
      </c>
      <c r="V219" s="14">
        <v>5.2069861630039327</v>
      </c>
      <c r="W219" s="14">
        <v>0.34142760396497518</v>
      </c>
      <c r="X219" s="14">
        <v>2.8318277006811911E-2</v>
      </c>
      <c r="Y219" s="14">
        <v>1.4631552796655323</v>
      </c>
      <c r="Z219" s="2">
        <f t="shared" si="80"/>
        <v>4.5168589300719697</v>
      </c>
      <c r="AA219" s="2">
        <f t="shared" si="81"/>
        <v>13.156642490210498</v>
      </c>
      <c r="AB219" s="2">
        <f t="shared" si="82"/>
        <v>18.712952349749525</v>
      </c>
      <c r="AC219" s="2">
        <f t="shared" si="83"/>
        <v>50.510424846048068</v>
      </c>
      <c r="AD219" s="2">
        <f t="shared" si="84"/>
        <v>8.9620592946560826</v>
      </c>
      <c r="AE219" s="2">
        <f t="shared" si="85"/>
        <v>23.028866910526155</v>
      </c>
      <c r="AF219" s="69">
        <f t="shared" si="86"/>
        <v>0.86394396919375716</v>
      </c>
      <c r="AG219" s="69">
        <f t="shared" si="87"/>
        <v>0.87008885375429501</v>
      </c>
      <c r="AH219" s="69">
        <f t="shared" si="88"/>
        <v>0.94131366551273288</v>
      </c>
      <c r="AI219" s="69">
        <f t="shared" si="89"/>
        <v>0.33746996758531356</v>
      </c>
      <c r="AJ219" s="69">
        <f t="shared" si="90"/>
        <v>0.34472216863253613</v>
      </c>
      <c r="AK219" s="69">
        <f t="shared" si="91"/>
        <v>0.43649722644287325</v>
      </c>
      <c r="AL219" s="69">
        <f t="shared" si="92"/>
        <v>7.6309303471308335E-2</v>
      </c>
      <c r="AM219" s="69">
        <f t="shared" si="93"/>
        <v>9.1351374687622069E-2</v>
      </c>
      <c r="AN219" s="69">
        <f t="shared" si="94"/>
        <v>9.766574055243149E-2</v>
      </c>
      <c r="AO219" s="23">
        <v>0.01</v>
      </c>
      <c r="AP219" s="69">
        <f t="shared" si="79"/>
        <v>200.97962801755835</v>
      </c>
      <c r="AQ219" s="69">
        <f t="shared" si="95"/>
        <v>12736.893794258425</v>
      </c>
      <c r="AR219" s="69">
        <f t="shared" si="96"/>
        <v>4200.939227143228</v>
      </c>
      <c r="AS219" s="69">
        <f t="shared" si="97"/>
        <v>1.1726578271708281E-2</v>
      </c>
      <c r="AT219" s="69">
        <f t="shared" si="98"/>
        <v>0.74316080435654008</v>
      </c>
      <c r="AU219" s="69">
        <f t="shared" si="99"/>
        <v>0.24511261737175163</v>
      </c>
      <c r="AV219" s="23">
        <f t="shared" si="100"/>
        <v>1</v>
      </c>
      <c r="AW219" s="24" t="s">
        <v>461</v>
      </c>
      <c r="AX219" s="24" t="s">
        <v>446</v>
      </c>
      <c r="AY219" s="24">
        <v>40</v>
      </c>
      <c r="AZ219" s="49">
        <f t="shared" si="101"/>
        <v>4.5168589300719697</v>
      </c>
      <c r="BA219" s="49">
        <f t="shared" si="102"/>
        <v>8.9620592946560826</v>
      </c>
    </row>
    <row r="220" spans="1:58" ht="12.75" customHeight="1" x14ac:dyDescent="0.15">
      <c r="A220" t="s">
        <v>72</v>
      </c>
      <c r="B220" s="24" t="s">
        <v>461</v>
      </c>
      <c r="C220" s="24" t="s">
        <v>452</v>
      </c>
      <c r="D220" s="24">
        <v>50</v>
      </c>
      <c r="E220" s="16" t="s">
        <v>425</v>
      </c>
      <c r="F220" s="52">
        <v>322.5</v>
      </c>
      <c r="H220" s="52">
        <v>20263.75</v>
      </c>
      <c r="I220" s="52">
        <v>7054.6875</v>
      </c>
      <c r="J220" s="52">
        <v>396460.00000000006</v>
      </c>
      <c r="K220" s="14">
        <v>0.30396919637859238</v>
      </c>
      <c r="L220" s="14">
        <v>0.1106015621829599</v>
      </c>
      <c r="M220" s="14">
        <v>1.552024793625151</v>
      </c>
      <c r="N220" s="14">
        <v>1.6084388351164851</v>
      </c>
      <c r="O220" s="14">
        <v>0.6096213599182192</v>
      </c>
      <c r="P220" s="14">
        <v>0.20742079121225104</v>
      </c>
      <c r="Q220" s="14">
        <v>13.063641554146308</v>
      </c>
      <c r="R220" s="14">
        <v>0.66690856076281635</v>
      </c>
      <c r="S220" s="14">
        <v>3.3724257668328832</v>
      </c>
      <c r="T220" s="14">
        <v>1.3569715253903074</v>
      </c>
      <c r="U220" s="14">
        <v>44.679844486072682</v>
      </c>
      <c r="V220" s="14">
        <v>3.9096492862489747</v>
      </c>
      <c r="W220" s="14">
        <v>0.33054979986088451</v>
      </c>
      <c r="X220" s="14">
        <v>2.7269431757922923E-2</v>
      </c>
      <c r="Y220" s="14">
        <v>1.4375439250259057</v>
      </c>
      <c r="Z220" s="2">
        <f t="shared" si="80"/>
        <v>5.105862081143612</v>
      </c>
      <c r="AA220" s="2">
        <f t="shared" si="81"/>
        <v>14.032575697780402</v>
      </c>
      <c r="AB220" s="2">
        <f t="shared" si="82"/>
        <v>21.429107332949748</v>
      </c>
      <c r="AC220" s="2">
        <f t="shared" si="83"/>
        <v>62.981350508775421</v>
      </c>
      <c r="AD220" s="2">
        <f t="shared" si="84"/>
        <v>13.248577604135813</v>
      </c>
      <c r="AE220" s="2">
        <f t="shared" si="85"/>
        <v>32.926147417294821</v>
      </c>
      <c r="AF220" s="69">
        <f t="shared" si="86"/>
        <v>0.86296149272845801</v>
      </c>
      <c r="AG220" s="69">
        <f t="shared" si="87"/>
        <v>0.87281234239777683</v>
      </c>
      <c r="AH220" s="69">
        <f t="shared" si="88"/>
        <v>0.96185463990050557</v>
      </c>
      <c r="AI220" s="69">
        <f t="shared" si="89"/>
        <v>0.3363199645409839</v>
      </c>
      <c r="AJ220" s="69">
        <f t="shared" si="90"/>
        <v>0.3479693841909498</v>
      </c>
      <c r="AK220" s="69">
        <f t="shared" si="91"/>
        <v>0.46570052836576775</v>
      </c>
      <c r="AL220" s="69">
        <f t="shared" si="92"/>
        <v>7.6059906984823678E-2</v>
      </c>
      <c r="AM220" s="69">
        <f t="shared" si="93"/>
        <v>9.2211886810601704E-2</v>
      </c>
      <c r="AN220" s="69">
        <f t="shared" si="94"/>
        <v>0.10392364117310701</v>
      </c>
      <c r="AO220" s="23">
        <v>0.01</v>
      </c>
      <c r="AP220" s="69">
        <f t="shared" si="79"/>
        <v>24.529320002605637</v>
      </c>
      <c r="AQ220" s="69">
        <f t="shared" si="95"/>
        <v>1868.5586213583304</v>
      </c>
      <c r="AR220" s="69">
        <f t="shared" si="96"/>
        <v>733.14881233840333</v>
      </c>
      <c r="AS220" s="69">
        <f t="shared" si="97"/>
        <v>9.3401023224785155E-3</v>
      </c>
      <c r="AT220" s="69">
        <f t="shared" si="98"/>
        <v>0.71149663819389586</v>
      </c>
      <c r="AU220" s="69">
        <f t="shared" si="99"/>
        <v>0.27916325948362564</v>
      </c>
      <c r="AV220" s="23">
        <f t="shared" si="100"/>
        <v>1</v>
      </c>
      <c r="AW220" s="24" t="s">
        <v>461</v>
      </c>
      <c r="AX220" s="24" t="s">
        <v>452</v>
      </c>
      <c r="AY220" s="24">
        <v>50</v>
      </c>
      <c r="AZ220" s="49">
        <f t="shared" si="101"/>
        <v>5.105862081143612</v>
      </c>
      <c r="BA220" s="49">
        <f t="shared" si="102"/>
        <v>13.248577604135813</v>
      </c>
      <c r="BB220" s="69">
        <f>LN((AVERAGE(AZ231:AZ233))/AZ220:AZ222)/1.21</f>
        <v>-9.6521576657477917E-2</v>
      </c>
      <c r="BC220" s="69">
        <f>LN((AVERAGE(BA231:BA233))/BA220:BA222)/1.21</f>
        <v>-0.41846279088283506</v>
      </c>
      <c r="BD220" s="69">
        <f>AVERAGE(AS220:AS222)</f>
        <v>1.1148817585719041E-2</v>
      </c>
      <c r="BE220" s="69">
        <f>AVERAGE(AU220:AU222)</f>
        <v>0.26394771648721338</v>
      </c>
      <c r="BF220" s="69">
        <f>(BB220*BD220)+(BC220*BE220)</f>
        <v>-0.11152839953963083</v>
      </c>
    </row>
    <row r="221" spans="1:58" ht="12.75" customHeight="1" x14ac:dyDescent="0.15">
      <c r="A221" t="s">
        <v>73</v>
      </c>
      <c r="B221" s="24" t="s">
        <v>461</v>
      </c>
      <c r="C221" s="24" t="s">
        <v>448</v>
      </c>
      <c r="D221" s="24">
        <v>50</v>
      </c>
      <c r="E221" s="16" t="s">
        <v>425</v>
      </c>
      <c r="F221" s="52">
        <v>1397.4999999999998</v>
      </c>
      <c r="H221" s="52">
        <v>71957.8125</v>
      </c>
      <c r="I221" s="52">
        <v>21809.062500000004</v>
      </c>
      <c r="J221" s="52">
        <v>1264401.5625</v>
      </c>
      <c r="K221" s="14">
        <v>0.33274665012452487</v>
      </c>
      <c r="L221" s="14">
        <v>0.12835812277671907</v>
      </c>
      <c r="M221" s="14">
        <v>1.466390927335812</v>
      </c>
      <c r="N221" s="14">
        <v>1.6036401792631383</v>
      </c>
      <c r="O221" s="14">
        <v>0.64108201757847272</v>
      </c>
      <c r="P221" s="14">
        <v>0.21955972466927057</v>
      </c>
      <c r="Q221" s="14">
        <v>13.581372700660514</v>
      </c>
      <c r="R221" s="14">
        <v>0.79229796122503016</v>
      </c>
      <c r="S221" s="14">
        <v>4.2364064154634766</v>
      </c>
      <c r="T221" s="14">
        <v>1.870137924103477</v>
      </c>
      <c r="U221" s="14">
        <v>44.106915825031557</v>
      </c>
      <c r="V221" s="14">
        <v>6.8825048460540206</v>
      </c>
      <c r="W221" s="14">
        <v>0.34146247460408058</v>
      </c>
      <c r="X221" s="14">
        <v>2.6522357616738164E-2</v>
      </c>
      <c r="Y221" s="14">
        <v>1.4136389044158748</v>
      </c>
      <c r="Z221" s="2">
        <f t="shared" si="80"/>
        <v>4.406929196092702</v>
      </c>
      <c r="AA221" s="2">
        <f t="shared" si="81"/>
        <v>11.424216057495805</v>
      </c>
      <c r="AB221" s="2">
        <f t="shared" si="82"/>
        <v>21.185078240005481</v>
      </c>
      <c r="AC221" s="2">
        <f t="shared" si="83"/>
        <v>61.857304298948932</v>
      </c>
      <c r="AD221" s="2">
        <f t="shared" si="84"/>
        <v>10.411398600482508</v>
      </c>
      <c r="AE221" s="2">
        <f t="shared" si="85"/>
        <v>23.584846473917647</v>
      </c>
      <c r="AF221" s="69">
        <f t="shared" si="86"/>
        <v>0.86388895997565185</v>
      </c>
      <c r="AG221" s="69">
        <f t="shared" si="87"/>
        <v>0.87382628650182015</v>
      </c>
      <c r="AH221" s="69">
        <f t="shared" si="88"/>
        <v>0.98969983290780839</v>
      </c>
      <c r="AI221" s="69">
        <f t="shared" si="89"/>
        <v>0.33740550931812374</v>
      </c>
      <c r="AJ221" s="69">
        <f t="shared" si="90"/>
        <v>0.34918349924976144</v>
      </c>
      <c r="AK221" s="69">
        <f t="shared" si="91"/>
        <v>0.50732806581443712</v>
      </c>
      <c r="AL221" s="69">
        <f t="shared" si="92"/>
        <v>7.6295325591756433E-2</v>
      </c>
      <c r="AM221" s="69">
        <f t="shared" si="93"/>
        <v>9.2533627301186777E-2</v>
      </c>
      <c r="AN221" s="69">
        <f t="shared" si="94"/>
        <v>0.11281634984500923</v>
      </c>
      <c r="AO221" s="23">
        <v>0.01</v>
      </c>
      <c r="AP221" s="69">
        <f t="shared" si="79"/>
        <v>106.6227175144796</v>
      </c>
      <c r="AQ221" s="69">
        <f t="shared" si="95"/>
        <v>6658.5174032836794</v>
      </c>
      <c r="AR221" s="69">
        <f t="shared" si="96"/>
        <v>2460.4188247916718</v>
      </c>
      <c r="AS221" s="69">
        <f t="shared" si="97"/>
        <v>1.1557317897301966E-2</v>
      </c>
      <c r="AT221" s="69">
        <f t="shared" si="98"/>
        <v>0.72174677356180195</v>
      </c>
      <c r="AU221" s="69">
        <f t="shared" si="99"/>
        <v>0.2666959085408962</v>
      </c>
      <c r="AV221" s="23">
        <f t="shared" si="100"/>
        <v>1</v>
      </c>
      <c r="AW221" s="24" t="s">
        <v>461</v>
      </c>
      <c r="AX221" s="24" t="s">
        <v>448</v>
      </c>
      <c r="AY221" s="24">
        <v>50</v>
      </c>
      <c r="AZ221" s="49">
        <f t="shared" si="101"/>
        <v>4.406929196092702</v>
      </c>
      <c r="BA221" s="49">
        <f t="shared" si="102"/>
        <v>10.411398600482508</v>
      </c>
    </row>
    <row r="222" spans="1:58" ht="12.75" customHeight="1" x14ac:dyDescent="0.15">
      <c r="A222" t="s">
        <v>74</v>
      </c>
      <c r="B222" s="24" t="s">
        <v>461</v>
      </c>
      <c r="C222" s="24" t="s">
        <v>447</v>
      </c>
      <c r="D222" s="24">
        <v>50</v>
      </c>
      <c r="E222" s="16" t="s">
        <v>425</v>
      </c>
      <c r="F222" s="52">
        <v>1370.6250000000002</v>
      </c>
      <c r="H222" s="52">
        <v>66824.6875</v>
      </c>
      <c r="I222" s="52">
        <v>19188.75</v>
      </c>
      <c r="J222" s="52">
        <v>1187189.6875000002</v>
      </c>
      <c r="K222" s="14">
        <v>0.31079833575286631</v>
      </c>
      <c r="L222" s="14">
        <v>0.11477869528662399</v>
      </c>
      <c r="M222" s="14">
        <v>1.4420555947013747</v>
      </c>
      <c r="N222" s="14">
        <v>1.5564969812270568</v>
      </c>
      <c r="O222" s="14">
        <v>0.61275604684411544</v>
      </c>
      <c r="P222" s="14">
        <v>0.21762517577213775</v>
      </c>
      <c r="Q222" s="14">
        <v>11.792750576207363</v>
      </c>
      <c r="R222" s="14">
        <v>0.76867406078079492</v>
      </c>
      <c r="S222" s="14">
        <v>3.634608925782433</v>
      </c>
      <c r="T222" s="14">
        <v>1.3121015933677902</v>
      </c>
      <c r="U222" s="14">
        <v>46.274337719574625</v>
      </c>
      <c r="V222" s="14">
        <v>6.4186140775826273</v>
      </c>
      <c r="W222" s="14">
        <v>0.34602685773329833</v>
      </c>
      <c r="X222" s="14">
        <v>2.6806425545741336E-2</v>
      </c>
      <c r="Y222" s="14">
        <v>1.3878706454976644</v>
      </c>
      <c r="Z222" s="2">
        <f t="shared" si="80"/>
        <v>4.6398433608345844</v>
      </c>
      <c r="AA222" s="2">
        <f t="shared" si="81"/>
        <v>12.563791486741426</v>
      </c>
      <c r="AB222" s="2">
        <f t="shared" si="82"/>
        <v>19.245425054462867</v>
      </c>
      <c r="AC222" s="2">
        <f t="shared" si="83"/>
        <v>54.188356353379092</v>
      </c>
      <c r="AD222" s="2">
        <f t="shared" si="84"/>
        <v>12.731586441480223</v>
      </c>
      <c r="AE222" s="2">
        <f t="shared" si="85"/>
        <v>35.267343590980339</v>
      </c>
      <c r="AF222" s="69">
        <f t="shared" si="86"/>
        <v>0.86318158875057593</v>
      </c>
      <c r="AG222" s="69">
        <f t="shared" si="87"/>
        <v>0.87291337008006054</v>
      </c>
      <c r="AH222" s="69">
        <f t="shared" si="88"/>
        <v>0.97030452899904718</v>
      </c>
      <c r="AI222" s="69">
        <f t="shared" si="89"/>
        <v>0.33657736270256428</v>
      </c>
      <c r="AJ222" s="69">
        <f t="shared" si="90"/>
        <v>0.34809023013215756</v>
      </c>
      <c r="AK222" s="69">
        <f t="shared" si="91"/>
        <v>0.47808219877494751</v>
      </c>
      <c r="AL222" s="69">
        <f t="shared" si="92"/>
        <v>7.6115730910928492E-2</v>
      </c>
      <c r="AM222" s="69">
        <f t="shared" si="93"/>
        <v>9.2243910985021757E-2</v>
      </c>
      <c r="AN222" s="69">
        <f t="shared" si="94"/>
        <v>0.10657196357966411</v>
      </c>
      <c r="AO222" s="23">
        <v>0.01</v>
      </c>
      <c r="AP222" s="69">
        <f t="shared" si="79"/>
        <v>104.32612367979138</v>
      </c>
      <c r="AQ222" s="69">
        <f t="shared" si="95"/>
        <v>6164.1705253518958</v>
      </c>
      <c r="AR222" s="69">
        <f t="shared" si="96"/>
        <v>2044.9827661392799</v>
      </c>
      <c r="AS222" s="69">
        <f t="shared" si="97"/>
        <v>1.254903253737664E-2</v>
      </c>
      <c r="AT222" s="69">
        <f t="shared" si="98"/>
        <v>0.74146698602550509</v>
      </c>
      <c r="AU222" s="69">
        <f t="shared" si="99"/>
        <v>0.24598398143711828</v>
      </c>
      <c r="AV222" s="23">
        <f t="shared" si="100"/>
        <v>1</v>
      </c>
      <c r="AW222" s="24" t="s">
        <v>461</v>
      </c>
      <c r="AX222" s="24" t="s">
        <v>447</v>
      </c>
      <c r="AY222" s="24">
        <v>50</v>
      </c>
      <c r="AZ222" s="49">
        <f t="shared" si="101"/>
        <v>4.6398433608345844</v>
      </c>
      <c r="BA222" s="49">
        <f t="shared" si="102"/>
        <v>12.731586441480223</v>
      </c>
    </row>
    <row r="223" spans="1:58" ht="12.75" customHeight="1" x14ac:dyDescent="0.15">
      <c r="A223" t="s">
        <v>75</v>
      </c>
      <c r="B223" s="24" t="s">
        <v>461</v>
      </c>
      <c r="C223" s="24">
        <v>7</v>
      </c>
      <c r="D223" s="24">
        <v>70</v>
      </c>
      <c r="E223" s="16" t="s">
        <v>425</v>
      </c>
      <c r="F223" s="52">
        <v>241.87500000000003</v>
      </c>
      <c r="H223" s="52">
        <v>7202.5000000000009</v>
      </c>
      <c r="I223" s="52">
        <v>1545.3125</v>
      </c>
      <c r="J223" s="52">
        <v>577933.4375</v>
      </c>
      <c r="K223" s="14">
        <v>0.26060663900262632</v>
      </c>
      <c r="L223" s="14">
        <v>0.13102721741164819</v>
      </c>
      <c r="M223" s="14">
        <v>2.0583635519961501</v>
      </c>
      <c r="N223" s="14">
        <v>1.0774780252289005</v>
      </c>
      <c r="O223" s="14">
        <v>0.88437630191366401</v>
      </c>
      <c r="P223" s="14">
        <v>0.29171542984543491</v>
      </c>
      <c r="Q223" s="14">
        <v>22.041899393335282</v>
      </c>
      <c r="R223" s="14">
        <v>0.54543522958691681</v>
      </c>
      <c r="S223" s="14">
        <v>9.8690240442233108</v>
      </c>
      <c r="T223" s="14">
        <v>5.2540406143602194</v>
      </c>
      <c r="U223" s="14">
        <v>100.53739953368736</v>
      </c>
      <c r="V223" s="14">
        <v>13.108352210879351</v>
      </c>
      <c r="W223" s="14">
        <v>0.31794681676947389</v>
      </c>
      <c r="X223" s="14">
        <v>2.6774287467484024E-2</v>
      </c>
      <c r="Y223" s="14">
        <v>1.3315845043949543</v>
      </c>
      <c r="Z223" s="2">
        <f t="shared" si="80"/>
        <v>7.8983542394536101</v>
      </c>
      <c r="AA223" s="2">
        <f t="shared" si="81"/>
        <v>15.709434975859937</v>
      </c>
      <c r="AB223" s="2">
        <f t="shared" si="82"/>
        <v>24.923665803391337</v>
      </c>
      <c r="AC223" s="2">
        <f t="shared" si="83"/>
        <v>75.559593830926786</v>
      </c>
      <c r="AD223" s="2">
        <f t="shared" si="84"/>
        <v>10.187167351419664</v>
      </c>
      <c r="AE223" s="2">
        <f t="shared" si="85"/>
        <v>19.135253591093477</v>
      </c>
      <c r="AF223" s="69">
        <f t="shared" si="86"/>
        <v>0.86156396284010028</v>
      </c>
      <c r="AG223" s="69">
        <f t="shared" si="87"/>
        <v>0.88166740691999701</v>
      </c>
      <c r="AH223" s="69">
        <f t="shared" si="88"/>
        <v>1.1712332101399805</v>
      </c>
      <c r="AI223" s="69">
        <f t="shared" si="89"/>
        <v>0.33468864108948121</v>
      </c>
      <c r="AJ223" s="69">
        <f t="shared" si="90"/>
        <v>0.35866810361963852</v>
      </c>
      <c r="AK223" s="69">
        <f t="shared" si="91"/>
        <v>0.84083064648850725</v>
      </c>
      <c r="AL223" s="69">
        <f t="shared" si="92"/>
        <v>7.5706068486608297E-2</v>
      </c>
      <c r="AM223" s="69">
        <f t="shared" si="93"/>
        <v>9.5047047459204212E-2</v>
      </c>
      <c r="AN223" s="69">
        <f t="shared" si="94"/>
        <v>0.18314517543103714</v>
      </c>
      <c r="AO223" s="23">
        <v>0.01</v>
      </c>
      <c r="AP223" s="69">
        <f t="shared" si="79"/>
        <v>18.311405315198385</v>
      </c>
      <c r="AQ223" s="69">
        <f t="shared" si="95"/>
        <v>684.57635932491837</v>
      </c>
      <c r="AR223" s="69">
        <f t="shared" si="96"/>
        <v>283.01652890827461</v>
      </c>
      <c r="AS223" s="69">
        <f t="shared" si="97"/>
        <v>1.8573207800214944E-2</v>
      </c>
      <c r="AT223" s="69">
        <f t="shared" si="98"/>
        <v>0.69436390915901525</v>
      </c>
      <c r="AU223" s="69">
        <f t="shared" si="99"/>
        <v>0.28706288304076977</v>
      </c>
      <c r="AV223" s="23">
        <f t="shared" si="100"/>
        <v>1</v>
      </c>
      <c r="AW223" s="24" t="s">
        <v>461</v>
      </c>
      <c r="AX223" s="24">
        <v>7</v>
      </c>
      <c r="AY223" s="24">
        <v>70</v>
      </c>
      <c r="AZ223" s="49">
        <f t="shared" si="101"/>
        <v>7.8983542394536101</v>
      </c>
      <c r="BA223" s="49">
        <f t="shared" si="102"/>
        <v>10.187167351419664</v>
      </c>
    </row>
    <row r="224" spans="1:58" ht="12.75" customHeight="1" x14ac:dyDescent="0.15">
      <c r="A224" t="s">
        <v>76</v>
      </c>
      <c r="B224" s="24" t="s">
        <v>461</v>
      </c>
      <c r="C224" s="24">
        <v>8</v>
      </c>
      <c r="D224" s="24">
        <v>100</v>
      </c>
      <c r="E224" s="16" t="s">
        <v>425</v>
      </c>
      <c r="F224" s="52">
        <v>26.875</v>
      </c>
      <c r="H224" s="52">
        <v>2378.4375000000005</v>
      </c>
      <c r="I224" s="52">
        <v>550.9375</v>
      </c>
      <c r="J224" s="52">
        <v>398448.75</v>
      </c>
      <c r="K224" s="14">
        <v>1.1849538698150572</v>
      </c>
      <c r="L224" s="14">
        <v>0.13549658914217749</v>
      </c>
      <c r="M224" s="14">
        <v>2.9516329535234105</v>
      </c>
      <c r="N224" s="14">
        <v>1.0221104279237314</v>
      </c>
      <c r="O224" s="14">
        <v>0.92198703913403357</v>
      </c>
      <c r="P224" s="14">
        <v>0.30769568072398923</v>
      </c>
      <c r="Q224" s="14">
        <v>18.81077101987271</v>
      </c>
      <c r="R224" s="14">
        <v>0.73132103596049935</v>
      </c>
      <c r="S224" s="14">
        <v>20.255431102040667</v>
      </c>
      <c r="T224" s="14">
        <v>11.423258218292176</v>
      </c>
      <c r="U224" s="14">
        <v>168.66839672091703</v>
      </c>
      <c r="V224" s="14">
        <v>7.0654160088127904</v>
      </c>
      <c r="W224" s="14">
        <v>0.31886262987018948</v>
      </c>
      <c r="X224" s="14">
        <v>2.7098391816011137E-2</v>
      </c>
      <c r="Y224" s="14">
        <v>1.3712093724155741</v>
      </c>
      <c r="Z224" s="2">
        <f t="shared" si="80"/>
        <v>2.4909264644910518</v>
      </c>
      <c r="AA224" s="2">
        <f t="shared" si="81"/>
        <v>21.783817380275469</v>
      </c>
      <c r="AB224" s="2">
        <f t="shared" si="82"/>
        <v>20.402424569374126</v>
      </c>
      <c r="AC224" s="2">
        <f t="shared" si="83"/>
        <v>61.134335638420758</v>
      </c>
      <c r="AD224" s="2">
        <f t="shared" si="84"/>
        <v>8.3270702001461849</v>
      </c>
      <c r="AE224" s="2">
        <f t="shared" si="85"/>
        <v>14.765349211035662</v>
      </c>
      <c r="AF224" s="69">
        <f t="shared" si="86"/>
        <v>0.89135470767742231</v>
      </c>
      <c r="AG224" s="69">
        <f t="shared" si="87"/>
        <v>0.88287956165830983</v>
      </c>
      <c r="AH224" s="69">
        <f t="shared" si="88"/>
        <v>1.5059762505492029</v>
      </c>
      <c r="AI224" s="69">
        <f t="shared" si="89"/>
        <v>0.37062105274221846</v>
      </c>
      <c r="AJ224" s="69">
        <f t="shared" si="90"/>
        <v>0.3601494759845873</v>
      </c>
      <c r="AK224" s="69">
        <f t="shared" si="91"/>
        <v>1.7874453269368729</v>
      </c>
      <c r="AL224" s="69">
        <f t="shared" si="92"/>
        <v>8.3484135026527781E-2</v>
      </c>
      <c r="AM224" s="69">
        <f t="shared" si="93"/>
        <v>9.5439611135915647E-2</v>
      </c>
      <c r="AN224" s="69">
        <f t="shared" si="94"/>
        <v>0.37747763321417582</v>
      </c>
      <c r="AO224" s="23">
        <v>0.01</v>
      </c>
      <c r="AP224" s="69">
        <f t="shared" si="79"/>
        <v>2.2436361288379341</v>
      </c>
      <c r="AQ224" s="69">
        <f t="shared" si="95"/>
        <v>226.99715011107941</v>
      </c>
      <c r="AR224" s="69">
        <f t="shared" si="96"/>
        <v>207.96658354893501</v>
      </c>
      <c r="AS224" s="69">
        <f t="shared" si="97"/>
        <v>5.1317436161277194E-3</v>
      </c>
      <c r="AT224" s="69">
        <f t="shared" si="98"/>
        <v>0.51919790423639656</v>
      </c>
      <c r="AU224" s="69">
        <f t="shared" si="99"/>
        <v>0.47567035214747566</v>
      </c>
      <c r="AV224" s="23">
        <f t="shared" si="100"/>
        <v>0.99999999999999989</v>
      </c>
      <c r="AW224" s="24" t="s">
        <v>461</v>
      </c>
      <c r="AX224" s="24">
        <v>8</v>
      </c>
      <c r="AY224" s="24">
        <v>100</v>
      </c>
      <c r="AZ224" s="49">
        <f t="shared" si="101"/>
        <v>2.4909264644910518</v>
      </c>
      <c r="BA224" s="49">
        <f t="shared" si="102"/>
        <v>8.3270702001461849</v>
      </c>
    </row>
    <row r="225" spans="1:58" ht="12.75" customHeight="1" x14ac:dyDescent="0.15">
      <c r="A225" t="s">
        <v>77</v>
      </c>
      <c r="B225" s="24" t="s">
        <v>462</v>
      </c>
      <c r="C225" s="24" t="s">
        <v>450</v>
      </c>
      <c r="D225" s="24">
        <v>30</v>
      </c>
      <c r="E225" s="16" t="s">
        <v>425</v>
      </c>
      <c r="F225" s="52">
        <v>591.25</v>
      </c>
      <c r="H225" s="52">
        <v>29804.375</v>
      </c>
      <c r="I225" s="52">
        <v>9822.8125</v>
      </c>
      <c r="J225" s="52">
        <v>437310.00000000006</v>
      </c>
      <c r="K225" s="14">
        <v>0.36753837146774188</v>
      </c>
      <c r="L225" s="14">
        <v>0.11360565543023218</v>
      </c>
      <c r="M225" s="14">
        <v>1.5833128056476917</v>
      </c>
      <c r="N225" s="14">
        <v>1.9745586249955054</v>
      </c>
      <c r="O225" s="14">
        <v>0.56252397356438499</v>
      </c>
      <c r="P225" s="14">
        <v>0.1939633794768956</v>
      </c>
      <c r="Q225" s="14">
        <v>10.219090556691739</v>
      </c>
      <c r="R225" s="14">
        <v>0.68133721671422831</v>
      </c>
      <c r="S225" s="14">
        <v>7.3343543701169631</v>
      </c>
      <c r="T225" s="14">
        <v>2.8083886920809866</v>
      </c>
      <c r="U225" s="14">
        <v>56.191323758838834</v>
      </c>
      <c r="V225" s="14">
        <v>11.533415708079591</v>
      </c>
      <c r="W225" s="14">
        <v>0.40714958219468461</v>
      </c>
      <c r="X225" s="14">
        <v>2.9756047473933431E-2</v>
      </c>
      <c r="Y225" s="14">
        <v>1.6063696599426645</v>
      </c>
      <c r="Z225" s="2">
        <f t="shared" si="80"/>
        <v>4.3078843695280833</v>
      </c>
      <c r="AA225" s="2">
        <f t="shared" si="81"/>
        <v>13.936918894148189</v>
      </c>
      <c r="AB225" s="2">
        <f t="shared" si="82"/>
        <v>18.166497850641541</v>
      </c>
      <c r="AC225" s="2">
        <f t="shared" si="83"/>
        <v>52.685669760198266</v>
      </c>
      <c r="AD225" s="2">
        <f t="shared" si="84"/>
        <v>7.6613865274610031</v>
      </c>
      <c r="AE225" s="2">
        <f t="shared" si="85"/>
        <v>20.008385561900852</v>
      </c>
      <c r="AF225" s="69">
        <f t="shared" si="86"/>
        <v>0.86501026077954568</v>
      </c>
      <c r="AG225" s="69">
        <f t="shared" si="87"/>
        <v>0.87129444287625335</v>
      </c>
      <c r="AH225" s="69">
        <f t="shared" si="88"/>
        <v>1.0895434565591391</v>
      </c>
      <c r="AI225" s="69">
        <f t="shared" si="89"/>
        <v>0.33872104070000192</v>
      </c>
      <c r="AJ225" s="69">
        <f t="shared" si="90"/>
        <v>0.34615708899949371</v>
      </c>
      <c r="AK225" s="69">
        <f t="shared" si="91"/>
        <v>0.67688060173159081</v>
      </c>
      <c r="AL225" s="69">
        <f t="shared" si="92"/>
        <v>7.6580579047007755E-2</v>
      </c>
      <c r="AM225" s="69">
        <f t="shared" si="93"/>
        <v>9.1731628584865832E-2</v>
      </c>
      <c r="AN225" s="69">
        <f t="shared" si="94"/>
        <v>0.14875140392819794</v>
      </c>
      <c r="AO225" s="23">
        <v>0.01</v>
      </c>
      <c r="AP225" s="69">
        <f t="shared" si="79"/>
        <v>45.278267361543335</v>
      </c>
      <c r="AQ225" s="69">
        <f t="shared" si="95"/>
        <v>2734.0038577040605</v>
      </c>
      <c r="AR225" s="69">
        <f t="shared" si="96"/>
        <v>1461.1571498984517</v>
      </c>
      <c r="AS225" s="69">
        <f t="shared" si="97"/>
        <v>1.0677730401392705E-2</v>
      </c>
      <c r="AT225" s="69">
        <f t="shared" si="98"/>
        <v>0.64474543329646794</v>
      </c>
      <c r="AU225" s="69">
        <f t="shared" si="99"/>
        <v>0.34457683630213931</v>
      </c>
      <c r="AV225" s="23">
        <f t="shared" si="100"/>
        <v>1</v>
      </c>
      <c r="AW225" s="24" t="s">
        <v>462</v>
      </c>
      <c r="AX225" s="24" t="s">
        <v>450</v>
      </c>
      <c r="AY225" s="24">
        <v>30</v>
      </c>
      <c r="AZ225" s="49">
        <f t="shared" si="101"/>
        <v>4.3078843695280833</v>
      </c>
      <c r="BA225" s="49">
        <f t="shared" si="102"/>
        <v>7.6613865274610031</v>
      </c>
    </row>
    <row r="226" spans="1:58" ht="12.75" customHeight="1" x14ac:dyDescent="0.15">
      <c r="A226" t="s">
        <v>78</v>
      </c>
      <c r="B226" s="24" t="s">
        <v>462</v>
      </c>
      <c r="C226" s="24" t="s">
        <v>443</v>
      </c>
      <c r="D226" s="24">
        <v>30</v>
      </c>
      <c r="E226" s="16" t="s">
        <v>425</v>
      </c>
      <c r="F226" s="52">
        <v>1545.3125</v>
      </c>
      <c r="H226" s="52">
        <v>99571.875</v>
      </c>
      <c r="I226" s="52">
        <v>26041.875000000004</v>
      </c>
      <c r="J226" s="52">
        <v>1374629.3750000002</v>
      </c>
      <c r="K226" s="14">
        <v>0.32055844410878909</v>
      </c>
      <c r="L226" s="14">
        <v>0.12094893395543212</v>
      </c>
      <c r="M226" s="14">
        <v>1.5908249838165454</v>
      </c>
      <c r="N226" s="14">
        <v>2.1229083515571117</v>
      </c>
      <c r="O226" s="14">
        <v>0.56991287846114036</v>
      </c>
      <c r="P226" s="14">
        <v>0.19443264989077139</v>
      </c>
      <c r="Q226" s="14">
        <v>10.495368381253545</v>
      </c>
      <c r="R226" s="14">
        <v>0.64722034263971839</v>
      </c>
      <c r="S226" s="14">
        <v>3.7095881410462295</v>
      </c>
      <c r="T226" s="14">
        <v>1.4564998854740516</v>
      </c>
      <c r="U226" s="14">
        <v>33.520018789993188</v>
      </c>
      <c r="V226" s="14">
        <v>3.9915467819913113</v>
      </c>
      <c r="W226" s="14">
        <v>0.36675469973626784</v>
      </c>
      <c r="X226" s="14">
        <v>2.9150871118952558E-2</v>
      </c>
      <c r="Y226" s="14">
        <v>1.4650675505607693</v>
      </c>
      <c r="Z226" s="2">
        <f t="shared" si="80"/>
        <v>4.9626675355232921</v>
      </c>
      <c r="AA226" s="2">
        <f t="shared" si="81"/>
        <v>13.15286486446206</v>
      </c>
      <c r="AB226" s="2">
        <f t="shared" si="82"/>
        <v>18.415741735110089</v>
      </c>
      <c r="AC226" s="2">
        <f t="shared" si="83"/>
        <v>53.979454516253554</v>
      </c>
      <c r="AD226" s="2">
        <f t="shared" si="84"/>
        <v>9.0360486165829208</v>
      </c>
      <c r="AE226" s="2">
        <f t="shared" si="85"/>
        <v>23.014089547341996</v>
      </c>
      <c r="AF226" s="69">
        <f t="shared" si="86"/>
        <v>0.86349614683862297</v>
      </c>
      <c r="AG226" s="69">
        <f t="shared" si="87"/>
        <v>0.87153257955592178</v>
      </c>
      <c r="AH226" s="69">
        <f t="shared" si="88"/>
        <v>0.97272103071568361</v>
      </c>
      <c r="AI226" s="69">
        <f t="shared" si="89"/>
        <v>0.33694546039973328</v>
      </c>
      <c r="AJ226" s="69">
        <f t="shared" si="90"/>
        <v>0.34644099497133229</v>
      </c>
      <c r="AK226" s="69">
        <f t="shared" si="91"/>
        <v>0.48166303138731337</v>
      </c>
      <c r="AL226" s="69">
        <f t="shared" si="92"/>
        <v>7.6195560058792078E-2</v>
      </c>
      <c r="AM226" s="69">
        <f t="shared" si="93"/>
        <v>9.1806863667403066E-2</v>
      </c>
      <c r="AN226" s="69">
        <f t="shared" si="94"/>
        <v>0.1073373425154959</v>
      </c>
      <c r="AO226" s="23">
        <v>0.01</v>
      </c>
      <c r="AP226" s="69">
        <f t="shared" si="79"/>
        <v>117.74595140335214</v>
      </c>
      <c r="AQ226" s="69">
        <f t="shared" si="95"/>
        <v>9141.3815532326989</v>
      </c>
      <c r="AR226" s="69">
        <f t="shared" si="96"/>
        <v>2795.2656566207302</v>
      </c>
      <c r="AS226" s="69">
        <f t="shared" si="97"/>
        <v>9.7678870954525966E-3</v>
      </c>
      <c r="AT226" s="69">
        <f t="shared" si="98"/>
        <v>0.75834440033144113</v>
      </c>
      <c r="AU226" s="69">
        <f t="shared" si="99"/>
        <v>0.23188771257310625</v>
      </c>
      <c r="AV226" s="23">
        <f t="shared" si="100"/>
        <v>1</v>
      </c>
      <c r="AW226" s="24" t="s">
        <v>462</v>
      </c>
      <c r="AX226" s="24" t="s">
        <v>443</v>
      </c>
      <c r="AY226" s="24">
        <v>30</v>
      </c>
      <c r="AZ226" s="49">
        <f t="shared" si="101"/>
        <v>4.9626675355232921</v>
      </c>
      <c r="BA226" s="49">
        <f t="shared" si="102"/>
        <v>9.0360486165829208</v>
      </c>
    </row>
    <row r="227" spans="1:58" ht="12.75" customHeight="1" x14ac:dyDescent="0.15">
      <c r="A227" t="s">
        <v>79</v>
      </c>
      <c r="B227" s="24" t="s">
        <v>462</v>
      </c>
      <c r="C227" s="24" t="s">
        <v>444</v>
      </c>
      <c r="D227" s="24">
        <v>30</v>
      </c>
      <c r="E227" s="16" t="s">
        <v>425</v>
      </c>
      <c r="F227" s="52">
        <v>1679.6875</v>
      </c>
      <c r="H227" s="52">
        <v>101359.0625</v>
      </c>
      <c r="I227" s="52">
        <v>26646.5625</v>
      </c>
      <c r="J227" s="52">
        <v>1412227.4999999998</v>
      </c>
      <c r="K227" s="14">
        <v>0.37640652558128435</v>
      </c>
      <c r="L227" s="14">
        <v>0.13045472384811546</v>
      </c>
      <c r="M227" s="14">
        <v>1.7034045405331089</v>
      </c>
      <c r="N227" s="14">
        <v>1.9589466492764425</v>
      </c>
      <c r="O227" s="14">
        <v>0.55674278866006821</v>
      </c>
      <c r="P227" s="14">
        <v>0.19538072319936203</v>
      </c>
      <c r="Q227" s="14">
        <v>10.402462940366597</v>
      </c>
      <c r="R227" s="14">
        <v>0.69554359160431356</v>
      </c>
      <c r="S227" s="14">
        <v>3.4755657761194847</v>
      </c>
      <c r="T227" s="14">
        <v>1.4133825681429393</v>
      </c>
      <c r="U227" s="14">
        <v>29.896828806739954</v>
      </c>
      <c r="V227" s="14">
        <v>4.3305711642624356</v>
      </c>
      <c r="W227" s="14">
        <v>0.37030049314424884</v>
      </c>
      <c r="X227" s="14">
        <v>2.9429491916047712E-2</v>
      </c>
      <c r="Y227" s="14">
        <v>1.4578662979416122</v>
      </c>
      <c r="Z227" s="2">
        <f t="shared" si="80"/>
        <v>4.5254383884618958</v>
      </c>
      <c r="AA227" s="2">
        <f t="shared" si="81"/>
        <v>13.05743855252288</v>
      </c>
      <c r="AB227" s="2">
        <f t="shared" si="82"/>
        <v>18.684504141315522</v>
      </c>
      <c r="AC227" s="2">
        <f t="shared" si="83"/>
        <v>53.242012671598935</v>
      </c>
      <c r="AD227" s="2">
        <f t="shared" si="84"/>
        <v>8.6020034528364366</v>
      </c>
      <c r="AE227" s="2">
        <f t="shared" si="85"/>
        <v>21.152679734844732</v>
      </c>
      <c r="AF227" s="69">
        <f t="shared" si="86"/>
        <v>0.86529607211490545</v>
      </c>
      <c r="AG227" s="69">
        <f t="shared" si="87"/>
        <v>0.87110812133105808</v>
      </c>
      <c r="AH227" s="69">
        <f t="shared" si="88"/>
        <v>0.96517873456618175</v>
      </c>
      <c r="AI227" s="69">
        <f t="shared" si="89"/>
        <v>0.33905690597814425</v>
      </c>
      <c r="AJ227" s="69">
        <f t="shared" si="90"/>
        <v>0.34593506509132593</v>
      </c>
      <c r="AK227" s="69">
        <f t="shared" si="91"/>
        <v>0.47054550791084687</v>
      </c>
      <c r="AL227" s="69">
        <f t="shared" si="92"/>
        <v>7.6653399162205177E-2</v>
      </c>
      <c r="AM227" s="69">
        <f t="shared" si="93"/>
        <v>9.1672792249201385E-2</v>
      </c>
      <c r="AN227" s="69">
        <f t="shared" si="94"/>
        <v>0.1049602761970423</v>
      </c>
      <c r="AO227" s="23">
        <v>0.01</v>
      </c>
      <c r="AP227" s="69">
        <f t="shared" si="79"/>
        <v>128.7537564052665</v>
      </c>
      <c r="AQ227" s="69">
        <f t="shared" si="95"/>
        <v>9291.868279136319</v>
      </c>
      <c r="AR227" s="69">
        <f t="shared" si="96"/>
        <v>2796.8305597017502</v>
      </c>
      <c r="AS227" s="69">
        <f t="shared" si="97"/>
        <v>1.0538510823065903E-2</v>
      </c>
      <c r="AT227" s="69">
        <f t="shared" si="98"/>
        <v>0.76054056332119147</v>
      </c>
      <c r="AU227" s="69">
        <f t="shared" si="99"/>
        <v>0.22892092585574264</v>
      </c>
      <c r="AV227" s="23">
        <f t="shared" si="100"/>
        <v>1</v>
      </c>
      <c r="AW227" s="24" t="s">
        <v>462</v>
      </c>
      <c r="AX227" s="24" t="s">
        <v>444</v>
      </c>
      <c r="AY227" s="24">
        <v>30</v>
      </c>
      <c r="AZ227" s="49">
        <f t="shared" si="101"/>
        <v>4.5254383884618958</v>
      </c>
      <c r="BA227" s="49">
        <f t="shared" si="102"/>
        <v>8.6020034528364366</v>
      </c>
    </row>
    <row r="228" spans="1:58" ht="12.75" customHeight="1" x14ac:dyDescent="0.15">
      <c r="A228" t="s">
        <v>80</v>
      </c>
      <c r="B228" s="24" t="s">
        <v>462</v>
      </c>
      <c r="C228" s="24" t="s">
        <v>451</v>
      </c>
      <c r="D228" s="24">
        <v>40</v>
      </c>
      <c r="E228" s="16" t="s">
        <v>425</v>
      </c>
      <c r="F228" s="52">
        <v>550.9375</v>
      </c>
      <c r="H228" s="52">
        <v>37665.3125</v>
      </c>
      <c r="I228" s="52">
        <v>10682.8125</v>
      </c>
      <c r="J228" s="52">
        <v>537070</v>
      </c>
      <c r="K228" s="14">
        <v>0.27385014067549934</v>
      </c>
      <c r="L228" s="14">
        <v>0.10011773975619183</v>
      </c>
      <c r="M228" s="14">
        <v>1.3095498612710361</v>
      </c>
      <c r="N228" s="14">
        <v>1.1984675682125008</v>
      </c>
      <c r="O228" s="14">
        <v>0.5564087646433743</v>
      </c>
      <c r="P228" s="14">
        <v>0.19327813028286683</v>
      </c>
      <c r="Q228" s="14">
        <v>12.179077800883359</v>
      </c>
      <c r="R228" s="14">
        <v>0.62289691062013142</v>
      </c>
      <c r="S228" s="14">
        <v>3.2346922482569269</v>
      </c>
      <c r="T228" s="14">
        <v>1.7158345673356743</v>
      </c>
      <c r="U228" s="14">
        <v>25.508444994395468</v>
      </c>
      <c r="V228" s="14">
        <v>4.5567977144276757</v>
      </c>
      <c r="W228" s="14">
        <v>0.38756329479821827</v>
      </c>
      <c r="X228" s="14">
        <v>2.9009518045939479E-2</v>
      </c>
      <c r="Y228" s="14">
        <v>1.540535239720318</v>
      </c>
      <c r="Z228" s="2">
        <f t="shared" si="80"/>
        <v>4.7819944807798969</v>
      </c>
      <c r="AA228" s="2">
        <f t="shared" si="81"/>
        <v>13.080098137054142</v>
      </c>
      <c r="AB228" s="2">
        <f t="shared" si="82"/>
        <v>21.888723856982089</v>
      </c>
      <c r="AC228" s="2">
        <f t="shared" si="83"/>
        <v>63.013222360227765</v>
      </c>
      <c r="AD228" s="2">
        <f t="shared" si="84"/>
        <v>7.8858954845367935</v>
      </c>
      <c r="AE228" s="2">
        <f t="shared" si="85"/>
        <v>14.866494404530298</v>
      </c>
      <c r="AF228" s="69">
        <f t="shared" si="86"/>
        <v>0.86199078705283938</v>
      </c>
      <c r="AG228" s="69">
        <f t="shared" si="87"/>
        <v>0.87109735608622463</v>
      </c>
      <c r="AH228" s="69">
        <f t="shared" si="88"/>
        <v>0.9574156325981994</v>
      </c>
      <c r="AI228" s="69">
        <f t="shared" si="89"/>
        <v>0.33518630813677958</v>
      </c>
      <c r="AJ228" s="69">
        <f t="shared" si="90"/>
        <v>0.34592223994519772</v>
      </c>
      <c r="AK228" s="69">
        <f t="shared" si="91"/>
        <v>0.45928254528151186</v>
      </c>
      <c r="AL228" s="69">
        <f t="shared" si="92"/>
        <v>7.5814021303863416E-2</v>
      </c>
      <c r="AM228" s="69">
        <f t="shared" si="93"/>
        <v>9.1669393585477391E-2</v>
      </c>
      <c r="AN228" s="69">
        <f t="shared" si="94"/>
        <v>0.10254976349131134</v>
      </c>
      <c r="AO228" s="23">
        <v>0.01</v>
      </c>
      <c r="AP228" s="69">
        <f t="shared" si="79"/>
        <v>41.76878736209725</v>
      </c>
      <c r="AQ228" s="69">
        <f t="shared" si="95"/>
        <v>3452.7563560825015</v>
      </c>
      <c r="AR228" s="69">
        <f t="shared" si="96"/>
        <v>1095.5198952970245</v>
      </c>
      <c r="AS228" s="69">
        <f t="shared" si="97"/>
        <v>9.0998643824959733E-3</v>
      </c>
      <c r="AT228" s="69">
        <f t="shared" si="98"/>
        <v>0.75222711911103313</v>
      </c>
      <c r="AU228" s="69">
        <f t="shared" si="99"/>
        <v>0.23867301650647096</v>
      </c>
      <c r="AV228" s="23">
        <f t="shared" si="100"/>
        <v>1</v>
      </c>
      <c r="AW228" s="24" t="s">
        <v>462</v>
      </c>
      <c r="AX228" s="24" t="s">
        <v>451</v>
      </c>
      <c r="AY228" s="24">
        <v>40</v>
      </c>
      <c r="AZ228" s="49">
        <f t="shared" si="101"/>
        <v>4.7819944807798969</v>
      </c>
      <c r="BA228" s="49">
        <f t="shared" si="102"/>
        <v>7.8858954845367935</v>
      </c>
    </row>
    <row r="229" spans="1:58" ht="12.75" customHeight="1" x14ac:dyDescent="0.15">
      <c r="A229" t="s">
        <v>81</v>
      </c>
      <c r="B229" s="24" t="s">
        <v>462</v>
      </c>
      <c r="C229" s="24" t="s">
        <v>445</v>
      </c>
      <c r="D229" s="24">
        <v>40</v>
      </c>
      <c r="E229" s="16" t="s">
        <v>425</v>
      </c>
      <c r="F229" s="52">
        <v>2593.4375000000005</v>
      </c>
      <c r="H229" s="52">
        <v>142074.68750000003</v>
      </c>
      <c r="I229" s="52">
        <v>39492.812500000007</v>
      </c>
      <c r="J229" s="52">
        <v>1850706.5625</v>
      </c>
      <c r="K229" s="14">
        <v>0.32993130484096234</v>
      </c>
      <c r="L229" s="14">
        <v>0.11262462697359801</v>
      </c>
      <c r="M229" s="14">
        <v>1.4911654569653778</v>
      </c>
      <c r="N229" s="14">
        <v>1.4274366744138154</v>
      </c>
      <c r="O229" s="14">
        <v>0.57120859799842527</v>
      </c>
      <c r="P229" s="14">
        <v>0.1969783669879839</v>
      </c>
      <c r="Q229" s="14">
        <v>12.201157952425417</v>
      </c>
      <c r="R229" s="14">
        <v>0.63895344846184776</v>
      </c>
      <c r="S229" s="14">
        <v>3.0129792189343898</v>
      </c>
      <c r="T229" s="14">
        <v>1.5629548184920323</v>
      </c>
      <c r="U229" s="14">
        <v>29.099852391618597</v>
      </c>
      <c r="V229" s="14">
        <v>4.9172624125994133</v>
      </c>
      <c r="W229" s="14">
        <v>0.34455127911010125</v>
      </c>
      <c r="X229" s="14">
        <v>2.9039477271433578E-2</v>
      </c>
      <c r="Y229" s="14">
        <v>1.4348046378289678</v>
      </c>
      <c r="Z229" s="2">
        <f t="shared" si="80"/>
        <v>4.5196240401745698</v>
      </c>
      <c r="AA229" s="2">
        <f t="shared" si="81"/>
        <v>13.240136700430037</v>
      </c>
      <c r="AB229" s="2">
        <f t="shared" si="82"/>
        <v>21.360249119462754</v>
      </c>
      <c r="AC229" s="2">
        <f t="shared" si="83"/>
        <v>61.94161388884757</v>
      </c>
      <c r="AD229" s="2">
        <f t="shared" si="84"/>
        <v>9.6581656483878557</v>
      </c>
      <c r="AE229" s="2">
        <f t="shared" si="85"/>
        <v>18.618485990333792</v>
      </c>
      <c r="AF229" s="69">
        <f t="shared" si="86"/>
        <v>0.8637982243406267</v>
      </c>
      <c r="AG229" s="69">
        <f t="shared" si="87"/>
        <v>0.87157433924192429</v>
      </c>
      <c r="AH229" s="69">
        <f t="shared" si="88"/>
        <v>0.95027005346572102</v>
      </c>
      <c r="AI229" s="69">
        <f t="shared" si="89"/>
        <v>0.33729920576812361</v>
      </c>
      <c r="AJ229" s="69">
        <f t="shared" si="90"/>
        <v>0.34649079675977251</v>
      </c>
      <c r="AK229" s="69">
        <f t="shared" si="91"/>
        <v>0.44907567095730644</v>
      </c>
      <c r="AL229" s="69">
        <f t="shared" si="92"/>
        <v>7.6272273255730313E-2</v>
      </c>
      <c r="AM229" s="69">
        <f t="shared" si="93"/>
        <v>9.1820061141339726E-2</v>
      </c>
      <c r="AN229" s="69">
        <f t="shared" si="94"/>
        <v>0.10036318308879279</v>
      </c>
      <c r="AO229" s="23">
        <v>0.01</v>
      </c>
      <c r="AP229" s="69">
        <f t="shared" si="79"/>
        <v>197.80737367165813</v>
      </c>
      <c r="AQ229" s="69">
        <f t="shared" si="95"/>
        <v>13045.306492886737</v>
      </c>
      <c r="AR229" s="69">
        <f t="shared" si="96"/>
        <v>3963.624371628865</v>
      </c>
      <c r="AS229" s="69">
        <f t="shared" si="97"/>
        <v>1.1495925080830268E-2</v>
      </c>
      <c r="AT229" s="69">
        <f t="shared" si="98"/>
        <v>0.75815104015094659</v>
      </c>
      <c r="AU229" s="69">
        <f t="shared" si="99"/>
        <v>0.23035303476822316</v>
      </c>
      <c r="AV229" s="23">
        <f t="shared" si="100"/>
        <v>1</v>
      </c>
      <c r="AW229" s="24" t="s">
        <v>462</v>
      </c>
      <c r="AX229" s="24" t="s">
        <v>445</v>
      </c>
      <c r="AY229" s="24">
        <v>40</v>
      </c>
      <c r="AZ229" s="49">
        <f t="shared" si="101"/>
        <v>4.5196240401745698</v>
      </c>
      <c r="BA229" s="49">
        <f t="shared" si="102"/>
        <v>9.6581656483878557</v>
      </c>
    </row>
    <row r="230" spans="1:58" ht="12.75" customHeight="1" x14ac:dyDescent="0.15">
      <c r="A230" t="s">
        <v>82</v>
      </c>
      <c r="B230" s="24" t="s">
        <v>462</v>
      </c>
      <c r="C230" s="24" t="s">
        <v>446</v>
      </c>
      <c r="D230" s="24">
        <v>40</v>
      </c>
      <c r="E230" s="16" t="s">
        <v>425</v>
      </c>
      <c r="F230" s="52">
        <v>2365</v>
      </c>
      <c r="H230" s="52">
        <v>135100.625</v>
      </c>
      <c r="I230" s="52">
        <v>31846.874999999996</v>
      </c>
      <c r="J230" s="52">
        <v>1709787.5</v>
      </c>
      <c r="K230" s="14">
        <v>0.34051362616105463</v>
      </c>
      <c r="L230" s="14">
        <v>0.1128814592430611</v>
      </c>
      <c r="M230" s="14">
        <v>1.4791200019859343</v>
      </c>
      <c r="N230" s="14">
        <v>1.4032211140857549</v>
      </c>
      <c r="O230" s="14">
        <v>0.56485480049406189</v>
      </c>
      <c r="P230" s="14">
        <v>0.1943144471283674</v>
      </c>
      <c r="Q230" s="14">
        <v>13.946870530454493</v>
      </c>
      <c r="R230" s="14">
        <v>0.72138703382267855</v>
      </c>
      <c r="S230" s="14">
        <v>2.8832659473526761</v>
      </c>
      <c r="T230" s="14">
        <v>0.96137765591938462</v>
      </c>
      <c r="U230" s="14">
        <v>24.781108036732146</v>
      </c>
      <c r="V230" s="14">
        <v>8.0280074137271633</v>
      </c>
      <c r="W230" s="14">
        <v>0.36200128103716295</v>
      </c>
      <c r="X230" s="14">
        <v>2.8631759448118382E-2</v>
      </c>
      <c r="Y230" s="14">
        <v>1.4689051677077918</v>
      </c>
      <c r="Z230" s="2">
        <f t="shared" si="80"/>
        <v>4.3437909333071643</v>
      </c>
      <c r="AA230" s="2">
        <f t="shared" si="81"/>
        <v>13.103303340551534</v>
      </c>
      <c r="AB230" s="2">
        <f t="shared" si="82"/>
        <v>24.691071967974029</v>
      </c>
      <c r="AC230" s="2">
        <f t="shared" si="83"/>
        <v>71.774748283337658</v>
      </c>
      <c r="AD230" s="2">
        <f t="shared" si="84"/>
        <v>8.5948048113582374</v>
      </c>
      <c r="AE230" s="2">
        <f t="shared" si="85"/>
        <v>25.776663191775015</v>
      </c>
      <c r="AF230" s="69">
        <f t="shared" si="86"/>
        <v>0.86413928149287922</v>
      </c>
      <c r="AG230" s="69">
        <f t="shared" si="87"/>
        <v>0.87136956299130019</v>
      </c>
      <c r="AH230" s="69">
        <f t="shared" si="88"/>
        <v>0.9460895303388126</v>
      </c>
      <c r="AI230" s="69">
        <f t="shared" si="89"/>
        <v>0.33769889540759707</v>
      </c>
      <c r="AJ230" s="69">
        <f t="shared" si="90"/>
        <v>0.34624663026496505</v>
      </c>
      <c r="AK230" s="69">
        <f t="shared" si="91"/>
        <v>0.44317485082708091</v>
      </c>
      <c r="AL230" s="69">
        <f t="shared" si="92"/>
        <v>7.6358945955446164E-2</v>
      </c>
      <c r="AM230" s="69">
        <f t="shared" si="93"/>
        <v>9.1755357020215741E-2</v>
      </c>
      <c r="AN230" s="69">
        <f t="shared" si="94"/>
        <v>9.9098145618442782E-2</v>
      </c>
      <c r="AO230" s="23">
        <v>0.01</v>
      </c>
      <c r="AP230" s="69">
        <f t="shared" si="79"/>
        <v>180.58890718463019</v>
      </c>
      <c r="AQ230" s="69">
        <f t="shared" si="95"/>
        <v>12396.206080529284</v>
      </c>
      <c r="AR230" s="69">
        <f t="shared" si="96"/>
        <v>3155.9662562423446</v>
      </c>
      <c r="AS230" s="69">
        <f t="shared" si="97"/>
        <v>1.1478525885213153E-2</v>
      </c>
      <c r="AT230" s="69">
        <f t="shared" si="98"/>
        <v>0.78792310442588631</v>
      </c>
      <c r="AU230" s="69">
        <f t="shared" si="99"/>
        <v>0.20059836968890057</v>
      </c>
      <c r="AV230" s="23">
        <f t="shared" si="100"/>
        <v>1</v>
      </c>
      <c r="AW230" s="24" t="s">
        <v>462</v>
      </c>
      <c r="AX230" s="24" t="s">
        <v>446</v>
      </c>
      <c r="AY230" s="24">
        <v>40</v>
      </c>
      <c r="AZ230" s="49">
        <f t="shared" si="101"/>
        <v>4.3437909333071643</v>
      </c>
      <c r="BA230" s="49">
        <f t="shared" si="102"/>
        <v>8.5948048113582374</v>
      </c>
    </row>
    <row r="231" spans="1:58" ht="12.75" customHeight="1" x14ac:dyDescent="0.15">
      <c r="A231" t="s">
        <v>83</v>
      </c>
      <c r="B231" s="24" t="s">
        <v>462</v>
      </c>
      <c r="C231" s="24" t="s">
        <v>452</v>
      </c>
      <c r="D231" s="24">
        <v>50</v>
      </c>
      <c r="E231" s="16" t="s">
        <v>425</v>
      </c>
      <c r="F231" s="52">
        <v>335.9375</v>
      </c>
      <c r="H231" s="52">
        <v>20747.500000000004</v>
      </c>
      <c r="I231" s="52">
        <v>6288.75</v>
      </c>
      <c r="J231" s="52">
        <v>414560.3125</v>
      </c>
      <c r="K231" s="14">
        <v>0.23320198725936966</v>
      </c>
      <c r="L231" s="14">
        <v>0.1174349891615693</v>
      </c>
      <c r="M231" s="14">
        <v>1.3501927692898184</v>
      </c>
      <c r="N231" s="14">
        <v>1.1571298284840106</v>
      </c>
      <c r="O231" s="14">
        <v>0.63419781930034813</v>
      </c>
      <c r="P231" s="14">
        <v>0.21826140077899434</v>
      </c>
      <c r="Q231" s="14">
        <v>18.007439615187049</v>
      </c>
      <c r="R231" s="14">
        <v>0.62444634037114399</v>
      </c>
      <c r="S231" s="14">
        <v>5.8634520831536268</v>
      </c>
      <c r="T231" s="14">
        <v>2.2495524500246078</v>
      </c>
      <c r="U231" s="14">
        <v>50.052568061212604</v>
      </c>
      <c r="V231" s="14">
        <v>9.3696011035600915</v>
      </c>
      <c r="W231" s="14">
        <v>0.37312134431819644</v>
      </c>
      <c r="X231" s="14">
        <v>2.9763401102009254E-2</v>
      </c>
      <c r="Y231" s="14">
        <v>1.5050160336559677</v>
      </c>
      <c r="Z231" s="2">
        <f t="shared" si="80"/>
        <v>5.7897995860048992</v>
      </c>
      <c r="AA231" s="2">
        <f t="shared" si="81"/>
        <v>11.497363596059071</v>
      </c>
      <c r="AB231" s="2">
        <f t="shared" si="82"/>
        <v>28.394042153996988</v>
      </c>
      <c r="AC231" s="2">
        <f t="shared" si="83"/>
        <v>82.504004606022406</v>
      </c>
      <c r="AD231" s="2">
        <f t="shared" si="84"/>
        <v>8.5363651568023204</v>
      </c>
      <c r="AE231" s="2">
        <f t="shared" si="85"/>
        <v>22.250011579265504</v>
      </c>
      <c r="AF231" s="69">
        <f t="shared" si="86"/>
        <v>0.86068073956617808</v>
      </c>
      <c r="AG231" s="69">
        <f t="shared" si="87"/>
        <v>0.87360441598879557</v>
      </c>
      <c r="AH231" s="69">
        <f t="shared" si="88"/>
        <v>1.0421378136893653</v>
      </c>
      <c r="AI231" s="69">
        <f t="shared" si="89"/>
        <v>0.33366038824655819</v>
      </c>
      <c r="AJ231" s="69">
        <f t="shared" si="90"/>
        <v>0.34891758649140653</v>
      </c>
      <c r="AK231" s="69">
        <f t="shared" si="91"/>
        <v>0.59231654115939181</v>
      </c>
      <c r="AL231" s="69">
        <f t="shared" si="92"/>
        <v>7.5483001332264155E-2</v>
      </c>
      <c r="AM231" s="69">
        <f t="shared" si="93"/>
        <v>9.2463160420222734E-2</v>
      </c>
      <c r="AN231" s="69">
        <f t="shared" si="94"/>
        <v>0.13088176791879363</v>
      </c>
      <c r="AO231" s="23">
        <v>0.01</v>
      </c>
      <c r="AP231" s="69">
        <f t="shared" si="79"/>
        <v>25.357570760057488</v>
      </c>
      <c r="AQ231" s="69">
        <f t="shared" si="95"/>
        <v>1918.3794208185716</v>
      </c>
      <c r="AR231" s="69">
        <f t="shared" si="96"/>
        <v>823.08271799931345</v>
      </c>
      <c r="AS231" s="69">
        <f t="shared" si="97"/>
        <v>9.1648800506504979E-3</v>
      </c>
      <c r="AT231" s="69">
        <f t="shared" si="98"/>
        <v>0.69335179815934089</v>
      </c>
      <c r="AU231" s="69">
        <f t="shared" si="99"/>
        <v>0.29748332179000869</v>
      </c>
      <c r="AV231" s="23">
        <f t="shared" si="100"/>
        <v>1</v>
      </c>
      <c r="AW231" s="24" t="s">
        <v>462</v>
      </c>
      <c r="AX231" s="24" t="s">
        <v>452</v>
      </c>
      <c r="AY231" s="24">
        <v>50</v>
      </c>
      <c r="AZ231" s="49">
        <f t="shared" si="101"/>
        <v>5.7897995860048992</v>
      </c>
      <c r="BA231" s="49">
        <f t="shared" si="102"/>
        <v>8.5363651568023204</v>
      </c>
    </row>
    <row r="232" spans="1:58" ht="12.75" customHeight="1" x14ac:dyDescent="0.15">
      <c r="A232" t="s">
        <v>84</v>
      </c>
      <c r="B232" s="24" t="s">
        <v>462</v>
      </c>
      <c r="C232" s="24" t="s">
        <v>448</v>
      </c>
      <c r="D232" s="24">
        <v>50</v>
      </c>
      <c r="E232" s="16" t="s">
        <v>425</v>
      </c>
      <c r="F232" s="52">
        <v>1679.6875</v>
      </c>
      <c r="H232" s="52">
        <v>97314.375000000015</v>
      </c>
      <c r="I232" s="52">
        <v>25732.8125</v>
      </c>
      <c r="J232" s="52">
        <v>1273122.5</v>
      </c>
      <c r="K232" s="14">
        <v>0.43142138230884008</v>
      </c>
      <c r="L232" s="14">
        <v>0.12934487072185666</v>
      </c>
      <c r="M232" s="14">
        <v>1.6641842488681129</v>
      </c>
      <c r="N232" s="14">
        <v>1.6010806782187441</v>
      </c>
      <c r="O232" s="14">
        <v>0.58415111099691486</v>
      </c>
      <c r="P232" s="14">
        <v>0.19573342499040625</v>
      </c>
      <c r="Q232" s="14">
        <v>12.433449243149004</v>
      </c>
      <c r="R232" s="14">
        <v>0.59131011803778122</v>
      </c>
      <c r="S232" s="14">
        <v>4.7945917474044313</v>
      </c>
      <c r="T232" s="14">
        <v>2.2424758086063052</v>
      </c>
      <c r="U232" s="14">
        <v>32.677715335422384</v>
      </c>
      <c r="V232" s="14">
        <v>6.4649890984214782</v>
      </c>
      <c r="W232" s="14">
        <v>0.36393384856232025</v>
      </c>
      <c r="X232" s="14">
        <v>2.9483963235127898E-2</v>
      </c>
      <c r="Y232" s="14">
        <v>1.4123869390263437</v>
      </c>
      <c r="Z232" s="2">
        <f t="shared" si="80"/>
        <v>3.8574449879185155</v>
      </c>
      <c r="AA232" s="2">
        <f t="shared" si="81"/>
        <v>12.866256230962389</v>
      </c>
      <c r="AB232" s="2">
        <f t="shared" si="82"/>
        <v>21.284645375286583</v>
      </c>
      <c r="AC232" s="2">
        <f t="shared" si="83"/>
        <v>63.522360801474875</v>
      </c>
      <c r="AD232" s="2">
        <f t="shared" si="84"/>
        <v>6.8155365580630676</v>
      </c>
      <c r="AE232" s="2">
        <f t="shared" si="85"/>
        <v>14.572159579162429</v>
      </c>
      <c r="AF232" s="69">
        <f t="shared" si="86"/>
        <v>0.86706914342880115</v>
      </c>
      <c r="AG232" s="69">
        <f t="shared" si="87"/>
        <v>0.87199146290437402</v>
      </c>
      <c r="AH232" s="69">
        <f t="shared" si="88"/>
        <v>1.0076895625694351</v>
      </c>
      <c r="AI232" s="69">
        <f t="shared" si="89"/>
        <v>0.34114545621488668</v>
      </c>
      <c r="AJ232" s="69">
        <f t="shared" si="90"/>
        <v>0.34698851227709954</v>
      </c>
      <c r="AK232" s="69">
        <f t="shared" si="91"/>
        <v>0.5354990176308676</v>
      </c>
      <c r="AL232" s="69">
        <f t="shared" si="92"/>
        <v>7.7106158721522017E-2</v>
      </c>
      <c r="AM232" s="69">
        <f t="shared" si="93"/>
        <v>9.1951955753431375E-2</v>
      </c>
      <c r="AN232" s="69">
        <f t="shared" si="94"/>
        <v>0.11881727083040329</v>
      </c>
      <c r="AO232" s="23">
        <v>0.01</v>
      </c>
      <c r="AP232" s="69">
        <f t="shared" si="79"/>
        <v>129.51425097755651</v>
      </c>
      <c r="AQ232" s="69">
        <f t="shared" si="95"/>
        <v>8948.2471041728295</v>
      </c>
      <c r="AR232" s="69">
        <f t="shared" si="96"/>
        <v>3057.502552040487</v>
      </c>
      <c r="AS232" s="69">
        <f t="shared" si="97"/>
        <v>1.0672553309764573E-2</v>
      </c>
      <c r="AT232" s="69">
        <f t="shared" si="98"/>
        <v>0.73737556699285756</v>
      </c>
      <c r="AU232" s="69">
        <f t="shared" si="99"/>
        <v>0.25195187969737792</v>
      </c>
      <c r="AV232" s="23">
        <f t="shared" si="100"/>
        <v>1</v>
      </c>
      <c r="AW232" s="24" t="s">
        <v>462</v>
      </c>
      <c r="AX232" s="24" t="s">
        <v>448</v>
      </c>
      <c r="AY232" s="24">
        <v>50</v>
      </c>
      <c r="AZ232" s="49">
        <f t="shared" si="101"/>
        <v>3.8574449879185155</v>
      </c>
      <c r="BA232" s="49">
        <f t="shared" si="102"/>
        <v>6.8155365580630676</v>
      </c>
    </row>
    <row r="233" spans="1:58" ht="12.75" customHeight="1" x14ac:dyDescent="0.15">
      <c r="A233" t="s">
        <v>85</v>
      </c>
      <c r="B233" s="24" t="s">
        <v>462</v>
      </c>
      <c r="C233" s="24" t="s">
        <v>447</v>
      </c>
      <c r="D233" s="24">
        <v>50</v>
      </c>
      <c r="E233" s="16" t="s">
        <v>425</v>
      </c>
      <c r="F233" s="52">
        <v>1652.8125</v>
      </c>
      <c r="H233" s="52">
        <v>95795.9375</v>
      </c>
      <c r="I233" s="52">
        <v>23650</v>
      </c>
      <c r="J233" s="52">
        <v>1279720.3125</v>
      </c>
      <c r="K233" s="14">
        <v>0.4404088307140589</v>
      </c>
      <c r="L233" s="14">
        <v>0.12182510512283691</v>
      </c>
      <c r="M233" s="14">
        <v>1.7536639531930576</v>
      </c>
      <c r="N233" s="14">
        <v>1.7368715248153923</v>
      </c>
      <c r="O233" s="14">
        <v>0.57305490657421665</v>
      </c>
      <c r="P233" s="14">
        <v>0.19337563394402038</v>
      </c>
      <c r="Q233" s="14">
        <v>11.132047440913682</v>
      </c>
      <c r="R233" s="14">
        <v>0.61801653378835575</v>
      </c>
      <c r="S233" s="14">
        <v>2.842322311152548</v>
      </c>
      <c r="T233" s="14">
        <v>1.0447277618797182</v>
      </c>
      <c r="U233" s="14">
        <v>24.451786672471705</v>
      </c>
      <c r="V233" s="14">
        <v>5.6756298235807519</v>
      </c>
      <c r="W233" s="14">
        <v>0.3652185563188351</v>
      </c>
      <c r="X233" s="14">
        <v>2.9939888175829061E-2</v>
      </c>
      <c r="Y233" s="14">
        <v>1.4072450550635951</v>
      </c>
      <c r="Z233" s="2">
        <f t="shared" si="80"/>
        <v>3.9819000685107664</v>
      </c>
      <c r="AA233" s="2">
        <f t="shared" si="81"/>
        <v>14.394930760985831</v>
      </c>
      <c r="AB233" s="2">
        <f t="shared" si="82"/>
        <v>19.425795527102714</v>
      </c>
      <c r="AC233" s="2">
        <f t="shared" si="83"/>
        <v>57.566960293126996</v>
      </c>
      <c r="AD233" s="2">
        <f t="shared" si="84"/>
        <v>8.6027494406700917</v>
      </c>
      <c r="AE233" s="2">
        <f t="shared" si="85"/>
        <v>23.404936256768963</v>
      </c>
      <c r="AF233" s="69">
        <f t="shared" si="86"/>
        <v>0.8673587994944586</v>
      </c>
      <c r="AG233" s="69">
        <f t="shared" si="87"/>
        <v>0.87163384383699305</v>
      </c>
      <c r="AH233" s="69">
        <f t="shared" si="88"/>
        <v>0.94476995975095235</v>
      </c>
      <c r="AI233" s="69">
        <f t="shared" si="89"/>
        <v>0.34148746307390376</v>
      </c>
      <c r="AJ233" s="69">
        <f t="shared" si="90"/>
        <v>0.34656176902670077</v>
      </c>
      <c r="AK233" s="69">
        <f t="shared" si="91"/>
        <v>0.44132306449753866</v>
      </c>
      <c r="AL233" s="69">
        <f t="shared" si="92"/>
        <v>7.7180288717649315E-2</v>
      </c>
      <c r="AM233" s="69">
        <f t="shared" si="93"/>
        <v>9.1838868792075701E-2</v>
      </c>
      <c r="AN233" s="69">
        <f t="shared" si="94"/>
        <v>9.8701011540935357E-2</v>
      </c>
      <c r="AO233" s="23">
        <v>0.01</v>
      </c>
      <c r="AP233" s="69">
        <f t="shared" si="79"/>
        <v>127.56454594613976</v>
      </c>
      <c r="AQ233" s="69">
        <f t="shared" si="95"/>
        <v>8797.7905348763852</v>
      </c>
      <c r="AR233" s="69">
        <f t="shared" si="96"/>
        <v>2334.2789229431214</v>
      </c>
      <c r="AS233" s="69">
        <f t="shared" si="97"/>
        <v>1.1329368779080862E-2</v>
      </c>
      <c r="AT233" s="69">
        <f t="shared" si="98"/>
        <v>0.78135670590483419</v>
      </c>
      <c r="AU233" s="69">
        <f t="shared" si="99"/>
        <v>0.20731392531608492</v>
      </c>
      <c r="AV233" s="23">
        <f t="shared" si="100"/>
        <v>1</v>
      </c>
      <c r="AW233" s="24" t="s">
        <v>462</v>
      </c>
      <c r="AX233" s="24" t="s">
        <v>447</v>
      </c>
      <c r="AY233" s="24">
        <v>50</v>
      </c>
      <c r="AZ233" s="49">
        <f t="shared" si="101"/>
        <v>3.9819000685107664</v>
      </c>
      <c r="BA233" s="49">
        <f t="shared" si="102"/>
        <v>8.6027494406700917</v>
      </c>
    </row>
    <row r="234" spans="1:58" ht="12.75" customHeight="1" x14ac:dyDescent="0.15">
      <c r="B234" s="24"/>
      <c r="C234" s="24"/>
      <c r="D234" s="24"/>
      <c r="G234" s="52"/>
      <c r="H234" s="52"/>
      <c r="I234" s="52"/>
      <c r="J234" s="52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2"/>
      <c r="AA234" s="2"/>
      <c r="AB234" s="2"/>
      <c r="AC234" s="2"/>
      <c r="AD234" s="2"/>
      <c r="AE234" s="2"/>
      <c r="AF234" s="69"/>
      <c r="AG234" s="69"/>
      <c r="AH234" s="69"/>
      <c r="AI234" s="69"/>
      <c r="AJ234" s="69"/>
      <c r="AK234" s="69"/>
      <c r="AL234" s="69"/>
      <c r="AM234" s="69"/>
      <c r="AN234" s="69"/>
      <c r="AO234" s="23"/>
      <c r="AP234" s="69"/>
      <c r="AQ234" s="69"/>
      <c r="AR234" s="69"/>
      <c r="AS234" s="69"/>
      <c r="AT234" s="69"/>
      <c r="AU234" s="69"/>
      <c r="AV234" s="23"/>
      <c r="AW234" s="24"/>
      <c r="AX234" s="24"/>
      <c r="AY234" s="24"/>
      <c r="AZ234" s="49"/>
      <c r="BA234" s="49"/>
    </row>
    <row r="235" spans="1:58" ht="12.75" customHeight="1" x14ac:dyDescent="0.15">
      <c r="A235" t="s">
        <v>115</v>
      </c>
      <c r="B235" s="24" t="s">
        <v>463</v>
      </c>
      <c r="C235" s="24" t="s">
        <v>434</v>
      </c>
      <c r="D235" s="24">
        <v>5</v>
      </c>
      <c r="E235" s="16" t="s">
        <v>425</v>
      </c>
      <c r="F235" s="52">
        <v>3171.2500000000005</v>
      </c>
      <c r="H235" s="52">
        <v>11327.8125</v>
      </c>
      <c r="I235" s="52">
        <v>1733.4375000000005</v>
      </c>
      <c r="J235" s="52">
        <v>374341.87500000006</v>
      </c>
      <c r="K235" s="14">
        <v>0.24603438245015791</v>
      </c>
      <c r="L235" s="14">
        <v>8.9792156511351695E-2</v>
      </c>
      <c r="M235" s="14">
        <v>1.0080659482931467</v>
      </c>
      <c r="N235" s="14">
        <v>1.881076363351083</v>
      </c>
      <c r="O235" s="14">
        <v>0.40865636086339702</v>
      </c>
      <c r="P235" s="14">
        <v>0.16827633953825208</v>
      </c>
      <c r="Q235" s="14">
        <v>6.1690736571551872</v>
      </c>
      <c r="R235" s="14">
        <v>1.2335454809933348</v>
      </c>
      <c r="S235" s="14">
        <v>21.082008401988727</v>
      </c>
      <c r="T235" s="14">
        <v>10.442772295996059</v>
      </c>
      <c r="U235" s="14">
        <v>165.21478833569162</v>
      </c>
      <c r="V235" s="14">
        <v>79.267891173807442</v>
      </c>
      <c r="W235" s="14">
        <v>0.37263682596431086</v>
      </c>
      <c r="X235" s="14">
        <v>2.8950961377928276E-2</v>
      </c>
      <c r="Y235" s="14">
        <v>1.6541045178625715</v>
      </c>
      <c r="Z235" s="2">
        <f t="shared" si="80"/>
        <v>4.0972564007283108</v>
      </c>
      <c r="AA235" s="2">
        <f t="shared" si="81"/>
        <v>11.22665929251521</v>
      </c>
      <c r="AB235" s="2">
        <f t="shared" si="82"/>
        <v>15.09599323040354</v>
      </c>
      <c r="AC235" s="2">
        <f t="shared" si="83"/>
        <v>36.660374679429317</v>
      </c>
      <c r="AD235" s="2">
        <f t="shared" si="84"/>
        <v>7.83676702833049</v>
      </c>
      <c r="AE235" s="2">
        <f t="shared" si="85"/>
        <v>15.820970107625334</v>
      </c>
      <c r="AF235" s="69">
        <f t="shared" si="86"/>
        <v>0.86109431424681449</v>
      </c>
      <c r="AG235" s="69">
        <f t="shared" si="87"/>
        <v>0.86633545058861028</v>
      </c>
      <c r="AH235" s="69">
        <f t="shared" si="88"/>
        <v>1.5326159727339412</v>
      </c>
      <c r="AI235" s="69">
        <f t="shared" si="89"/>
        <v>0.33414161131154024</v>
      </c>
      <c r="AJ235" s="69">
        <f t="shared" si="90"/>
        <v>0.34028018181567515</v>
      </c>
      <c r="AK235" s="69">
        <f t="shared" si="91"/>
        <v>1.8839893346910837</v>
      </c>
      <c r="AL235" s="69">
        <f t="shared" si="92"/>
        <v>7.5587400423228326E-2</v>
      </c>
      <c r="AM235" s="69">
        <f t="shared" si="93"/>
        <v>9.017424818115391E-2</v>
      </c>
      <c r="AN235" s="69">
        <f t="shared" si="94"/>
        <v>0.39700888276756313</v>
      </c>
      <c r="AO235" s="23">
        <v>0.01</v>
      </c>
      <c r="AP235" s="69">
        <f t="shared" si="79"/>
        <v>239.70654359216286</v>
      </c>
      <c r="AQ235" s="69">
        <f t="shared" si="95"/>
        <v>1021.4769757245775</v>
      </c>
      <c r="AR235" s="69">
        <f t="shared" si="96"/>
        <v>688.1900852223979</v>
      </c>
      <c r="AS235" s="69">
        <f t="shared" si="97"/>
        <v>0.12296593276630169</v>
      </c>
      <c r="AT235" s="69">
        <f t="shared" si="98"/>
        <v>0.52400267108678245</v>
      </c>
      <c r="AU235" s="69">
        <f t="shared" si="99"/>
        <v>0.35303139614691587</v>
      </c>
      <c r="AV235" s="23">
        <f t="shared" si="100"/>
        <v>1</v>
      </c>
      <c r="AW235" s="24" t="s">
        <v>463</v>
      </c>
      <c r="AX235" s="24" t="s">
        <v>434</v>
      </c>
      <c r="AY235" s="24">
        <v>5</v>
      </c>
      <c r="AZ235" s="49">
        <f t="shared" si="101"/>
        <v>4.0972564007283108</v>
      </c>
      <c r="BA235" s="49">
        <f t="shared" si="102"/>
        <v>7.83676702833049</v>
      </c>
      <c r="BB235" s="69">
        <f>LN((AVERAGE(AZ255:AZ257))/AZ235:AZ237)/1.1</f>
        <v>-0.12173050456001527</v>
      </c>
      <c r="BC235" s="69">
        <f>LN((AVERAGE(BA255:BA257))/BA235:BA237)/1.1</f>
        <v>-7.3751057033864184E-2</v>
      </c>
      <c r="BD235" s="69">
        <f>AVERAGE(AS235:AS237)</f>
        <v>0.13410142440483849</v>
      </c>
      <c r="BE235" s="69">
        <f>AVERAGE(AU235:AU237)</f>
        <v>0.23633942552189055</v>
      </c>
      <c r="BF235" s="69">
        <f>(BB235*BD235)+(BC235*BE235)</f>
        <v>-3.375451650603338E-2</v>
      </c>
    </row>
    <row r="236" spans="1:58" ht="12.75" customHeight="1" x14ac:dyDescent="0.15">
      <c r="A236" t="s">
        <v>116</v>
      </c>
      <c r="B236" s="24" t="s">
        <v>463</v>
      </c>
      <c r="C236" s="24" t="s">
        <v>437</v>
      </c>
      <c r="D236" s="24">
        <v>5</v>
      </c>
      <c r="E236" s="16" t="s">
        <v>425</v>
      </c>
      <c r="F236" s="52">
        <v>11153.125</v>
      </c>
      <c r="H236" s="52">
        <v>45472.500000000007</v>
      </c>
      <c r="I236" s="52">
        <v>5791.5624999999991</v>
      </c>
      <c r="J236" s="52">
        <v>1270367.8125</v>
      </c>
      <c r="K236" s="14">
        <v>0.30642115289674066</v>
      </c>
      <c r="L236" s="14">
        <v>8.6792693326201223E-2</v>
      </c>
      <c r="M236" s="14">
        <v>0.96181468560178573</v>
      </c>
      <c r="N236" s="14">
        <v>1.9897162320745034</v>
      </c>
      <c r="O236" s="14">
        <v>0.42626236301803544</v>
      </c>
      <c r="P236" s="14">
        <v>0.15601293911713432</v>
      </c>
      <c r="Q236" s="14">
        <v>6.383149729893848</v>
      </c>
      <c r="R236" s="14">
        <v>1.2422994322026417</v>
      </c>
      <c r="S236" s="14">
        <v>8.6035391863395194</v>
      </c>
      <c r="T236" s="14">
        <v>2.0608676137231776</v>
      </c>
      <c r="U236" s="14">
        <v>75.468678570814788</v>
      </c>
      <c r="V236" s="14">
        <v>21.99585184313495</v>
      </c>
      <c r="W236" s="14">
        <v>0.3625169994365639</v>
      </c>
      <c r="X236" s="14">
        <v>3.0564946562274199E-2</v>
      </c>
      <c r="Y236" s="14">
        <v>1.7432196104197517</v>
      </c>
      <c r="Z236" s="2">
        <f t="shared" si="80"/>
        <v>3.138865174643811</v>
      </c>
      <c r="AA236" s="2">
        <f t="shared" si="81"/>
        <v>11.081747192553483</v>
      </c>
      <c r="AB236" s="2">
        <f t="shared" si="82"/>
        <v>14.974697002802879</v>
      </c>
      <c r="AC236" s="2">
        <f t="shared" si="83"/>
        <v>40.914232922061593</v>
      </c>
      <c r="AD236" s="2">
        <f t="shared" si="84"/>
        <v>8.7718178456886715</v>
      </c>
      <c r="AE236" s="2">
        <f t="shared" si="85"/>
        <v>36.619857611558345</v>
      </c>
      <c r="AF236" s="69">
        <f t="shared" si="86"/>
        <v>0.86304051672349946</v>
      </c>
      <c r="AG236" s="69">
        <f t="shared" si="87"/>
        <v>0.86690287363085083</v>
      </c>
      <c r="AH236" s="69">
        <f t="shared" si="88"/>
        <v>1.1304479562440222</v>
      </c>
      <c r="AI236" s="69">
        <f t="shared" si="89"/>
        <v>0.33641236651236939</v>
      </c>
      <c r="AJ236" s="69">
        <f t="shared" si="90"/>
        <v>0.34094923895776935</v>
      </c>
      <c r="AK236" s="69">
        <f t="shared" si="91"/>
        <v>0.75601448537807148</v>
      </c>
      <c r="AL236" s="69">
        <f t="shared" si="92"/>
        <v>7.6079947115064772E-2</v>
      </c>
      <c r="AM236" s="69">
        <f t="shared" si="93"/>
        <v>9.0351548323808886E-2</v>
      </c>
      <c r="AN236" s="69">
        <f t="shared" si="94"/>
        <v>0.16539043214445595</v>
      </c>
      <c r="AO236" s="23">
        <v>0.01</v>
      </c>
      <c r="AP236" s="69">
        <f t="shared" si="79"/>
        <v>848.52916016770678</v>
      </c>
      <c r="AQ236" s="69">
        <f t="shared" si="95"/>
        <v>4108.5107811544003</v>
      </c>
      <c r="AR236" s="69">
        <f t="shared" si="96"/>
        <v>957.86902466662548</v>
      </c>
      <c r="AS236" s="69">
        <f t="shared" si="97"/>
        <v>0.14345599654142219</v>
      </c>
      <c r="AT236" s="69">
        <f t="shared" si="98"/>
        <v>0.69460253822649054</v>
      </c>
      <c r="AU236" s="69">
        <f t="shared" si="99"/>
        <v>0.16194146523208724</v>
      </c>
      <c r="AV236" s="23">
        <f t="shared" si="100"/>
        <v>1</v>
      </c>
      <c r="AW236" s="24" t="s">
        <v>463</v>
      </c>
      <c r="AX236" s="24" t="s">
        <v>437</v>
      </c>
      <c r="AY236" s="24">
        <v>5</v>
      </c>
      <c r="AZ236" s="49">
        <f t="shared" si="101"/>
        <v>3.138865174643811</v>
      </c>
      <c r="BA236" s="49">
        <f t="shared" si="102"/>
        <v>8.7718178456886715</v>
      </c>
    </row>
    <row r="237" spans="1:58" ht="12.75" customHeight="1" x14ac:dyDescent="0.15">
      <c r="A237" t="s">
        <v>117</v>
      </c>
      <c r="B237" s="24" t="s">
        <v>463</v>
      </c>
      <c r="C237" s="24" t="s">
        <v>438</v>
      </c>
      <c r="D237" s="24">
        <v>5</v>
      </c>
      <c r="E237" s="16" t="s">
        <v>425</v>
      </c>
      <c r="F237" s="52">
        <v>8976.25</v>
      </c>
      <c r="H237" s="52">
        <v>37208.4375</v>
      </c>
      <c r="I237" s="52">
        <v>4219.3750000000009</v>
      </c>
      <c r="J237" s="52">
        <v>1045424.0625000001</v>
      </c>
      <c r="K237" s="14">
        <v>0.26944359307065341</v>
      </c>
      <c r="L237" s="14">
        <v>8.7177805552098142E-2</v>
      </c>
      <c r="M237" s="14">
        <v>0.95375446596509716</v>
      </c>
      <c r="N237" s="14">
        <v>1.972054694216443</v>
      </c>
      <c r="O237" s="14">
        <v>0.4060410629304918</v>
      </c>
      <c r="P237" s="14">
        <v>0.15597344741080119</v>
      </c>
      <c r="Q237" s="14">
        <v>5.5433439695388236</v>
      </c>
      <c r="R237" s="14">
        <v>1.4703303815715927</v>
      </c>
      <c r="S237" s="14">
        <v>12.87617252523992</v>
      </c>
      <c r="T237" s="14">
        <v>3.8748791077162164</v>
      </c>
      <c r="U237" s="14">
        <v>109.3793783643922</v>
      </c>
      <c r="V237" s="14">
        <v>44.871586923335911</v>
      </c>
      <c r="W237" s="14">
        <v>0.36662989955420644</v>
      </c>
      <c r="X237" s="14">
        <v>2.806335123351664E-2</v>
      </c>
      <c r="Y237" s="14">
        <v>1.7233156489136012</v>
      </c>
      <c r="Z237" s="2">
        <f t="shared" si="80"/>
        <v>3.5397184809475282</v>
      </c>
      <c r="AA237" s="2">
        <f t="shared" si="81"/>
        <v>10.940335787589033</v>
      </c>
      <c r="AB237" s="2">
        <f t="shared" si="82"/>
        <v>13.652175791116383</v>
      </c>
      <c r="AC237" s="2">
        <f t="shared" si="83"/>
        <v>35.540305491477817</v>
      </c>
      <c r="AD237" s="2">
        <f t="shared" si="84"/>
        <v>8.4947120854420319</v>
      </c>
      <c r="AE237" s="2">
        <f t="shared" si="85"/>
        <v>28.227817003782196</v>
      </c>
      <c r="AF237" s="69">
        <f t="shared" si="86"/>
        <v>0.86184876863061288</v>
      </c>
      <c r="AG237" s="69">
        <f t="shared" si="87"/>
        <v>0.86625116227054577</v>
      </c>
      <c r="AH237" s="69">
        <f t="shared" si="88"/>
        <v>1.2681504616875054</v>
      </c>
      <c r="AI237" s="69">
        <f t="shared" si="89"/>
        <v>0.33502066325189694</v>
      </c>
      <c r="AJ237" s="69">
        <f t="shared" si="90"/>
        <v>0.34018087090644611</v>
      </c>
      <c r="AK237" s="69">
        <f t="shared" si="91"/>
        <v>1.0673104217989418</v>
      </c>
      <c r="AL237" s="69">
        <f t="shared" si="92"/>
        <v>7.5778090717885327E-2</v>
      </c>
      <c r="AM237" s="69">
        <f t="shared" si="93"/>
        <v>9.0147930790208219E-2</v>
      </c>
      <c r="AN237" s="69">
        <f t="shared" si="94"/>
        <v>0.23021352214750745</v>
      </c>
      <c r="AO237" s="23">
        <v>0.01</v>
      </c>
      <c r="AP237" s="69">
        <f t="shared" si="79"/>
        <v>680.20308680641813</v>
      </c>
      <c r="AQ237" s="69">
        <f t="shared" si="95"/>
        <v>3354.2636485617882</v>
      </c>
      <c r="AR237" s="69">
        <f t="shared" si="96"/>
        <v>971.35718001113946</v>
      </c>
      <c r="AS237" s="69">
        <f t="shared" si="97"/>
        <v>0.13588234390679158</v>
      </c>
      <c r="AT237" s="69">
        <f t="shared" si="98"/>
        <v>0.67007224090653994</v>
      </c>
      <c r="AU237" s="69">
        <f t="shared" si="99"/>
        <v>0.19404541518666846</v>
      </c>
      <c r="AV237" s="23">
        <f t="shared" si="100"/>
        <v>1</v>
      </c>
      <c r="AW237" s="24" t="s">
        <v>463</v>
      </c>
      <c r="AX237" s="24" t="s">
        <v>438</v>
      </c>
      <c r="AY237" s="24">
        <v>5</v>
      </c>
      <c r="AZ237" s="49">
        <f t="shared" si="101"/>
        <v>3.5397184809475282</v>
      </c>
      <c r="BA237" s="49">
        <f t="shared" si="102"/>
        <v>8.4947120854420319</v>
      </c>
    </row>
    <row r="238" spans="1:58" ht="12.75" customHeight="1" x14ac:dyDescent="0.15">
      <c r="A238" t="s">
        <v>118</v>
      </c>
      <c r="B238" s="24" t="s">
        <v>463</v>
      </c>
      <c r="C238" s="24" t="s">
        <v>435</v>
      </c>
      <c r="D238" s="24">
        <v>12</v>
      </c>
      <c r="E238" s="16" t="s">
        <v>425</v>
      </c>
      <c r="F238" s="52">
        <v>2768.1250000000005</v>
      </c>
      <c r="H238" s="52">
        <v>10293.125000000002</v>
      </c>
      <c r="I238" s="52">
        <v>1410.9375</v>
      </c>
      <c r="J238" s="52">
        <v>333505.31249999994</v>
      </c>
      <c r="K238" s="14">
        <v>0.29643163244144027</v>
      </c>
      <c r="L238" s="14">
        <v>9.6305292133769579E-2</v>
      </c>
      <c r="M238" s="14">
        <v>1.005999812863889</v>
      </c>
      <c r="N238" s="14">
        <v>2.1060770988398891</v>
      </c>
      <c r="O238" s="14">
        <v>0.41369425056573023</v>
      </c>
      <c r="P238" s="14">
        <v>0.16561786681054358</v>
      </c>
      <c r="Q238" s="14">
        <v>5.7911866529942735</v>
      </c>
      <c r="R238" s="14">
        <v>1.5889271343067937</v>
      </c>
      <c r="S238" s="14">
        <v>34.086091937357651</v>
      </c>
      <c r="T238" s="14">
        <v>20.51294061509558</v>
      </c>
      <c r="U238" s="14">
        <v>81.653570958003215</v>
      </c>
      <c r="V238" s="14">
        <v>72.866402544464393</v>
      </c>
      <c r="W238" s="14">
        <v>0.36914609146018046</v>
      </c>
      <c r="X238" s="14">
        <v>2.8159493111693169E-2</v>
      </c>
      <c r="Y238" s="14">
        <v>1.698109630326982</v>
      </c>
      <c r="Z238" s="2">
        <f t="shared" si="80"/>
        <v>3.3936992640710266</v>
      </c>
      <c r="AA238" s="2">
        <f t="shared" si="81"/>
        <v>10.445945291007884</v>
      </c>
      <c r="AB238" s="2">
        <f t="shared" si="82"/>
        <v>13.998711959556553</v>
      </c>
      <c r="AC238" s="2">
        <f t="shared" si="83"/>
        <v>34.967161240031103</v>
      </c>
      <c r="AD238" s="2">
        <f t="shared" si="84"/>
        <v>2.3955099079138664</v>
      </c>
      <c r="AE238" s="2">
        <f t="shared" si="85"/>
        <v>3.9805882779143777</v>
      </c>
      <c r="AF238" s="69">
        <f t="shared" si="86"/>
        <v>0.86271856492334154</v>
      </c>
      <c r="AG238" s="69">
        <f t="shared" si="87"/>
        <v>0.8664978165065661</v>
      </c>
      <c r="AH238" s="69">
        <f t="shared" si="88"/>
        <v>1.951723989214827</v>
      </c>
      <c r="AI238" s="69">
        <f t="shared" si="89"/>
        <v>0.33603601743224482</v>
      </c>
      <c r="AJ238" s="69">
        <f t="shared" si="90"/>
        <v>0.34047154046130818</v>
      </c>
      <c r="AK238" s="69">
        <f t="shared" si="91"/>
        <v>3.8907524381978278</v>
      </c>
      <c r="AL238" s="69">
        <f t="shared" si="92"/>
        <v>7.599832315151521E-2</v>
      </c>
      <c r="AM238" s="69">
        <f t="shared" si="93"/>
        <v>9.0224958222246673E-2</v>
      </c>
      <c r="AN238" s="69">
        <f t="shared" si="94"/>
        <v>0.79587015814478168</v>
      </c>
      <c r="AO238" s="23">
        <v>0.01</v>
      </c>
      <c r="AP238" s="69">
        <f t="shared" si="79"/>
        <v>210.37285827378807</v>
      </c>
      <c r="AQ238" s="69">
        <f t="shared" si="95"/>
        <v>928.69677310136296</v>
      </c>
      <c r="AR238" s="69">
        <f t="shared" si="96"/>
        <v>1122.9230512574029</v>
      </c>
      <c r="AS238" s="69">
        <f t="shared" si="97"/>
        <v>9.3003332808730313E-2</v>
      </c>
      <c r="AT238" s="69">
        <f t="shared" si="98"/>
        <v>0.41056577248540282</v>
      </c>
      <c r="AU238" s="69">
        <f t="shared" si="99"/>
        <v>0.49643089470586704</v>
      </c>
      <c r="AV238" s="23">
        <f t="shared" si="100"/>
        <v>1.0000000000000002</v>
      </c>
      <c r="AW238" s="24" t="s">
        <v>463</v>
      </c>
      <c r="AX238" s="24" t="s">
        <v>435</v>
      </c>
      <c r="AY238" s="24">
        <v>12</v>
      </c>
      <c r="AZ238" s="49">
        <f t="shared" si="101"/>
        <v>3.3936992640710266</v>
      </c>
      <c r="BA238" s="49">
        <f t="shared" si="102"/>
        <v>2.3955099079138664</v>
      </c>
      <c r="BB238" s="69">
        <f>LN((AVERAGE(AZ258:AZ260))/AZ238:AZ240)/1.1</f>
        <v>7.3269381822024568E-2</v>
      </c>
      <c r="BC238" s="69">
        <f>LN((AVERAGE(BA258:BA260))/BA238:BA240)/1.1</f>
        <v>0.86938497440274853</v>
      </c>
      <c r="BD238" s="69">
        <f>AVERAGE(AS238:AS240)</f>
        <v>0.12087049269628623</v>
      </c>
      <c r="BE238" s="69">
        <f>AVERAGE(AU238:AU240)</f>
        <v>0.3239924260544178</v>
      </c>
      <c r="BF238" s="69">
        <f>(BB238*BD238)+(BC238*BE238)</f>
        <v>0.29053025331238486</v>
      </c>
    </row>
    <row r="239" spans="1:58" ht="12.75" customHeight="1" x14ac:dyDescent="0.15">
      <c r="A239" t="s">
        <v>119</v>
      </c>
      <c r="B239" s="24" t="s">
        <v>463</v>
      </c>
      <c r="C239" s="24" t="s">
        <v>439</v>
      </c>
      <c r="D239" s="24">
        <v>12</v>
      </c>
      <c r="E239" s="16" t="s">
        <v>425</v>
      </c>
      <c r="F239" s="52">
        <v>11408.437500000002</v>
      </c>
      <c r="H239" s="52">
        <v>44075</v>
      </c>
      <c r="I239" s="52">
        <v>6463.4375000000009</v>
      </c>
      <c r="J239" s="52">
        <v>1249714.375</v>
      </c>
      <c r="K239" s="14">
        <v>0.30258721789194137</v>
      </c>
      <c r="L239" s="14">
        <v>9.5309011707792976E-2</v>
      </c>
      <c r="M239" s="14">
        <v>1.0288380566105833</v>
      </c>
      <c r="N239" s="14">
        <v>2.09397912519327</v>
      </c>
      <c r="O239" s="14">
        <v>0.41958922387133829</v>
      </c>
      <c r="P239" s="14">
        <v>0.15984091106549442</v>
      </c>
      <c r="Q239" s="14">
        <v>6.2021451908883813</v>
      </c>
      <c r="R239" s="14">
        <v>1.3838336291632751</v>
      </c>
      <c r="S239" s="14">
        <v>14.634251042907403</v>
      </c>
      <c r="T239" s="14">
        <v>6.6252179874100436</v>
      </c>
      <c r="U239" s="14">
        <v>115.67127441601123</v>
      </c>
      <c r="V239" s="14">
        <v>39.39393434209709</v>
      </c>
      <c r="W239" s="14">
        <v>0.35712306215599654</v>
      </c>
      <c r="X239" s="14">
        <v>2.9790092048358547E-2</v>
      </c>
      <c r="Y239" s="14">
        <v>1.728967471781746</v>
      </c>
      <c r="Z239" s="2">
        <f t="shared" si="80"/>
        <v>3.4001372026824921</v>
      </c>
      <c r="AA239" s="2">
        <f t="shared" si="81"/>
        <v>10.794761567404437</v>
      </c>
      <c r="AB239" s="2">
        <f t="shared" si="82"/>
        <v>14.781469203771044</v>
      </c>
      <c r="AC239" s="2">
        <f t="shared" si="83"/>
        <v>38.801988486834063</v>
      </c>
      <c r="AD239" s="2">
        <f t="shared" si="84"/>
        <v>7.9041472007596969</v>
      </c>
      <c r="AE239" s="2">
        <f t="shared" si="85"/>
        <v>17.459240531530028</v>
      </c>
      <c r="AF239" s="69">
        <f t="shared" si="86"/>
        <v>0.86291695300670179</v>
      </c>
      <c r="AG239" s="69">
        <f t="shared" si="87"/>
        <v>0.8666878053329683</v>
      </c>
      <c r="AH239" s="69">
        <f t="shared" si="88"/>
        <v>1.3248114942280329</v>
      </c>
      <c r="AI239" s="69">
        <f t="shared" si="89"/>
        <v>0.33626789214385622</v>
      </c>
      <c r="AJ239" s="69">
        <f t="shared" si="90"/>
        <v>0.3406955455467594</v>
      </c>
      <c r="AK239" s="69">
        <f t="shared" si="91"/>
        <v>1.2168601249835727</v>
      </c>
      <c r="AL239" s="69">
        <f t="shared" si="92"/>
        <v>7.6048613429133258E-2</v>
      </c>
      <c r="AM239" s="69">
        <f t="shared" si="93"/>
        <v>9.0284319569891233E-2</v>
      </c>
      <c r="AN239" s="69">
        <f t="shared" si="94"/>
        <v>0.26106328167648218</v>
      </c>
      <c r="AO239" s="23">
        <v>0.01</v>
      </c>
      <c r="AP239" s="69">
        <f t="shared" si="79"/>
        <v>867.59585326792762</v>
      </c>
      <c r="AQ239" s="69">
        <f t="shared" si="95"/>
        <v>3979.2813850429561</v>
      </c>
      <c r="AR239" s="69">
        <f t="shared" si="96"/>
        <v>1687.3662046608381</v>
      </c>
      <c r="AS239" s="69">
        <f t="shared" si="97"/>
        <v>0.13277678752558872</v>
      </c>
      <c r="AT239" s="69">
        <f t="shared" si="98"/>
        <v>0.60898884771780259</v>
      </c>
      <c r="AU239" s="69">
        <f t="shared" si="99"/>
        <v>0.25823436475660871</v>
      </c>
      <c r="AV239" s="23">
        <f t="shared" si="100"/>
        <v>1</v>
      </c>
      <c r="AW239" s="24" t="s">
        <v>463</v>
      </c>
      <c r="AX239" s="24" t="s">
        <v>439</v>
      </c>
      <c r="AY239" s="24">
        <v>12</v>
      </c>
      <c r="AZ239" s="49">
        <f t="shared" si="101"/>
        <v>3.4001372026824921</v>
      </c>
      <c r="BA239" s="49">
        <f t="shared" si="102"/>
        <v>7.9041472007596969</v>
      </c>
    </row>
    <row r="240" spans="1:58" ht="12.75" customHeight="1" x14ac:dyDescent="0.15">
      <c r="A240" t="s">
        <v>120</v>
      </c>
      <c r="B240" s="24" t="s">
        <v>463</v>
      </c>
      <c r="C240" s="24" t="s">
        <v>440</v>
      </c>
      <c r="D240" s="24">
        <v>12</v>
      </c>
      <c r="E240" s="16" t="s">
        <v>425</v>
      </c>
      <c r="F240" s="52">
        <v>11179.999999999998</v>
      </c>
      <c r="H240" s="52">
        <v>44330.3125</v>
      </c>
      <c r="I240" s="52">
        <v>5549.6875</v>
      </c>
      <c r="J240" s="52">
        <v>1263689.375</v>
      </c>
      <c r="K240" s="14">
        <v>0.28752677239199737</v>
      </c>
      <c r="L240" s="14">
        <v>9.3486946084560735E-2</v>
      </c>
      <c r="M240" s="14">
        <v>1.0327545480758398</v>
      </c>
      <c r="N240" s="14">
        <v>2.1268440338782488</v>
      </c>
      <c r="O240" s="14">
        <v>0.42923921441955987</v>
      </c>
      <c r="P240" s="14">
        <v>0.1605964282611366</v>
      </c>
      <c r="Q240" s="14">
        <v>6.311039311950168</v>
      </c>
      <c r="R240" s="14">
        <v>1.4244783749946881</v>
      </c>
      <c r="S240" s="14">
        <v>13.617746218829778</v>
      </c>
      <c r="T240" s="14">
        <v>5.3539794158332334</v>
      </c>
      <c r="U240" s="14">
        <v>101.70491881539023</v>
      </c>
      <c r="V240" s="14">
        <v>33.18608520556095</v>
      </c>
      <c r="W240" s="14">
        <v>0.35975487776005699</v>
      </c>
      <c r="X240" s="14">
        <v>2.9858725910399581E-2</v>
      </c>
      <c r="Y240" s="14">
        <v>1.7127671050179951</v>
      </c>
      <c r="Z240" s="2">
        <f t="shared" si="80"/>
        <v>3.5918552539790696</v>
      </c>
      <c r="AA240" s="2">
        <f t="shared" si="81"/>
        <v>11.047045510949662</v>
      </c>
      <c r="AB240" s="2">
        <f t="shared" si="82"/>
        <v>14.702848900896186</v>
      </c>
      <c r="AC240" s="2">
        <f t="shared" si="83"/>
        <v>39.297507300026318</v>
      </c>
      <c r="AD240" s="2">
        <f t="shared" si="84"/>
        <v>7.4685573648566717</v>
      </c>
      <c r="AE240" s="2">
        <f t="shared" si="85"/>
        <v>18.99613556873603</v>
      </c>
      <c r="AF240" s="69">
        <f t="shared" si="86"/>
        <v>0.86243157059404418</v>
      </c>
      <c r="AG240" s="69">
        <f t="shared" si="87"/>
        <v>0.86699881443920213</v>
      </c>
      <c r="AH240" s="69">
        <f t="shared" si="88"/>
        <v>1.2920506065112087</v>
      </c>
      <c r="AI240" s="69">
        <f t="shared" si="89"/>
        <v>0.33570076898583012</v>
      </c>
      <c r="AJ240" s="69">
        <f t="shared" si="90"/>
        <v>0.34106245083028658</v>
      </c>
      <c r="AK240" s="69">
        <f t="shared" si="91"/>
        <v>1.1287999213165101</v>
      </c>
      <c r="AL240" s="69">
        <f t="shared" si="92"/>
        <v>7.5925610087204096E-2</v>
      </c>
      <c r="AM240" s="69">
        <f t="shared" si="93"/>
        <v>9.038154947002594E-2</v>
      </c>
      <c r="AN240" s="69">
        <f t="shared" si="94"/>
        <v>0.24291798761942637</v>
      </c>
      <c r="AO240" s="23">
        <v>0.01</v>
      </c>
      <c r="AP240" s="69">
        <f t="shared" si="79"/>
        <v>848.84832077494161</v>
      </c>
      <c r="AQ240" s="69">
        <f t="shared" si="95"/>
        <v>4006.6423322404594</v>
      </c>
      <c r="AR240" s="69">
        <f t="shared" si="96"/>
        <v>1348.1189194166852</v>
      </c>
      <c r="AS240" s="69">
        <f t="shared" si="97"/>
        <v>0.13683135775453964</v>
      </c>
      <c r="AT240" s="69">
        <f t="shared" si="98"/>
        <v>0.64585662354468254</v>
      </c>
      <c r="AU240" s="69">
        <f t="shared" si="99"/>
        <v>0.21731201870077771</v>
      </c>
      <c r="AV240" s="23">
        <f t="shared" si="100"/>
        <v>1</v>
      </c>
      <c r="AW240" s="24" t="s">
        <v>463</v>
      </c>
      <c r="AX240" s="24" t="s">
        <v>440</v>
      </c>
      <c r="AY240" s="24">
        <v>12</v>
      </c>
      <c r="AZ240" s="49">
        <f t="shared" si="101"/>
        <v>3.5918552539790696</v>
      </c>
      <c r="BA240" s="49">
        <f t="shared" si="102"/>
        <v>7.4685573648566717</v>
      </c>
    </row>
    <row r="241" spans="1:58" ht="12.75" customHeight="1" x14ac:dyDescent="0.15">
      <c r="A241" t="s">
        <v>121</v>
      </c>
      <c r="B241" s="24" t="s">
        <v>463</v>
      </c>
      <c r="C241" s="24" t="s">
        <v>436</v>
      </c>
      <c r="D241" s="24">
        <v>20</v>
      </c>
      <c r="E241" s="16" t="s">
        <v>425</v>
      </c>
      <c r="F241" s="52">
        <v>3144.375</v>
      </c>
      <c r="H241" s="52">
        <v>12160.9375</v>
      </c>
      <c r="I241" s="52">
        <v>1773.7500000000002</v>
      </c>
      <c r="J241" s="52">
        <v>542135.9375</v>
      </c>
      <c r="K241" s="14">
        <v>0.28011584393370176</v>
      </c>
      <c r="L241" s="14">
        <v>9.4539331969189927E-2</v>
      </c>
      <c r="M241" s="14">
        <v>1.0476261402413292</v>
      </c>
      <c r="N241" s="14">
        <v>1.8432035931079795</v>
      </c>
      <c r="O241" s="14">
        <v>0.40140326792947323</v>
      </c>
      <c r="P241" s="14">
        <v>0.15716201159313084</v>
      </c>
      <c r="Q241" s="14">
        <v>5.7291529417605691</v>
      </c>
      <c r="R241" s="14">
        <v>1.2240004707128356</v>
      </c>
      <c r="S241" s="14">
        <v>13.918890893440834</v>
      </c>
      <c r="T241" s="14">
        <v>7.2231150676656348</v>
      </c>
      <c r="U241" s="14">
        <v>107.39890544470606</v>
      </c>
      <c r="V241" s="14">
        <v>58.309143923718366</v>
      </c>
      <c r="W241" s="14">
        <v>0.34067329698222149</v>
      </c>
      <c r="X241" s="14">
        <v>2.8047826907578784E-2</v>
      </c>
      <c r="Y241" s="14">
        <v>1.5670814823531718</v>
      </c>
      <c r="Z241" s="2">
        <f t="shared" si="80"/>
        <v>3.7399745959720967</v>
      </c>
      <c r="AA241" s="2">
        <f t="shared" si="81"/>
        <v>11.081378706830161</v>
      </c>
      <c r="AB241" s="2">
        <f t="shared" si="82"/>
        <v>14.272810909868289</v>
      </c>
      <c r="AC241" s="2">
        <f t="shared" si="83"/>
        <v>36.453802567712721</v>
      </c>
      <c r="AD241" s="2">
        <f t="shared" si="84"/>
        <v>7.7160534030277468</v>
      </c>
      <c r="AE241" s="2">
        <f t="shared" si="85"/>
        <v>14.868779527752313</v>
      </c>
      <c r="AF241" s="69">
        <f t="shared" si="86"/>
        <v>0.86219272411801284</v>
      </c>
      <c r="AG241" s="69">
        <f t="shared" si="87"/>
        <v>0.86610169098651146</v>
      </c>
      <c r="AH241" s="69">
        <f t="shared" si="88"/>
        <v>1.3017561845249721</v>
      </c>
      <c r="AI241" s="69">
        <f t="shared" si="89"/>
        <v>0.33542193384791164</v>
      </c>
      <c r="AJ241" s="69">
        <f t="shared" si="90"/>
        <v>0.34000480707892844</v>
      </c>
      <c r="AK241" s="69">
        <f t="shared" si="91"/>
        <v>1.1544293153877414</v>
      </c>
      <c r="AL241" s="69">
        <f t="shared" si="92"/>
        <v>7.5865130410681228E-2</v>
      </c>
      <c r="AM241" s="69">
        <f t="shared" si="93"/>
        <v>9.010127387591603E-2</v>
      </c>
      <c r="AN241" s="69">
        <f t="shared" si="94"/>
        <v>0.24820486252828713</v>
      </c>
      <c r="AO241" s="23">
        <v>0.01</v>
      </c>
      <c r="AP241" s="69">
        <f t="shared" si="79"/>
        <v>238.54841943508578</v>
      </c>
      <c r="AQ241" s="69">
        <f t="shared" si="95"/>
        <v>1095.7159602753975</v>
      </c>
      <c r="AR241" s="69">
        <f t="shared" si="96"/>
        <v>440.25337490954934</v>
      </c>
      <c r="AS241" s="69">
        <f t="shared" si="97"/>
        <v>0.13442999869345618</v>
      </c>
      <c r="AT241" s="69">
        <f t="shared" si="98"/>
        <v>0.61747252594269864</v>
      </c>
      <c r="AU241" s="69">
        <f t="shared" si="99"/>
        <v>0.24809747536384513</v>
      </c>
      <c r="AV241" s="23">
        <f t="shared" si="100"/>
        <v>1</v>
      </c>
      <c r="AW241" s="24" t="s">
        <v>463</v>
      </c>
      <c r="AX241" s="24" t="s">
        <v>436</v>
      </c>
      <c r="AY241" s="24">
        <v>20</v>
      </c>
      <c r="AZ241" s="49">
        <f t="shared" si="101"/>
        <v>3.7399745959720967</v>
      </c>
      <c r="BA241" s="49">
        <f t="shared" si="102"/>
        <v>7.7160534030277468</v>
      </c>
      <c r="BB241" s="69">
        <f>LN((AVERAGE(AZ261:AZ263))/AZ241:AZ243)/1.1</f>
        <v>7.067648076902712E-2</v>
      </c>
      <c r="BC241" s="69">
        <f>LN((AVERAGE(BA261:BA263))/BA241:BA243)/1.1</f>
        <v>-6.5029022626365229E-2</v>
      </c>
      <c r="BD241" s="69">
        <f>AVERAGE(AS241:AS243)</f>
        <v>0.14234102424052042</v>
      </c>
      <c r="BE241" s="69">
        <f>AVERAGE(AU241:AU243)</f>
        <v>0.19317896698874579</v>
      </c>
      <c r="BF241" s="69">
        <f>(BB241*BD241)+(BC241*BE241)</f>
        <v>-2.5020767528702477E-3</v>
      </c>
    </row>
    <row r="242" spans="1:58" ht="12.75" customHeight="1" x14ac:dyDescent="0.15">
      <c r="A242" t="s">
        <v>122</v>
      </c>
      <c r="B242" s="24" t="s">
        <v>463</v>
      </c>
      <c r="C242" s="24" t="s">
        <v>441</v>
      </c>
      <c r="D242" s="24">
        <v>20</v>
      </c>
      <c r="E242" s="16" t="s">
        <v>425</v>
      </c>
      <c r="F242" s="52">
        <v>10373.750000000002</v>
      </c>
      <c r="H242" s="52">
        <v>42905.937499999993</v>
      </c>
      <c r="I242" s="52">
        <v>5280.9375</v>
      </c>
      <c r="J242" s="52">
        <v>1192269.0625</v>
      </c>
      <c r="K242" s="14">
        <v>0.25985416731666761</v>
      </c>
      <c r="L242" s="14">
        <v>9.2409231036559236E-2</v>
      </c>
      <c r="M242" s="14">
        <v>1.0113274633700158</v>
      </c>
      <c r="N242" s="14">
        <v>1.8832893674469386</v>
      </c>
      <c r="O242" s="14">
        <v>0.43262166641278393</v>
      </c>
      <c r="P242" s="14">
        <v>0.16523193751486046</v>
      </c>
      <c r="Q242" s="14">
        <v>5.8835631479349155</v>
      </c>
      <c r="R242" s="14">
        <v>1.4056890876343084</v>
      </c>
      <c r="S242" s="14">
        <v>12.382262957654197</v>
      </c>
      <c r="T242" s="14">
        <v>4.8181981595775421</v>
      </c>
      <c r="U242" s="14">
        <v>111.65518643912444</v>
      </c>
      <c r="V242" s="14">
        <v>21.903307738322891</v>
      </c>
      <c r="W242" s="14">
        <v>0.36409168408669207</v>
      </c>
      <c r="X242" s="14">
        <v>2.9507658258927785E-2</v>
      </c>
      <c r="Y242" s="14">
        <v>1.6372732651453488</v>
      </c>
      <c r="Z242" s="2">
        <f t="shared" si="80"/>
        <v>3.8919039621849736</v>
      </c>
      <c r="AA242" s="2">
        <f t="shared" si="81"/>
        <v>10.94400907816137</v>
      </c>
      <c r="AB242" s="2">
        <f t="shared" si="82"/>
        <v>13.599788463486574</v>
      </c>
      <c r="AC242" s="2">
        <f t="shared" si="83"/>
        <v>35.607905084365214</v>
      </c>
      <c r="AD242" s="2">
        <f t="shared" si="84"/>
        <v>9.0173489951692449</v>
      </c>
      <c r="AE242" s="2">
        <f t="shared" si="85"/>
        <v>23.173639344238662</v>
      </c>
      <c r="AF242" s="69">
        <f t="shared" si="86"/>
        <v>0.86153971146437636</v>
      </c>
      <c r="AG242" s="69">
        <f t="shared" si="87"/>
        <v>0.86710782733056557</v>
      </c>
      <c r="AH242" s="69">
        <f t="shared" si="88"/>
        <v>1.2522322727102682</v>
      </c>
      <c r="AI242" s="69">
        <f t="shared" si="89"/>
        <v>0.3346603793519804</v>
      </c>
      <c r="AJ242" s="69">
        <f t="shared" si="90"/>
        <v>0.34119111840755734</v>
      </c>
      <c r="AK242" s="69">
        <f t="shared" si="91"/>
        <v>1.0276212456991969</v>
      </c>
      <c r="AL242" s="69">
        <f t="shared" si="92"/>
        <v>7.5699937816640903E-2</v>
      </c>
      <c r="AM242" s="69">
        <f t="shared" si="93"/>
        <v>9.0415646378002687E-2</v>
      </c>
      <c r="AN242" s="69">
        <f t="shared" si="94"/>
        <v>0.2219974155511226</v>
      </c>
      <c r="AO242" s="23">
        <v>0.01</v>
      </c>
      <c r="AP242" s="69">
        <f t="shared" si="79"/>
        <v>785.29222992537871</v>
      </c>
      <c r="AQ242" s="69">
        <f t="shared" si="95"/>
        <v>3879.3680725166842</v>
      </c>
      <c r="AR242" s="69">
        <f t="shared" si="96"/>
        <v>1172.3544766870066</v>
      </c>
      <c r="AS242" s="69">
        <f t="shared" si="97"/>
        <v>0.13453661839837774</v>
      </c>
      <c r="AT242" s="69">
        <f t="shared" si="98"/>
        <v>0.66461508481832521</v>
      </c>
      <c r="AU242" s="69">
        <f t="shared" si="99"/>
        <v>0.20084829678329708</v>
      </c>
      <c r="AV242" s="23">
        <f t="shared" si="100"/>
        <v>1</v>
      </c>
      <c r="AW242" s="24" t="s">
        <v>463</v>
      </c>
      <c r="AX242" s="24" t="s">
        <v>441</v>
      </c>
      <c r="AY242" s="24">
        <v>20</v>
      </c>
      <c r="AZ242" s="49">
        <f t="shared" si="101"/>
        <v>3.8919039621849736</v>
      </c>
      <c r="BA242" s="49">
        <f t="shared" si="102"/>
        <v>9.0173489951692449</v>
      </c>
    </row>
    <row r="243" spans="1:58" ht="12.75" customHeight="1" x14ac:dyDescent="0.15">
      <c r="A243" t="s">
        <v>123</v>
      </c>
      <c r="B243" s="24" t="s">
        <v>463</v>
      </c>
      <c r="C243" s="24" t="s">
        <v>442</v>
      </c>
      <c r="D243" s="24">
        <v>20</v>
      </c>
      <c r="E243" s="16" t="s">
        <v>425</v>
      </c>
      <c r="F243" s="52">
        <v>11233.75</v>
      </c>
      <c r="H243" s="52">
        <v>42475.937500000007</v>
      </c>
      <c r="I243" s="52">
        <v>4407.5</v>
      </c>
      <c r="J243" s="52">
        <v>1180618.75</v>
      </c>
      <c r="K243" s="14">
        <v>0.28334963688652914</v>
      </c>
      <c r="L243" s="14">
        <v>9.354414096959493E-2</v>
      </c>
      <c r="M243" s="14">
        <v>1.0416473324511204</v>
      </c>
      <c r="N243" s="14">
        <v>1.9564132989451455</v>
      </c>
      <c r="O243" s="14">
        <v>0.42444541919096446</v>
      </c>
      <c r="P243" s="14">
        <v>0.16368168377383835</v>
      </c>
      <c r="Q243" s="14">
        <v>5.8745557904304704</v>
      </c>
      <c r="R243" s="14">
        <v>1.3653941075905713</v>
      </c>
      <c r="S243" s="14">
        <v>8.1882078510326295</v>
      </c>
      <c r="T243" s="14">
        <v>1.9844345482162415</v>
      </c>
      <c r="U243" s="14">
        <v>69.539368281956826</v>
      </c>
      <c r="V243" s="14">
        <v>19.97819684295516</v>
      </c>
      <c r="W243" s="14">
        <v>0.36383841312897913</v>
      </c>
      <c r="X243" s="14">
        <v>2.9773750652634493E-2</v>
      </c>
      <c r="Y243" s="14">
        <v>1.6025483869913277</v>
      </c>
      <c r="Z243" s="2">
        <f t="shared" si="80"/>
        <v>3.6761908146304099</v>
      </c>
      <c r="AA243" s="2">
        <f t="shared" si="81"/>
        <v>11.135356224925852</v>
      </c>
      <c r="AB243" s="2">
        <f t="shared" si="82"/>
        <v>13.840544684468412</v>
      </c>
      <c r="AC243" s="2">
        <f t="shared" si="83"/>
        <v>35.890123164589632</v>
      </c>
      <c r="AD243" s="2">
        <f t="shared" si="84"/>
        <v>8.4926237275702636</v>
      </c>
      <c r="AE243" s="2">
        <f t="shared" si="85"/>
        <v>35.042409609560579</v>
      </c>
      <c r="AF243" s="69">
        <f t="shared" si="86"/>
        <v>0.86229694588392847</v>
      </c>
      <c r="AG243" s="69">
        <f t="shared" si="87"/>
        <v>0.86684431543093221</v>
      </c>
      <c r="AH243" s="69">
        <f t="shared" si="88"/>
        <v>1.1170622615390173</v>
      </c>
      <c r="AI243" s="69">
        <f t="shared" si="89"/>
        <v>0.33554358585638816</v>
      </c>
      <c r="AJ243" s="69">
        <f t="shared" si="90"/>
        <v>0.34088015154660006</v>
      </c>
      <c r="AK243" s="69">
        <f t="shared" si="91"/>
        <v>0.72947520997028492</v>
      </c>
      <c r="AL243" s="69">
        <f t="shared" si="92"/>
        <v>7.5891517130905806E-2</v>
      </c>
      <c r="AM243" s="69">
        <f t="shared" si="93"/>
        <v>9.0333240159849018E-2</v>
      </c>
      <c r="AN243" s="69">
        <f t="shared" si="94"/>
        <v>0.15981852039716685</v>
      </c>
      <c r="AO243" s="23">
        <v>0.01</v>
      </c>
      <c r="AP243" s="69">
        <f t="shared" si="79"/>
        <v>852.54633056931311</v>
      </c>
      <c r="AQ243" s="69">
        <f t="shared" si="95"/>
        <v>3836.9890632022375</v>
      </c>
      <c r="AR243" s="69">
        <f t="shared" si="96"/>
        <v>704.4001286505129</v>
      </c>
      <c r="AS243" s="69">
        <f t="shared" si="97"/>
        <v>0.15805645562972737</v>
      </c>
      <c r="AT243" s="69">
        <f t="shared" si="98"/>
        <v>0.71135241555117756</v>
      </c>
      <c r="AU243" s="69">
        <f t="shared" si="99"/>
        <v>0.13059112881909513</v>
      </c>
      <c r="AV243" s="23">
        <f t="shared" si="100"/>
        <v>1</v>
      </c>
      <c r="AW243" s="24" t="s">
        <v>463</v>
      </c>
      <c r="AX243" s="24" t="s">
        <v>442</v>
      </c>
      <c r="AY243" s="24">
        <v>20</v>
      </c>
      <c r="AZ243" s="49">
        <f t="shared" si="101"/>
        <v>3.6761908146304099</v>
      </c>
      <c r="BA243" s="49">
        <f t="shared" si="102"/>
        <v>8.4926237275702636</v>
      </c>
    </row>
    <row r="244" spans="1:58" ht="12.75" customHeight="1" x14ac:dyDescent="0.15">
      <c r="A244" t="s">
        <v>124</v>
      </c>
      <c r="B244" s="24" t="s">
        <v>463</v>
      </c>
      <c r="C244" s="24" t="s">
        <v>450</v>
      </c>
      <c r="D244" s="24">
        <v>30</v>
      </c>
      <c r="E244" s="16" t="s">
        <v>425</v>
      </c>
      <c r="F244" s="52">
        <v>2902.5000000000005</v>
      </c>
      <c r="H244" s="52">
        <v>9957.1875000000018</v>
      </c>
      <c r="I244" s="52">
        <v>1209.375</v>
      </c>
      <c r="J244" s="52">
        <v>319248.125</v>
      </c>
      <c r="K244" s="14">
        <v>0.27412359989795748</v>
      </c>
      <c r="L244" s="14">
        <v>8.3992595168884243E-2</v>
      </c>
      <c r="M244" s="14">
        <v>0.9584347782914473</v>
      </c>
      <c r="N244" s="14">
        <v>1.9351462315188006</v>
      </c>
      <c r="O244" s="14">
        <v>0.42672669310717587</v>
      </c>
      <c r="P244" s="14">
        <v>0.16891392632808563</v>
      </c>
      <c r="Q244" s="14">
        <v>5.9482492271087661</v>
      </c>
      <c r="R244" s="14">
        <v>1.7612603336177222</v>
      </c>
      <c r="S244" s="14">
        <v>13.869466350750912</v>
      </c>
      <c r="T244" s="14">
        <v>4.8102001357969986</v>
      </c>
      <c r="U244" s="14">
        <v>94.587376332628708</v>
      </c>
      <c r="V244" s="14">
        <v>56.60320542365789</v>
      </c>
      <c r="W244" s="14">
        <v>0.35629167270785195</v>
      </c>
      <c r="X244" s="14">
        <v>2.7914644532427733E-2</v>
      </c>
      <c r="Y244" s="14">
        <v>1.6065167577038366</v>
      </c>
      <c r="Z244" s="2">
        <f t="shared" si="80"/>
        <v>3.4963599582386364</v>
      </c>
      <c r="AA244" s="2">
        <f t="shared" si="81"/>
        <v>11.4109437428897</v>
      </c>
      <c r="AB244" s="2">
        <f t="shared" si="82"/>
        <v>13.939248055463958</v>
      </c>
      <c r="AC244" s="2">
        <f t="shared" si="83"/>
        <v>35.214676234304903</v>
      </c>
      <c r="AD244" s="2">
        <f t="shared" si="84"/>
        <v>6.8198280986858313</v>
      </c>
      <c r="AE244" s="2">
        <f t="shared" si="85"/>
        <v>19.663917022645169</v>
      </c>
      <c r="AF244" s="69">
        <f t="shared" si="86"/>
        <v>0.86199960035767564</v>
      </c>
      <c r="AG244" s="69">
        <f t="shared" si="87"/>
        <v>0.86691783850416337</v>
      </c>
      <c r="AH244" s="69">
        <f t="shared" si="88"/>
        <v>1.3001632831877954</v>
      </c>
      <c r="AI244" s="69">
        <f t="shared" si="89"/>
        <v>0.33519658943917441</v>
      </c>
      <c r="AJ244" s="69">
        <f t="shared" si="90"/>
        <v>0.34096689612698738</v>
      </c>
      <c r="AK244" s="69">
        <f t="shared" si="91"/>
        <v>1.1501966270337052</v>
      </c>
      <c r="AL244" s="69">
        <f t="shared" si="92"/>
        <v>7.5816251431552378E-2</v>
      </c>
      <c r="AM244" s="69">
        <f t="shared" si="93"/>
        <v>9.0356227473651657E-2</v>
      </c>
      <c r="AN244" s="69">
        <f t="shared" si="94"/>
        <v>0.24733207099953808</v>
      </c>
      <c r="AO244" s="23">
        <v>0.01</v>
      </c>
      <c r="AP244" s="69">
        <f t="shared" si="79"/>
        <v>220.05666978008082</v>
      </c>
      <c r="AQ244" s="69">
        <f t="shared" si="95"/>
        <v>899.69389874780097</v>
      </c>
      <c r="AR244" s="69">
        <f t="shared" si="96"/>
        <v>299.11722336506637</v>
      </c>
      <c r="AS244" s="69">
        <f t="shared" si="97"/>
        <v>0.15509314612498007</v>
      </c>
      <c r="AT244" s="69">
        <f t="shared" si="98"/>
        <v>0.63409283365823399</v>
      </c>
      <c r="AU244" s="69">
        <f t="shared" si="99"/>
        <v>0.21081402021678591</v>
      </c>
      <c r="AV244" s="23">
        <f t="shared" si="100"/>
        <v>1</v>
      </c>
      <c r="AW244" s="24" t="s">
        <v>463</v>
      </c>
      <c r="AX244" s="24" t="s">
        <v>450</v>
      </c>
      <c r="AY244" s="24">
        <v>30</v>
      </c>
      <c r="AZ244" s="49">
        <f t="shared" si="101"/>
        <v>3.4963599582386364</v>
      </c>
      <c r="BA244" s="49">
        <f t="shared" si="102"/>
        <v>6.8198280986858313</v>
      </c>
      <c r="BB244" s="69">
        <f>LN((AVERAGE(AZ264:AZ266))/AZ244:AZ246)/1.1</f>
        <v>9.6483511109391906E-2</v>
      </c>
      <c r="BC244" s="69">
        <f>LN((AVERAGE(BA264:BA266))/BA244:BA246)/1.1</f>
        <v>6.4703009902614822E-2</v>
      </c>
      <c r="BD244" s="69">
        <f>AVERAGE(AS244:AS246)</f>
        <v>0.14584184329391914</v>
      </c>
      <c r="BE244" s="69">
        <f>AVERAGE(AU244:AU246)</f>
        <v>0.20503878764127373</v>
      </c>
      <c r="BF244" s="69">
        <f>(BB244*BD244)+(BC244*BE244)</f>
        <v>2.7337959814836513E-2</v>
      </c>
    </row>
    <row r="245" spans="1:58" ht="12.75" customHeight="1" x14ac:dyDescent="0.15">
      <c r="A245" t="s">
        <v>125</v>
      </c>
      <c r="B245" s="24" t="s">
        <v>463</v>
      </c>
      <c r="C245" s="24" t="s">
        <v>443</v>
      </c>
      <c r="D245" s="24">
        <v>30</v>
      </c>
      <c r="E245" s="16" t="s">
        <v>425</v>
      </c>
      <c r="F245" s="52">
        <v>11179.999999999998</v>
      </c>
      <c r="H245" s="52">
        <v>45405.3125</v>
      </c>
      <c r="I245" s="52">
        <v>5697.5</v>
      </c>
      <c r="J245" s="52">
        <v>1193881.5625</v>
      </c>
      <c r="K245" s="14">
        <v>0.31313099797933824</v>
      </c>
      <c r="L245" s="14">
        <v>9.5538063604525145E-2</v>
      </c>
      <c r="M245" s="14">
        <v>1.0524954982307999</v>
      </c>
      <c r="N245" s="14">
        <v>1.9932759978948678</v>
      </c>
      <c r="O245" s="14">
        <v>0.4201746835489501</v>
      </c>
      <c r="P245" s="14">
        <v>0.15847313624339093</v>
      </c>
      <c r="Q245" s="14">
        <v>5.9544056232491789</v>
      </c>
      <c r="R245" s="14">
        <v>1.2311069269970156</v>
      </c>
      <c r="S245" s="14">
        <v>12.187152555375491</v>
      </c>
      <c r="T245" s="14">
        <v>4.1298223118335944</v>
      </c>
      <c r="U245" s="14">
        <v>116.39268030468816</v>
      </c>
      <c r="V245" s="14">
        <v>23.589636472399555</v>
      </c>
      <c r="W245" s="14">
        <v>0.36520020335088488</v>
      </c>
      <c r="X245" s="14">
        <v>2.9175383212538646E-2</v>
      </c>
      <c r="Y245" s="14">
        <v>1.6279113098565308</v>
      </c>
      <c r="Z245" s="2">
        <f t="shared" si="80"/>
        <v>3.361198683690358</v>
      </c>
      <c r="AA245" s="2">
        <f t="shared" si="81"/>
        <v>11.016504401717313</v>
      </c>
      <c r="AB245" s="2">
        <f t="shared" si="82"/>
        <v>14.171262230641972</v>
      </c>
      <c r="AC245" s="2">
        <f t="shared" si="83"/>
        <v>37.573596158935771</v>
      </c>
      <c r="AD245" s="2">
        <f t="shared" si="84"/>
        <v>9.5504409069983982</v>
      </c>
      <c r="AE245" s="2">
        <f t="shared" si="85"/>
        <v>28.183459605798664</v>
      </c>
      <c r="AF245" s="69">
        <f t="shared" si="86"/>
        <v>0.86325676801531981</v>
      </c>
      <c r="AG245" s="69">
        <f t="shared" si="87"/>
        <v>0.86670667408627533</v>
      </c>
      <c r="AH245" s="69">
        <f t="shared" si="88"/>
        <v>1.245944068434172</v>
      </c>
      <c r="AI245" s="69">
        <f t="shared" si="89"/>
        <v>0.33666531352155254</v>
      </c>
      <c r="AJ245" s="69">
        <f t="shared" si="90"/>
        <v>0.34071779798916857</v>
      </c>
      <c r="AK245" s="69">
        <f t="shared" si="91"/>
        <v>1.012217958891124</v>
      </c>
      <c r="AL245" s="69">
        <f t="shared" si="92"/>
        <v>7.6134805082633275E-2</v>
      </c>
      <c r="AM245" s="69">
        <f t="shared" si="93"/>
        <v>9.0290216467129661E-2</v>
      </c>
      <c r="AN245" s="69">
        <f t="shared" si="94"/>
        <v>0.21880528252199977</v>
      </c>
      <c r="AO245" s="23">
        <v>0.01</v>
      </c>
      <c r="AP245" s="69">
        <f t="shared" si="79"/>
        <v>851.1871208238399</v>
      </c>
      <c r="AQ245" s="69">
        <f t="shared" si="95"/>
        <v>4099.6554943826686</v>
      </c>
      <c r="AR245" s="69">
        <f t="shared" si="96"/>
        <v>1246.6430971690936</v>
      </c>
      <c r="AS245" s="69">
        <f t="shared" si="97"/>
        <v>0.13734394241912101</v>
      </c>
      <c r="AT245" s="69">
        <f t="shared" si="98"/>
        <v>0.66150301665015065</v>
      </c>
      <c r="AU245" s="69">
        <f t="shared" si="99"/>
        <v>0.20115304093072836</v>
      </c>
      <c r="AV245" s="23">
        <f t="shared" si="100"/>
        <v>1</v>
      </c>
      <c r="AW245" s="24" t="s">
        <v>463</v>
      </c>
      <c r="AX245" s="24" t="s">
        <v>443</v>
      </c>
      <c r="AY245" s="24">
        <v>30</v>
      </c>
      <c r="AZ245" s="49">
        <f t="shared" si="101"/>
        <v>3.361198683690358</v>
      </c>
      <c r="BA245" s="49">
        <f t="shared" si="102"/>
        <v>9.5504409069983982</v>
      </c>
    </row>
    <row r="246" spans="1:58" ht="12.75" customHeight="1" x14ac:dyDescent="0.15">
      <c r="A246" t="s">
        <v>126</v>
      </c>
      <c r="B246" s="24" t="s">
        <v>463</v>
      </c>
      <c r="C246" s="24" t="s">
        <v>444</v>
      </c>
      <c r="D246" s="24">
        <v>30</v>
      </c>
      <c r="E246" s="16" t="s">
        <v>425</v>
      </c>
      <c r="F246" s="52">
        <v>11663.75</v>
      </c>
      <c r="H246" s="52">
        <v>44101.875</v>
      </c>
      <c r="I246" s="52">
        <v>6248.4375</v>
      </c>
      <c r="J246" s="52">
        <v>1168578.75</v>
      </c>
      <c r="K246" s="14">
        <v>0.29962504886477714</v>
      </c>
      <c r="L246" s="14">
        <v>9.311654111481546E-2</v>
      </c>
      <c r="M246" s="14">
        <v>1.0837434096581329</v>
      </c>
      <c r="N246" s="14">
        <v>1.7810989183411297</v>
      </c>
      <c r="O246" s="14">
        <v>0.42326899394535589</v>
      </c>
      <c r="P246" s="14">
        <v>0.15260303454271465</v>
      </c>
      <c r="Q246" s="14">
        <v>5.5726288613531469</v>
      </c>
      <c r="R246" s="14">
        <v>1.119760459468029</v>
      </c>
      <c r="S246" s="14">
        <v>10.913572203328862</v>
      </c>
      <c r="T246" s="14">
        <v>3.5840175157973633</v>
      </c>
      <c r="U246" s="14">
        <v>79.067594327102469</v>
      </c>
      <c r="V246" s="14">
        <v>29.232571366930465</v>
      </c>
      <c r="W246" s="14">
        <v>0.35767732178809297</v>
      </c>
      <c r="X246" s="14">
        <v>3.0196448088696738E-2</v>
      </c>
      <c r="Y246" s="14">
        <v>1.5578012480427825</v>
      </c>
      <c r="Z246" s="2">
        <f t="shared" si="80"/>
        <v>3.6169986914119243</v>
      </c>
      <c r="AA246" s="2">
        <f t="shared" si="81"/>
        <v>11.63857029785766</v>
      </c>
      <c r="AB246" s="2">
        <f t="shared" si="82"/>
        <v>13.165691182360913</v>
      </c>
      <c r="AC246" s="2">
        <f t="shared" si="83"/>
        <v>36.517156281013072</v>
      </c>
      <c r="AD246" s="2">
        <f t="shared" si="84"/>
        <v>7.2448867203155762</v>
      </c>
      <c r="AE246" s="2">
        <f t="shared" si="85"/>
        <v>22.061162920826771</v>
      </c>
      <c r="AF246" s="69">
        <f t="shared" si="86"/>
        <v>0.86282148539592551</v>
      </c>
      <c r="AG246" s="69">
        <f t="shared" si="87"/>
        <v>0.8668064004752275</v>
      </c>
      <c r="AH246" s="69">
        <f t="shared" si="88"/>
        <v>1.2048979052252438</v>
      </c>
      <c r="AI246" s="69">
        <f t="shared" si="89"/>
        <v>0.3361562969064707</v>
      </c>
      <c r="AJ246" s="69">
        <f t="shared" si="90"/>
        <v>0.34083542417057255</v>
      </c>
      <c r="AK246" s="69">
        <f t="shared" si="91"/>
        <v>0.91543844179596601</v>
      </c>
      <c r="AL246" s="69">
        <f t="shared" si="92"/>
        <v>7.6024410210662072E-2</v>
      </c>
      <c r="AM246" s="69">
        <f t="shared" si="93"/>
        <v>9.0321387405201736E-2</v>
      </c>
      <c r="AN246" s="69">
        <f t="shared" si="94"/>
        <v>0.19870205137230662</v>
      </c>
      <c r="AO246" s="23">
        <v>0.01</v>
      </c>
      <c r="AP246" s="69">
        <f t="shared" si="79"/>
        <v>886.72971459460973</v>
      </c>
      <c r="AQ246" s="69">
        <f t="shared" si="95"/>
        <v>3983.3425371707813</v>
      </c>
      <c r="AR246" s="69">
        <f t="shared" si="96"/>
        <v>1241.5773491216471</v>
      </c>
      <c r="AS246" s="69">
        <f t="shared" si="97"/>
        <v>0.14508844133765633</v>
      </c>
      <c r="AT246" s="69">
        <f t="shared" si="98"/>
        <v>0.65176225688603673</v>
      </c>
      <c r="AU246" s="69">
        <f t="shared" si="99"/>
        <v>0.203149301776307</v>
      </c>
      <c r="AV246" s="23">
        <f t="shared" si="100"/>
        <v>1</v>
      </c>
      <c r="AW246" s="24" t="s">
        <v>463</v>
      </c>
      <c r="AX246" s="24" t="s">
        <v>444</v>
      </c>
      <c r="AY246" s="24">
        <v>30</v>
      </c>
      <c r="AZ246" s="49">
        <f t="shared" si="101"/>
        <v>3.6169986914119243</v>
      </c>
      <c r="BA246" s="49">
        <f t="shared" si="102"/>
        <v>7.2448867203155762</v>
      </c>
    </row>
    <row r="247" spans="1:58" ht="12.75" customHeight="1" x14ac:dyDescent="0.15">
      <c r="A247" t="s">
        <v>128</v>
      </c>
      <c r="B247" s="24" t="s">
        <v>463</v>
      </c>
      <c r="C247" s="24" t="s">
        <v>451</v>
      </c>
      <c r="D247" s="24">
        <v>40</v>
      </c>
      <c r="E247" s="16" t="s">
        <v>425</v>
      </c>
      <c r="F247" s="52">
        <v>3990.9374999999995</v>
      </c>
      <c r="H247" s="52">
        <v>12980.625000000002</v>
      </c>
      <c r="I247" s="52">
        <v>1988.75</v>
      </c>
      <c r="J247" s="52">
        <v>354629.0625</v>
      </c>
      <c r="K247" s="14">
        <v>0.31178756072538266</v>
      </c>
      <c r="L247" s="14">
        <v>9.6543876511340804E-2</v>
      </c>
      <c r="M247" s="14">
        <v>1.2185501534325156</v>
      </c>
      <c r="N247" s="14">
        <v>2.5402410441979737</v>
      </c>
      <c r="O247" s="14">
        <v>0.44153386764940694</v>
      </c>
      <c r="P247" s="14">
        <v>0.16092489031519011</v>
      </c>
      <c r="Q247" s="14">
        <v>9.8170248031729113</v>
      </c>
      <c r="R247" s="14">
        <v>1.570412429433935</v>
      </c>
      <c r="S247" s="14">
        <v>7.7532498517997839</v>
      </c>
      <c r="T247" s="14">
        <v>2.0586650659361698</v>
      </c>
      <c r="U247" s="14">
        <v>77.81617696201711</v>
      </c>
      <c r="V247" s="14">
        <v>17.264115664604027</v>
      </c>
      <c r="W247" s="14">
        <v>0.33761018663133108</v>
      </c>
      <c r="X247" s="14">
        <v>2.8908746105641134E-2</v>
      </c>
      <c r="Y247" s="14">
        <v>1.6913627463478893</v>
      </c>
      <c r="Z247" s="2">
        <f t="shared" si="80"/>
        <v>3.9082705884658253</v>
      </c>
      <c r="AA247" s="2">
        <f t="shared" si="81"/>
        <v>12.621723898660472</v>
      </c>
      <c r="AB247" s="2">
        <f t="shared" si="82"/>
        <v>22.233911195614027</v>
      </c>
      <c r="AC247" s="2">
        <f t="shared" si="83"/>
        <v>61.003768801365197</v>
      </c>
      <c r="AD247" s="2">
        <f t="shared" si="84"/>
        <v>10.036588327403562</v>
      </c>
      <c r="AE247" s="2">
        <f t="shared" si="85"/>
        <v>37.799338148593158</v>
      </c>
      <c r="AF247" s="69">
        <f t="shared" si="86"/>
        <v>0.86321347043719809</v>
      </c>
      <c r="AG247" s="69">
        <f t="shared" si="87"/>
        <v>0.8673950582586506</v>
      </c>
      <c r="AH247" s="69">
        <f t="shared" si="88"/>
        <v>1.1030440199754992</v>
      </c>
      <c r="AI247" s="69">
        <f t="shared" si="89"/>
        <v>0.33661465862204687</v>
      </c>
      <c r="AJ247" s="69">
        <f t="shared" si="90"/>
        <v>0.34153029113198674</v>
      </c>
      <c r="AK247" s="69">
        <f t="shared" si="91"/>
        <v>0.70235540865679069</v>
      </c>
      <c r="AL247" s="69">
        <f t="shared" si="92"/>
        <v>7.6123819419652128E-2</v>
      </c>
      <c r="AM247" s="69">
        <f t="shared" si="93"/>
        <v>9.0505527149976492E-2</v>
      </c>
      <c r="AN247" s="69">
        <f t="shared" si="94"/>
        <v>0.1541161307254873</v>
      </c>
      <c r="AO247" s="23">
        <v>0.01</v>
      </c>
      <c r="AP247" s="69">
        <f t="shared" si="79"/>
        <v>303.80540556511789</v>
      </c>
      <c r="AQ247" s="69">
        <f t="shared" si="95"/>
        <v>1174.8183083611639</v>
      </c>
      <c r="AR247" s="69">
        <f t="shared" si="96"/>
        <v>306.49845498031289</v>
      </c>
      <c r="AS247" s="69">
        <f t="shared" si="97"/>
        <v>0.17018745879516009</v>
      </c>
      <c r="AT247" s="69">
        <f t="shared" si="98"/>
        <v>0.65811647450479649</v>
      </c>
      <c r="AU247" s="69">
        <f t="shared" si="99"/>
        <v>0.17169606670004345</v>
      </c>
      <c r="AV247" s="23">
        <f t="shared" si="100"/>
        <v>1</v>
      </c>
      <c r="AW247" s="24" t="s">
        <v>463</v>
      </c>
      <c r="AX247" s="24" t="s">
        <v>451</v>
      </c>
      <c r="AY247" s="24">
        <v>40</v>
      </c>
      <c r="AZ247" s="49">
        <f t="shared" si="101"/>
        <v>3.9082705884658253</v>
      </c>
      <c r="BA247" s="49">
        <f t="shared" si="102"/>
        <v>10.036588327403562</v>
      </c>
      <c r="BB247" s="69">
        <f>LN((AVERAGE(AZ267:AZ269))/AZ247:AZ249)/1.1</f>
        <v>0.15799249228466314</v>
      </c>
      <c r="BC247" s="69">
        <f>LN((AVERAGE(BA267:BA269))/BA247:BA249)/1.1</f>
        <v>-9.488092902219579E-2</v>
      </c>
      <c r="BD247" s="69">
        <f>AVERAGE(AS247:AS249)</f>
        <v>0.17397542471946312</v>
      </c>
      <c r="BE247" s="69">
        <f>AVERAGE(AU247:AU249)</f>
        <v>0.17870109576354606</v>
      </c>
      <c r="BF247" s="69">
        <f>(BB247*BD247)+(BC247*BE247)</f>
        <v>1.0531484964381142E-2</v>
      </c>
    </row>
    <row r="248" spans="1:58" ht="12.75" customHeight="1" x14ac:dyDescent="0.15">
      <c r="A248" t="s">
        <v>129</v>
      </c>
      <c r="B248" s="24" t="s">
        <v>463</v>
      </c>
      <c r="C248" s="24" t="s">
        <v>445</v>
      </c>
      <c r="D248" s="24">
        <v>40</v>
      </c>
      <c r="E248" s="16" t="s">
        <v>425</v>
      </c>
      <c r="F248" s="52">
        <v>16998.4375</v>
      </c>
      <c r="H248" s="52">
        <v>54475.625</v>
      </c>
      <c r="I248" s="52">
        <v>8586.5625</v>
      </c>
      <c r="J248" s="52">
        <v>1182715.0000000002</v>
      </c>
      <c r="K248" s="14">
        <v>0.2839406024545259</v>
      </c>
      <c r="L248" s="14">
        <v>9.3063159222116887E-2</v>
      </c>
      <c r="M248" s="14">
        <v>1.2765184281330499</v>
      </c>
      <c r="N248" s="14">
        <v>2.0205446539770331</v>
      </c>
      <c r="O248" s="14">
        <v>0.4221219334484676</v>
      </c>
      <c r="P248" s="14">
        <v>0.15432133230309911</v>
      </c>
      <c r="Q248" s="14">
        <v>10.157104584261853</v>
      </c>
      <c r="R248" s="14">
        <v>1.2809174977690174</v>
      </c>
      <c r="S248" s="14">
        <v>9.6497281007798179</v>
      </c>
      <c r="T248" s="14">
        <v>2.388453496609297</v>
      </c>
      <c r="U248" s="14">
        <v>113.99809235739941</v>
      </c>
      <c r="V248" s="14">
        <v>24.709655170159419</v>
      </c>
      <c r="W248" s="14">
        <v>0.34332163025743712</v>
      </c>
      <c r="X248" s="14">
        <v>2.8602617292410485E-2</v>
      </c>
      <c r="Y248" s="14">
        <v>1.6109460347346845</v>
      </c>
      <c r="Z248" s="2">
        <f t="shared" si="80"/>
        <v>4.4957234615204031</v>
      </c>
      <c r="AA248" s="2">
        <f t="shared" si="81"/>
        <v>13.716689168979764</v>
      </c>
      <c r="AB248" s="2">
        <f t="shared" si="82"/>
        <v>24.062015686521598</v>
      </c>
      <c r="AC248" s="2">
        <f t="shared" si="83"/>
        <v>65.817890713336439</v>
      </c>
      <c r="AD248" s="2">
        <f t="shared" si="84"/>
        <v>11.813606680605535</v>
      </c>
      <c r="AE248" s="2">
        <f t="shared" si="85"/>
        <v>47.728830609109075</v>
      </c>
      <c r="AF248" s="69">
        <f t="shared" si="86"/>
        <v>0.86231599208632614</v>
      </c>
      <c r="AG248" s="69">
        <f t="shared" si="87"/>
        <v>0.86676943191467282</v>
      </c>
      <c r="AH248" s="69">
        <f t="shared" si="88"/>
        <v>1.1641655311583028</v>
      </c>
      <c r="AI248" s="69">
        <f t="shared" si="89"/>
        <v>0.3355658205595497</v>
      </c>
      <c r="AJ248" s="69">
        <f t="shared" si="90"/>
        <v>0.34079181700189909</v>
      </c>
      <c r="AK248" s="69">
        <f t="shared" si="91"/>
        <v>0.82570061311804488</v>
      </c>
      <c r="AL248" s="69">
        <f t="shared" si="92"/>
        <v>7.5896339868655238E-2</v>
      </c>
      <c r="AM248" s="69">
        <f t="shared" si="93"/>
        <v>9.0309831505503257E-2</v>
      </c>
      <c r="AN248" s="69">
        <f t="shared" si="94"/>
        <v>0.1799835775961523</v>
      </c>
      <c r="AO248" s="23">
        <v>0.01</v>
      </c>
      <c r="AP248" s="69">
        <f t="shared" si="79"/>
        <v>1290.1191897360943</v>
      </c>
      <c r="AQ248" s="69">
        <f t="shared" si="95"/>
        <v>4919.6845149069804</v>
      </c>
      <c r="AR248" s="69">
        <f t="shared" si="96"/>
        <v>1545.4402380029615</v>
      </c>
      <c r="AS248" s="69">
        <f t="shared" si="97"/>
        <v>0.16635443053463958</v>
      </c>
      <c r="AT248" s="69">
        <f t="shared" si="98"/>
        <v>0.63436876406345744</v>
      </c>
      <c r="AU248" s="69">
        <f t="shared" si="99"/>
        <v>0.19927680540190304</v>
      </c>
      <c r="AV248" s="23">
        <f t="shared" si="100"/>
        <v>1</v>
      </c>
      <c r="AW248" s="24" t="s">
        <v>463</v>
      </c>
      <c r="AX248" s="24" t="s">
        <v>445</v>
      </c>
      <c r="AY248" s="24">
        <v>40</v>
      </c>
      <c r="AZ248" s="49">
        <f t="shared" si="101"/>
        <v>4.4957234615204031</v>
      </c>
      <c r="BA248" s="49">
        <f t="shared" si="102"/>
        <v>11.813606680605535</v>
      </c>
    </row>
    <row r="249" spans="1:58" ht="12.75" customHeight="1" x14ac:dyDescent="0.15">
      <c r="A249" t="s">
        <v>130</v>
      </c>
      <c r="B249" s="24" t="s">
        <v>463</v>
      </c>
      <c r="C249" s="24" t="s">
        <v>446</v>
      </c>
      <c r="D249" s="24">
        <v>40</v>
      </c>
      <c r="E249" s="16" t="s">
        <v>425</v>
      </c>
      <c r="F249" s="52">
        <v>18946.875</v>
      </c>
      <c r="H249" s="52">
        <v>55967.187499999993</v>
      </c>
      <c r="I249" s="52">
        <v>8008.7500000000009</v>
      </c>
      <c r="J249" s="52">
        <v>1214158.75</v>
      </c>
      <c r="K249" s="14">
        <v>0.30348834861829677</v>
      </c>
      <c r="L249" s="14">
        <v>9.1691026694486991E-2</v>
      </c>
      <c r="M249" s="14">
        <v>1.3144497720949506</v>
      </c>
      <c r="N249" s="14">
        <v>1.7552162500531185</v>
      </c>
      <c r="O249" s="14">
        <v>0.41177269482134304</v>
      </c>
      <c r="P249" s="14">
        <v>0.14862935181581505</v>
      </c>
      <c r="Q249" s="14">
        <v>10.078711739735679</v>
      </c>
      <c r="R249" s="14">
        <v>1.1263700522033611</v>
      </c>
      <c r="S249" s="14">
        <v>8.2224287950725952</v>
      </c>
      <c r="T249" s="14">
        <v>2.4164604700275651</v>
      </c>
      <c r="U249" s="14">
        <v>77.501883773198671</v>
      </c>
      <c r="V249" s="14">
        <v>16.97346029504542</v>
      </c>
      <c r="W249" s="14">
        <v>0.33900501219554724</v>
      </c>
      <c r="X249" s="14">
        <v>2.9873433166551229E-2</v>
      </c>
      <c r="Y249" s="14">
        <v>1.5965533360137814</v>
      </c>
      <c r="Z249" s="2">
        <f t="shared" si="80"/>
        <v>4.331137515095052</v>
      </c>
      <c r="AA249" s="2">
        <f t="shared" si="81"/>
        <v>14.335642423054939</v>
      </c>
      <c r="AB249" s="2">
        <f t="shared" si="82"/>
        <v>24.476396484008145</v>
      </c>
      <c r="AC249" s="2">
        <f t="shared" si="83"/>
        <v>67.811045507521641</v>
      </c>
      <c r="AD249" s="2">
        <f t="shared" si="84"/>
        <v>9.4256679753362835</v>
      </c>
      <c r="AE249" s="2">
        <f t="shared" si="85"/>
        <v>32.072481521832877</v>
      </c>
      <c r="AF249" s="69">
        <f t="shared" si="86"/>
        <v>0.86294599550787354</v>
      </c>
      <c r="AG249" s="69">
        <f t="shared" si="87"/>
        <v>0.86643588677392502</v>
      </c>
      <c r="AH249" s="69">
        <f t="shared" si="88"/>
        <v>1.1181651667871793</v>
      </c>
      <c r="AI249" s="69">
        <f t="shared" si="89"/>
        <v>0.33630184577975264</v>
      </c>
      <c r="AJ249" s="69">
        <f t="shared" si="90"/>
        <v>0.34039854383934753</v>
      </c>
      <c r="AK249" s="69">
        <f t="shared" si="91"/>
        <v>0.73163803474477429</v>
      </c>
      <c r="AL249" s="69">
        <f t="shared" si="92"/>
        <v>7.6055977363243515E-2</v>
      </c>
      <c r="AM249" s="69">
        <f t="shared" si="93"/>
        <v>9.0205614117427099E-2</v>
      </c>
      <c r="AN249" s="69">
        <f t="shared" si="94"/>
        <v>0.16027291183617159</v>
      </c>
      <c r="AO249" s="23">
        <v>0.01</v>
      </c>
      <c r="AP249" s="69">
        <f t="shared" si="79"/>
        <v>1441.0230961042046</v>
      </c>
      <c r="AQ249" s="69">
        <f t="shared" si="95"/>
        <v>5048.5545188626884</v>
      </c>
      <c r="AR249" s="69">
        <f t="shared" si="96"/>
        <v>1283.5856826679394</v>
      </c>
      <c r="AS249" s="69">
        <f t="shared" si="97"/>
        <v>0.18538438482858965</v>
      </c>
      <c r="AT249" s="69">
        <f t="shared" si="98"/>
        <v>0.64948519998271881</v>
      </c>
      <c r="AU249" s="69">
        <f t="shared" si="99"/>
        <v>0.16513041518869165</v>
      </c>
      <c r="AV249" s="23">
        <f t="shared" si="100"/>
        <v>1</v>
      </c>
      <c r="AW249" s="24" t="s">
        <v>463</v>
      </c>
      <c r="AX249" s="24" t="s">
        <v>446</v>
      </c>
      <c r="AY249" s="24">
        <v>40</v>
      </c>
      <c r="AZ249" s="49">
        <f t="shared" si="101"/>
        <v>4.331137515095052</v>
      </c>
      <c r="BA249" s="49">
        <f t="shared" si="102"/>
        <v>9.4256679753362835</v>
      </c>
    </row>
    <row r="250" spans="1:58" ht="12.75" customHeight="1" x14ac:dyDescent="0.15">
      <c r="A250" t="s">
        <v>131</v>
      </c>
      <c r="B250" s="24" t="s">
        <v>463</v>
      </c>
      <c r="C250" s="24" t="s">
        <v>452</v>
      </c>
      <c r="D250" s="24">
        <v>60</v>
      </c>
      <c r="E250" s="16" t="s">
        <v>425</v>
      </c>
      <c r="F250" s="52">
        <v>2109.6875000000005</v>
      </c>
      <c r="H250" s="52">
        <v>8344.6875</v>
      </c>
      <c r="I250" s="52">
        <v>1276.5625</v>
      </c>
      <c r="J250" s="52">
        <v>300234.0625</v>
      </c>
      <c r="K250" s="14">
        <v>0.29216823798660602</v>
      </c>
      <c r="L250" s="14">
        <v>0.10599110973601293</v>
      </c>
      <c r="M250" s="14">
        <v>1.8594665093195692</v>
      </c>
      <c r="N250" s="14">
        <v>1.6135807190792333</v>
      </c>
      <c r="O250" s="14">
        <v>0.50199955585817557</v>
      </c>
      <c r="P250" s="14">
        <v>0.16996576749952408</v>
      </c>
      <c r="Q250" s="14">
        <v>17.112037243905188</v>
      </c>
      <c r="R250" s="14">
        <v>0.97038431741735565</v>
      </c>
      <c r="S250" s="14">
        <v>11.759346707752844</v>
      </c>
      <c r="T250" s="14">
        <v>3.9584326640533147</v>
      </c>
      <c r="U250" s="14">
        <v>111.39527920516801</v>
      </c>
      <c r="V250" s="14">
        <v>19.993419826816901</v>
      </c>
      <c r="W250" s="14">
        <v>0.3171356155860745</v>
      </c>
      <c r="X250" s="14">
        <v>2.6406606063692769E-2</v>
      </c>
      <c r="Y250" s="14">
        <v>1.5750639875261099</v>
      </c>
      <c r="Z250" s="2">
        <f t="shared" si="80"/>
        <v>6.3643691118978287</v>
      </c>
      <c r="AA250" s="2">
        <f t="shared" si="81"/>
        <v>17.543608270079019</v>
      </c>
      <c r="AB250" s="2">
        <f t="shared" si="82"/>
        <v>34.087753752395081</v>
      </c>
      <c r="AC250" s="2">
        <f t="shared" si="83"/>
        <v>100.67931616849319</v>
      </c>
      <c r="AD250" s="2">
        <f t="shared" si="84"/>
        <v>9.4729139274145204</v>
      </c>
      <c r="AE250" s="2">
        <f t="shared" si="85"/>
        <v>28.141259093972469</v>
      </c>
      <c r="AF250" s="69">
        <f t="shared" si="86"/>
        <v>0.86258116017747222</v>
      </c>
      <c r="AG250" s="69">
        <f t="shared" si="87"/>
        <v>0.86934380417230173</v>
      </c>
      <c r="AH250" s="69">
        <f t="shared" si="88"/>
        <v>1.2321563332394241</v>
      </c>
      <c r="AI250" s="69">
        <f t="shared" si="89"/>
        <v>0.3358754821479546</v>
      </c>
      <c r="AJ250" s="69">
        <f t="shared" si="90"/>
        <v>0.34383737884254417</v>
      </c>
      <c r="AK250" s="69">
        <f t="shared" si="91"/>
        <v>0.97898455141983898</v>
      </c>
      <c r="AL250" s="69">
        <f t="shared" si="92"/>
        <v>7.5963504532373702E-2</v>
      </c>
      <c r="AM250" s="69">
        <f t="shared" si="93"/>
        <v>9.1116905393274203E-2</v>
      </c>
      <c r="AN250" s="69">
        <f t="shared" si="94"/>
        <v>0.21191125778518316</v>
      </c>
      <c r="AO250" s="23">
        <v>0.01</v>
      </c>
      <c r="AP250" s="69">
        <f t="shared" si="79"/>
        <v>160.25925596814218</v>
      </c>
      <c r="AQ250" s="69">
        <f t="shared" si="95"/>
        <v>760.34210147393787</v>
      </c>
      <c r="AR250" s="69">
        <f t="shared" si="96"/>
        <v>270.51796501639785</v>
      </c>
      <c r="AS250" s="69">
        <f t="shared" si="97"/>
        <v>0.13454508960308531</v>
      </c>
      <c r="AT250" s="69">
        <f t="shared" si="98"/>
        <v>0.63834251291011457</v>
      </c>
      <c r="AU250" s="69">
        <f t="shared" si="99"/>
        <v>0.22711239748680009</v>
      </c>
      <c r="AV250" s="23">
        <f t="shared" si="100"/>
        <v>1</v>
      </c>
      <c r="AW250" s="24" t="s">
        <v>463</v>
      </c>
      <c r="AX250" s="24" t="s">
        <v>452</v>
      </c>
      <c r="AY250" s="24">
        <v>60</v>
      </c>
      <c r="AZ250" s="49">
        <f t="shared" si="101"/>
        <v>6.3643691118978287</v>
      </c>
      <c r="BA250" s="49">
        <f t="shared" si="102"/>
        <v>9.4729139274145204</v>
      </c>
      <c r="BB250" s="69">
        <f>LN((AVERAGE(AZ270:AZ272))/AZ250:AZ252)/1.1</f>
        <v>-4.831652066913926E-2</v>
      </c>
      <c r="BC250" s="69">
        <f>LN((AVERAGE(BA270:BA272))/BA250:BA252)/1.1</f>
        <v>-4.7163438245089451E-2</v>
      </c>
      <c r="BD250" s="69">
        <f>AVERAGE(AS250:AS252)</f>
        <v>0.14266598343186143</v>
      </c>
      <c r="BE250" s="69">
        <f>AVERAGE(AU250:AU252)</f>
        <v>0.22059037079795918</v>
      </c>
      <c r="BF250" s="69">
        <f>(BB250*BD250)+(BC250*BE250)</f>
        <v>-1.7296924267859542E-2</v>
      </c>
    </row>
    <row r="251" spans="1:58" ht="12.75" customHeight="1" x14ac:dyDescent="0.15">
      <c r="A251" t="s">
        <v>132</v>
      </c>
      <c r="B251" s="24" t="s">
        <v>463</v>
      </c>
      <c r="C251" s="24" t="s">
        <v>448</v>
      </c>
      <c r="D251" s="24">
        <v>60</v>
      </c>
      <c r="E251" s="16" t="s">
        <v>425</v>
      </c>
      <c r="F251" s="52">
        <v>7444.3749999999991</v>
      </c>
      <c r="H251" s="52">
        <v>26700.312500000004</v>
      </c>
      <c r="I251" s="52">
        <v>5455.6249999999991</v>
      </c>
      <c r="J251" s="52">
        <v>974581.5625</v>
      </c>
      <c r="K251" s="14">
        <v>0.32397576674111855</v>
      </c>
      <c r="L251" s="14">
        <v>0.1170580476335344</v>
      </c>
      <c r="M251" s="14">
        <v>1.90064600149327</v>
      </c>
      <c r="N251" s="14">
        <v>1.7769017288890196</v>
      </c>
      <c r="O251" s="14">
        <v>0.52475173022605348</v>
      </c>
      <c r="P251" s="14">
        <v>0.18388155538493928</v>
      </c>
      <c r="Q251" s="14">
        <v>18.277765365688786</v>
      </c>
      <c r="R251" s="14">
        <v>1.2261579045433595</v>
      </c>
      <c r="S251" s="14">
        <v>10.458888434143127</v>
      </c>
      <c r="T251" s="14">
        <v>2.6161539599151009</v>
      </c>
      <c r="U251" s="14">
        <v>139.19087119497866</v>
      </c>
      <c r="V251" s="14">
        <v>17.429221460582703</v>
      </c>
      <c r="W251" s="14">
        <v>0.33509950061574206</v>
      </c>
      <c r="X251" s="14">
        <v>2.6984002045942746E-2</v>
      </c>
      <c r="Y251" s="14">
        <v>1.5841807798796415</v>
      </c>
      <c r="Z251" s="2">
        <f t="shared" si="80"/>
        <v>5.8666301514212691</v>
      </c>
      <c r="AA251" s="2">
        <f t="shared" si="81"/>
        <v>16.236782006167505</v>
      </c>
      <c r="AB251" s="2">
        <f t="shared" si="82"/>
        <v>34.831262696008757</v>
      </c>
      <c r="AC251" s="2">
        <f t="shared" si="83"/>
        <v>99.399666961843735</v>
      </c>
      <c r="AD251" s="2">
        <f t="shared" si="84"/>
        <v>13.308380911740956</v>
      </c>
      <c r="AE251" s="2">
        <f t="shared" si="85"/>
        <v>53.204388322580087</v>
      </c>
      <c r="AF251" s="69">
        <f t="shared" si="86"/>
        <v>0.8636062835742272</v>
      </c>
      <c r="AG251" s="69">
        <f t="shared" si="87"/>
        <v>0.87007708296461439</v>
      </c>
      <c r="AH251" s="69">
        <f t="shared" si="88"/>
        <v>1.19024392271958</v>
      </c>
      <c r="AI251" s="69">
        <f t="shared" si="89"/>
        <v>0.33707440645253584</v>
      </c>
      <c r="AJ251" s="69">
        <f t="shared" si="90"/>
        <v>0.3447081783467108</v>
      </c>
      <c r="AK251" s="69">
        <f t="shared" si="91"/>
        <v>0.88244229560714249</v>
      </c>
      <c r="AL251" s="69">
        <f t="shared" si="92"/>
        <v>7.6223523673451643E-2</v>
      </c>
      <c r="AM251" s="69">
        <f t="shared" si="93"/>
        <v>9.134766726187836E-2</v>
      </c>
      <c r="AN251" s="69">
        <f t="shared" si="94"/>
        <v>0.19182852029336919</v>
      </c>
      <c r="AO251" s="23">
        <v>0.01</v>
      </c>
      <c r="AP251" s="69">
        <f t="shared" si="79"/>
        <v>567.4364940465515</v>
      </c>
      <c r="AQ251" s="69">
        <f t="shared" si="95"/>
        <v>2439.0112620381719</v>
      </c>
      <c r="AR251" s="69">
        <f t="shared" si="96"/>
        <v>1046.5444710255122</v>
      </c>
      <c r="AS251" s="69">
        <f t="shared" si="97"/>
        <v>0.14000433809149715</v>
      </c>
      <c r="AT251" s="69">
        <f t="shared" si="98"/>
        <v>0.60178039467328936</v>
      </c>
      <c r="AU251" s="69">
        <f t="shared" si="99"/>
        <v>0.25821526723521337</v>
      </c>
      <c r="AV251" s="23">
        <f t="shared" si="100"/>
        <v>0.99999999999999989</v>
      </c>
      <c r="AW251" s="24" t="s">
        <v>463</v>
      </c>
      <c r="AX251" s="24" t="s">
        <v>448</v>
      </c>
      <c r="AY251" s="24">
        <v>60</v>
      </c>
      <c r="AZ251" s="49">
        <f t="shared" si="101"/>
        <v>5.8666301514212691</v>
      </c>
      <c r="BA251" s="49">
        <f t="shared" si="102"/>
        <v>13.308380911740956</v>
      </c>
    </row>
    <row r="252" spans="1:58" ht="12.75" customHeight="1" x14ac:dyDescent="0.15">
      <c r="A252" t="s">
        <v>133</v>
      </c>
      <c r="B252" s="24" t="s">
        <v>463</v>
      </c>
      <c r="C252" s="24" t="s">
        <v>447</v>
      </c>
      <c r="D252" s="24">
        <v>60</v>
      </c>
      <c r="E252" s="16" t="s">
        <v>425</v>
      </c>
      <c r="F252" s="52">
        <v>7511.5625</v>
      </c>
      <c r="H252" s="52">
        <v>27331.875000000004</v>
      </c>
      <c r="I252" s="52">
        <v>5160</v>
      </c>
      <c r="J252" s="52">
        <v>999172.18749999988</v>
      </c>
      <c r="K252" s="14">
        <v>0.28274949483455714</v>
      </c>
      <c r="L252" s="14">
        <v>0.11926440841287733</v>
      </c>
      <c r="M252" s="14">
        <v>1.9407809686394253</v>
      </c>
      <c r="N252" s="14">
        <v>1.6389828680140821</v>
      </c>
      <c r="O252" s="14">
        <v>0.49804999715528997</v>
      </c>
      <c r="P252" s="14">
        <v>0.18060973560438789</v>
      </c>
      <c r="Q252" s="14">
        <v>15.815439874886144</v>
      </c>
      <c r="R252" s="14">
        <v>1.0422497458477571</v>
      </c>
      <c r="S252" s="14">
        <v>5.5290059481969127</v>
      </c>
      <c r="T252" s="14">
        <v>1.0642549127001788</v>
      </c>
      <c r="U252" s="14">
        <v>70.094551474842604</v>
      </c>
      <c r="V252" s="14">
        <v>6.8854337259209135</v>
      </c>
      <c r="W252" s="14">
        <v>0.33215751985332309</v>
      </c>
      <c r="X252" s="14">
        <v>2.7378646752678697E-2</v>
      </c>
      <c r="Y252" s="14">
        <v>1.5119394349484669</v>
      </c>
      <c r="Z252" s="2">
        <f t="shared" si="80"/>
        <v>6.8639591019429345</v>
      </c>
      <c r="AA252" s="2">
        <f t="shared" si="81"/>
        <v>16.272926638102316</v>
      </c>
      <c r="AB252" s="2">
        <f t="shared" si="82"/>
        <v>31.754723351509131</v>
      </c>
      <c r="AC252" s="2">
        <f t="shared" si="83"/>
        <v>87.566928892076348</v>
      </c>
      <c r="AD252" s="2">
        <f t="shared" si="84"/>
        <v>12.677604642060736</v>
      </c>
      <c r="AE252" s="2">
        <f t="shared" si="85"/>
        <v>65.862558526511208</v>
      </c>
      <c r="AF252" s="69">
        <f t="shared" si="86"/>
        <v>0.86227760393304631</v>
      </c>
      <c r="AG252" s="69">
        <f t="shared" si="87"/>
        <v>0.86921651402460021</v>
      </c>
      <c r="AH252" s="69">
        <f t="shared" si="88"/>
        <v>1.0313589644255805</v>
      </c>
      <c r="AI252" s="69">
        <f t="shared" si="89"/>
        <v>0.33552100689906417</v>
      </c>
      <c r="AJ252" s="69">
        <f t="shared" si="90"/>
        <v>0.34368636596679047</v>
      </c>
      <c r="AK252" s="69">
        <f t="shared" si="91"/>
        <v>0.57412695989544249</v>
      </c>
      <c r="AL252" s="69">
        <f t="shared" si="92"/>
        <v>7.5886619710545694E-2</v>
      </c>
      <c r="AM252" s="69">
        <f t="shared" si="93"/>
        <v>9.1076886981199479E-2</v>
      </c>
      <c r="AN252" s="69">
        <f t="shared" si="94"/>
        <v>0.12702482796455106</v>
      </c>
      <c r="AO252" s="23">
        <v>0.01</v>
      </c>
      <c r="AP252" s="69">
        <f t="shared" si="79"/>
        <v>570.02708686949586</v>
      </c>
      <c r="AQ252" s="69">
        <f t="shared" si="95"/>
        <v>2489.3020903592719</v>
      </c>
      <c r="AR252" s="69">
        <f t="shared" si="96"/>
        <v>655.44811229708341</v>
      </c>
      <c r="AS252" s="69">
        <f t="shared" si="97"/>
        <v>0.15344852260100184</v>
      </c>
      <c r="AT252" s="69">
        <f t="shared" si="98"/>
        <v>0.67010802972713424</v>
      </c>
      <c r="AU252" s="69">
        <f t="shared" si="99"/>
        <v>0.17644344767186404</v>
      </c>
      <c r="AV252" s="23">
        <f t="shared" si="100"/>
        <v>1</v>
      </c>
      <c r="AW252" s="24" t="s">
        <v>463</v>
      </c>
      <c r="AX252" s="24" t="s">
        <v>447</v>
      </c>
      <c r="AY252" s="24">
        <v>60</v>
      </c>
      <c r="AZ252" s="49">
        <f t="shared" si="101"/>
        <v>6.8639591019429345</v>
      </c>
      <c r="BA252" s="49">
        <f t="shared" si="102"/>
        <v>12.677604642060736</v>
      </c>
    </row>
    <row r="253" spans="1:58" ht="12.75" customHeight="1" x14ac:dyDescent="0.15">
      <c r="A253" t="s">
        <v>134</v>
      </c>
      <c r="B253" s="24" t="s">
        <v>463</v>
      </c>
      <c r="C253" s="24">
        <v>7</v>
      </c>
      <c r="D253" s="24">
        <v>80</v>
      </c>
      <c r="E253" s="16" t="s">
        <v>425</v>
      </c>
      <c r="F253" s="52">
        <v>2902.5000000000005</v>
      </c>
      <c r="H253" s="52">
        <v>14324.375000000002</v>
      </c>
      <c r="I253" s="52">
        <v>3036.8750000000005</v>
      </c>
      <c r="J253" s="52">
        <v>843270.3125</v>
      </c>
      <c r="K253" s="14">
        <v>0.34655358791346941</v>
      </c>
      <c r="L253" s="14">
        <v>0.13450902412725371</v>
      </c>
      <c r="M253" s="14">
        <v>2.2991485306950961</v>
      </c>
      <c r="N253" s="14">
        <v>1.5042445876195987</v>
      </c>
      <c r="O253" s="14">
        <v>0.71112428446366205</v>
      </c>
      <c r="P253" s="14">
        <v>0.23354578055629924</v>
      </c>
      <c r="Q253" s="14">
        <v>27.317596714042654</v>
      </c>
      <c r="R253" s="14">
        <v>0.95553725005638745</v>
      </c>
      <c r="S253" s="14">
        <v>10.340889862004035</v>
      </c>
      <c r="T253" s="14">
        <v>2.3002426424908426</v>
      </c>
      <c r="U253" s="14">
        <v>131.1290933637334</v>
      </c>
      <c r="V253" s="14">
        <v>13.234058688737868</v>
      </c>
      <c r="W253" s="14">
        <v>0.329553233701188</v>
      </c>
      <c r="X253" s="14">
        <v>2.7294760921295208E-2</v>
      </c>
      <c r="Y253" s="14">
        <v>1.5595860342116703</v>
      </c>
      <c r="Z253" s="2">
        <f t="shared" si="80"/>
        <v>6.6343232645139079</v>
      </c>
      <c r="AA253" s="2">
        <f t="shared" si="81"/>
        <v>17.092894291761137</v>
      </c>
      <c r="AB253" s="2">
        <f t="shared" si="82"/>
        <v>38.414658746531053</v>
      </c>
      <c r="AC253" s="2">
        <f t="shared" si="83"/>
        <v>116.96891568313902</v>
      </c>
      <c r="AD253" s="2">
        <f t="shared" si="84"/>
        <v>12.680639201617119</v>
      </c>
      <c r="AE253" s="2">
        <f t="shared" si="85"/>
        <v>57.006635274676434</v>
      </c>
      <c r="AF253" s="69">
        <f t="shared" si="86"/>
        <v>0.86433394314533551</v>
      </c>
      <c r="AG253" s="69">
        <f t="shared" si="87"/>
        <v>0.8760836755338296</v>
      </c>
      <c r="AH253" s="69">
        <f t="shared" si="88"/>
        <v>1.1864409521079038</v>
      </c>
      <c r="AI253" s="69">
        <f t="shared" si="89"/>
        <v>0.33792716359034491</v>
      </c>
      <c r="AJ253" s="69">
        <f t="shared" si="90"/>
        <v>0.35189667370616357</v>
      </c>
      <c r="AK253" s="69">
        <f t="shared" si="91"/>
        <v>0.87401076917680098</v>
      </c>
      <c r="AL253" s="69">
        <f t="shared" si="92"/>
        <v>7.6408444024439234E-2</v>
      </c>
      <c r="AM253" s="69">
        <f t="shared" si="93"/>
        <v>9.3252618532133347E-2</v>
      </c>
      <c r="AN253" s="69">
        <f t="shared" si="94"/>
        <v>0.19007044684325597</v>
      </c>
      <c r="AO253" s="23">
        <v>0.01</v>
      </c>
      <c r="AP253" s="69">
        <f t="shared" si="79"/>
        <v>221.7755087809349</v>
      </c>
      <c r="AQ253" s="69">
        <f t="shared" si="95"/>
        <v>1335.7854775862277</v>
      </c>
      <c r="AR253" s="69">
        <f t="shared" si="96"/>
        <v>577.22018825711302</v>
      </c>
      <c r="AS253" s="69">
        <f t="shared" si="97"/>
        <v>0.10388676432841773</v>
      </c>
      <c r="AT253" s="69">
        <f t="shared" si="98"/>
        <v>0.62572477847586783</v>
      </c>
      <c r="AU253" s="69">
        <f t="shared" si="99"/>
        <v>0.27038845719571447</v>
      </c>
      <c r="AV253" s="23">
        <f t="shared" si="100"/>
        <v>1</v>
      </c>
      <c r="AW253" s="24" t="s">
        <v>463</v>
      </c>
      <c r="AX253" s="24">
        <v>7</v>
      </c>
      <c r="AY253" s="24">
        <v>80</v>
      </c>
      <c r="AZ253" s="49">
        <f t="shared" si="101"/>
        <v>6.6343232645139079</v>
      </c>
      <c r="BA253" s="49">
        <f t="shared" si="102"/>
        <v>12.680639201617119</v>
      </c>
    </row>
    <row r="254" spans="1:58" ht="12.75" customHeight="1" x14ac:dyDescent="0.15">
      <c r="A254" t="s">
        <v>135</v>
      </c>
      <c r="B254" s="24" t="s">
        <v>463</v>
      </c>
      <c r="C254" s="24">
        <v>8</v>
      </c>
      <c r="D254" s="24">
        <v>100</v>
      </c>
      <c r="E254" s="16" t="s">
        <v>425</v>
      </c>
      <c r="F254" s="52">
        <v>873.4375</v>
      </c>
      <c r="H254" s="52">
        <v>8922.5</v>
      </c>
      <c r="I254" s="52">
        <v>1908.125</v>
      </c>
      <c r="J254" s="52">
        <v>580500</v>
      </c>
      <c r="K254" s="14">
        <v>0.42085007276951797</v>
      </c>
      <c r="L254" s="14">
        <v>0.15187420829342174</v>
      </c>
      <c r="M254" s="14">
        <v>2.3077739777689938</v>
      </c>
      <c r="N254" s="14">
        <v>1.9272814045548003</v>
      </c>
      <c r="O254" s="14">
        <v>0.80169985189154858</v>
      </c>
      <c r="P254" s="14">
        <v>0.27182141469096927</v>
      </c>
      <c r="Q254" s="14">
        <v>28.658071772427217</v>
      </c>
      <c r="R254" s="14">
        <v>1.4054471935381587</v>
      </c>
      <c r="S254" s="14">
        <v>9.3500957107278602</v>
      </c>
      <c r="T254" s="14">
        <v>2.1933805363627377</v>
      </c>
      <c r="U254" s="14">
        <v>132.93638136047952</v>
      </c>
      <c r="V254" s="14">
        <v>10.283264524269496</v>
      </c>
      <c r="W254" s="14">
        <v>0.3351086770997172</v>
      </c>
      <c r="X254" s="14">
        <v>2.6538699012462221E-2</v>
      </c>
      <c r="Y254" s="14">
        <v>1.5033554633742918</v>
      </c>
      <c r="Z254" s="2">
        <f t="shared" si="80"/>
        <v>5.483601232576869</v>
      </c>
      <c r="AA254" s="2">
        <f t="shared" si="81"/>
        <v>15.195298818021575</v>
      </c>
      <c r="AB254" s="2">
        <f t="shared" si="82"/>
        <v>35.746634734696187</v>
      </c>
      <c r="AC254" s="2">
        <f t="shared" si="83"/>
        <v>105.42977934614997</v>
      </c>
      <c r="AD254" s="2">
        <f t="shared" si="84"/>
        <v>14.217649259777582</v>
      </c>
      <c r="AE254" s="2">
        <f t="shared" si="85"/>
        <v>60.607988060715932</v>
      </c>
      <c r="AF254" s="69">
        <f t="shared" si="86"/>
        <v>0.86672844117472991</v>
      </c>
      <c r="AG254" s="69">
        <f t="shared" si="87"/>
        <v>0.87900283137461488</v>
      </c>
      <c r="AH254" s="69">
        <f t="shared" si="88"/>
        <v>1.1545086924947745</v>
      </c>
      <c r="AI254" s="69">
        <f t="shared" si="89"/>
        <v>0.34074346972194208</v>
      </c>
      <c r="AJ254" s="69">
        <f t="shared" si="90"/>
        <v>0.35542602100976195</v>
      </c>
      <c r="AK254" s="69">
        <f t="shared" si="91"/>
        <v>0.80532284500330265</v>
      </c>
      <c r="AL254" s="69">
        <f t="shared" si="92"/>
        <v>7.7019024242350673E-2</v>
      </c>
      <c r="AM254" s="69">
        <f t="shared" si="93"/>
        <v>9.4187895567586916E-2</v>
      </c>
      <c r="AN254" s="69">
        <f t="shared" si="94"/>
        <v>0.17572164019352476</v>
      </c>
      <c r="AO254" s="23">
        <v>0.01</v>
      </c>
      <c r="AP254" s="69">
        <f t="shared" si="79"/>
        <v>67.271303986678163</v>
      </c>
      <c r="AQ254" s="69">
        <f t="shared" si="95"/>
        <v>840.39149820179421</v>
      </c>
      <c r="AR254" s="69">
        <f t="shared" si="96"/>
        <v>335.29885469426944</v>
      </c>
      <c r="AS254" s="69">
        <f t="shared" si="97"/>
        <v>5.4121785345647537E-2</v>
      </c>
      <c r="AT254" s="69">
        <f t="shared" si="98"/>
        <v>0.67612021139045864</v>
      </c>
      <c r="AU254" s="69">
        <f t="shared" si="99"/>
        <v>0.26975800326389371</v>
      </c>
      <c r="AV254" s="23">
        <f t="shared" si="100"/>
        <v>0.99999999999999978</v>
      </c>
      <c r="AW254" s="24" t="s">
        <v>463</v>
      </c>
      <c r="AX254" s="24">
        <v>8</v>
      </c>
      <c r="AY254" s="24">
        <v>100</v>
      </c>
      <c r="AZ254" s="49">
        <f t="shared" si="101"/>
        <v>5.483601232576869</v>
      </c>
      <c r="BA254" s="49">
        <f t="shared" si="102"/>
        <v>14.217649259777582</v>
      </c>
    </row>
    <row r="255" spans="1:58" ht="12.75" customHeight="1" x14ac:dyDescent="0.15">
      <c r="A255" t="s">
        <v>136</v>
      </c>
      <c r="B255" s="24" t="s">
        <v>464</v>
      </c>
      <c r="C255" s="24" t="s">
        <v>434</v>
      </c>
      <c r="D255" s="24">
        <v>5</v>
      </c>
      <c r="E255" s="16" t="s">
        <v>425</v>
      </c>
      <c r="F255" s="52">
        <v>3547.5000000000005</v>
      </c>
      <c r="H255" s="52">
        <v>12698.4375</v>
      </c>
      <c r="I255" s="52">
        <v>1572.1875</v>
      </c>
      <c r="J255" s="52">
        <v>394283.125</v>
      </c>
      <c r="K255" s="14">
        <v>0.29640777358310499</v>
      </c>
      <c r="L255" s="14">
        <v>9.9634579155950559E-2</v>
      </c>
      <c r="M255" s="14">
        <v>1.0245186496410996</v>
      </c>
      <c r="N255" s="14">
        <v>1.6330826133715133</v>
      </c>
      <c r="O255" s="14">
        <v>0.48795770007946832</v>
      </c>
      <c r="P255" s="14">
        <v>0.18668819010054588</v>
      </c>
      <c r="Q255" s="14">
        <v>7.4320037121693847</v>
      </c>
      <c r="R255" s="14">
        <v>0.88265194381519285</v>
      </c>
      <c r="S255" s="14">
        <v>16.352075995969688</v>
      </c>
      <c r="T255" s="14">
        <v>8.7069059010686445</v>
      </c>
      <c r="U255" s="14">
        <v>107.35270383037066</v>
      </c>
      <c r="V255" s="14">
        <v>84.815215792415628</v>
      </c>
      <c r="W255" s="14">
        <v>0.41592780676527102</v>
      </c>
      <c r="X255" s="14">
        <v>2.7992810875307795E-2</v>
      </c>
      <c r="Y255" s="14">
        <v>1.6242109839532688</v>
      </c>
      <c r="Z255" s="2">
        <f t="shared" si="80"/>
        <v>3.4564500021584332</v>
      </c>
      <c r="AA255" s="2">
        <f t="shared" si="81"/>
        <v>10.282761851560563</v>
      </c>
      <c r="AB255" s="2">
        <f t="shared" si="82"/>
        <v>15.230836015005021</v>
      </c>
      <c r="AC255" s="2">
        <f t="shared" si="83"/>
        <v>39.809715377103835</v>
      </c>
      <c r="AD255" s="2">
        <f t="shared" si="84"/>
        <v>6.5650810243806337</v>
      </c>
      <c r="AE255" s="2">
        <f t="shared" si="85"/>
        <v>12.329604230269066</v>
      </c>
      <c r="AF255" s="69">
        <f t="shared" si="86"/>
        <v>0.86271779597728204</v>
      </c>
      <c r="AG255" s="69">
        <f t="shared" si="87"/>
        <v>0.86889124984141652</v>
      </c>
      <c r="AH255" s="69">
        <f t="shared" si="88"/>
        <v>1.3801751964667299</v>
      </c>
      <c r="AI255" s="69">
        <f t="shared" si="89"/>
        <v>0.33603511890049304</v>
      </c>
      <c r="AJ255" s="69">
        <f t="shared" si="90"/>
        <v>0.34330068402212011</v>
      </c>
      <c r="AK255" s="69">
        <f t="shared" si="91"/>
        <v>1.3758815678214529</v>
      </c>
      <c r="AL255" s="69">
        <f t="shared" si="92"/>
        <v>7.5998128270182624E-2</v>
      </c>
      <c r="AM255" s="69">
        <f t="shared" si="93"/>
        <v>9.0974681265861834E-2</v>
      </c>
      <c r="AN255" s="69">
        <f t="shared" si="94"/>
        <v>0.29369681000768183</v>
      </c>
      <c r="AO255" s="23">
        <v>0.01</v>
      </c>
      <c r="AP255" s="69">
        <f t="shared" si="79"/>
        <v>269.60336003847289</v>
      </c>
      <c r="AQ255" s="69">
        <f t="shared" si="95"/>
        <v>1155.2363041369674</v>
      </c>
      <c r="AR255" s="69">
        <f t="shared" si="96"/>
        <v>461.74645348395228</v>
      </c>
      <c r="AS255" s="69">
        <f t="shared" si="97"/>
        <v>0.142905408618695</v>
      </c>
      <c r="AT255" s="69">
        <f t="shared" si="98"/>
        <v>0.6123422054913773</v>
      </c>
      <c r="AU255" s="69">
        <f t="shared" si="99"/>
        <v>0.24475238588992773</v>
      </c>
      <c r="AV255" s="23">
        <f t="shared" si="100"/>
        <v>1</v>
      </c>
      <c r="AW255" s="24" t="s">
        <v>464</v>
      </c>
      <c r="AX255" s="24" t="s">
        <v>434</v>
      </c>
      <c r="AY255" s="24">
        <v>5</v>
      </c>
      <c r="AZ255" s="49">
        <f t="shared" si="101"/>
        <v>3.4564500021584332</v>
      </c>
      <c r="BA255" s="49">
        <f t="shared" si="102"/>
        <v>6.5650810243806337</v>
      </c>
    </row>
    <row r="256" spans="1:58" ht="12.75" customHeight="1" x14ac:dyDescent="0.15">
      <c r="A256" t="s">
        <v>137</v>
      </c>
      <c r="B256" s="24" t="s">
        <v>464</v>
      </c>
      <c r="C256" s="24" t="s">
        <v>437</v>
      </c>
      <c r="D256" s="24">
        <v>5</v>
      </c>
      <c r="E256" s="16" t="s">
        <v>425</v>
      </c>
      <c r="F256" s="52">
        <v>12268.4375</v>
      </c>
      <c r="H256" s="52">
        <v>45781.5625</v>
      </c>
      <c r="I256" s="52">
        <v>6087.1875</v>
      </c>
      <c r="J256" s="52">
        <v>1281198.4375</v>
      </c>
      <c r="K256" s="14">
        <v>0.27162392566313859</v>
      </c>
      <c r="L256" s="14">
        <v>9.6107288888913095E-2</v>
      </c>
      <c r="M256" s="14">
        <v>0.9805263871464226</v>
      </c>
      <c r="N256" s="14">
        <v>1.5261948424256093</v>
      </c>
      <c r="O256" s="14">
        <v>0.46022636550669788</v>
      </c>
      <c r="P256" s="14">
        <v>0.17595461667579515</v>
      </c>
      <c r="Q256" s="14">
        <v>7.7222556393848949</v>
      </c>
      <c r="R256" s="14">
        <v>0.91542532500433116</v>
      </c>
      <c r="S256" s="14">
        <v>10.67021918949623</v>
      </c>
      <c r="T256" s="14">
        <v>3.2505890392267034</v>
      </c>
      <c r="U256" s="14">
        <v>76.370468394047535</v>
      </c>
      <c r="V256" s="14">
        <v>24.962473726705433</v>
      </c>
      <c r="W256" s="14">
        <v>0.39613596612776231</v>
      </c>
      <c r="X256" s="14">
        <v>2.8371658899510495E-2</v>
      </c>
      <c r="Y256" s="14">
        <v>1.6035225010542005</v>
      </c>
      <c r="Z256" s="2">
        <f t="shared" si="80"/>
        <v>3.6098675208841788</v>
      </c>
      <c r="AA256" s="2">
        <f t="shared" si="81"/>
        <v>10.202414390023812</v>
      </c>
      <c r="AB256" s="2">
        <f t="shared" si="82"/>
        <v>16.779255206039494</v>
      </c>
      <c r="AC256" s="2">
        <f t="shared" si="83"/>
        <v>43.887769387793462</v>
      </c>
      <c r="AD256" s="2">
        <f t="shared" si="84"/>
        <v>7.1573476643503886</v>
      </c>
      <c r="AE256" s="2">
        <f t="shared" si="85"/>
        <v>23.494347477470001</v>
      </c>
      <c r="AF256" s="69">
        <f t="shared" si="86"/>
        <v>0.8619190384705151</v>
      </c>
      <c r="AG256" s="69">
        <f t="shared" si="87"/>
        <v>0.86799749792144842</v>
      </c>
      <c r="AH256" s="69">
        <f t="shared" si="88"/>
        <v>1.1970548920167665</v>
      </c>
      <c r="AI256" s="69">
        <f t="shared" si="89"/>
        <v>0.33510261649730516</v>
      </c>
      <c r="AJ256" s="69">
        <f t="shared" si="90"/>
        <v>0.34224240377399662</v>
      </c>
      <c r="AK256" s="69">
        <f t="shared" si="91"/>
        <v>0.89767802768041061</v>
      </c>
      <c r="AL256" s="69">
        <f t="shared" si="92"/>
        <v>7.5795867561453262E-2</v>
      </c>
      <c r="AM256" s="69">
        <f t="shared" si="93"/>
        <v>9.0694237000109104E-2</v>
      </c>
      <c r="AN256" s="69">
        <f t="shared" si="94"/>
        <v>0.19500360975417966</v>
      </c>
      <c r="AO256" s="23">
        <v>0.01</v>
      </c>
      <c r="AP256" s="69">
        <f t="shared" si="79"/>
        <v>929.89686393596673</v>
      </c>
      <c r="AQ256" s="69">
        <f t="shared" si="95"/>
        <v>4152.1238796103071</v>
      </c>
      <c r="AR256" s="69">
        <f t="shared" si="96"/>
        <v>1187.0235357505205</v>
      </c>
      <c r="AS256" s="69">
        <f t="shared" si="97"/>
        <v>0.14833151952792945</v>
      </c>
      <c r="AT256" s="69">
        <f t="shared" si="98"/>
        <v>0.66232167051722524</v>
      </c>
      <c r="AU256" s="69">
        <f t="shared" si="99"/>
        <v>0.18934680995484535</v>
      </c>
      <c r="AV256" s="23">
        <f t="shared" si="100"/>
        <v>1</v>
      </c>
      <c r="AW256" s="24" t="s">
        <v>464</v>
      </c>
      <c r="AX256" s="24" t="s">
        <v>437</v>
      </c>
      <c r="AY256" s="24">
        <v>5</v>
      </c>
      <c r="AZ256" s="49">
        <f t="shared" si="101"/>
        <v>3.6098675208841788</v>
      </c>
      <c r="BA256" s="49">
        <f t="shared" si="102"/>
        <v>7.1573476643503886</v>
      </c>
    </row>
    <row r="257" spans="1:53" ht="12.75" customHeight="1" x14ac:dyDescent="0.15">
      <c r="A257" t="s">
        <v>138</v>
      </c>
      <c r="B257" s="24" t="s">
        <v>464</v>
      </c>
      <c r="C257" s="24" t="s">
        <v>438</v>
      </c>
      <c r="D257" s="24">
        <v>5</v>
      </c>
      <c r="E257" s="16" t="s">
        <v>425</v>
      </c>
      <c r="F257" s="52">
        <v>13921.25</v>
      </c>
      <c r="H257" s="52">
        <v>51035.625000000007</v>
      </c>
      <c r="I257" s="52">
        <v>6665.0000000000009</v>
      </c>
      <c r="J257" s="52">
        <v>1387999.6875</v>
      </c>
      <c r="K257" s="14">
        <v>0.29090188319804139</v>
      </c>
      <c r="L257" s="14">
        <v>9.4472876959912105E-2</v>
      </c>
      <c r="M257" s="14">
        <v>1.0719672015322246</v>
      </c>
      <c r="N257" s="14">
        <v>1.6571510759384021</v>
      </c>
      <c r="O257" s="14">
        <v>0.4186679048802377</v>
      </c>
      <c r="P257" s="14">
        <v>0.15411733721314383</v>
      </c>
      <c r="Q257" s="14">
        <v>6.5366357128262713</v>
      </c>
      <c r="R257" s="14">
        <v>0.89151376671602611</v>
      </c>
      <c r="S257" s="14">
        <v>12.354359105182695</v>
      </c>
      <c r="T257" s="14">
        <v>3.7811037359971262</v>
      </c>
      <c r="U257" s="14">
        <v>98.289891021858651</v>
      </c>
      <c r="V257" s="14">
        <v>31.00559625260281</v>
      </c>
      <c r="W257" s="14">
        <v>0.37795368077948727</v>
      </c>
      <c r="X257" s="14">
        <v>2.9948875943477289E-2</v>
      </c>
      <c r="Y257" s="14">
        <v>1.6468705768520426</v>
      </c>
      <c r="Z257" s="2">
        <f t="shared" si="80"/>
        <v>3.6849785561630286</v>
      </c>
      <c r="AA257" s="2">
        <f t="shared" si="81"/>
        <v>11.34682499387729</v>
      </c>
      <c r="AB257" s="2">
        <f t="shared" si="82"/>
        <v>15.612937214989319</v>
      </c>
      <c r="AC257" s="2">
        <f t="shared" si="83"/>
        <v>42.413370429480771</v>
      </c>
      <c r="AD257" s="2">
        <f t="shared" si="84"/>
        <v>7.9558874875691217</v>
      </c>
      <c r="AE257" s="2">
        <f t="shared" si="85"/>
        <v>25.995026289840293</v>
      </c>
      <c r="AF257" s="69">
        <f t="shared" si="86"/>
        <v>0.86254034688661996</v>
      </c>
      <c r="AG257" s="69">
        <f t="shared" si="87"/>
        <v>0.86665811218513089</v>
      </c>
      <c r="AH257" s="69">
        <f t="shared" si="88"/>
        <v>1.2513329607187926</v>
      </c>
      <c r="AI257" s="69">
        <f t="shared" si="89"/>
        <v>0.33582780825089126</v>
      </c>
      <c r="AJ257" s="69">
        <f t="shared" si="90"/>
        <v>0.34066052955869652</v>
      </c>
      <c r="AK257" s="69">
        <f t="shared" si="91"/>
        <v>1.0254088241085542</v>
      </c>
      <c r="AL257" s="69">
        <f t="shared" si="92"/>
        <v>7.5953164373421395E-2</v>
      </c>
      <c r="AM257" s="69">
        <f t="shared" si="93"/>
        <v>9.0275040333054571E-2</v>
      </c>
      <c r="AN257" s="69">
        <f t="shared" si="94"/>
        <v>0.22153904097550575</v>
      </c>
      <c r="AO257" s="23">
        <v>0.01</v>
      </c>
      <c r="AP257" s="69">
        <f t="shared" si="79"/>
        <v>1057.3629895334925</v>
      </c>
      <c r="AQ257" s="69">
        <f t="shared" si="95"/>
        <v>4607.243105297649</v>
      </c>
      <c r="AR257" s="69">
        <f t="shared" si="96"/>
        <v>1476.5577081017461</v>
      </c>
      <c r="AS257" s="69">
        <f t="shared" si="97"/>
        <v>0.14806592016545422</v>
      </c>
      <c r="AT257" s="69">
        <f t="shared" si="98"/>
        <v>0.64516698292307018</v>
      </c>
      <c r="AU257" s="69">
        <f t="shared" si="99"/>
        <v>0.2067670969114756</v>
      </c>
      <c r="AV257" s="23">
        <f t="shared" si="100"/>
        <v>1</v>
      </c>
      <c r="AW257" s="24" t="s">
        <v>464</v>
      </c>
      <c r="AX257" s="24" t="s">
        <v>438</v>
      </c>
      <c r="AY257" s="24">
        <v>5</v>
      </c>
      <c r="AZ257" s="49">
        <f t="shared" si="101"/>
        <v>3.6849785561630286</v>
      </c>
      <c r="BA257" s="49">
        <f t="shared" si="102"/>
        <v>7.9558874875691217</v>
      </c>
    </row>
    <row r="258" spans="1:53" ht="12.75" customHeight="1" x14ac:dyDescent="0.15">
      <c r="A258" t="s">
        <v>139</v>
      </c>
      <c r="B258" s="24" t="s">
        <v>464</v>
      </c>
      <c r="C258" s="24" t="s">
        <v>435</v>
      </c>
      <c r="D258" s="24">
        <v>12</v>
      </c>
      <c r="E258" s="16" t="s">
        <v>425</v>
      </c>
      <c r="F258" s="52">
        <v>3359.375</v>
      </c>
      <c r="H258" s="52">
        <v>12375.937500000002</v>
      </c>
      <c r="I258" s="52">
        <v>1827.4999999999998</v>
      </c>
      <c r="J258" s="52">
        <v>375725.9375</v>
      </c>
      <c r="K258" s="14">
        <v>0.2976704577780796</v>
      </c>
      <c r="L258" s="14">
        <v>0.10245837233706744</v>
      </c>
      <c r="M258" s="14">
        <v>1.0317825860300984</v>
      </c>
      <c r="N258" s="14">
        <v>1.6112990693614977</v>
      </c>
      <c r="O258" s="14">
        <v>0.46210387412800458</v>
      </c>
      <c r="P258" s="14">
        <v>0.19093994891134983</v>
      </c>
      <c r="Q258" s="14">
        <v>6.9812424692036981</v>
      </c>
      <c r="R258" s="14">
        <v>0.92254158780592244</v>
      </c>
      <c r="S258" s="14">
        <v>22.869692092256699</v>
      </c>
      <c r="T258" s="14">
        <v>12.49025004241954</v>
      </c>
      <c r="U258" s="14">
        <v>71.880954699694286</v>
      </c>
      <c r="V258" s="14">
        <v>83.09455444088141</v>
      </c>
      <c r="W258" s="14">
        <v>0.42115656733428652</v>
      </c>
      <c r="X258" s="14">
        <v>2.7636296091927977E-2</v>
      </c>
      <c r="Y258" s="14">
        <v>1.6616424609128559</v>
      </c>
      <c r="Z258" s="2">
        <f t="shared" si="80"/>
        <v>3.4661907457384196</v>
      </c>
      <c r="AA258" s="2">
        <f t="shared" si="81"/>
        <v>10.070261341218083</v>
      </c>
      <c r="AB258" s="2">
        <f t="shared" si="82"/>
        <v>15.107517725051288</v>
      </c>
      <c r="AC258" s="2">
        <f t="shared" si="83"/>
        <v>36.562503074958769</v>
      </c>
      <c r="AD258" s="2">
        <f t="shared" si="84"/>
        <v>3.1430661335415175</v>
      </c>
      <c r="AE258" s="2">
        <f t="shared" si="85"/>
        <v>5.7549652293245783</v>
      </c>
      <c r="AF258" s="69">
        <f t="shared" si="86"/>
        <v>0.86275849096874058</v>
      </c>
      <c r="AG258" s="69">
        <f t="shared" si="87"/>
        <v>0.86805800806136413</v>
      </c>
      <c r="AH258" s="69">
        <f t="shared" si="88"/>
        <v>1.5902311490349588</v>
      </c>
      <c r="AI258" s="69">
        <f t="shared" si="89"/>
        <v>0.33608267416627269</v>
      </c>
      <c r="AJ258" s="69">
        <f t="shared" si="90"/>
        <v>0.34231398432406618</v>
      </c>
      <c r="AK258" s="69">
        <f t="shared" si="91"/>
        <v>2.1045496009476521</v>
      </c>
      <c r="AL258" s="69">
        <f t="shared" si="92"/>
        <v>7.6008442437900003E-2</v>
      </c>
      <c r="AM258" s="69">
        <f t="shared" si="93"/>
        <v>9.071320584587754E-2</v>
      </c>
      <c r="AN258" s="69">
        <f t="shared" si="94"/>
        <v>0.44147858310988153</v>
      </c>
      <c r="AO258" s="23">
        <v>0.01</v>
      </c>
      <c r="AP258" s="69">
        <f t="shared" si="79"/>
        <v>255.34086131482033</v>
      </c>
      <c r="AQ258" s="69">
        <f t="shared" si="95"/>
        <v>1122.6609659732153</v>
      </c>
      <c r="AR258" s="69">
        <f t="shared" si="96"/>
        <v>806.80211063330842</v>
      </c>
      <c r="AS258" s="69">
        <f t="shared" si="97"/>
        <v>0.11687129306337461</v>
      </c>
      <c r="AT258" s="69">
        <f t="shared" si="98"/>
        <v>0.51384975396983767</v>
      </c>
      <c r="AU258" s="69">
        <f t="shared" si="99"/>
        <v>0.36927895296678759</v>
      </c>
      <c r="AV258" s="23">
        <f t="shared" si="100"/>
        <v>0.99999999999999989</v>
      </c>
      <c r="AW258" s="24" t="s">
        <v>464</v>
      </c>
      <c r="AX258" s="24" t="s">
        <v>435</v>
      </c>
      <c r="AY258" s="24">
        <v>12</v>
      </c>
      <c r="AZ258" s="49">
        <f t="shared" si="101"/>
        <v>3.4661907457384196</v>
      </c>
      <c r="BA258" s="49">
        <f t="shared" si="102"/>
        <v>3.1430661335415175</v>
      </c>
    </row>
    <row r="259" spans="1:53" ht="12.75" customHeight="1" x14ac:dyDescent="0.15">
      <c r="A259" t="s">
        <v>140</v>
      </c>
      <c r="B259" s="24" t="s">
        <v>464</v>
      </c>
      <c r="C259" s="24" t="s">
        <v>439</v>
      </c>
      <c r="D259" s="24">
        <v>12</v>
      </c>
      <c r="E259" s="16" t="s">
        <v>425</v>
      </c>
      <c r="F259" s="52">
        <v>12617.8125</v>
      </c>
      <c r="H259" s="52">
        <v>46990.9375</v>
      </c>
      <c r="I259" s="52">
        <v>6396.2499999999991</v>
      </c>
      <c r="J259" s="52">
        <v>1345389.3750000002</v>
      </c>
      <c r="K259" s="14">
        <v>0.27296369232350409</v>
      </c>
      <c r="L259" s="14">
        <v>0.10034760872271022</v>
      </c>
      <c r="M259" s="14">
        <v>1.0463161874645539</v>
      </c>
      <c r="N259" s="14">
        <v>1.6301210451132491</v>
      </c>
      <c r="O259" s="14">
        <v>0.48307948119830196</v>
      </c>
      <c r="P259" s="14">
        <v>0.17684113739382518</v>
      </c>
      <c r="Q259" s="14">
        <v>7.4634884080636565</v>
      </c>
      <c r="R259" s="14">
        <v>0.94297837009142937</v>
      </c>
      <c r="S259" s="14">
        <v>15.647841415674536</v>
      </c>
      <c r="T259" s="14">
        <v>6.4613263167011512</v>
      </c>
      <c r="U259" s="14">
        <v>117.9303471756769</v>
      </c>
      <c r="V259" s="14">
        <v>36.123343107162356</v>
      </c>
      <c r="W259" s="14">
        <v>0.39133666500878195</v>
      </c>
      <c r="X259" s="14">
        <v>2.9121728963244661E-2</v>
      </c>
      <c r="Y259" s="14">
        <v>1.6301210451132491</v>
      </c>
      <c r="Z259" s="2">
        <f t="shared" si="80"/>
        <v>3.8331698203455855</v>
      </c>
      <c r="AA259" s="2">
        <f t="shared" si="81"/>
        <v>10.42691700163809</v>
      </c>
      <c r="AB259" s="2">
        <f t="shared" si="82"/>
        <v>15.449814572024698</v>
      </c>
      <c r="AC259" s="2">
        <f t="shared" si="83"/>
        <v>42.204480914655448</v>
      </c>
      <c r="AD259" s="2">
        <f t="shared" si="84"/>
        <v>7.5365249457056338</v>
      </c>
      <c r="AE259" s="2">
        <f t="shared" si="85"/>
        <v>18.251724397644505</v>
      </c>
      <c r="AF259" s="69">
        <f t="shared" si="86"/>
        <v>0.86196221774924286</v>
      </c>
      <c r="AG259" s="69">
        <f t="shared" si="87"/>
        <v>0.86873402994708993</v>
      </c>
      <c r="AH259" s="69">
        <f t="shared" si="88"/>
        <v>1.3574784522262002</v>
      </c>
      <c r="AI259" s="69">
        <f t="shared" si="89"/>
        <v>0.33515298160186729</v>
      </c>
      <c r="AJ259" s="69">
        <f t="shared" si="90"/>
        <v>0.34311436404815143</v>
      </c>
      <c r="AK259" s="69">
        <f t="shared" si="91"/>
        <v>1.3091132890014057</v>
      </c>
      <c r="AL259" s="69">
        <f t="shared" si="92"/>
        <v>7.5806792392227818E-2</v>
      </c>
      <c r="AM259" s="69">
        <f t="shared" si="93"/>
        <v>9.092530647276012E-2</v>
      </c>
      <c r="AN259" s="69">
        <f t="shared" si="94"/>
        <v>0.28001491520449573</v>
      </c>
      <c r="AO259" s="23">
        <v>0.01</v>
      </c>
      <c r="AP259" s="69">
        <f t="shared" si="79"/>
        <v>956.51589263155711</v>
      </c>
      <c r="AQ259" s="69">
        <f t="shared" si="95"/>
        <v>4272.6653936298162</v>
      </c>
      <c r="AR259" s="69">
        <f t="shared" si="96"/>
        <v>1791.0454013767555</v>
      </c>
      <c r="AS259" s="69">
        <f t="shared" si="97"/>
        <v>0.13625142537289853</v>
      </c>
      <c r="AT259" s="69">
        <f t="shared" si="98"/>
        <v>0.6086221405290978</v>
      </c>
      <c r="AU259" s="69">
        <f t="shared" si="99"/>
        <v>0.25512643409800362</v>
      </c>
      <c r="AV259" s="23">
        <f t="shared" si="100"/>
        <v>0.99999999999999989</v>
      </c>
      <c r="AW259" s="24" t="s">
        <v>464</v>
      </c>
      <c r="AX259" s="24" t="s">
        <v>439</v>
      </c>
      <c r="AY259" s="24">
        <v>12</v>
      </c>
      <c r="AZ259" s="49">
        <f t="shared" si="101"/>
        <v>3.8331698203455855</v>
      </c>
      <c r="BA259" s="49">
        <f t="shared" si="102"/>
        <v>7.5365249457056338</v>
      </c>
    </row>
    <row r="260" spans="1:53" ht="12.75" customHeight="1" x14ac:dyDescent="0.15">
      <c r="A260" t="s">
        <v>141</v>
      </c>
      <c r="B260" s="24" t="s">
        <v>464</v>
      </c>
      <c r="C260" s="24" t="s">
        <v>440</v>
      </c>
      <c r="D260" s="24">
        <v>12</v>
      </c>
      <c r="E260" s="16" t="s">
        <v>425</v>
      </c>
      <c r="F260" s="52">
        <v>12040.000000000002</v>
      </c>
      <c r="H260" s="52">
        <v>46628.125</v>
      </c>
      <c r="I260" s="52">
        <v>6423.1250000000009</v>
      </c>
      <c r="J260" s="52">
        <v>1319670</v>
      </c>
      <c r="K260" s="14">
        <v>0.29906711863909069</v>
      </c>
      <c r="L260" s="14">
        <v>9.5413324283831522E-2</v>
      </c>
      <c r="M260" s="14">
        <v>1.1173954472457575</v>
      </c>
      <c r="N260" s="14">
        <v>1.6252635501554331</v>
      </c>
      <c r="O260" s="14">
        <v>0.41471284028696703</v>
      </c>
      <c r="P260" s="14">
        <v>0.15196490303969026</v>
      </c>
      <c r="Q260" s="14">
        <v>6.4333079362897019</v>
      </c>
      <c r="R260" s="14">
        <v>0.8116135316864922</v>
      </c>
      <c r="S260" s="14">
        <v>17.439065393460105</v>
      </c>
      <c r="T260" s="14">
        <v>5.9206649749690676</v>
      </c>
      <c r="U260" s="14">
        <v>139.87115869715075</v>
      </c>
      <c r="V260" s="14">
        <v>46.461641807145021</v>
      </c>
      <c r="W260" s="14">
        <v>0.36789625434277101</v>
      </c>
      <c r="X260" s="14">
        <v>2.9702120868044045E-2</v>
      </c>
      <c r="Y260" s="14">
        <v>1.5750934070783442</v>
      </c>
      <c r="Z260" s="2">
        <f t="shared" si="80"/>
        <v>3.7362698123768396</v>
      </c>
      <c r="AA260" s="2">
        <f t="shared" si="81"/>
        <v>11.711104875895286</v>
      </c>
      <c r="AB260" s="2">
        <f t="shared" si="82"/>
        <v>15.512680851256194</v>
      </c>
      <c r="AC260" s="2">
        <f t="shared" si="83"/>
        <v>42.334169322040417</v>
      </c>
      <c r="AD260" s="2">
        <f t="shared" si="84"/>
        <v>8.0205650670708764</v>
      </c>
      <c r="AE260" s="2">
        <f t="shared" si="85"/>
        <v>23.624231279507839</v>
      </c>
      <c r="AF260" s="69">
        <f t="shared" si="86"/>
        <v>0.86280350388807181</v>
      </c>
      <c r="AG260" s="69">
        <f t="shared" si="87"/>
        <v>0.86653064458833862</v>
      </c>
      <c r="AH260" s="69">
        <f t="shared" si="88"/>
        <v>1.4152077282925135</v>
      </c>
      <c r="AI260" s="69">
        <f t="shared" si="89"/>
        <v>0.33613528049267766</v>
      </c>
      <c r="AJ260" s="69">
        <f t="shared" si="90"/>
        <v>0.34051023917750595</v>
      </c>
      <c r="AK260" s="69">
        <f t="shared" si="91"/>
        <v>1.4833340712689085</v>
      </c>
      <c r="AL260" s="69">
        <f t="shared" si="92"/>
        <v>7.6019852050477843E-2</v>
      </c>
      <c r="AM260" s="69">
        <f t="shared" si="93"/>
        <v>9.0235213382039076E-2</v>
      </c>
      <c r="AN260" s="69">
        <f t="shared" si="94"/>
        <v>0.31565899862078212</v>
      </c>
      <c r="AO260" s="23">
        <v>0.01</v>
      </c>
      <c r="AP260" s="69">
        <f t="shared" si="79"/>
        <v>915.27901868775336</v>
      </c>
      <c r="AQ260" s="69">
        <f t="shared" si="95"/>
        <v>4207.4988089793906</v>
      </c>
      <c r="AR260" s="69">
        <f t="shared" si="96"/>
        <v>2027.5172055161115</v>
      </c>
      <c r="AS260" s="69">
        <f t="shared" si="97"/>
        <v>0.12800576961371596</v>
      </c>
      <c r="AT260" s="69">
        <f t="shared" si="98"/>
        <v>0.58843709098060037</v>
      </c>
      <c r="AU260" s="69">
        <f t="shared" si="99"/>
        <v>0.28355713940568361</v>
      </c>
      <c r="AV260" s="23">
        <f t="shared" si="100"/>
        <v>0.99999999999999989</v>
      </c>
      <c r="AW260" s="24" t="s">
        <v>464</v>
      </c>
      <c r="AX260" s="24" t="s">
        <v>440</v>
      </c>
      <c r="AY260" s="24">
        <v>12</v>
      </c>
      <c r="AZ260" s="49">
        <f t="shared" si="101"/>
        <v>3.7362698123768396</v>
      </c>
      <c r="BA260" s="49">
        <f t="shared" si="102"/>
        <v>8.0205650670708764</v>
      </c>
    </row>
    <row r="261" spans="1:53" ht="12.75" customHeight="1" x14ac:dyDescent="0.15">
      <c r="A261" t="s">
        <v>142</v>
      </c>
      <c r="B261" s="24" t="s">
        <v>464</v>
      </c>
      <c r="C261" s="24" t="s">
        <v>436</v>
      </c>
      <c r="D261" s="24">
        <v>20</v>
      </c>
      <c r="E261" s="16" t="s">
        <v>425</v>
      </c>
      <c r="F261" s="52">
        <v>3198.1249999999995</v>
      </c>
      <c r="H261" s="52">
        <v>13370.3125</v>
      </c>
      <c r="I261" s="52">
        <v>2150</v>
      </c>
      <c r="J261" s="52">
        <v>555237.5</v>
      </c>
      <c r="K261" s="14">
        <v>0.25662037436384022</v>
      </c>
      <c r="L261" s="14">
        <v>9.6783550315293607E-2</v>
      </c>
      <c r="M261" s="14">
        <v>1.1004233477122609</v>
      </c>
      <c r="N261" s="14">
        <v>1.5636655454548427</v>
      </c>
      <c r="O261" s="14">
        <v>0.48930664322380896</v>
      </c>
      <c r="P261" s="14">
        <v>0.18123697284359622</v>
      </c>
      <c r="Q261" s="14">
        <v>7.9783418594836952</v>
      </c>
      <c r="R261" s="14">
        <v>0.98108649675240822</v>
      </c>
      <c r="S261" s="14">
        <v>9.1857870945599966</v>
      </c>
      <c r="T261" s="14">
        <v>1.6877949111259576</v>
      </c>
      <c r="U261" s="14">
        <v>68.586755728179071</v>
      </c>
      <c r="V261" s="14">
        <v>16.159699136045816</v>
      </c>
      <c r="W261" s="14">
        <v>0.40598600402664115</v>
      </c>
      <c r="X261" s="14">
        <v>2.8890225857153867E-2</v>
      </c>
      <c r="Y261" s="14">
        <v>1.5650515332489972</v>
      </c>
      <c r="Z261" s="2">
        <f t="shared" si="80"/>
        <v>4.2881370991691572</v>
      </c>
      <c r="AA261" s="2">
        <f t="shared" si="81"/>
        <v>11.36994193876326</v>
      </c>
      <c r="AB261" s="2">
        <f t="shared" si="82"/>
        <v>16.305402695778238</v>
      </c>
      <c r="AC261" s="2">
        <f t="shared" si="83"/>
        <v>44.021601852558199</v>
      </c>
      <c r="AD261" s="2">
        <f t="shared" si="84"/>
        <v>7.4666171795770762</v>
      </c>
      <c r="AE261" s="2">
        <f t="shared" si="85"/>
        <v>40.636901602235334</v>
      </c>
      <c r="AF261" s="69">
        <f t="shared" si="86"/>
        <v>0.86143548969846084</v>
      </c>
      <c r="AG261" s="69">
        <f t="shared" si="87"/>
        <v>0.86893472486862866</v>
      </c>
      <c r="AH261" s="69">
        <f t="shared" si="88"/>
        <v>1.1492131975815394</v>
      </c>
      <c r="AI261" s="69">
        <f t="shared" si="89"/>
        <v>0.3345389409223718</v>
      </c>
      <c r="AJ261" s="69">
        <f t="shared" si="90"/>
        <v>0.34335221781315078</v>
      </c>
      <c r="AK261" s="69">
        <f t="shared" si="91"/>
        <v>0.79429204325622127</v>
      </c>
      <c r="AL261" s="69">
        <f t="shared" si="92"/>
        <v>7.5673594575676462E-2</v>
      </c>
      <c r="AM261" s="69">
        <f t="shared" si="93"/>
        <v>9.0988337720484966E-2</v>
      </c>
      <c r="AN261" s="69">
        <f t="shared" si="94"/>
        <v>0.17341274919716118</v>
      </c>
      <c r="AO261" s="23">
        <v>0.01</v>
      </c>
      <c r="AP261" s="69">
        <f t="shared" si="79"/>
        <v>242.01361465233526</v>
      </c>
      <c r="AQ261" s="69">
        <f t="shared" si="95"/>
        <v>1216.5425091784216</v>
      </c>
      <c r="AR261" s="69">
        <f t="shared" si="96"/>
        <v>372.83741077389652</v>
      </c>
      <c r="AS261" s="69">
        <f t="shared" si="97"/>
        <v>0.13214724748090761</v>
      </c>
      <c r="AT261" s="69">
        <f t="shared" si="98"/>
        <v>0.66427148845484985</v>
      </c>
      <c r="AU261" s="69">
        <f t="shared" si="99"/>
        <v>0.2035812640642426</v>
      </c>
      <c r="AV261" s="23">
        <f t="shared" si="100"/>
        <v>1</v>
      </c>
      <c r="AW261" s="24" t="s">
        <v>464</v>
      </c>
      <c r="AX261" s="24" t="s">
        <v>436</v>
      </c>
      <c r="AY261" s="24">
        <v>20</v>
      </c>
      <c r="AZ261" s="49">
        <f t="shared" si="101"/>
        <v>4.2881370991691572</v>
      </c>
      <c r="BA261" s="49">
        <f t="shared" si="102"/>
        <v>7.4666171795770762</v>
      </c>
    </row>
    <row r="262" spans="1:53" ht="12.75" customHeight="1" x14ac:dyDescent="0.15">
      <c r="A262" t="s">
        <v>143</v>
      </c>
      <c r="B262" s="24" t="s">
        <v>464</v>
      </c>
      <c r="C262" s="24" t="s">
        <v>441</v>
      </c>
      <c r="D262" s="24">
        <v>20</v>
      </c>
      <c r="E262" s="16" t="s">
        <v>425</v>
      </c>
      <c r="F262" s="52">
        <v>12953.75</v>
      </c>
      <c r="H262" s="52">
        <v>43873.4375</v>
      </c>
      <c r="I262" s="52">
        <v>6181.25</v>
      </c>
      <c r="J262" s="52">
        <v>1272504.3750000002</v>
      </c>
      <c r="K262" s="14">
        <v>0.26908203960203425</v>
      </c>
      <c r="L262" s="14">
        <v>0.10295269955772013</v>
      </c>
      <c r="M262" s="14">
        <v>1.1216518389942007</v>
      </c>
      <c r="N262" s="14">
        <v>1.5527280097019145</v>
      </c>
      <c r="O262" s="14">
        <v>0.47856098048895979</v>
      </c>
      <c r="P262" s="14">
        <v>0.18780594156807132</v>
      </c>
      <c r="Q262" s="14">
        <v>7.8979038846019449</v>
      </c>
      <c r="R262" s="14">
        <v>1.0904585854425517</v>
      </c>
      <c r="S262" s="14">
        <v>16.379915613053367</v>
      </c>
      <c r="T262" s="14">
        <v>5.3968006815451446</v>
      </c>
      <c r="U262" s="14">
        <v>114.89091874282724</v>
      </c>
      <c r="V262" s="14">
        <v>34.580522948885161</v>
      </c>
      <c r="W262" s="14">
        <v>0.38743115342897677</v>
      </c>
      <c r="X262" s="14">
        <v>2.9540885763566699E-2</v>
      </c>
      <c r="Y262" s="14">
        <v>1.5558530199170366</v>
      </c>
      <c r="Z262" s="2">
        <f t="shared" si="80"/>
        <v>4.1684381486519735</v>
      </c>
      <c r="AA262" s="2">
        <f t="shared" si="81"/>
        <v>10.894826884703008</v>
      </c>
      <c r="AB262" s="2">
        <f t="shared" si="82"/>
        <v>16.503443044045138</v>
      </c>
      <c r="AC262" s="2">
        <f t="shared" si="83"/>
        <v>42.053535786242982</v>
      </c>
      <c r="AD262" s="2">
        <f t="shared" si="84"/>
        <v>7.014133738959508</v>
      </c>
      <c r="AE262" s="2">
        <f t="shared" si="85"/>
        <v>21.288708907799261</v>
      </c>
      <c r="AF262" s="69">
        <f t="shared" si="86"/>
        <v>0.86183711614032599</v>
      </c>
      <c r="AG262" s="69">
        <f t="shared" si="87"/>
        <v>0.86858840339335319</v>
      </c>
      <c r="AH262" s="69">
        <f t="shared" si="88"/>
        <v>1.3810724382188142</v>
      </c>
      <c r="AI262" s="69">
        <f t="shared" si="89"/>
        <v>0.33500707465357527</v>
      </c>
      <c r="AJ262" s="69">
        <f t="shared" si="90"/>
        <v>0.34294184339676748</v>
      </c>
      <c r="AK262" s="69">
        <f t="shared" si="91"/>
        <v>1.378566664113517</v>
      </c>
      <c r="AL262" s="69">
        <f t="shared" si="92"/>
        <v>7.5775143137254364E-2</v>
      </c>
      <c r="AM262" s="69">
        <f t="shared" si="93"/>
        <v>9.0879588500143382E-2</v>
      </c>
      <c r="AN262" s="69">
        <f t="shared" si="94"/>
        <v>0.29424645121586412</v>
      </c>
      <c r="AO262" s="23">
        <v>0.01</v>
      </c>
      <c r="AP262" s="69">
        <f t="shared" si="79"/>
        <v>981.5722604142087</v>
      </c>
      <c r="AQ262" s="69">
        <f t="shared" si="95"/>
        <v>3987.1999460867596</v>
      </c>
      <c r="AR262" s="69">
        <f t="shared" si="96"/>
        <v>1818.8108765780601</v>
      </c>
      <c r="AS262" s="69">
        <f t="shared" si="97"/>
        <v>0.14461292751777874</v>
      </c>
      <c r="AT262" s="69">
        <f t="shared" si="98"/>
        <v>0.58742558246197696</v>
      </c>
      <c r="AU262" s="69">
        <f t="shared" si="99"/>
        <v>0.26796149002024428</v>
      </c>
      <c r="AV262" s="23">
        <f t="shared" si="100"/>
        <v>1</v>
      </c>
      <c r="AW262" s="24" t="s">
        <v>464</v>
      </c>
      <c r="AX262" s="24" t="s">
        <v>441</v>
      </c>
      <c r="AY262" s="24">
        <v>20</v>
      </c>
      <c r="AZ262" s="49">
        <f t="shared" si="101"/>
        <v>4.1684381486519735</v>
      </c>
      <c r="BA262" s="49">
        <f t="shared" si="102"/>
        <v>7.014133738959508</v>
      </c>
    </row>
    <row r="263" spans="1:53" ht="12.75" customHeight="1" x14ac:dyDescent="0.15">
      <c r="A263" t="s">
        <v>144</v>
      </c>
      <c r="B263" s="24" t="s">
        <v>464</v>
      </c>
      <c r="C263" s="24" t="s">
        <v>442</v>
      </c>
      <c r="D263" s="24">
        <v>20</v>
      </c>
      <c r="E263" s="16" t="s">
        <v>425</v>
      </c>
      <c r="F263" s="52">
        <v>13343.4375</v>
      </c>
      <c r="H263" s="52">
        <v>50847.5</v>
      </c>
      <c r="I263" s="52">
        <v>5576.5625</v>
      </c>
      <c r="J263" s="52">
        <v>1367279.0624999998</v>
      </c>
      <c r="K263" s="14">
        <v>0.30488133888571789</v>
      </c>
      <c r="L263" s="14">
        <v>9.8835212548448834E-2</v>
      </c>
      <c r="M263" s="14">
        <v>1.1190472098578721</v>
      </c>
      <c r="N263" s="14">
        <v>1.7093348239239798</v>
      </c>
      <c r="O263" s="14">
        <v>0.42467483129034206</v>
      </c>
      <c r="P263" s="14">
        <v>0.1568547933535186</v>
      </c>
      <c r="Q263" s="14">
        <v>7.5616584842356929</v>
      </c>
      <c r="R263" s="14">
        <v>1.027464786430395</v>
      </c>
      <c r="S263" s="14">
        <v>8.9645365600298064</v>
      </c>
      <c r="T263" s="14">
        <v>2.9386612093667792</v>
      </c>
      <c r="U263" s="14">
        <v>63.374002975082256</v>
      </c>
      <c r="V263" s="14">
        <v>14.598302164952161</v>
      </c>
      <c r="W263" s="14">
        <v>0.37206237806746917</v>
      </c>
      <c r="X263" s="14">
        <v>2.9969847401323167E-2</v>
      </c>
      <c r="Y263" s="14">
        <v>1.5952784887502902</v>
      </c>
      <c r="Z263" s="2">
        <f t="shared" si="80"/>
        <v>3.6704352386662049</v>
      </c>
      <c r="AA263" s="2">
        <f t="shared" si="81"/>
        <v>11.322353450793837</v>
      </c>
      <c r="AB263" s="2">
        <f t="shared" si="82"/>
        <v>17.805760848271067</v>
      </c>
      <c r="AC263" s="2">
        <f t="shared" si="83"/>
        <v>48.208016615681373</v>
      </c>
      <c r="AD263" s="2">
        <f t="shared" si="84"/>
        <v>7.0694120717459086</v>
      </c>
      <c r="AE263" s="2">
        <f t="shared" si="85"/>
        <v>21.56560367458556</v>
      </c>
      <c r="AF263" s="69">
        <f t="shared" si="86"/>
        <v>0.86299089012781105</v>
      </c>
      <c r="AG263" s="69">
        <f t="shared" si="87"/>
        <v>0.86685170914304321</v>
      </c>
      <c r="AH263" s="69">
        <f t="shared" si="88"/>
        <v>1.1420825241726766</v>
      </c>
      <c r="AI263" s="69">
        <f t="shared" si="89"/>
        <v>0.33635433665098147</v>
      </c>
      <c r="AJ263" s="69">
        <f t="shared" si="90"/>
        <v>0.34088887418972341</v>
      </c>
      <c r="AK263" s="69">
        <f t="shared" si="91"/>
        <v>0.77959825093387214</v>
      </c>
      <c r="AL263" s="69">
        <f t="shared" si="92"/>
        <v>7.6067361630940439E-2</v>
      </c>
      <c r="AM263" s="69">
        <f t="shared" si="93"/>
        <v>9.0335551660276708E-2</v>
      </c>
      <c r="AN263" s="69">
        <f t="shared" si="94"/>
        <v>0.17033510045917877</v>
      </c>
      <c r="AO263" s="23">
        <v>0.01</v>
      </c>
      <c r="AP263" s="69">
        <f t="shared" si="79"/>
        <v>1015.0000857123518</v>
      </c>
      <c r="AQ263" s="69">
        <f t="shared" si="95"/>
        <v>4593.3369630459201</v>
      </c>
      <c r="AR263" s="69">
        <f t="shared" si="96"/>
        <v>949.88433365438914</v>
      </c>
      <c r="AS263" s="69">
        <f t="shared" si="97"/>
        <v>0.15476758507029084</v>
      </c>
      <c r="AT263" s="69">
        <f t="shared" si="98"/>
        <v>0.70039370359835385</v>
      </c>
      <c r="AU263" s="69">
        <f t="shared" si="99"/>
        <v>0.14483871133135529</v>
      </c>
      <c r="AV263" s="23">
        <f t="shared" si="100"/>
        <v>1</v>
      </c>
      <c r="AW263" s="24" t="s">
        <v>464</v>
      </c>
      <c r="AX263" s="24" t="s">
        <v>442</v>
      </c>
      <c r="AY263" s="24">
        <v>20</v>
      </c>
      <c r="AZ263" s="49">
        <f t="shared" si="101"/>
        <v>3.6704352386662049</v>
      </c>
      <c r="BA263" s="49">
        <f t="shared" si="102"/>
        <v>7.0694120717459086</v>
      </c>
    </row>
    <row r="264" spans="1:53" ht="12.75" customHeight="1" x14ac:dyDescent="0.15">
      <c r="A264" t="s">
        <v>145</v>
      </c>
      <c r="B264" s="24" t="s">
        <v>464</v>
      </c>
      <c r="C264" s="24" t="s">
        <v>450</v>
      </c>
      <c r="D264" s="24">
        <v>30</v>
      </c>
      <c r="E264" s="16" t="s">
        <v>425</v>
      </c>
      <c r="F264" s="52">
        <v>4461.25</v>
      </c>
      <c r="H264" s="52">
        <v>14028.750000000002</v>
      </c>
      <c r="I264" s="52">
        <v>1948.4374999999998</v>
      </c>
      <c r="J264" s="52">
        <v>432297.8125</v>
      </c>
      <c r="K264" s="14">
        <v>0.27974144338751744</v>
      </c>
      <c r="L264" s="14">
        <v>9.6844830549258826E-2</v>
      </c>
      <c r="M264" s="14">
        <v>1.0638611526438706</v>
      </c>
      <c r="N264" s="14">
        <v>1.6614201798515293</v>
      </c>
      <c r="O264" s="14">
        <v>0.42898043757146187</v>
      </c>
      <c r="P264" s="14">
        <v>0.17242841583513926</v>
      </c>
      <c r="Q264" s="14">
        <v>8.4774166814656962</v>
      </c>
      <c r="R264" s="14">
        <v>0.98479009149480734</v>
      </c>
      <c r="S264" s="14">
        <v>14.478988604642199</v>
      </c>
      <c r="T264" s="14">
        <v>4.6193797514310297</v>
      </c>
      <c r="U264" s="14">
        <v>99.261461609408755</v>
      </c>
      <c r="V264" s="14">
        <v>13.719154416692</v>
      </c>
      <c r="W264" s="14">
        <v>0.4011903735012507</v>
      </c>
      <c r="X264" s="14">
        <v>2.9013331038275088E-2</v>
      </c>
      <c r="Y264" s="14">
        <v>1.680627878621465</v>
      </c>
      <c r="Z264" s="2">
        <f t="shared" si="80"/>
        <v>3.8030158841002892</v>
      </c>
      <c r="AA264" s="2">
        <f t="shared" si="81"/>
        <v>10.985213631023411</v>
      </c>
      <c r="AB264" s="2">
        <f t="shared" si="82"/>
        <v>19.761779183819968</v>
      </c>
      <c r="AC264" s="2">
        <f t="shared" si="83"/>
        <v>49.164846991177193</v>
      </c>
      <c r="AD264" s="2">
        <f t="shared" si="84"/>
        <v>6.8555521604308689</v>
      </c>
      <c r="AE264" s="2">
        <f t="shared" si="85"/>
        <v>21.488049684302037</v>
      </c>
      <c r="AF264" s="69">
        <f t="shared" si="86"/>
        <v>0.86218065757984785</v>
      </c>
      <c r="AG264" s="69">
        <f t="shared" si="87"/>
        <v>0.86699047433194099</v>
      </c>
      <c r="AH264" s="69">
        <f t="shared" si="88"/>
        <v>1.3198075481707554</v>
      </c>
      <c r="AI264" s="69">
        <f t="shared" si="89"/>
        <v>0.33540785117888861</v>
      </c>
      <c r="AJ264" s="69">
        <f t="shared" si="90"/>
        <v>0.34105260835987239</v>
      </c>
      <c r="AK264" s="69">
        <f t="shared" si="91"/>
        <v>1.2031235316875899</v>
      </c>
      <c r="AL264" s="69">
        <f t="shared" si="92"/>
        <v>7.5862075808176027E-2</v>
      </c>
      <c r="AM264" s="69">
        <f t="shared" si="93"/>
        <v>9.0378941215366188E-2</v>
      </c>
      <c r="AN264" s="69">
        <f t="shared" si="94"/>
        <v>0.25823642580135503</v>
      </c>
      <c r="AO264" s="23">
        <v>0.01</v>
      </c>
      <c r="AP264" s="69">
        <f t="shared" si="79"/>
        <v>338.43968569922532</v>
      </c>
      <c r="AQ264" s="69">
        <f t="shared" si="95"/>
        <v>1267.9035715750686</v>
      </c>
      <c r="AR264" s="69">
        <f t="shared" si="96"/>
        <v>503.15753589732765</v>
      </c>
      <c r="AS264" s="69">
        <f t="shared" si="97"/>
        <v>0.16043591298696946</v>
      </c>
      <c r="AT264" s="69">
        <f t="shared" si="98"/>
        <v>0.60104436825965035</v>
      </c>
      <c r="AU264" s="69">
        <f t="shared" si="99"/>
        <v>0.23851971875338024</v>
      </c>
      <c r="AV264" s="23">
        <f t="shared" si="100"/>
        <v>1</v>
      </c>
      <c r="AW264" s="24" t="s">
        <v>464</v>
      </c>
      <c r="AX264" s="24" t="s">
        <v>450</v>
      </c>
      <c r="AY264" s="24">
        <v>30</v>
      </c>
      <c r="AZ264" s="49">
        <f t="shared" si="101"/>
        <v>3.8030158841002892</v>
      </c>
      <c r="BA264" s="49">
        <f t="shared" si="102"/>
        <v>6.8555521604308689</v>
      </c>
    </row>
    <row r="265" spans="1:53" ht="12.75" customHeight="1" x14ac:dyDescent="0.15">
      <c r="A265" t="s">
        <v>146</v>
      </c>
      <c r="B265" s="24" t="s">
        <v>464</v>
      </c>
      <c r="C265" s="24" t="s">
        <v>443</v>
      </c>
      <c r="D265" s="24">
        <v>30</v>
      </c>
      <c r="E265" s="16" t="s">
        <v>425</v>
      </c>
      <c r="F265" s="52">
        <v>13155.3125</v>
      </c>
      <c r="H265" s="52">
        <v>42583.4375</v>
      </c>
      <c r="I265" s="52">
        <v>6127.4999999999991</v>
      </c>
      <c r="J265" s="52">
        <v>1239676.5625</v>
      </c>
      <c r="K265" s="14">
        <v>0.29101016570894767</v>
      </c>
      <c r="L265" s="14">
        <v>0.10223231636288466</v>
      </c>
      <c r="M265" s="14">
        <v>1.1370886585968993</v>
      </c>
      <c r="N265" s="14">
        <v>1.6200203321794331</v>
      </c>
      <c r="O265" s="14">
        <v>0.47885095738257311</v>
      </c>
      <c r="P265" s="14">
        <v>0.17794390924860357</v>
      </c>
      <c r="Q265" s="14">
        <v>8.5250695554371632</v>
      </c>
      <c r="R265" s="14">
        <v>1.1216596550067175</v>
      </c>
      <c r="S265" s="14">
        <v>14.858199463726278</v>
      </c>
      <c r="T265" s="14">
        <v>6.6696807463224363</v>
      </c>
      <c r="U265" s="14">
        <v>110.45706276506971</v>
      </c>
      <c r="V265" s="14">
        <v>28.608187134502923</v>
      </c>
      <c r="W265" s="14">
        <v>0.37857951698658948</v>
      </c>
      <c r="X265" s="14">
        <v>2.9058269876516246E-2</v>
      </c>
      <c r="Y265" s="14">
        <v>1.6058106884502106</v>
      </c>
      <c r="Z265" s="2">
        <f t="shared" si="80"/>
        <v>3.9073846641294061</v>
      </c>
      <c r="AA265" s="2">
        <f t="shared" si="81"/>
        <v>11.12259507610764</v>
      </c>
      <c r="AB265" s="2">
        <f t="shared" si="82"/>
        <v>17.803179515471125</v>
      </c>
      <c r="AC265" s="2">
        <f t="shared" si="83"/>
        <v>47.908746028091798</v>
      </c>
      <c r="AD265" s="2">
        <f t="shared" si="84"/>
        <v>7.4340812986614901</v>
      </c>
      <c r="AE265" s="2">
        <f t="shared" si="85"/>
        <v>16.561071956251293</v>
      </c>
      <c r="AF265" s="69">
        <f t="shared" si="86"/>
        <v>0.86254383671873625</v>
      </c>
      <c r="AG265" s="69">
        <f t="shared" si="87"/>
        <v>0.86859774904546139</v>
      </c>
      <c r="AH265" s="69">
        <f t="shared" si="88"/>
        <v>1.3320291176913202</v>
      </c>
      <c r="AI265" s="69">
        <f t="shared" si="89"/>
        <v>0.33583188453816348</v>
      </c>
      <c r="AJ265" s="69">
        <f t="shared" si="90"/>
        <v>0.34295291325321714</v>
      </c>
      <c r="AK265" s="69">
        <f t="shared" si="91"/>
        <v>1.2368571759446705</v>
      </c>
      <c r="AL265" s="69">
        <f t="shared" si="92"/>
        <v>7.5954048496035556E-2</v>
      </c>
      <c r="AM265" s="69">
        <f t="shared" si="93"/>
        <v>9.0882522012102535E-2</v>
      </c>
      <c r="AN265" s="69">
        <f t="shared" si="94"/>
        <v>0.2651761441715989</v>
      </c>
      <c r="AO265" s="23">
        <v>0.01</v>
      </c>
      <c r="AP265" s="69">
        <f t="shared" si="79"/>
        <v>999.19924360550272</v>
      </c>
      <c r="AQ265" s="69">
        <f t="shared" si="95"/>
        <v>3870.0901959447424</v>
      </c>
      <c r="AR265" s="69">
        <f t="shared" si="96"/>
        <v>1624.8668234114721</v>
      </c>
      <c r="AS265" s="69">
        <f t="shared" si="97"/>
        <v>0.15386128746304745</v>
      </c>
      <c r="AT265" s="69">
        <f t="shared" si="98"/>
        <v>0.59593425831422076</v>
      </c>
      <c r="AU265" s="69">
        <f t="shared" si="99"/>
        <v>0.2502044542227318</v>
      </c>
      <c r="AV265" s="23">
        <f t="shared" si="100"/>
        <v>1</v>
      </c>
      <c r="AW265" s="24" t="s">
        <v>464</v>
      </c>
      <c r="AX265" s="24" t="s">
        <v>443</v>
      </c>
      <c r="AY265" s="24">
        <v>30</v>
      </c>
      <c r="AZ265" s="49">
        <f t="shared" si="101"/>
        <v>3.9073846641294061</v>
      </c>
      <c r="BA265" s="49">
        <f t="shared" si="102"/>
        <v>7.4340812986614901</v>
      </c>
    </row>
    <row r="266" spans="1:53" ht="12.75" customHeight="1" x14ac:dyDescent="0.15">
      <c r="A266" t="s">
        <v>147</v>
      </c>
      <c r="B266" s="24" t="s">
        <v>464</v>
      </c>
      <c r="C266" s="24" t="s">
        <v>444</v>
      </c>
      <c r="D266" s="24">
        <v>30</v>
      </c>
      <c r="E266" s="16" t="s">
        <v>425</v>
      </c>
      <c r="F266" s="52">
        <v>14646.875</v>
      </c>
      <c r="H266" s="52">
        <v>49033.4375</v>
      </c>
      <c r="I266" s="52">
        <v>5778.125</v>
      </c>
      <c r="J266" s="52">
        <v>1295065.9375</v>
      </c>
      <c r="K266" s="14">
        <v>0.29044122370249104</v>
      </c>
      <c r="L266" s="14">
        <v>9.7057268693671553E-2</v>
      </c>
      <c r="M266" s="14">
        <v>1.1481506942176851</v>
      </c>
      <c r="N266" s="14">
        <v>1.5926013094969582</v>
      </c>
      <c r="O266" s="14">
        <v>0.43616378922717491</v>
      </c>
      <c r="P266" s="14">
        <v>0.16591718670888919</v>
      </c>
      <c r="Q266" s="14">
        <v>7.9804404572995491</v>
      </c>
      <c r="R266" s="14">
        <v>1.1069466100503729</v>
      </c>
      <c r="S266" s="14">
        <v>12.408043371733861</v>
      </c>
      <c r="T266" s="14">
        <v>4.0061996531811115</v>
      </c>
      <c r="U266" s="14">
        <v>95.282504874131874</v>
      </c>
      <c r="V266" s="14">
        <v>20.313635308692824</v>
      </c>
      <c r="W266" s="14">
        <v>0.3807414966111245</v>
      </c>
      <c r="X266" s="14">
        <v>2.9299577820041469E-2</v>
      </c>
      <c r="Y266" s="14">
        <v>1.566898427361491</v>
      </c>
      <c r="Z266" s="2">
        <f t="shared" si="80"/>
        <v>3.9531257979885646</v>
      </c>
      <c r="AA266" s="2">
        <f t="shared" si="81"/>
        <v>11.829620899815701</v>
      </c>
      <c r="AB266" s="2">
        <f t="shared" si="82"/>
        <v>18.296889045832632</v>
      </c>
      <c r="AC266" s="2">
        <f t="shared" si="83"/>
        <v>48.098937883401256</v>
      </c>
      <c r="AD266" s="2">
        <f t="shared" si="84"/>
        <v>7.6790918615895682</v>
      </c>
      <c r="AE266" s="2">
        <f t="shared" si="85"/>
        <v>23.783763447354172</v>
      </c>
      <c r="AF266" s="69">
        <f t="shared" si="86"/>
        <v>0.86252550031270125</v>
      </c>
      <c r="AG266" s="69">
        <f t="shared" si="87"/>
        <v>0.86722198624555813</v>
      </c>
      <c r="AH266" s="69">
        <f t="shared" si="88"/>
        <v>1.253063148502445</v>
      </c>
      <c r="AI266" s="69">
        <f t="shared" si="89"/>
        <v>0.3358104671262328</v>
      </c>
      <c r="AJ266" s="69">
        <f t="shared" si="90"/>
        <v>0.34132589450403183</v>
      </c>
      <c r="AK266" s="69">
        <f t="shared" si="91"/>
        <v>1.0296681317774725</v>
      </c>
      <c r="AL266" s="69">
        <f t="shared" si="92"/>
        <v>7.5949403181070088E-2</v>
      </c>
      <c r="AM266" s="69">
        <f t="shared" si="93"/>
        <v>9.0451362043568434E-2</v>
      </c>
      <c r="AN266" s="69">
        <f t="shared" si="94"/>
        <v>0.22242145806598834</v>
      </c>
      <c r="AO266" s="23">
        <v>0.01</v>
      </c>
      <c r="AP266" s="69">
        <f t="shared" si="79"/>
        <v>1112.4214147177358</v>
      </c>
      <c r="AQ266" s="69">
        <f t="shared" si="95"/>
        <v>4435.1412075531853</v>
      </c>
      <c r="AR266" s="69">
        <f t="shared" si="96"/>
        <v>1285.1789873875389</v>
      </c>
      <c r="AS266" s="69">
        <f t="shared" si="97"/>
        <v>0.16280747586668085</v>
      </c>
      <c r="AT266" s="69">
        <f t="shared" si="98"/>
        <v>0.64910126284943459</v>
      </c>
      <c r="AU266" s="69">
        <f t="shared" si="99"/>
        <v>0.18809126128388448</v>
      </c>
      <c r="AV266" s="23">
        <f t="shared" si="100"/>
        <v>1</v>
      </c>
      <c r="AW266" s="24" t="s">
        <v>464</v>
      </c>
      <c r="AX266" s="24" t="s">
        <v>444</v>
      </c>
      <c r="AY266" s="24">
        <v>30</v>
      </c>
      <c r="AZ266" s="49">
        <f t="shared" si="101"/>
        <v>3.9531257979885646</v>
      </c>
      <c r="BA266" s="49">
        <f t="shared" si="102"/>
        <v>7.6790918615895682</v>
      </c>
    </row>
    <row r="267" spans="1:53" ht="12.75" customHeight="1" x14ac:dyDescent="0.15">
      <c r="A267" t="s">
        <v>148</v>
      </c>
      <c r="B267" s="24" t="s">
        <v>464</v>
      </c>
      <c r="C267" s="24" t="s">
        <v>451</v>
      </c>
      <c r="D267" s="24">
        <v>40</v>
      </c>
      <c r="E267" s="16" t="s">
        <v>425</v>
      </c>
      <c r="F267" s="52">
        <v>5227.1875</v>
      </c>
      <c r="H267" s="52">
        <v>17038.75</v>
      </c>
      <c r="I267" s="52">
        <v>2808.4375</v>
      </c>
      <c r="J267" s="52">
        <v>462102.18750000006</v>
      </c>
      <c r="K267" s="14">
        <v>0.25973120243140119</v>
      </c>
      <c r="L267" s="14">
        <v>9.0668327678756488E-2</v>
      </c>
      <c r="M267" s="14">
        <v>1.3126853459058248</v>
      </c>
      <c r="N267" s="14">
        <v>1.5044537933243767</v>
      </c>
      <c r="O267" s="14">
        <v>0.47535838758164778</v>
      </c>
      <c r="P267" s="14">
        <v>0.17490440964392917</v>
      </c>
      <c r="Q267" s="14">
        <v>11.18304585025674</v>
      </c>
      <c r="R267" s="14">
        <v>1.0018763136647282</v>
      </c>
      <c r="S267" s="14">
        <v>8.0318607523615686</v>
      </c>
      <c r="T267" s="14">
        <v>3.7500308443844288</v>
      </c>
      <c r="U267" s="14">
        <v>70.410236727180376</v>
      </c>
      <c r="V267" s="14">
        <v>8.5342623374161128</v>
      </c>
      <c r="W267" s="14">
        <v>0.43727781438175273</v>
      </c>
      <c r="X267" s="14">
        <v>2.9969847401323167E-2</v>
      </c>
      <c r="Y267" s="14">
        <v>1.7707105475632436</v>
      </c>
      <c r="Z267" s="2">
        <f t="shared" si="80"/>
        <v>5.0540148184641938</v>
      </c>
      <c r="AA267" s="2">
        <f t="shared" si="81"/>
        <v>14.477881962891722</v>
      </c>
      <c r="AB267" s="2">
        <f t="shared" si="82"/>
        <v>23.525504424461079</v>
      </c>
      <c r="AC267" s="2">
        <f t="shared" si="83"/>
        <v>63.938044060885666</v>
      </c>
      <c r="AD267" s="2">
        <f t="shared" si="84"/>
        <v>8.76636671103617</v>
      </c>
      <c r="AE267" s="2">
        <f t="shared" si="85"/>
        <v>18.775908692222579</v>
      </c>
      <c r="AF267" s="69">
        <f t="shared" si="86"/>
        <v>0.86153574843468483</v>
      </c>
      <c r="AG267" s="69">
        <f t="shared" si="87"/>
        <v>0.86848518717228473</v>
      </c>
      <c r="AH267" s="69">
        <f t="shared" si="88"/>
        <v>1.1120233580108796</v>
      </c>
      <c r="AI267" s="69">
        <f t="shared" si="89"/>
        <v>0.33465576112172973</v>
      </c>
      <c r="AJ267" s="69">
        <f t="shared" si="90"/>
        <v>0.3428196003821376</v>
      </c>
      <c r="AK267" s="69">
        <f t="shared" si="91"/>
        <v>0.71964800657607975</v>
      </c>
      <c r="AL267" s="69">
        <f t="shared" si="92"/>
        <v>7.5698936006241821E-2</v>
      </c>
      <c r="AM267" s="69">
        <f t="shared" si="93"/>
        <v>9.0847194101266474E-2</v>
      </c>
      <c r="AN267" s="69">
        <f t="shared" si="94"/>
        <v>0.15775320869423196</v>
      </c>
      <c r="AO267" s="23">
        <v>0.01</v>
      </c>
      <c r="AP267" s="69">
        <f t="shared" si="79"/>
        <v>395.69253205512717</v>
      </c>
      <c r="AQ267" s="69">
        <f t="shared" si="95"/>
        <v>1547.9226284929541</v>
      </c>
      <c r="AR267" s="69">
        <f t="shared" si="96"/>
        <v>443.04002704220704</v>
      </c>
      <c r="AS267" s="69">
        <f t="shared" si="97"/>
        <v>0.1657937577713697</v>
      </c>
      <c r="AT267" s="69">
        <f t="shared" si="98"/>
        <v>0.6485740531525338</v>
      </c>
      <c r="AU267" s="69">
        <f t="shared" si="99"/>
        <v>0.18563218907609655</v>
      </c>
      <c r="AV267" s="23">
        <f t="shared" si="100"/>
        <v>1</v>
      </c>
      <c r="AW267" s="24" t="s">
        <v>464</v>
      </c>
      <c r="AX267" s="24" t="s">
        <v>451</v>
      </c>
      <c r="AY267" s="24">
        <v>40</v>
      </c>
      <c r="AZ267" s="49">
        <f t="shared" si="101"/>
        <v>5.0540148184641938</v>
      </c>
      <c r="BA267" s="49">
        <f t="shared" si="102"/>
        <v>8.76636671103617</v>
      </c>
    </row>
    <row r="268" spans="1:53" ht="12.75" customHeight="1" x14ac:dyDescent="0.15">
      <c r="A268" t="s">
        <v>149</v>
      </c>
      <c r="B268" s="24" t="s">
        <v>464</v>
      </c>
      <c r="C268" s="24" t="s">
        <v>445</v>
      </c>
      <c r="D268" s="24">
        <v>40</v>
      </c>
      <c r="E268" s="16" t="s">
        <v>425</v>
      </c>
      <c r="F268" s="52">
        <v>19014.0625</v>
      </c>
      <c r="H268" s="52">
        <v>54757.8125</v>
      </c>
      <c r="I268" s="52">
        <v>7834.0625000000009</v>
      </c>
      <c r="J268" s="52">
        <v>1224640</v>
      </c>
      <c r="K268" s="14">
        <v>0.29754565759601814</v>
      </c>
      <c r="L268" s="14">
        <v>9.7663534475034022E-2</v>
      </c>
      <c r="M268" s="14">
        <v>1.3490374902374147</v>
      </c>
      <c r="N268" s="14">
        <v>1.479656379629902</v>
      </c>
      <c r="O268" s="14">
        <v>0.47229894782434745</v>
      </c>
      <c r="P268" s="14">
        <v>0.17336368838374608</v>
      </c>
      <c r="Q268" s="14">
        <v>11.394477193263864</v>
      </c>
      <c r="R268" s="14">
        <v>1.1551619873234418</v>
      </c>
      <c r="S268" s="14">
        <v>9.9542368744161465</v>
      </c>
      <c r="T268" s="14">
        <v>5.0856215599659773</v>
      </c>
      <c r="U268" s="14">
        <v>80.723620969174107</v>
      </c>
      <c r="V268" s="14">
        <v>16.231312863862655</v>
      </c>
      <c r="W268" s="14">
        <v>0.36594533384966349</v>
      </c>
      <c r="X268" s="14">
        <v>2.9300667246423072E-2</v>
      </c>
      <c r="Y268" s="14">
        <v>1.534961868991465</v>
      </c>
      <c r="Z268" s="2">
        <f t="shared" si="80"/>
        <v>4.5338839798126767</v>
      </c>
      <c r="AA268" s="2">
        <f t="shared" si="81"/>
        <v>13.813113538116651</v>
      </c>
      <c r="AB268" s="2">
        <f t="shared" si="82"/>
        <v>24.125561248342184</v>
      </c>
      <c r="AC268" s="2">
        <f t="shared" si="83"/>
        <v>65.725858162649516</v>
      </c>
      <c r="AD268" s="2">
        <f t="shared" si="84"/>
        <v>8.1094735827158875</v>
      </c>
      <c r="AE268" s="2">
        <f t="shared" si="85"/>
        <v>15.872911504983108</v>
      </c>
      <c r="AF268" s="69">
        <f t="shared" si="86"/>
        <v>0.86275446878935225</v>
      </c>
      <c r="AG268" s="69">
        <f t="shared" si="87"/>
        <v>0.86838658462757357</v>
      </c>
      <c r="AH268" s="69">
        <f t="shared" si="88"/>
        <v>1.1739795305664609</v>
      </c>
      <c r="AI268" s="69">
        <f t="shared" si="89"/>
        <v>0.33607797373671927</v>
      </c>
      <c r="AJ268" s="69">
        <f t="shared" si="90"/>
        <v>0.34270284865909967</v>
      </c>
      <c r="AK268" s="69">
        <f t="shared" si="91"/>
        <v>0.84675929299511754</v>
      </c>
      <c r="AL268" s="69">
        <f t="shared" si="92"/>
        <v>7.6007422973678254E-2</v>
      </c>
      <c r="AM268" s="69">
        <f t="shared" si="93"/>
        <v>9.0816254894661413E-2</v>
      </c>
      <c r="AN268" s="69">
        <f t="shared" si="94"/>
        <v>0.1843833973498327</v>
      </c>
      <c r="AO268" s="23">
        <v>0.01</v>
      </c>
      <c r="AP268" s="69">
        <f t="shared" si="79"/>
        <v>1445.2098908854541</v>
      </c>
      <c r="AQ268" s="69">
        <f t="shared" si="95"/>
        <v>4972.8994574740773</v>
      </c>
      <c r="AR268" s="69">
        <f t="shared" si="96"/>
        <v>1444.4710588009239</v>
      </c>
      <c r="AS268" s="69">
        <f t="shared" si="97"/>
        <v>0.18380859921881382</v>
      </c>
      <c r="AT268" s="69">
        <f t="shared" si="98"/>
        <v>0.63247676970594224</v>
      </c>
      <c r="AU268" s="69">
        <f t="shared" si="99"/>
        <v>0.18371463107524388</v>
      </c>
      <c r="AV268" s="23">
        <f t="shared" si="100"/>
        <v>0.99999999999999989</v>
      </c>
      <c r="AW268" s="24" t="s">
        <v>464</v>
      </c>
      <c r="AX268" s="24" t="s">
        <v>445</v>
      </c>
      <c r="AY268" s="24">
        <v>40</v>
      </c>
      <c r="AZ268" s="49">
        <f t="shared" si="101"/>
        <v>4.5338839798126767</v>
      </c>
      <c r="BA268" s="49">
        <f t="shared" si="102"/>
        <v>8.1094735827158875</v>
      </c>
    </row>
    <row r="269" spans="1:53" ht="12.75" customHeight="1" x14ac:dyDescent="0.15">
      <c r="A269" t="s">
        <v>26</v>
      </c>
      <c r="B269" s="24" t="s">
        <v>464</v>
      </c>
      <c r="C269" s="24" t="s">
        <v>446</v>
      </c>
      <c r="D269" s="24">
        <v>40</v>
      </c>
      <c r="E269" s="16" t="s">
        <v>425</v>
      </c>
      <c r="F269" s="52">
        <v>16689.375</v>
      </c>
      <c r="H269" s="52">
        <v>53010.9375</v>
      </c>
      <c r="I269" s="52">
        <v>6866.5625000000009</v>
      </c>
      <c r="J269" s="52">
        <v>1250184.6875</v>
      </c>
      <c r="K269" s="14">
        <v>0.31246350483358204</v>
      </c>
      <c r="L269" s="14">
        <v>9.4934822133263652E-2</v>
      </c>
      <c r="M269" s="14">
        <v>1.3630823995483385</v>
      </c>
      <c r="N269" s="14">
        <v>2.0085070129999347</v>
      </c>
      <c r="O269" s="14">
        <v>0.48626669509041531</v>
      </c>
      <c r="P269" s="14">
        <v>0.16131268182993511</v>
      </c>
      <c r="Q269" s="14">
        <v>12.380301043989169</v>
      </c>
      <c r="R269" s="14">
        <v>1.4932761638843717</v>
      </c>
      <c r="S269" s="14">
        <v>11.88378270662057</v>
      </c>
      <c r="T269" s="14">
        <v>4.6280706837008623</v>
      </c>
      <c r="U269" s="14">
        <v>121.80675004545326</v>
      </c>
      <c r="V269" s="14">
        <v>25.336900723531404</v>
      </c>
      <c r="W269" s="14">
        <v>0.34331686609633794</v>
      </c>
      <c r="X269" s="14">
        <v>3.1495753860649733E-2</v>
      </c>
      <c r="Y269" s="14">
        <v>1.7885279696035967</v>
      </c>
      <c r="Z269" s="2">
        <f t="shared" si="80"/>
        <v>4.3623731362621561</v>
      </c>
      <c r="AA269" s="2">
        <f t="shared" si="81"/>
        <v>14.358086621102292</v>
      </c>
      <c r="AB269" s="2">
        <f t="shared" si="82"/>
        <v>25.459899205490938</v>
      </c>
      <c r="AC269" s="2">
        <f t="shared" si="83"/>
        <v>76.747227208342977</v>
      </c>
      <c r="AD269" s="2">
        <f t="shared" si="84"/>
        <v>10.249829793470857</v>
      </c>
      <c r="AE269" s="2">
        <f t="shared" si="85"/>
        <v>26.31912050834319</v>
      </c>
      <c r="AF269" s="69">
        <f t="shared" si="86"/>
        <v>0.86323525540910095</v>
      </c>
      <c r="AG269" s="69">
        <f t="shared" si="87"/>
        <v>0.86883675051857734</v>
      </c>
      <c r="AH269" s="69">
        <f t="shared" si="88"/>
        <v>1.2361667753841876</v>
      </c>
      <c r="AI269" s="69">
        <f t="shared" si="89"/>
        <v>0.33664014476029591</v>
      </c>
      <c r="AJ269" s="69">
        <f t="shared" si="90"/>
        <v>0.34323608969694497</v>
      </c>
      <c r="AK269" s="69">
        <f t="shared" si="91"/>
        <v>0.98857494249320199</v>
      </c>
      <c r="AL269" s="69">
        <f t="shared" si="92"/>
        <v>7.6129346674811013E-2</v>
      </c>
      <c r="AM269" s="69">
        <f t="shared" si="93"/>
        <v>9.0957563769690414E-2</v>
      </c>
      <c r="AN269" s="69">
        <f t="shared" si="94"/>
        <v>0.21390168446617938</v>
      </c>
      <c r="AO269" s="23">
        <v>0.01</v>
      </c>
      <c r="AP269" s="69">
        <f t="shared" si="79"/>
        <v>1270.5512151609241</v>
      </c>
      <c r="AQ269" s="69">
        <f t="shared" si="95"/>
        <v>4821.7457281473226</v>
      </c>
      <c r="AR269" s="69">
        <f t="shared" si="96"/>
        <v>1468.7692852423002</v>
      </c>
      <c r="AS269" s="69">
        <f t="shared" si="97"/>
        <v>0.16803863063166002</v>
      </c>
      <c r="AT269" s="69">
        <f t="shared" si="98"/>
        <v>0.63770711463158924</v>
      </c>
      <c r="AU269" s="69">
        <f t="shared" si="99"/>
        <v>0.19425425473675059</v>
      </c>
      <c r="AV269" s="23">
        <f t="shared" si="100"/>
        <v>0.99999999999999989</v>
      </c>
      <c r="AW269" s="24" t="s">
        <v>464</v>
      </c>
      <c r="AX269" s="24" t="s">
        <v>446</v>
      </c>
      <c r="AY269" s="24">
        <v>40</v>
      </c>
      <c r="AZ269" s="49">
        <f t="shared" si="101"/>
        <v>4.3623731362621561</v>
      </c>
      <c r="BA269" s="49">
        <f t="shared" si="102"/>
        <v>10.249829793470857</v>
      </c>
    </row>
    <row r="270" spans="1:53" ht="12.75" customHeight="1" x14ac:dyDescent="0.15">
      <c r="A270" t="s">
        <v>150</v>
      </c>
      <c r="B270" s="24" t="s">
        <v>464</v>
      </c>
      <c r="C270" s="24" t="s">
        <v>452</v>
      </c>
      <c r="D270" s="24">
        <v>60</v>
      </c>
      <c r="E270" s="16" t="s">
        <v>425</v>
      </c>
      <c r="F270" s="52">
        <v>2445.6250000000005</v>
      </c>
      <c r="H270" s="52">
        <v>8492.5</v>
      </c>
      <c r="I270" s="52">
        <v>1827.4999999999998</v>
      </c>
      <c r="J270" s="52">
        <v>381893.75</v>
      </c>
      <c r="K270" s="14">
        <v>0.35148870099528146</v>
      </c>
      <c r="L270" s="14">
        <v>0.10620763322935667</v>
      </c>
      <c r="M270" s="14">
        <v>1.7822537680237855</v>
      </c>
      <c r="N270" s="14">
        <v>1.3114942190579859</v>
      </c>
      <c r="O270" s="14">
        <v>0.57240704680557419</v>
      </c>
      <c r="P270" s="14">
        <v>0.18587112031434311</v>
      </c>
      <c r="Q270" s="14">
        <v>16.806277843657327</v>
      </c>
      <c r="R270" s="14">
        <v>0.91325808465639591</v>
      </c>
      <c r="S270" s="14">
        <v>14.827346289305176</v>
      </c>
      <c r="T270" s="14">
        <v>6.4117881926334626</v>
      </c>
      <c r="U270" s="14">
        <v>113.30829910461101</v>
      </c>
      <c r="V270" s="14">
        <v>14.59815179835185</v>
      </c>
      <c r="W270" s="14">
        <v>0.44547608516511245</v>
      </c>
      <c r="X270" s="14">
        <v>3.1720555596560354E-2</v>
      </c>
      <c r="Y270" s="14">
        <v>1.7685956086415031</v>
      </c>
      <c r="Z270" s="2">
        <f t="shared" si="80"/>
        <v>5.0705862321523423</v>
      </c>
      <c r="AA270" s="2">
        <f t="shared" si="81"/>
        <v>16.780844406682021</v>
      </c>
      <c r="AB270" s="2">
        <f t="shared" si="82"/>
        <v>29.360710944157553</v>
      </c>
      <c r="AC270" s="2">
        <f t="shared" si="83"/>
        <v>90.41898394562179</v>
      </c>
      <c r="AD270" s="2">
        <f t="shared" si="84"/>
        <v>7.6418461465582155</v>
      </c>
      <c r="AE270" s="2">
        <f t="shared" si="85"/>
        <v>17.671871824273847</v>
      </c>
      <c r="AF270" s="69">
        <f t="shared" si="86"/>
        <v>0.86449299668026569</v>
      </c>
      <c r="AG270" s="69">
        <f t="shared" si="87"/>
        <v>0.87161296399399169</v>
      </c>
      <c r="AH270" s="69">
        <f t="shared" si="88"/>
        <v>1.3310347521369466</v>
      </c>
      <c r="AI270" s="69">
        <f t="shared" si="89"/>
        <v>0.33811375258760923</v>
      </c>
      <c r="AJ270" s="69">
        <f t="shared" si="90"/>
        <v>0.34653686413559587</v>
      </c>
      <c r="AK270" s="69">
        <f t="shared" si="91"/>
        <v>1.2340892853632615</v>
      </c>
      <c r="AL270" s="69">
        <f t="shared" si="92"/>
        <v>7.6448903288213438E-2</v>
      </c>
      <c r="AM270" s="69">
        <f t="shared" si="93"/>
        <v>9.18322689959329E-2</v>
      </c>
      <c r="AN270" s="69">
        <f t="shared" si="94"/>
        <v>0.26460702611875481</v>
      </c>
      <c r="AO270" s="23">
        <v>0.01</v>
      </c>
      <c r="AP270" s="69">
        <f t="shared" si="79"/>
        <v>186.96534910423702</v>
      </c>
      <c r="AQ270" s="69">
        <f t="shared" si="95"/>
        <v>779.88554444796011</v>
      </c>
      <c r="AR270" s="69">
        <f t="shared" si="96"/>
        <v>483.56934023202433</v>
      </c>
      <c r="AS270" s="69">
        <f t="shared" si="97"/>
        <v>0.12890426150249901</v>
      </c>
      <c r="AT270" s="69">
        <f t="shared" si="98"/>
        <v>0.53769626642148971</v>
      </c>
      <c r="AU270" s="69">
        <f t="shared" si="99"/>
        <v>0.33339947207601134</v>
      </c>
      <c r="AV270" s="23">
        <f t="shared" si="100"/>
        <v>1</v>
      </c>
      <c r="AW270" s="24" t="s">
        <v>464</v>
      </c>
      <c r="AX270" s="24" t="s">
        <v>452</v>
      </c>
      <c r="AY270" s="24">
        <v>60</v>
      </c>
      <c r="AZ270" s="49">
        <f t="shared" si="101"/>
        <v>5.0705862321523423</v>
      </c>
      <c r="BA270" s="49">
        <f t="shared" si="102"/>
        <v>7.6418461465582155</v>
      </c>
    </row>
    <row r="271" spans="1:53" ht="12.75" customHeight="1" x14ac:dyDescent="0.15">
      <c r="A271" t="s">
        <v>27</v>
      </c>
      <c r="B271" s="24" t="s">
        <v>464</v>
      </c>
      <c r="C271" s="24" t="s">
        <v>448</v>
      </c>
      <c r="D271" s="24">
        <v>60</v>
      </c>
      <c r="E271" s="16" t="s">
        <v>425</v>
      </c>
      <c r="F271" s="52">
        <v>7914.6875</v>
      </c>
      <c r="H271" s="52">
        <v>29831.249999999996</v>
      </c>
      <c r="I271" s="52">
        <v>5213.75</v>
      </c>
      <c r="J271" s="52">
        <v>1058176.2500000002</v>
      </c>
      <c r="K271" s="14">
        <v>0.34029900547775066</v>
      </c>
      <c r="L271" s="14">
        <v>0.11925065421547618</v>
      </c>
      <c r="M271" s="14">
        <v>2.1091145708735635</v>
      </c>
      <c r="N271" s="14">
        <v>1.9272022312253394</v>
      </c>
      <c r="O271" s="14">
        <v>0.61310396603979944</v>
      </c>
      <c r="P271" s="14">
        <v>0.20951086478283293</v>
      </c>
      <c r="Q271" s="14">
        <v>21.077084868376986</v>
      </c>
      <c r="R271" s="14">
        <v>1.9888749661864891</v>
      </c>
      <c r="S271" s="14">
        <v>15.176016535206829</v>
      </c>
      <c r="T271" s="14">
        <v>6.0173739052974868</v>
      </c>
      <c r="U271" s="14">
        <v>167.0573706018009</v>
      </c>
      <c r="V271" s="14">
        <v>36.530248711977293</v>
      </c>
      <c r="W271" s="14">
        <v>0.33723850923617354</v>
      </c>
      <c r="X271" s="14">
        <v>2.9025912754121926E-2</v>
      </c>
      <c r="Y271" s="14">
        <v>1.8521937584145116</v>
      </c>
      <c r="Z271" s="2">
        <f t="shared" si="80"/>
        <v>6.1978276072612886</v>
      </c>
      <c r="AA271" s="2">
        <f t="shared" si="81"/>
        <v>17.686398324176622</v>
      </c>
      <c r="AB271" s="2">
        <f t="shared" si="82"/>
        <v>34.377668447521955</v>
      </c>
      <c r="AC271" s="2">
        <f t="shared" si="83"/>
        <v>100.60139310781948</v>
      </c>
      <c r="AD271" s="2">
        <f t="shared" si="84"/>
        <v>11.007985541808329</v>
      </c>
      <c r="AE271" s="2">
        <f t="shared" si="85"/>
        <v>27.762504579402883</v>
      </c>
      <c r="AF271" s="69">
        <f t="shared" si="86"/>
        <v>0.86413236449264386</v>
      </c>
      <c r="AG271" s="69">
        <f t="shared" si="87"/>
        <v>0.87292458315198529</v>
      </c>
      <c r="AH271" s="69">
        <f t="shared" si="88"/>
        <v>1.3422720296250752</v>
      </c>
      <c r="AI271" s="69">
        <f t="shared" si="89"/>
        <v>0.3376907861431821</v>
      </c>
      <c r="AJ271" s="69">
        <f t="shared" si="90"/>
        <v>0.34810364455926718</v>
      </c>
      <c r="AK271" s="69">
        <f t="shared" si="91"/>
        <v>1.2656103534095338</v>
      </c>
      <c r="AL271" s="69">
        <f t="shared" si="92"/>
        <v>7.6357187503246882E-2</v>
      </c>
      <c r="AM271" s="69">
        <f t="shared" si="93"/>
        <v>9.2247465808205809E-2</v>
      </c>
      <c r="AN271" s="69">
        <f t="shared" si="94"/>
        <v>0.27108514407926643</v>
      </c>
      <c r="AO271" s="23">
        <v>0.01</v>
      </c>
      <c r="AP271" s="69">
        <f t="shared" si="79"/>
        <v>604.34327746710426</v>
      </c>
      <c r="AQ271" s="69">
        <f t="shared" si="95"/>
        <v>2751.8572143910392</v>
      </c>
      <c r="AR271" s="69">
        <f t="shared" si="96"/>
        <v>1413.3701699432754</v>
      </c>
      <c r="AS271" s="69">
        <f t="shared" si="97"/>
        <v>0.12670810861597548</v>
      </c>
      <c r="AT271" s="69">
        <f t="shared" si="98"/>
        <v>0.57696120039276033</v>
      </c>
      <c r="AU271" s="69">
        <f t="shared" si="99"/>
        <v>0.29633069099126413</v>
      </c>
      <c r="AV271" s="23">
        <f t="shared" si="100"/>
        <v>1</v>
      </c>
      <c r="AW271" s="24" t="s">
        <v>464</v>
      </c>
      <c r="AX271" s="24" t="s">
        <v>448</v>
      </c>
      <c r="AY271" s="24">
        <v>60</v>
      </c>
      <c r="AZ271" s="49">
        <f t="shared" si="101"/>
        <v>6.1978276072612886</v>
      </c>
      <c r="BA271" s="49">
        <f t="shared" si="102"/>
        <v>11.007985541808329</v>
      </c>
    </row>
    <row r="272" spans="1:53" ht="12.75" customHeight="1" x14ac:dyDescent="0.15">
      <c r="A272" t="s">
        <v>151</v>
      </c>
      <c r="B272" s="24" t="s">
        <v>464</v>
      </c>
      <c r="C272" s="24" t="s">
        <v>447</v>
      </c>
      <c r="D272" s="24">
        <v>60</v>
      </c>
      <c r="E272" s="16" t="s">
        <v>425</v>
      </c>
      <c r="F272" s="52">
        <v>7457.8124999999991</v>
      </c>
      <c r="H272" s="52">
        <v>25961.250000000004</v>
      </c>
      <c r="I272" s="52">
        <v>5401.8750000000009</v>
      </c>
      <c r="J272" s="52">
        <v>949332.50000000023</v>
      </c>
      <c r="K272" s="14">
        <v>0.29161764894809966</v>
      </c>
      <c r="L272" s="14">
        <v>0.11577688220876842</v>
      </c>
      <c r="M272" s="14">
        <v>1.9936220958098698</v>
      </c>
      <c r="N272" s="14">
        <v>1.3984976415325627</v>
      </c>
      <c r="O272" s="14">
        <v>0.53921753956441065</v>
      </c>
      <c r="P272" s="14">
        <v>0.18469862517114208</v>
      </c>
      <c r="Q272" s="14">
        <v>17.465682483487146</v>
      </c>
      <c r="R272" s="14">
        <v>0.97662126249105152</v>
      </c>
      <c r="S272" s="14">
        <v>11.73172732628457</v>
      </c>
      <c r="T272" s="14">
        <v>4.3066618150878471</v>
      </c>
      <c r="U272" s="14">
        <v>97.750438719607089</v>
      </c>
      <c r="V272" s="14">
        <v>13.243440257061508</v>
      </c>
      <c r="W272" s="14">
        <v>0.35187778391582591</v>
      </c>
      <c r="X272" s="14">
        <v>2.7657539906369249E-2</v>
      </c>
      <c r="Y272" s="14">
        <v>1.5097787322788057</v>
      </c>
      <c r="Z272" s="2">
        <f t="shared" si="80"/>
        <v>6.83642469171913</v>
      </c>
      <c r="AA272" s="2">
        <f t="shared" si="81"/>
        <v>17.219517901812026</v>
      </c>
      <c r="AB272" s="2">
        <f t="shared" si="82"/>
        <v>32.390790732801882</v>
      </c>
      <c r="AC272" s="2">
        <f t="shared" si="83"/>
        <v>94.563142889143947</v>
      </c>
      <c r="AD272" s="2">
        <f t="shared" si="84"/>
        <v>8.3321437671501517</v>
      </c>
      <c r="AE272" s="2">
        <f t="shared" si="85"/>
        <v>22.697495860285741</v>
      </c>
      <c r="AF272" s="69">
        <f t="shared" si="86"/>
        <v>0.86256341526840608</v>
      </c>
      <c r="AG272" s="69">
        <f t="shared" si="87"/>
        <v>0.87054330087548071</v>
      </c>
      <c r="AH272" s="69">
        <f t="shared" si="88"/>
        <v>1.231266189450966</v>
      </c>
      <c r="AI272" s="69">
        <f t="shared" si="89"/>
        <v>0.33585475381227697</v>
      </c>
      <c r="AJ272" s="69">
        <f t="shared" si="90"/>
        <v>0.34526259562387085</v>
      </c>
      <c r="AK272" s="69">
        <f t="shared" si="91"/>
        <v>0.9768643473628521</v>
      </c>
      <c r="AL272" s="69">
        <f t="shared" si="92"/>
        <v>7.5959008698250494E-2</v>
      </c>
      <c r="AM272" s="69">
        <f t="shared" si="93"/>
        <v>9.1494587840325783E-2</v>
      </c>
      <c r="AN272" s="69">
        <f t="shared" si="94"/>
        <v>0.21147111483052594</v>
      </c>
      <c r="AO272" s="23">
        <v>0.01</v>
      </c>
      <c r="AP272" s="69">
        <f t="shared" si="79"/>
        <v>566.48804455742118</v>
      </c>
      <c r="AQ272" s="69">
        <f t="shared" si="95"/>
        <v>2375.3138685696581</v>
      </c>
      <c r="AR272" s="69">
        <f t="shared" si="96"/>
        <v>1142.3405284251476</v>
      </c>
      <c r="AS272" s="69">
        <f t="shared" si="97"/>
        <v>0.13870428190602496</v>
      </c>
      <c r="AT272" s="69">
        <f t="shared" si="98"/>
        <v>0.58159427653725315</v>
      </c>
      <c r="AU272" s="69">
        <f t="shared" si="99"/>
        <v>0.27970144155672189</v>
      </c>
      <c r="AV272" s="23">
        <f t="shared" si="100"/>
        <v>1</v>
      </c>
      <c r="AW272" s="24" t="s">
        <v>464</v>
      </c>
      <c r="AX272" s="24" t="s">
        <v>447</v>
      </c>
      <c r="AY272" s="24">
        <v>60</v>
      </c>
      <c r="AZ272" s="49">
        <f t="shared" si="101"/>
        <v>6.83642469171913</v>
      </c>
      <c r="BA272" s="49">
        <f t="shared" si="102"/>
        <v>8.3321437671501517</v>
      </c>
    </row>
    <row r="273" spans="1:53" ht="12.75" customHeight="1" x14ac:dyDescent="0.15">
      <c r="B273" s="24"/>
      <c r="F273" s="52"/>
      <c r="H273" s="52"/>
      <c r="I273" s="52"/>
      <c r="J273" s="52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2"/>
      <c r="AA273" s="2"/>
      <c r="AB273" s="2"/>
      <c r="AC273" s="2"/>
      <c r="AD273" s="2"/>
      <c r="AE273" s="2"/>
      <c r="AF273" s="69"/>
      <c r="AG273" s="69"/>
      <c r="AH273" s="69"/>
      <c r="AI273" s="69"/>
      <c r="AJ273" s="69"/>
      <c r="AK273" s="69"/>
      <c r="AL273" s="69"/>
      <c r="AM273" s="69"/>
      <c r="AN273" s="69"/>
      <c r="AO273" s="23"/>
      <c r="AP273" s="69"/>
      <c r="AQ273" s="69"/>
      <c r="AR273" s="69"/>
      <c r="AS273" s="69"/>
      <c r="AT273" s="69"/>
      <c r="AU273" s="69"/>
      <c r="AV273" s="23"/>
      <c r="AW273" s="24"/>
      <c r="AX273" s="16"/>
      <c r="AY273" s="16"/>
      <c r="AZ273" s="49"/>
      <c r="BA273" s="49"/>
    </row>
    <row r="274" spans="1:53" ht="12.75" customHeight="1" x14ac:dyDescent="0.15">
      <c r="A274" t="s">
        <v>152</v>
      </c>
      <c r="B274" s="24" t="s">
        <v>465</v>
      </c>
      <c r="C274" s="24" t="s">
        <v>434</v>
      </c>
      <c r="D274" s="24">
        <v>5</v>
      </c>
      <c r="E274" s="16" t="s">
        <v>425</v>
      </c>
      <c r="F274" s="52">
        <v>6785.9374999999991</v>
      </c>
      <c r="H274" s="52">
        <v>25087.8125</v>
      </c>
      <c r="I274" s="52">
        <v>2069.3750000000005</v>
      </c>
      <c r="J274" s="52">
        <v>544944.375</v>
      </c>
      <c r="K274" s="14">
        <v>0.24847532718753612</v>
      </c>
      <c r="L274" s="14">
        <v>8.0919868059570924E-2</v>
      </c>
      <c r="M274" s="14">
        <v>0.89751051685848116</v>
      </c>
      <c r="N274" s="14">
        <v>1.3892435579352704</v>
      </c>
      <c r="O274" s="14">
        <v>0.3626142701667</v>
      </c>
      <c r="P274" s="14">
        <v>0.13583376660728386</v>
      </c>
      <c r="Q274" s="14">
        <v>5.0630133114880564</v>
      </c>
      <c r="R274" s="14">
        <v>0.70630134120469801</v>
      </c>
      <c r="S274" s="14">
        <v>4.5090746250029818</v>
      </c>
      <c r="T274" s="14">
        <v>0.8667928403987627</v>
      </c>
      <c r="U274" s="14">
        <v>32.291993438778803</v>
      </c>
      <c r="V274" s="14">
        <v>5.97878523399985</v>
      </c>
      <c r="W274" s="14">
        <v>0.33273013245336969</v>
      </c>
      <c r="X274" s="14">
        <v>2.7364484209717849E-2</v>
      </c>
      <c r="Y274" s="14">
        <v>1.4583304730990885</v>
      </c>
      <c r="Z274" s="2">
        <f t="shared" si="80"/>
        <v>3.6120709730712512</v>
      </c>
      <c r="AA274" s="2">
        <f t="shared" si="81"/>
        <v>11.091349236973041</v>
      </c>
      <c r="AB274" s="2">
        <f t="shared" si="82"/>
        <v>13.962531891424192</v>
      </c>
      <c r="AC274" s="2">
        <f t="shared" si="83"/>
        <v>37.273598737241826</v>
      </c>
      <c r="AD274" s="2">
        <f t="shared" si="84"/>
        <v>7.161556666132455</v>
      </c>
      <c r="AE274" s="2">
        <f t="shared" si="85"/>
        <v>37.254568720160485</v>
      </c>
      <c r="AF274" s="69">
        <f t="shared" si="86"/>
        <v>0.86117298334367465</v>
      </c>
      <c r="AG274" s="69">
        <f t="shared" si="87"/>
        <v>0.8648515621427969</v>
      </c>
      <c r="AH274" s="69">
        <f t="shared" si="88"/>
        <v>0.99848764422466751</v>
      </c>
      <c r="AI274" s="69">
        <f t="shared" si="89"/>
        <v>0.33423320065298973</v>
      </c>
      <c r="AJ274" s="69">
        <f t="shared" si="90"/>
        <v>0.33853464508696224</v>
      </c>
      <c r="AK274" s="69">
        <f t="shared" si="91"/>
        <v>0.52096252389119024</v>
      </c>
      <c r="AL274" s="69">
        <f t="shared" si="92"/>
        <v>7.5607269603509747E-2</v>
      </c>
      <c r="AM274" s="69">
        <f t="shared" si="93"/>
        <v>8.9711680948045006E-2</v>
      </c>
      <c r="AN274" s="69">
        <f t="shared" si="94"/>
        <v>0.11572239602062807</v>
      </c>
      <c r="AO274" s="23">
        <v>0.01</v>
      </c>
      <c r="AP274" s="69">
        <f t="shared" si="79"/>
        <v>513.06620607506682</v>
      </c>
      <c r="AQ274" s="69">
        <f t="shared" si="95"/>
        <v>2250.6698306843755</v>
      </c>
      <c r="AR274" s="69">
        <f t="shared" si="96"/>
        <v>239.47303326518727</v>
      </c>
      <c r="AS274" s="69">
        <f t="shared" si="97"/>
        <v>0.17083932357425222</v>
      </c>
      <c r="AT274" s="69">
        <f t="shared" si="98"/>
        <v>0.74942162806731183</v>
      </c>
      <c r="AU274" s="69">
        <f t="shared" si="99"/>
        <v>7.9739048358435899E-2</v>
      </c>
      <c r="AV274" s="23">
        <f t="shared" si="100"/>
        <v>1</v>
      </c>
      <c r="AW274" s="24" t="s">
        <v>465</v>
      </c>
      <c r="AX274" s="24" t="s">
        <v>434</v>
      </c>
      <c r="AY274" s="24">
        <v>5</v>
      </c>
      <c r="AZ274" s="49">
        <f t="shared" si="101"/>
        <v>3.6120709730712512</v>
      </c>
      <c r="BA274" s="49">
        <f t="shared" si="102"/>
        <v>7.161556666132455</v>
      </c>
    </row>
    <row r="275" spans="1:53" ht="12.75" customHeight="1" x14ac:dyDescent="0.15">
      <c r="A275" t="s">
        <v>153</v>
      </c>
      <c r="B275" s="24" t="s">
        <v>465</v>
      </c>
      <c r="C275" s="24" t="s">
        <v>437</v>
      </c>
      <c r="D275" s="24">
        <v>5</v>
      </c>
      <c r="E275" s="16" t="s">
        <v>425</v>
      </c>
      <c r="F275" s="52">
        <v>22601.875000000004</v>
      </c>
      <c r="H275" s="52">
        <v>89534.0625</v>
      </c>
      <c r="I275" s="52">
        <v>6880</v>
      </c>
      <c r="J275" s="52">
        <v>1758189.375</v>
      </c>
      <c r="K275" s="14">
        <v>0.2685167681891677</v>
      </c>
      <c r="L275" s="14">
        <v>8.2119326505716628E-2</v>
      </c>
      <c r="M275" s="14">
        <v>0.89606689543101459</v>
      </c>
      <c r="N275" s="14">
        <v>1.4027569389282784</v>
      </c>
      <c r="O275" s="14">
        <v>0.36703733544270112</v>
      </c>
      <c r="P275" s="14">
        <v>0.13604974538743678</v>
      </c>
      <c r="Q275" s="14">
        <v>5.2101748576906255</v>
      </c>
      <c r="R275" s="14">
        <v>0.76245999758105909</v>
      </c>
      <c r="S275" s="14">
        <v>7.8567954616780851</v>
      </c>
      <c r="T275" s="14">
        <v>2.734741562188407</v>
      </c>
      <c r="U275" s="14">
        <v>56.625832803432608</v>
      </c>
      <c r="V275" s="14">
        <v>14.83933982524786</v>
      </c>
      <c r="W275" s="14">
        <v>0.33549592472346668</v>
      </c>
      <c r="X275" s="14">
        <v>2.9635121145575417E-2</v>
      </c>
      <c r="Y275" s="14">
        <v>1.4813332941072637</v>
      </c>
      <c r="Z275" s="2">
        <f t="shared" si="80"/>
        <v>3.3370984667882766</v>
      </c>
      <c r="AA275" s="2">
        <f t="shared" si="81"/>
        <v>10.91176624991726</v>
      </c>
      <c r="AB275" s="2">
        <f t="shared" si="82"/>
        <v>14.195217637481992</v>
      </c>
      <c r="AC275" s="2">
        <f t="shared" si="83"/>
        <v>38.296101494738615</v>
      </c>
      <c r="AD275" s="2">
        <f t="shared" si="84"/>
        <v>7.2072428357881986</v>
      </c>
      <c r="AE275" s="2">
        <f t="shared" si="85"/>
        <v>20.706100198411157</v>
      </c>
      <c r="AF275" s="69">
        <f t="shared" si="86"/>
        <v>0.86181889803368483</v>
      </c>
      <c r="AG275" s="69">
        <f t="shared" si="87"/>
        <v>0.86499411291229555</v>
      </c>
      <c r="AH275" s="69">
        <f t="shared" si="88"/>
        <v>1.1063811867241873</v>
      </c>
      <c r="AI275" s="69">
        <f t="shared" si="89"/>
        <v>0.33498583027171475</v>
      </c>
      <c r="AJ275" s="69">
        <f t="shared" si="90"/>
        <v>0.33870207149046994</v>
      </c>
      <c r="AK275" s="69">
        <f t="shared" si="91"/>
        <v>0.70874946572152586</v>
      </c>
      <c r="AL275" s="69">
        <f t="shared" si="92"/>
        <v>7.5770534886978533E-2</v>
      </c>
      <c r="AM275" s="69">
        <f t="shared" si="93"/>
        <v>8.9756048944974534E-2</v>
      </c>
      <c r="AN275" s="69">
        <f t="shared" si="94"/>
        <v>0.15546138839694518</v>
      </c>
      <c r="AO275" s="23">
        <v>0.01</v>
      </c>
      <c r="AP275" s="69">
        <f t="shared" si="79"/>
        <v>1712.5561581986283</v>
      </c>
      <c r="AQ275" s="69">
        <f t="shared" si="95"/>
        <v>8036.2236959924094</v>
      </c>
      <c r="AR275" s="69">
        <f t="shared" si="96"/>
        <v>1069.5743521709828</v>
      </c>
      <c r="AS275" s="69">
        <f t="shared" si="97"/>
        <v>0.15830098788885227</v>
      </c>
      <c r="AT275" s="69">
        <f t="shared" si="98"/>
        <v>0.74283237012765713</v>
      </c>
      <c r="AU275" s="69">
        <f t="shared" si="99"/>
        <v>9.8866641983490544E-2</v>
      </c>
      <c r="AV275" s="23">
        <f t="shared" si="100"/>
        <v>1</v>
      </c>
      <c r="AW275" s="24" t="s">
        <v>465</v>
      </c>
      <c r="AX275" s="24" t="s">
        <v>437</v>
      </c>
      <c r="AY275" s="24">
        <v>5</v>
      </c>
      <c r="AZ275" s="49">
        <f t="shared" si="101"/>
        <v>3.3370984667882766</v>
      </c>
      <c r="BA275" s="49">
        <f t="shared" si="102"/>
        <v>7.2072428357881986</v>
      </c>
    </row>
    <row r="276" spans="1:53" ht="12.75" customHeight="1" x14ac:dyDescent="0.15">
      <c r="A276" t="s">
        <v>154</v>
      </c>
      <c r="B276" s="24" t="s">
        <v>465</v>
      </c>
      <c r="C276" s="24" t="s">
        <v>438</v>
      </c>
      <c r="D276" s="24">
        <v>5</v>
      </c>
      <c r="E276" s="16" t="s">
        <v>425</v>
      </c>
      <c r="F276" s="52">
        <v>21486.562499999996</v>
      </c>
      <c r="H276" s="52">
        <v>89278.75</v>
      </c>
      <c r="I276" s="52">
        <v>7014.3750000000009</v>
      </c>
      <c r="J276" s="52">
        <v>1713012.4999999998</v>
      </c>
      <c r="K276" s="14">
        <v>0.28584196993416788</v>
      </c>
      <c r="L276" s="14">
        <v>8.3853693305229765E-2</v>
      </c>
      <c r="M276" s="14">
        <v>0.90721295134652069</v>
      </c>
      <c r="N276" s="14">
        <v>1.4768844040415925</v>
      </c>
      <c r="O276" s="14">
        <v>0.38361190079853763</v>
      </c>
      <c r="P276" s="14">
        <v>0.13815315537371819</v>
      </c>
      <c r="Q276" s="14">
        <v>5.1335254342798988</v>
      </c>
      <c r="R276" s="14">
        <v>0.86708573184405013</v>
      </c>
      <c r="S276" s="14">
        <v>10.018354803247007</v>
      </c>
      <c r="T276" s="14">
        <v>2.953174002909313</v>
      </c>
      <c r="U276" s="14">
        <v>74.804685277161951</v>
      </c>
      <c r="V276" s="14">
        <v>31.796449386929222</v>
      </c>
      <c r="W276" s="14">
        <v>0.33754778654030038</v>
      </c>
      <c r="X276" s="14">
        <v>2.9615511470706554E-2</v>
      </c>
      <c r="Y276" s="14">
        <v>1.4959221231763964</v>
      </c>
      <c r="Z276" s="2">
        <f t="shared" si="80"/>
        <v>3.1738269630434623</v>
      </c>
      <c r="AA276" s="2">
        <f t="shared" si="81"/>
        <v>10.818998133382633</v>
      </c>
      <c r="AB276" s="2">
        <f t="shared" si="82"/>
        <v>13.38208075295319</v>
      </c>
      <c r="AC276" s="2">
        <f t="shared" si="83"/>
        <v>37.158220674679455</v>
      </c>
      <c r="AD276" s="2">
        <f t="shared" si="84"/>
        <v>7.4667634303505919</v>
      </c>
      <c r="AE276" s="2">
        <f t="shared" si="85"/>
        <v>25.330266758229715</v>
      </c>
      <c r="AF276" s="69">
        <f t="shared" si="86"/>
        <v>0.86237727117230145</v>
      </c>
      <c r="AG276" s="69">
        <f t="shared" si="87"/>
        <v>0.86552829382488528</v>
      </c>
      <c r="AH276" s="69">
        <f t="shared" si="88"/>
        <v>1.176045984376918</v>
      </c>
      <c r="AI276" s="69">
        <f t="shared" si="89"/>
        <v>0.33563736496419899</v>
      </c>
      <c r="AJ276" s="69">
        <f t="shared" si="90"/>
        <v>0.33932995994058446</v>
      </c>
      <c r="AK276" s="69">
        <f t="shared" si="91"/>
        <v>0.85123859794896506</v>
      </c>
      <c r="AL276" s="69">
        <f t="shared" si="92"/>
        <v>7.5911857859694204E-2</v>
      </c>
      <c r="AM276" s="69">
        <f t="shared" si="93"/>
        <v>8.9922439384254885E-2</v>
      </c>
      <c r="AN276" s="69">
        <f t="shared" si="94"/>
        <v>0.18531868255817088</v>
      </c>
      <c r="AO276" s="23">
        <v>0.01</v>
      </c>
      <c r="AP276" s="69">
        <f t="shared" si="79"/>
        <v>1631.0848783934355</v>
      </c>
      <c r="AQ276" s="69">
        <f t="shared" si="95"/>
        <v>8028.1629851770458</v>
      </c>
      <c r="AR276" s="69">
        <f t="shared" si="96"/>
        <v>1299.8947339689701</v>
      </c>
      <c r="AS276" s="69">
        <f t="shared" si="97"/>
        <v>0.14883325624028718</v>
      </c>
      <c r="AT276" s="69">
        <f t="shared" si="98"/>
        <v>0.73255393054010731</v>
      </c>
      <c r="AU276" s="69">
        <f t="shared" si="99"/>
        <v>0.1186128132196056</v>
      </c>
      <c r="AV276" s="23">
        <f t="shared" si="100"/>
        <v>1</v>
      </c>
      <c r="AW276" s="24" t="s">
        <v>465</v>
      </c>
      <c r="AX276" s="24" t="s">
        <v>438</v>
      </c>
      <c r="AY276" s="24">
        <v>5</v>
      </c>
      <c r="AZ276" s="49">
        <f t="shared" si="101"/>
        <v>3.1738269630434623</v>
      </c>
      <c r="BA276" s="49">
        <f t="shared" si="102"/>
        <v>7.4667634303505919</v>
      </c>
    </row>
    <row r="277" spans="1:53" ht="12.75" customHeight="1" x14ac:dyDescent="0.15">
      <c r="A277" t="s">
        <v>155</v>
      </c>
      <c r="B277" s="24" t="s">
        <v>465</v>
      </c>
      <c r="C277" s="24" t="s">
        <v>435</v>
      </c>
      <c r="D277" s="24">
        <v>12</v>
      </c>
      <c r="E277" s="16" t="s">
        <v>425</v>
      </c>
      <c r="F277" s="52">
        <v>6665.0000000000009</v>
      </c>
      <c r="H277" s="52">
        <v>26982.5</v>
      </c>
      <c r="I277" s="52">
        <v>1948.4374999999998</v>
      </c>
      <c r="J277" s="52">
        <v>523820.625</v>
      </c>
      <c r="K277" s="14">
        <v>0.23665601582759957</v>
      </c>
      <c r="L277" s="14">
        <v>8.2476113645691851E-2</v>
      </c>
      <c r="M277" s="14">
        <v>0.92853119157963893</v>
      </c>
      <c r="N277" s="14">
        <v>1.3665970403930452</v>
      </c>
      <c r="O277" s="14">
        <v>0.35400856349484561</v>
      </c>
      <c r="P277" s="14">
        <v>0.13344628869199926</v>
      </c>
      <c r="Q277" s="14">
        <v>5.1522944223891169</v>
      </c>
      <c r="R277" s="14">
        <v>0.69935832687737598</v>
      </c>
      <c r="S277" s="14">
        <v>5.8722339783178032</v>
      </c>
      <c r="T277" s="14">
        <v>1.2014349379585294</v>
      </c>
      <c r="U277" s="14">
        <v>62.670264262922423</v>
      </c>
      <c r="V277" s="14">
        <v>14.460373497559811</v>
      </c>
      <c r="W277" s="14">
        <v>0.32862824411649727</v>
      </c>
      <c r="X277" s="14">
        <v>2.8026583093137512E-2</v>
      </c>
      <c r="Y277" s="14">
        <v>1.4645543428162358</v>
      </c>
      <c r="Z277" s="2">
        <f t="shared" si="80"/>
        <v>3.9235478055882607</v>
      </c>
      <c r="AA277" s="2">
        <f t="shared" si="81"/>
        <v>11.258183133707112</v>
      </c>
      <c r="AB277" s="2">
        <f t="shared" si="82"/>
        <v>14.554151943457533</v>
      </c>
      <c r="AC277" s="2">
        <f t="shared" si="83"/>
        <v>38.609499543901677</v>
      </c>
      <c r="AD277" s="2">
        <f t="shared" si="84"/>
        <v>10.672303674261178</v>
      </c>
      <c r="AE277" s="2">
        <f t="shared" si="85"/>
        <v>52.162844847355061</v>
      </c>
      <c r="AF277" s="69">
        <f t="shared" si="86"/>
        <v>0.86079205929572</v>
      </c>
      <c r="AG277" s="69">
        <f t="shared" si="87"/>
        <v>0.864574209214092</v>
      </c>
      <c r="AH277" s="69">
        <f t="shared" si="88"/>
        <v>1.0424208449889714</v>
      </c>
      <c r="AI277" s="69">
        <f t="shared" si="89"/>
        <v>0.33378987106191754</v>
      </c>
      <c r="AJ277" s="69">
        <f t="shared" si="90"/>
        <v>0.33820905117646882</v>
      </c>
      <c r="AK277" s="69">
        <f t="shared" si="91"/>
        <v>0.59279926902611024</v>
      </c>
      <c r="AL277" s="69">
        <f t="shared" si="92"/>
        <v>7.5511092629541046E-2</v>
      </c>
      <c r="AM277" s="69">
        <f t="shared" si="93"/>
        <v>8.9625398561764241E-2</v>
      </c>
      <c r="AN277" s="69">
        <f t="shared" si="94"/>
        <v>0.13098405929354001</v>
      </c>
      <c r="AO277" s="23">
        <v>0.01</v>
      </c>
      <c r="AP277" s="69">
        <f t="shared" si="79"/>
        <v>503.28143237589114</v>
      </c>
      <c r="AQ277" s="69">
        <f t="shared" si="95"/>
        <v>2418.3173166928036</v>
      </c>
      <c r="AR277" s="69">
        <f t="shared" si="96"/>
        <v>255.21425302975683</v>
      </c>
      <c r="AS277" s="69">
        <f t="shared" si="97"/>
        <v>0.15842337337559603</v>
      </c>
      <c r="AT277" s="69">
        <f t="shared" si="98"/>
        <v>0.76124005885627455</v>
      </c>
      <c r="AU277" s="69">
        <f t="shared" si="99"/>
        <v>8.0336567768129391E-2</v>
      </c>
      <c r="AV277" s="23">
        <f t="shared" si="100"/>
        <v>1</v>
      </c>
      <c r="AW277" s="24" t="s">
        <v>465</v>
      </c>
      <c r="AX277" s="24" t="s">
        <v>435</v>
      </c>
      <c r="AY277" s="24">
        <v>12</v>
      </c>
      <c r="AZ277" s="49">
        <f t="shared" si="101"/>
        <v>3.9235478055882607</v>
      </c>
      <c r="BA277" s="49">
        <f t="shared" si="102"/>
        <v>10.672303674261178</v>
      </c>
    </row>
    <row r="278" spans="1:53" s="43" customFormat="1" ht="12.75" customHeight="1" x14ac:dyDescent="0.15">
      <c r="A278" s="43" t="s">
        <v>183</v>
      </c>
      <c r="B278" s="44" t="s">
        <v>465</v>
      </c>
      <c r="C278" s="44" t="s">
        <v>439</v>
      </c>
      <c r="D278" s="44">
        <v>12</v>
      </c>
      <c r="E278" s="44" t="s">
        <v>425</v>
      </c>
      <c r="F278" s="52">
        <v>28057.500000000004</v>
      </c>
      <c r="H278" s="52">
        <v>102151.87500000001</v>
      </c>
      <c r="I278" s="52">
        <v>7404.0625000000009</v>
      </c>
      <c r="J278" s="52">
        <v>1917692.5</v>
      </c>
      <c r="K278" s="47">
        <v>0.30250937045748627</v>
      </c>
      <c r="L278" s="47">
        <v>8.5054802965743373E-2</v>
      </c>
      <c r="M278" s="47">
        <v>0.78195220612904159</v>
      </c>
      <c r="N278" s="47">
        <v>1.3762733377801666</v>
      </c>
      <c r="O278" s="47">
        <v>0.3935443627810441</v>
      </c>
      <c r="P278" s="47">
        <v>0.13558892047159465</v>
      </c>
      <c r="Q278" s="47">
        <v>4.1877860107550591</v>
      </c>
      <c r="R278" s="47">
        <v>0.85807262153778396</v>
      </c>
      <c r="S278" s="47">
        <v>8.893070038484316</v>
      </c>
      <c r="T278" s="47">
        <v>2.1016091721997023</v>
      </c>
      <c r="U278" s="47">
        <v>63.884748329706781</v>
      </c>
      <c r="V278" s="47">
        <v>21.208186274827252</v>
      </c>
      <c r="W278" s="47">
        <v>0.32065250686424301</v>
      </c>
      <c r="X278" s="47">
        <v>3.1383904458980975E-2</v>
      </c>
      <c r="Y278" s="47">
        <v>1.3353678675275389</v>
      </c>
      <c r="Z278" s="2">
        <f t="shared" si="80"/>
        <v>2.5848858993904611</v>
      </c>
      <c r="AA278" s="2">
        <f t="shared" si="81"/>
        <v>9.1935102882312272</v>
      </c>
      <c r="AB278" s="2">
        <f t="shared" si="82"/>
        <v>10.641204415078901</v>
      </c>
      <c r="AC278" s="2">
        <f t="shared" si="83"/>
        <v>30.885901268255793</v>
      </c>
      <c r="AD278" s="2">
        <f t="shared" si="84"/>
        <v>7.183655144202028</v>
      </c>
      <c r="AE278" s="2">
        <f t="shared" si="85"/>
        <v>30.398015565777243</v>
      </c>
      <c r="AF278" s="69">
        <f t="shared" si="86"/>
        <v>0.8629144440652794</v>
      </c>
      <c r="AG278" s="69">
        <f t="shared" si="87"/>
        <v>0.86584840669012009</v>
      </c>
      <c r="AH278" s="69">
        <f t="shared" si="88"/>
        <v>1.1397792329020342</v>
      </c>
      <c r="AI278" s="69">
        <f t="shared" si="89"/>
        <v>0.33626495904355841</v>
      </c>
      <c r="AJ278" s="69">
        <f t="shared" si="90"/>
        <v>0.33970659949931614</v>
      </c>
      <c r="AK278" s="69">
        <f t="shared" si="91"/>
        <v>0.7748910002206304</v>
      </c>
      <c r="AL278" s="69">
        <f t="shared" si="92"/>
        <v>7.60479772909015E-2</v>
      </c>
      <c r="AM278" s="69">
        <f t="shared" si="93"/>
        <v>9.0022248867318785E-2</v>
      </c>
      <c r="AN278" s="69">
        <f t="shared" si="94"/>
        <v>0.16934865495325807</v>
      </c>
      <c r="AO278" s="23">
        <v>0.01</v>
      </c>
      <c r="AP278" s="69">
        <f t="shared" ref="AP278:AP332" si="103">AL278*F278</f>
        <v>2133.7161228394693</v>
      </c>
      <c r="AQ278" s="69">
        <f t="shared" si="95"/>
        <v>9195.9415135132422</v>
      </c>
      <c r="AR278" s="69">
        <f t="shared" si="96"/>
        <v>1253.8680255648576</v>
      </c>
      <c r="AS278" s="69">
        <f t="shared" si="97"/>
        <v>0.16956425251286197</v>
      </c>
      <c r="AT278" s="69">
        <f t="shared" si="98"/>
        <v>0.73079212937464599</v>
      </c>
      <c r="AU278" s="69">
        <f t="shared" si="99"/>
        <v>9.9643618112492019E-2</v>
      </c>
      <c r="AV278" s="23">
        <f t="shared" si="100"/>
        <v>1</v>
      </c>
      <c r="AW278" s="44" t="s">
        <v>465</v>
      </c>
      <c r="AX278" s="44" t="s">
        <v>439</v>
      </c>
      <c r="AY278" s="44">
        <v>12</v>
      </c>
      <c r="AZ278" s="49">
        <f t="shared" si="101"/>
        <v>2.5848858993904611</v>
      </c>
      <c r="BA278" s="49">
        <f t="shared" si="102"/>
        <v>7.183655144202028</v>
      </c>
    </row>
    <row r="279" spans="1:53" ht="12.75" customHeight="1" x14ac:dyDescent="0.15">
      <c r="A279" t="s">
        <v>156</v>
      </c>
      <c r="B279" s="24" t="s">
        <v>465</v>
      </c>
      <c r="C279" s="24" t="s">
        <v>440</v>
      </c>
      <c r="D279" s="24">
        <v>12</v>
      </c>
      <c r="E279" s="16" t="s">
        <v>425</v>
      </c>
      <c r="F279" s="52">
        <v>21311.875</v>
      </c>
      <c r="H279" s="52">
        <v>98698.4375</v>
      </c>
      <c r="I279" s="52">
        <v>7726.5625000000009</v>
      </c>
      <c r="J279" s="52">
        <v>1826707.1875000002</v>
      </c>
      <c r="K279" s="14">
        <v>0.26727794285252837</v>
      </c>
      <c r="L279" s="14">
        <v>8.1721413519835875E-2</v>
      </c>
      <c r="M279" s="14">
        <v>0.87421779969943647</v>
      </c>
      <c r="N279" s="14">
        <v>1.3850332931266118</v>
      </c>
      <c r="O279" s="14">
        <v>0.3649946501098425</v>
      </c>
      <c r="P279" s="14">
        <v>0.13477511652096041</v>
      </c>
      <c r="Q279" s="14">
        <v>5.4217532362135108</v>
      </c>
      <c r="R279" s="14">
        <v>0.72399883629326711</v>
      </c>
      <c r="S279" s="14">
        <v>8.8736728510051002</v>
      </c>
      <c r="T279" s="14">
        <v>2.7611655990742054</v>
      </c>
      <c r="U279" s="14">
        <v>66.477783315479016</v>
      </c>
      <c r="V279" s="14">
        <v>30.108430663018641</v>
      </c>
      <c r="W279" s="14">
        <v>0.33067460004294597</v>
      </c>
      <c r="X279" s="14">
        <v>3.0437756032221961E-2</v>
      </c>
      <c r="Y279" s="14">
        <v>1.4661756870282658</v>
      </c>
      <c r="Z279" s="2">
        <f t="shared" ref="Z279:Z342" si="104">M279/K279</f>
        <v>3.2708190970393298</v>
      </c>
      <c r="AA279" s="2">
        <f t="shared" ref="AA279:AA342" si="105">M279/L279</f>
        <v>10.697536447864323</v>
      </c>
      <c r="AB279" s="2">
        <f t="shared" ref="AB279:AB342" si="106">Q279/O279</f>
        <v>14.854336178850494</v>
      </c>
      <c r="AC279" s="2">
        <f t="shared" ref="AC279:AC342" si="107">Q279/P279</f>
        <v>40.228147273538525</v>
      </c>
      <c r="AD279" s="2">
        <f t="shared" ref="AD279:AD342" si="108">U279/S279</f>
        <v>7.491574732547102</v>
      </c>
      <c r="AE279" s="2">
        <f t="shared" ref="AE279:AE342" si="109">U279/T279</f>
        <v>24.075985640907749</v>
      </c>
      <c r="AF279" s="69">
        <f t="shared" ref="AF279:AF342" si="110">(K279+26.472)/31.028</f>
        <v>0.86177897198828568</v>
      </c>
      <c r="AG279" s="69">
        <f t="shared" ref="AG279:AG342" si="111">(O279+26.472)/31.028</f>
        <v>0.86492827929965987</v>
      </c>
      <c r="AH279" s="69">
        <f t="shared" ref="AH279:AH342" si="112">(S279+26.472)/31.028</f>
        <v>1.1391540818294801</v>
      </c>
      <c r="AI279" s="69">
        <f t="shared" ref="AI279:AI342" si="113">4/3*3.14*((AF279/2)^3)</f>
        <v>0.33493927510835847</v>
      </c>
      <c r="AJ279" s="69">
        <f t="shared" ref="AJ279:AJ342" si="114">4/3*3.14*((AG279/2)^3)</f>
        <v>0.33862474281176896</v>
      </c>
      <c r="AK279" s="69">
        <f t="shared" ref="AK279:AK342" si="115">4/3*3.14*((AH279/2)^3)</f>
        <v>0.77361665267449697</v>
      </c>
      <c r="AL279" s="69">
        <f t="shared" ref="AL279:AL342" si="116">(10^(-0.665+LOG(AI279, 10)*0.959))</f>
        <v>7.5760436276628124E-2</v>
      </c>
      <c r="AM279" s="69">
        <f t="shared" ref="AM279:AM342" si="117">(AJ279*265)/1000</f>
        <v>8.9735556845118775E-2</v>
      </c>
      <c r="AN279" s="69">
        <f t="shared" ref="AN279:AN342" si="118">(10^(-0.665+LOG(AK279, 10)*0.959))</f>
        <v>0.16908156209325517</v>
      </c>
      <c r="AO279" s="23">
        <v>0.01</v>
      </c>
      <c r="AP279" s="69">
        <f t="shared" si="103"/>
        <v>1614.5969478729639</v>
      </c>
      <c r="AQ279" s="69">
        <f t="shared" ref="AQ279:AQ342" si="119">AM279*H279</f>
        <v>8856.7592488056525</v>
      </c>
      <c r="AR279" s="69">
        <f t="shared" ref="AR279:AR342" si="120">AN279*I279</f>
        <v>1306.4192571111671</v>
      </c>
      <c r="AS279" s="69">
        <f t="shared" ref="AS279:AS342" si="121">AP279/(AP279+AQ279+AR279)</f>
        <v>0.13708844715267757</v>
      </c>
      <c r="AT279" s="69">
        <f t="shared" ref="AT279:AT342" si="122">AQ279/(AP279+AQ279+AR279)</f>
        <v>0.75198914120541982</v>
      </c>
      <c r="AU279" s="69">
        <f t="shared" ref="AU279:AU342" si="123">AR279/(AP279+AQ279+AR279)</f>
        <v>0.11092241164190264</v>
      </c>
      <c r="AV279" s="23">
        <f t="shared" ref="AV279:AV342" si="124">SUM(AS279:AU279)</f>
        <v>1</v>
      </c>
      <c r="AW279" s="24" t="s">
        <v>465</v>
      </c>
      <c r="AX279" s="24" t="s">
        <v>440</v>
      </c>
      <c r="AY279" s="24">
        <v>12</v>
      </c>
      <c r="AZ279" s="49">
        <f t="shared" ref="AZ279:AZ342" si="125">Z279</f>
        <v>3.2708190970393298</v>
      </c>
      <c r="BA279" s="49">
        <f t="shared" ref="BA279:BA342" si="126">AD279</f>
        <v>7.491574732547102</v>
      </c>
    </row>
    <row r="280" spans="1:53" ht="12.75" customHeight="1" x14ac:dyDescent="0.15">
      <c r="A280" t="s">
        <v>157</v>
      </c>
      <c r="B280" s="24" t="s">
        <v>465</v>
      </c>
      <c r="C280" s="24" t="s">
        <v>436</v>
      </c>
      <c r="D280" s="24">
        <v>20</v>
      </c>
      <c r="E280" s="16" t="s">
        <v>425</v>
      </c>
      <c r="F280" s="52">
        <v>7027.8125</v>
      </c>
      <c r="H280" s="52">
        <v>29347.500000000004</v>
      </c>
      <c r="I280" s="52">
        <v>2029.0624999999998</v>
      </c>
      <c r="J280" s="52">
        <v>535820.3125</v>
      </c>
      <c r="K280" s="14">
        <v>0.26979964064888751</v>
      </c>
      <c r="L280" s="14">
        <v>8.3942753911925877E-2</v>
      </c>
      <c r="M280" s="14">
        <v>0.90438299505616959</v>
      </c>
      <c r="N280" s="14">
        <v>1.4671465322520012</v>
      </c>
      <c r="O280" s="14">
        <v>0.36266382318016555</v>
      </c>
      <c r="P280" s="14">
        <v>0.13425110243140903</v>
      </c>
      <c r="Q280" s="14">
        <v>5.5957382615055291</v>
      </c>
      <c r="R280" s="14">
        <v>0.6910685508255453</v>
      </c>
      <c r="S280" s="14">
        <v>11.262056523470694</v>
      </c>
      <c r="T280" s="14">
        <v>4.9638084385333379</v>
      </c>
      <c r="U280" s="14">
        <v>104.05660294491133</v>
      </c>
      <c r="V280" s="14">
        <v>44.266475766461056</v>
      </c>
      <c r="W280" s="14">
        <v>0.33206024912318693</v>
      </c>
      <c r="X280" s="14">
        <v>2.8060082954371828E-2</v>
      </c>
      <c r="Y280" s="14">
        <v>1.4682121738107146</v>
      </c>
      <c r="Z280" s="2">
        <f t="shared" si="104"/>
        <v>3.3520541127522021</v>
      </c>
      <c r="AA280" s="2">
        <f t="shared" si="105"/>
        <v>10.77380658734479</v>
      </c>
      <c r="AB280" s="2">
        <f t="shared" si="106"/>
        <v>15.429546328710202</v>
      </c>
      <c r="AC280" s="2">
        <f t="shared" si="107"/>
        <v>41.681134531945304</v>
      </c>
      <c r="AD280" s="2">
        <f t="shared" si="108"/>
        <v>9.2395738494165904</v>
      </c>
      <c r="AE280" s="2">
        <f t="shared" si="109"/>
        <v>20.963057747582429</v>
      </c>
      <c r="AF280" s="69">
        <f t="shared" si="110"/>
        <v>0.86186024367180902</v>
      </c>
      <c r="AG280" s="69">
        <f t="shared" si="111"/>
        <v>0.86485315918461292</v>
      </c>
      <c r="AH280" s="69">
        <f t="shared" si="112"/>
        <v>1.2161291905205203</v>
      </c>
      <c r="AI280" s="69">
        <f t="shared" si="113"/>
        <v>0.33503404527634811</v>
      </c>
      <c r="AJ280" s="69">
        <f t="shared" si="114"/>
        <v>0.3385365205127801</v>
      </c>
      <c r="AK280" s="69">
        <f t="shared" si="115"/>
        <v>0.94127719392918563</v>
      </c>
      <c r="AL280" s="69">
        <f t="shared" si="116"/>
        <v>7.5780993484605208E-2</v>
      </c>
      <c r="AM280" s="69">
        <f t="shared" si="117"/>
        <v>8.9712177935886733E-2</v>
      </c>
      <c r="AN280" s="69">
        <f t="shared" si="118"/>
        <v>0.2040774962156941</v>
      </c>
      <c r="AO280" s="23">
        <v>0.01</v>
      </c>
      <c r="AP280" s="69">
        <f t="shared" si="103"/>
        <v>532.57461327352701</v>
      </c>
      <c r="AQ280" s="69">
        <f t="shared" si="119"/>
        <v>2632.8281419734362</v>
      </c>
      <c r="AR280" s="69">
        <f t="shared" si="120"/>
        <v>414.08599466515676</v>
      </c>
      <c r="AS280" s="69">
        <f t="shared" si="121"/>
        <v>0.14878510605365144</v>
      </c>
      <c r="AT280" s="69">
        <f t="shared" si="122"/>
        <v>0.73553189461430069</v>
      </c>
      <c r="AU280" s="69">
        <f t="shared" si="123"/>
        <v>0.1156829993320479</v>
      </c>
      <c r="AV280" s="23">
        <f t="shared" si="124"/>
        <v>1</v>
      </c>
      <c r="AW280" s="24" t="s">
        <v>465</v>
      </c>
      <c r="AX280" s="24" t="s">
        <v>436</v>
      </c>
      <c r="AY280" s="24">
        <v>20</v>
      </c>
      <c r="AZ280" s="49">
        <f t="shared" si="125"/>
        <v>3.3520541127522021</v>
      </c>
      <c r="BA280" s="49">
        <f t="shared" si="126"/>
        <v>9.2395738494165904</v>
      </c>
    </row>
    <row r="281" spans="1:53" ht="12.75" customHeight="1" x14ac:dyDescent="0.15">
      <c r="A281" t="s">
        <v>158</v>
      </c>
      <c r="B281" s="24" t="s">
        <v>465</v>
      </c>
      <c r="C281" s="24" t="s">
        <v>441</v>
      </c>
      <c r="D281" s="24">
        <v>20</v>
      </c>
      <c r="E281" s="16" t="s">
        <v>425</v>
      </c>
      <c r="F281" s="52">
        <v>26875</v>
      </c>
      <c r="H281" s="52">
        <v>106868.43750000001</v>
      </c>
      <c r="I281" s="52">
        <v>8264.0625</v>
      </c>
      <c r="J281" s="52">
        <v>1796324.9999999998</v>
      </c>
      <c r="K281" s="14">
        <v>0.27924591325286169</v>
      </c>
      <c r="L281" s="14">
        <v>8.0733031435125877E-2</v>
      </c>
      <c r="M281" s="14">
        <v>0.97823110545883674</v>
      </c>
      <c r="N281" s="14">
        <v>1.3895508288141631</v>
      </c>
      <c r="O281" s="14">
        <v>0.37818492817565991</v>
      </c>
      <c r="P281" s="14">
        <v>0.1377162953946951</v>
      </c>
      <c r="Q281" s="14">
        <v>5.3025952723307803</v>
      </c>
      <c r="R281" s="14">
        <v>0.75360798119763717</v>
      </c>
      <c r="S281" s="14">
        <v>6.6712157556559255</v>
      </c>
      <c r="T281" s="14">
        <v>1.7146735111694802</v>
      </c>
      <c r="U281" s="14">
        <v>58.693152155025082</v>
      </c>
      <c r="V281" s="14">
        <v>8.5162150765398685</v>
      </c>
      <c r="W281" s="14">
        <v>0.3377955516076282</v>
      </c>
      <c r="X281" s="14">
        <v>2.9252732485632506E-2</v>
      </c>
      <c r="Y281" s="14">
        <v>1.4757533857001361</v>
      </c>
      <c r="Z281" s="2">
        <f t="shared" si="104"/>
        <v>3.5031169984322479</v>
      </c>
      <c r="AA281" s="2">
        <f t="shared" si="105"/>
        <v>12.116863297086864</v>
      </c>
      <c r="AB281" s="2">
        <f t="shared" si="106"/>
        <v>14.021170272200331</v>
      </c>
      <c r="AC281" s="2">
        <f t="shared" si="107"/>
        <v>38.503760627117764</v>
      </c>
      <c r="AD281" s="2">
        <f t="shared" si="108"/>
        <v>8.7979694113871858</v>
      </c>
      <c r="AE281" s="2">
        <f t="shared" si="109"/>
        <v>34.229928772267471</v>
      </c>
      <c r="AF281" s="69">
        <f t="shared" si="110"/>
        <v>0.86216468716168826</v>
      </c>
      <c r="AG281" s="69">
        <f t="shared" si="111"/>
        <v>0.86535338817118934</v>
      </c>
      <c r="AH281" s="69">
        <f t="shared" si="112"/>
        <v>1.0681711923313115</v>
      </c>
      <c r="AI281" s="69">
        <f t="shared" si="113"/>
        <v>0.33538921295834062</v>
      </c>
      <c r="AJ281" s="69">
        <f t="shared" si="114"/>
        <v>0.33912428647114773</v>
      </c>
      <c r="AK281" s="69">
        <f t="shared" si="115"/>
        <v>0.63782418297140409</v>
      </c>
      <c r="AL281" s="69">
        <f t="shared" si="116"/>
        <v>7.5858033075300341E-2</v>
      </c>
      <c r="AM281" s="69">
        <f t="shared" si="117"/>
        <v>8.9867935914854147E-2</v>
      </c>
      <c r="AN281" s="69">
        <f t="shared" si="118"/>
        <v>0.1405103259263096</v>
      </c>
      <c r="AO281" s="23">
        <v>0.01</v>
      </c>
      <c r="AP281" s="69">
        <f t="shared" si="103"/>
        <v>2038.6846388986967</v>
      </c>
      <c r="AQ281" s="69">
        <f t="shared" si="119"/>
        <v>9604.0458925705971</v>
      </c>
      <c r="AR281" s="69">
        <f t="shared" si="120"/>
        <v>1161.186115350393</v>
      </c>
      <c r="AS281" s="69">
        <f t="shared" si="121"/>
        <v>0.15922351692324377</v>
      </c>
      <c r="AT281" s="69">
        <f t="shared" si="122"/>
        <v>0.75008656784376271</v>
      </c>
      <c r="AU281" s="69">
        <f t="shared" si="123"/>
        <v>9.0689915232993606E-2</v>
      </c>
      <c r="AV281" s="23">
        <f t="shared" si="124"/>
        <v>1</v>
      </c>
      <c r="AW281" s="24" t="s">
        <v>465</v>
      </c>
      <c r="AX281" s="24" t="s">
        <v>441</v>
      </c>
      <c r="AY281" s="24">
        <v>20</v>
      </c>
      <c r="AZ281" s="49">
        <f t="shared" si="125"/>
        <v>3.5031169984322479</v>
      </c>
      <c r="BA281" s="49">
        <f t="shared" si="126"/>
        <v>8.7979694113871858</v>
      </c>
    </row>
    <row r="282" spans="1:53" ht="12.75" customHeight="1" x14ac:dyDescent="0.15">
      <c r="A282" t="s">
        <v>159</v>
      </c>
      <c r="B282" s="24" t="s">
        <v>465</v>
      </c>
      <c r="C282" s="24" t="s">
        <v>442</v>
      </c>
      <c r="D282" s="24">
        <v>20</v>
      </c>
      <c r="E282" s="16" t="s">
        <v>425</v>
      </c>
      <c r="F282" s="52">
        <v>26068.75</v>
      </c>
      <c r="H282" s="52">
        <v>102877.50000000003</v>
      </c>
      <c r="I282" s="52">
        <v>8089.375</v>
      </c>
      <c r="J282" s="52">
        <v>1795733.7500000002</v>
      </c>
      <c r="K282" s="14">
        <v>0.27123117214900405</v>
      </c>
      <c r="L282" s="14">
        <v>8.2234805702166625E-2</v>
      </c>
      <c r="M282" s="14">
        <v>0.95531647962603328</v>
      </c>
      <c r="N282" s="14">
        <v>1.3671429365289505</v>
      </c>
      <c r="O282" s="14">
        <v>0.38492597330377282</v>
      </c>
      <c r="P282" s="14">
        <v>0.13602931864278173</v>
      </c>
      <c r="Q282" s="14">
        <v>5.5340253550334841</v>
      </c>
      <c r="R282" s="14">
        <v>0.72419823548063378</v>
      </c>
      <c r="S282" s="14">
        <v>7.4695129672895053</v>
      </c>
      <c r="T282" s="14">
        <v>1.554460560994668</v>
      </c>
      <c r="U282" s="14">
        <v>44.190199032620882</v>
      </c>
      <c r="V282" s="14">
        <v>8.0604375668069004</v>
      </c>
      <c r="W282" s="14">
        <v>0.33500406518240095</v>
      </c>
      <c r="X282" s="14">
        <v>2.9942611741783073E-2</v>
      </c>
      <c r="Y282" s="14">
        <v>1.4567254730827439</v>
      </c>
      <c r="Z282" s="2">
        <f t="shared" si="104"/>
        <v>3.5221485497294496</v>
      </c>
      <c r="AA282" s="2">
        <f t="shared" si="105"/>
        <v>11.616936058509635</v>
      </c>
      <c r="AB282" s="2">
        <f t="shared" si="106"/>
        <v>14.376856171942926</v>
      </c>
      <c r="AC282" s="2">
        <f t="shared" si="107"/>
        <v>40.682592622301151</v>
      </c>
      <c r="AD282" s="2">
        <f t="shared" si="108"/>
        <v>5.9160750140121081</v>
      </c>
      <c r="AE282" s="2">
        <f t="shared" si="109"/>
        <v>28.42799627180278</v>
      </c>
      <c r="AF282" s="69">
        <f t="shared" si="110"/>
        <v>0.86190638043538115</v>
      </c>
      <c r="AG282" s="69">
        <f t="shared" si="111"/>
        <v>0.86557064500785663</v>
      </c>
      <c r="AH282" s="69">
        <f t="shared" si="112"/>
        <v>1.0938994768367123</v>
      </c>
      <c r="AI282" s="69">
        <f t="shared" si="113"/>
        <v>0.33508785288885556</v>
      </c>
      <c r="AJ282" s="69">
        <f t="shared" si="114"/>
        <v>0.33937977366195221</v>
      </c>
      <c r="AK282" s="69">
        <f t="shared" si="115"/>
        <v>0.68503165668928923</v>
      </c>
      <c r="AL282" s="69">
        <f t="shared" si="116"/>
        <v>7.5792665134536155E-2</v>
      </c>
      <c r="AM282" s="69">
        <f t="shared" si="117"/>
        <v>8.9935640020417332E-2</v>
      </c>
      <c r="AN282" s="69">
        <f t="shared" si="118"/>
        <v>0.15046881656726141</v>
      </c>
      <c r="AO282" s="23">
        <v>0.01</v>
      </c>
      <c r="AP282" s="69">
        <f t="shared" si="103"/>
        <v>1975.8200392259394</v>
      </c>
      <c r="AQ282" s="69">
        <f t="shared" si="119"/>
        <v>9252.3538062004864</v>
      </c>
      <c r="AR282" s="69">
        <f t="shared" si="120"/>
        <v>1217.1986830187902</v>
      </c>
      <c r="AS282" s="69">
        <f t="shared" si="121"/>
        <v>0.15875941316420972</v>
      </c>
      <c r="AT282" s="69">
        <f t="shared" si="122"/>
        <v>0.74343727237198021</v>
      </c>
      <c r="AU282" s="69">
        <f t="shared" si="123"/>
        <v>9.7803314463810048E-2</v>
      </c>
      <c r="AV282" s="23">
        <f t="shared" si="124"/>
        <v>1</v>
      </c>
      <c r="AW282" s="24" t="s">
        <v>465</v>
      </c>
      <c r="AX282" s="24" t="s">
        <v>442</v>
      </c>
      <c r="AY282" s="24">
        <v>20</v>
      </c>
      <c r="AZ282" s="49">
        <f t="shared" si="125"/>
        <v>3.5221485497294496</v>
      </c>
      <c r="BA282" s="49">
        <f t="shared" si="126"/>
        <v>5.9160750140121081</v>
      </c>
    </row>
    <row r="283" spans="1:53" ht="12.75" customHeight="1" x14ac:dyDescent="0.15">
      <c r="A283" t="s">
        <v>160</v>
      </c>
      <c r="B283" s="24" t="s">
        <v>465</v>
      </c>
      <c r="C283" s="24" t="s">
        <v>450</v>
      </c>
      <c r="D283" s="24">
        <v>30</v>
      </c>
      <c r="E283" s="16" t="s">
        <v>425</v>
      </c>
      <c r="F283" s="52">
        <v>8613.4375000000018</v>
      </c>
      <c r="H283" s="52">
        <v>31000.312500000004</v>
      </c>
      <c r="I283" s="52">
        <v>2351.5625</v>
      </c>
      <c r="J283" s="52">
        <v>516134.37500000006</v>
      </c>
      <c r="K283" s="14">
        <v>0.2566937862356411</v>
      </c>
      <c r="L283" s="14">
        <v>8.831652847746943E-2</v>
      </c>
      <c r="M283" s="14">
        <v>1.020430298482097</v>
      </c>
      <c r="N283" s="14">
        <v>1.430568222307212</v>
      </c>
      <c r="O283" s="14">
        <v>0.34926432127971574</v>
      </c>
      <c r="P283" s="14">
        <v>0.1376906938747274</v>
      </c>
      <c r="Q283" s="14">
        <v>5.4470834455195227</v>
      </c>
      <c r="R283" s="14">
        <v>0.72941857158267376</v>
      </c>
      <c r="S283" s="14">
        <v>5.6372223884185431</v>
      </c>
      <c r="T283" s="14">
        <v>1.025009416729286</v>
      </c>
      <c r="U283" s="14">
        <v>54.700301518284917</v>
      </c>
      <c r="V283" s="14">
        <v>7.1351207345735306</v>
      </c>
      <c r="W283" s="14">
        <v>0.33638237307546187</v>
      </c>
      <c r="X283" s="14">
        <v>2.7598983238358049E-2</v>
      </c>
      <c r="Y283" s="14">
        <v>1.444705951575417</v>
      </c>
      <c r="Z283" s="2">
        <f t="shared" si="104"/>
        <v>3.9752824306598411</v>
      </c>
      <c r="AA283" s="2">
        <f t="shared" si="105"/>
        <v>11.554239235551707</v>
      </c>
      <c r="AB283" s="2">
        <f t="shared" si="106"/>
        <v>15.595877144167584</v>
      </c>
      <c r="AC283" s="2">
        <f t="shared" si="107"/>
        <v>39.56028757088945</v>
      </c>
      <c r="AD283" s="2">
        <f t="shared" si="108"/>
        <v>9.7034138001482049</v>
      </c>
      <c r="AE283" s="2">
        <f t="shared" si="109"/>
        <v>53.365657549594737</v>
      </c>
      <c r="AF283" s="69">
        <f t="shared" si="110"/>
        <v>0.86143785568633635</v>
      </c>
      <c r="AG283" s="69">
        <f t="shared" si="111"/>
        <v>0.86442130724763822</v>
      </c>
      <c r="AH283" s="69">
        <f t="shared" si="112"/>
        <v>1.0348466671528473</v>
      </c>
      <c r="AI283" s="69">
        <f t="shared" si="113"/>
        <v>0.33454169742797735</v>
      </c>
      <c r="AJ283" s="69">
        <f t="shared" si="114"/>
        <v>0.33802964372901911</v>
      </c>
      <c r="AK283" s="69">
        <f t="shared" si="115"/>
        <v>0.57997118070492115</v>
      </c>
      <c r="AL283" s="69">
        <f t="shared" si="116"/>
        <v>7.5674192539761362E-2</v>
      </c>
      <c r="AM283" s="69">
        <f t="shared" si="117"/>
        <v>8.9577855588190064E-2</v>
      </c>
      <c r="AN283" s="69">
        <f t="shared" si="118"/>
        <v>0.12826458214138126</v>
      </c>
      <c r="AO283" s="23">
        <v>0.01</v>
      </c>
      <c r="AP283" s="69">
        <f t="shared" si="103"/>
        <v>651.81492780420092</v>
      </c>
      <c r="AQ283" s="69">
        <f t="shared" si="119"/>
        <v>2776.9415163137637</v>
      </c>
      <c r="AR283" s="69">
        <f t="shared" si="120"/>
        <v>301.62218144184186</v>
      </c>
      <c r="AS283" s="69">
        <f t="shared" si="121"/>
        <v>0.17473157371696688</v>
      </c>
      <c r="AT283" s="69">
        <f t="shared" si="122"/>
        <v>0.74441277817932938</v>
      </c>
      <c r="AU283" s="69">
        <f t="shared" si="123"/>
        <v>8.085564810370377E-2</v>
      </c>
      <c r="AV283" s="23">
        <f t="shared" si="124"/>
        <v>1</v>
      </c>
      <c r="AW283" s="24" t="s">
        <v>465</v>
      </c>
      <c r="AX283" s="24" t="s">
        <v>450</v>
      </c>
      <c r="AY283" s="24">
        <v>30</v>
      </c>
      <c r="AZ283" s="49">
        <f t="shared" si="125"/>
        <v>3.9752824306598411</v>
      </c>
      <c r="BA283" s="49">
        <f t="shared" si="126"/>
        <v>9.7034138001482049</v>
      </c>
    </row>
    <row r="284" spans="1:53" ht="12.75" customHeight="1" x14ac:dyDescent="0.15">
      <c r="A284" t="s">
        <v>161</v>
      </c>
      <c r="B284" s="24" t="s">
        <v>465</v>
      </c>
      <c r="C284" s="24" t="s">
        <v>443</v>
      </c>
      <c r="D284" s="24">
        <v>30</v>
      </c>
      <c r="E284" s="16" t="s">
        <v>425</v>
      </c>
      <c r="F284" s="52">
        <v>29670</v>
      </c>
      <c r="H284" s="52">
        <v>117537.8125</v>
      </c>
      <c r="I284" s="52">
        <v>9137.5</v>
      </c>
      <c r="J284" s="52">
        <v>1828413.7500000002</v>
      </c>
      <c r="K284" s="14">
        <v>0.26872599202380015</v>
      </c>
      <c r="L284" s="14">
        <v>8.7334955307644471E-2</v>
      </c>
      <c r="M284" s="14">
        <v>0.99080359683243491</v>
      </c>
      <c r="N284" s="14">
        <v>1.460422530146869</v>
      </c>
      <c r="O284" s="14">
        <v>0.38496084394287822</v>
      </c>
      <c r="P284" s="14">
        <v>0.14067463273394001</v>
      </c>
      <c r="Q284" s="14">
        <v>5.7755512399676912</v>
      </c>
      <c r="R284" s="14">
        <v>0.78365515054638646</v>
      </c>
      <c r="S284" s="14">
        <v>6.8635053067606826</v>
      </c>
      <c r="T284" s="14">
        <v>2.8945476116096902</v>
      </c>
      <c r="U284" s="14">
        <v>38.831638605797785</v>
      </c>
      <c r="V284" s="14">
        <v>12.066958900885529</v>
      </c>
      <c r="W284" s="14">
        <v>0.33344222760983788</v>
      </c>
      <c r="X284" s="14">
        <v>2.9575202694587216E-2</v>
      </c>
      <c r="Y284" s="14">
        <v>1.4930422758965609</v>
      </c>
      <c r="Z284" s="2">
        <f t="shared" si="104"/>
        <v>3.6870404286931899</v>
      </c>
      <c r="AA284" s="2">
        <f t="shared" si="105"/>
        <v>11.344868653590636</v>
      </c>
      <c r="AB284" s="2">
        <f t="shared" si="106"/>
        <v>15.002957653596289</v>
      </c>
      <c r="AC284" s="2">
        <f t="shared" si="107"/>
        <v>41.056096097233649</v>
      </c>
      <c r="AD284" s="2">
        <f t="shared" si="108"/>
        <v>5.657697760872697</v>
      </c>
      <c r="AE284" s="2">
        <f t="shared" si="109"/>
        <v>13.415443038507519</v>
      </c>
      <c r="AF284" s="69">
        <f t="shared" si="110"/>
        <v>0.86182564109912985</v>
      </c>
      <c r="AG284" s="69">
        <f t="shared" si="111"/>
        <v>0.86557176885209741</v>
      </c>
      <c r="AH284" s="69">
        <f t="shared" si="112"/>
        <v>1.0743684835232912</v>
      </c>
      <c r="AI284" s="69">
        <f t="shared" si="113"/>
        <v>0.33499369334731732</v>
      </c>
      <c r="AJ284" s="69">
        <f t="shared" si="114"/>
        <v>0.33938109560084245</v>
      </c>
      <c r="AK284" s="69">
        <f t="shared" si="115"/>
        <v>0.64899025746968797</v>
      </c>
      <c r="AL284" s="69">
        <f t="shared" si="116"/>
        <v>7.5772240516741016E-2</v>
      </c>
      <c r="AM284" s="69">
        <f t="shared" si="117"/>
        <v>8.9935990334223254E-2</v>
      </c>
      <c r="AN284" s="69">
        <f t="shared" si="118"/>
        <v>0.14286847598585048</v>
      </c>
      <c r="AO284" s="23">
        <v>0.01</v>
      </c>
      <c r="AP284" s="69">
        <f t="shared" si="103"/>
        <v>2248.162376131706</v>
      </c>
      <c r="AQ284" s="69">
        <f t="shared" si="119"/>
        <v>10570.879568905744</v>
      </c>
      <c r="AR284" s="69">
        <f t="shared" si="120"/>
        <v>1305.4606993207087</v>
      </c>
      <c r="AS284" s="69">
        <f t="shared" si="121"/>
        <v>0.15916754258456697</v>
      </c>
      <c r="AT284" s="69">
        <f t="shared" si="122"/>
        <v>0.7484072066160955</v>
      </c>
      <c r="AU284" s="69">
        <f t="shared" si="123"/>
        <v>9.2425250799337513E-2</v>
      </c>
      <c r="AV284" s="23">
        <f t="shared" si="124"/>
        <v>1</v>
      </c>
      <c r="AW284" s="24" t="s">
        <v>465</v>
      </c>
      <c r="AX284" s="24" t="s">
        <v>443</v>
      </c>
      <c r="AY284" s="24">
        <v>30</v>
      </c>
      <c r="AZ284" s="49">
        <f t="shared" si="125"/>
        <v>3.6870404286931899</v>
      </c>
      <c r="BA284" s="49">
        <f t="shared" si="126"/>
        <v>5.657697760872697</v>
      </c>
    </row>
    <row r="285" spans="1:53" ht="12.75" customHeight="1" x14ac:dyDescent="0.15">
      <c r="A285" t="s">
        <v>162</v>
      </c>
      <c r="B285" s="24" t="s">
        <v>465</v>
      </c>
      <c r="C285" s="24" t="s">
        <v>444</v>
      </c>
      <c r="D285" s="24">
        <v>30</v>
      </c>
      <c r="E285" s="16" t="s">
        <v>425</v>
      </c>
      <c r="F285" s="52">
        <v>30731.562500000004</v>
      </c>
      <c r="H285" s="52">
        <v>117349.6875</v>
      </c>
      <c r="I285" s="52">
        <v>9177.8125000000018</v>
      </c>
      <c r="J285" s="52">
        <v>1837376.5625</v>
      </c>
      <c r="K285" s="14">
        <v>0.27862558293614453</v>
      </c>
      <c r="L285" s="14">
        <v>8.4951835097886313E-2</v>
      </c>
      <c r="M285" s="14">
        <v>1.0019840246866902</v>
      </c>
      <c r="N285" s="14">
        <v>1.5028684063428555</v>
      </c>
      <c r="O285" s="14">
        <v>0.37555678316518953</v>
      </c>
      <c r="P285" s="14">
        <v>0.13673935228699197</v>
      </c>
      <c r="Q285" s="14">
        <v>5.9590133725937253</v>
      </c>
      <c r="R285" s="14">
        <v>0.75235601580810607</v>
      </c>
      <c r="S285" s="14">
        <v>6.2608213687276439</v>
      </c>
      <c r="T285" s="14">
        <v>1.6112567159731968</v>
      </c>
      <c r="U285" s="14">
        <v>48.889077934552013</v>
      </c>
      <c r="V285" s="14">
        <v>13.880301648475578</v>
      </c>
      <c r="W285" s="14">
        <v>0.32776198402924733</v>
      </c>
      <c r="X285" s="14">
        <v>2.919826116655232E-2</v>
      </c>
      <c r="Y285" s="14">
        <v>1.4722589966625153</v>
      </c>
      <c r="Z285" s="2">
        <f t="shared" si="104"/>
        <v>3.5961666338310545</v>
      </c>
      <c r="AA285" s="2">
        <f t="shared" si="105"/>
        <v>11.794730785181363</v>
      </c>
      <c r="AB285" s="2">
        <f t="shared" si="106"/>
        <v>15.86714350456197</v>
      </c>
      <c r="AC285" s="2">
        <f t="shared" si="107"/>
        <v>43.579359364572674</v>
      </c>
      <c r="AD285" s="2">
        <f t="shared" si="108"/>
        <v>7.8087322821170826</v>
      </c>
      <c r="AE285" s="2">
        <f t="shared" si="109"/>
        <v>30.342202735225268</v>
      </c>
      <c r="AF285" s="69">
        <f t="shared" si="110"/>
        <v>0.86214469456414033</v>
      </c>
      <c r="AG285" s="69">
        <f t="shared" si="111"/>
        <v>0.86526868580524663</v>
      </c>
      <c r="AH285" s="69">
        <f t="shared" si="112"/>
        <v>1.0549446103109335</v>
      </c>
      <c r="AI285" s="69">
        <f t="shared" si="113"/>
        <v>0.33536588164066028</v>
      </c>
      <c r="AJ285" s="69">
        <f t="shared" si="114"/>
        <v>0.33902471390942424</v>
      </c>
      <c r="AK285" s="69">
        <f t="shared" si="115"/>
        <v>0.61442286732767171</v>
      </c>
      <c r="AL285" s="69">
        <f t="shared" si="116"/>
        <v>7.5852972370779578E-2</v>
      </c>
      <c r="AM285" s="69">
        <f t="shared" si="117"/>
        <v>8.9841549185997419E-2</v>
      </c>
      <c r="AN285" s="69">
        <f t="shared" si="118"/>
        <v>0.13556269950812092</v>
      </c>
      <c r="AO285" s="23">
        <v>0.01</v>
      </c>
      <c r="AP285" s="69">
        <f t="shared" si="103"/>
        <v>2331.0803612233863</v>
      </c>
      <c r="AQ285" s="69">
        <f t="shared" si="119"/>
        <v>10542.877721492676</v>
      </c>
      <c r="AR285" s="69">
        <f t="shared" si="120"/>
        <v>1244.1690380793762</v>
      </c>
      <c r="AS285" s="69">
        <f t="shared" si="121"/>
        <v>0.16511257770089049</v>
      </c>
      <c r="AT285" s="69">
        <f t="shared" si="122"/>
        <v>0.74676177876054384</v>
      </c>
      <c r="AU285" s="69">
        <f t="shared" si="123"/>
        <v>8.8125643538565737E-2</v>
      </c>
      <c r="AV285" s="23">
        <f t="shared" si="124"/>
        <v>1</v>
      </c>
      <c r="AW285" s="24" t="s">
        <v>465</v>
      </c>
      <c r="AX285" s="24" t="s">
        <v>444</v>
      </c>
      <c r="AY285" s="24">
        <v>30</v>
      </c>
      <c r="AZ285" s="49">
        <f t="shared" si="125"/>
        <v>3.5961666338310545</v>
      </c>
      <c r="BA285" s="49">
        <f t="shared" si="126"/>
        <v>7.8087322821170826</v>
      </c>
    </row>
    <row r="286" spans="1:53" ht="12.75" customHeight="1" x14ac:dyDescent="0.15">
      <c r="A286" t="s">
        <v>163</v>
      </c>
      <c r="B286" s="24" t="s">
        <v>465</v>
      </c>
      <c r="C286" s="24" t="s">
        <v>451</v>
      </c>
      <c r="D286" s="24">
        <v>40</v>
      </c>
      <c r="E286" s="16" t="s">
        <v>425</v>
      </c>
      <c r="F286" s="52">
        <v>9473.4375</v>
      </c>
      <c r="H286" s="52">
        <v>28783.125</v>
      </c>
      <c r="I286" s="52">
        <v>2459.0625</v>
      </c>
      <c r="J286" s="52">
        <v>467342.81250000006</v>
      </c>
      <c r="K286" s="14">
        <v>0.26314668976693567</v>
      </c>
      <c r="L286" s="14">
        <v>8.509972472918903E-2</v>
      </c>
      <c r="M286" s="14">
        <v>1.1272754700840013</v>
      </c>
      <c r="N286" s="14">
        <v>1.4731481209078221</v>
      </c>
      <c r="O286" s="14">
        <v>0.36948195077366935</v>
      </c>
      <c r="P286" s="14">
        <v>0.13978075838783416</v>
      </c>
      <c r="Q286" s="14">
        <v>7.2560957678595646</v>
      </c>
      <c r="R286" s="14">
        <v>0.75280711560903379</v>
      </c>
      <c r="S286" s="14">
        <v>4.6823266424529839</v>
      </c>
      <c r="T286" s="14">
        <v>1.1304310288243156</v>
      </c>
      <c r="U286" s="14">
        <v>41.47297697271059</v>
      </c>
      <c r="V286" s="14">
        <v>6.3467715310261861</v>
      </c>
      <c r="W286" s="14">
        <v>0.32189821076915454</v>
      </c>
      <c r="X286" s="14">
        <v>2.7384638597777518E-2</v>
      </c>
      <c r="Y286" s="14">
        <v>1.4563560942602454</v>
      </c>
      <c r="Z286" s="2">
        <f t="shared" si="104"/>
        <v>4.2838291869922784</v>
      </c>
      <c r="AA286" s="2">
        <f t="shared" si="105"/>
        <v>13.246523107698703</v>
      </c>
      <c r="AB286" s="2">
        <f t="shared" si="106"/>
        <v>19.638566248407553</v>
      </c>
      <c r="AC286" s="2">
        <f t="shared" si="107"/>
        <v>51.910548000654572</v>
      </c>
      <c r="AD286" s="2">
        <f t="shared" si="108"/>
        <v>8.8573438249031824</v>
      </c>
      <c r="AE286" s="2">
        <f t="shared" si="109"/>
        <v>36.687755303252615</v>
      </c>
      <c r="AF286" s="69">
        <f t="shared" si="110"/>
        <v>0.86164582602059225</v>
      </c>
      <c r="AG286" s="69">
        <f t="shared" si="111"/>
        <v>0.86507290030854944</v>
      </c>
      <c r="AH286" s="69">
        <f t="shared" si="112"/>
        <v>1.004071375610835</v>
      </c>
      <c r="AI286" s="69">
        <f t="shared" si="113"/>
        <v>0.33478405343692297</v>
      </c>
      <c r="AJ286" s="69">
        <f t="shared" si="114"/>
        <v>0.33879463125921377</v>
      </c>
      <c r="AK286" s="69">
        <f t="shared" si="115"/>
        <v>0.52975145283681879</v>
      </c>
      <c r="AL286" s="69">
        <f t="shared" si="116"/>
        <v>7.5726765628185505E-2</v>
      </c>
      <c r="AM286" s="69">
        <f t="shared" si="117"/>
        <v>8.9780577283691654E-2</v>
      </c>
      <c r="AN286" s="69">
        <f t="shared" si="118"/>
        <v>0.11759400940246838</v>
      </c>
      <c r="AO286" s="23">
        <v>0.01</v>
      </c>
      <c r="AP286" s="69">
        <f t="shared" si="103"/>
        <v>717.39278125576357</v>
      </c>
      <c r="AQ286" s="69">
        <f t="shared" si="119"/>
        <v>2584.1655785286575</v>
      </c>
      <c r="AR286" s="69">
        <f t="shared" si="120"/>
        <v>289.1710187462574</v>
      </c>
      <c r="AS286" s="69">
        <f t="shared" si="121"/>
        <v>0.19979026699843355</v>
      </c>
      <c r="AT286" s="69">
        <f t="shared" si="122"/>
        <v>0.71967706449270052</v>
      </c>
      <c r="AU286" s="69">
        <f t="shared" si="123"/>
        <v>8.0532668508865965E-2</v>
      </c>
      <c r="AV286" s="23">
        <f t="shared" si="124"/>
        <v>1</v>
      </c>
      <c r="AW286" s="24" t="s">
        <v>465</v>
      </c>
      <c r="AX286" s="24" t="s">
        <v>451</v>
      </c>
      <c r="AY286" s="24">
        <v>40</v>
      </c>
      <c r="AZ286" s="49">
        <f t="shared" si="125"/>
        <v>4.2838291869922784</v>
      </c>
      <c r="BA286" s="49">
        <f t="shared" si="126"/>
        <v>8.8573438249031824</v>
      </c>
    </row>
    <row r="287" spans="1:53" ht="12.75" customHeight="1" x14ac:dyDescent="0.15">
      <c r="A287" t="s">
        <v>164</v>
      </c>
      <c r="B287" s="24" t="s">
        <v>465</v>
      </c>
      <c r="C287" s="24" t="s">
        <v>445</v>
      </c>
      <c r="D287" s="24">
        <v>40</v>
      </c>
      <c r="E287" s="16" t="s">
        <v>425</v>
      </c>
      <c r="F287" s="52">
        <v>33472.8125</v>
      </c>
      <c r="H287" s="52">
        <v>111880.62500000001</v>
      </c>
      <c r="I287" s="52">
        <v>8680.625</v>
      </c>
      <c r="J287" s="52">
        <v>1617982.5</v>
      </c>
      <c r="K287" s="14">
        <v>0.275900167195538</v>
      </c>
      <c r="L287" s="14">
        <v>8.6100362860692045E-2</v>
      </c>
      <c r="M287" s="14">
        <v>1.1064518038584412</v>
      </c>
      <c r="N287" s="14">
        <v>1.4019920305701836</v>
      </c>
      <c r="O287" s="14">
        <v>0.38217302811124099</v>
      </c>
      <c r="P287" s="14">
        <v>0.13787072158428743</v>
      </c>
      <c r="Q287" s="14">
        <v>7.7725647004008147</v>
      </c>
      <c r="R287" s="14">
        <v>0.69577567918305183</v>
      </c>
      <c r="S287" s="14">
        <v>7.0852899126582258</v>
      </c>
      <c r="T287" s="14">
        <v>2.6657462829452752</v>
      </c>
      <c r="U287" s="14">
        <v>66.630404271286253</v>
      </c>
      <c r="V287" s="14">
        <v>20.780925669866861</v>
      </c>
      <c r="W287" s="14">
        <v>0.32325265980388018</v>
      </c>
      <c r="X287" s="14">
        <v>2.8522544453362612E-2</v>
      </c>
      <c r="Y287" s="14">
        <v>1.4471575809282851</v>
      </c>
      <c r="Z287" s="2">
        <f t="shared" si="104"/>
        <v>4.0103339374719136</v>
      </c>
      <c r="AA287" s="2">
        <f t="shared" si="105"/>
        <v>12.850721728648798</v>
      </c>
      <c r="AB287" s="2">
        <f t="shared" si="106"/>
        <v>20.337815933306565</v>
      </c>
      <c r="AC287" s="2">
        <f t="shared" si="107"/>
        <v>56.375745416325017</v>
      </c>
      <c r="AD287" s="2">
        <f t="shared" si="108"/>
        <v>9.4040476949641381</v>
      </c>
      <c r="AE287" s="2">
        <f t="shared" si="109"/>
        <v>24.995028483231724</v>
      </c>
      <c r="AF287" s="69">
        <f t="shared" si="110"/>
        <v>0.86205685726426262</v>
      </c>
      <c r="AG287" s="69">
        <f t="shared" si="111"/>
        <v>0.86548192046252548</v>
      </c>
      <c r="AH287" s="69">
        <f t="shared" si="112"/>
        <v>1.0815163694939482</v>
      </c>
      <c r="AI287" s="69">
        <f t="shared" si="113"/>
        <v>0.33526338852347215</v>
      </c>
      <c r="AJ287" s="69">
        <f t="shared" si="114"/>
        <v>0.33927542089817159</v>
      </c>
      <c r="AK287" s="69">
        <f t="shared" si="115"/>
        <v>0.66203002925045773</v>
      </c>
      <c r="AL287" s="69">
        <f t="shared" si="116"/>
        <v>7.5830740820109224E-2</v>
      </c>
      <c r="AM287" s="69">
        <f t="shared" si="117"/>
        <v>8.9907986538015461E-2</v>
      </c>
      <c r="AN287" s="69">
        <f t="shared" si="118"/>
        <v>0.14562022707644243</v>
      </c>
      <c r="AO287" s="23">
        <v>0.01</v>
      </c>
      <c r="AP287" s="69">
        <f t="shared" si="103"/>
        <v>2538.2681692076121</v>
      </c>
      <c r="AQ287" s="69">
        <f t="shared" si="119"/>
        <v>10058.961726364758</v>
      </c>
      <c r="AR287" s="69">
        <f t="shared" si="120"/>
        <v>1264.074583665443</v>
      </c>
      <c r="AS287" s="69">
        <f t="shared" si="121"/>
        <v>0.18311899670118081</v>
      </c>
      <c r="AT287" s="69">
        <f t="shared" si="122"/>
        <v>0.7256865139519586</v>
      </c>
      <c r="AU287" s="69">
        <f t="shared" si="123"/>
        <v>9.1194489346860544E-2</v>
      </c>
      <c r="AV287" s="23">
        <f t="shared" si="124"/>
        <v>1</v>
      </c>
      <c r="AW287" s="24" t="s">
        <v>465</v>
      </c>
      <c r="AX287" s="24" t="s">
        <v>445</v>
      </c>
      <c r="AY287" s="24">
        <v>40</v>
      </c>
      <c r="AZ287" s="49">
        <f t="shared" si="125"/>
        <v>4.0103339374719136</v>
      </c>
      <c r="BA287" s="49">
        <f t="shared" si="126"/>
        <v>9.4040476949641381</v>
      </c>
    </row>
    <row r="288" spans="1:53" ht="12.75" customHeight="1" x14ac:dyDescent="0.15">
      <c r="A288" t="s">
        <v>165</v>
      </c>
      <c r="B288" s="24" t="s">
        <v>465</v>
      </c>
      <c r="C288" s="24" t="s">
        <v>446</v>
      </c>
      <c r="D288" s="24">
        <v>40</v>
      </c>
      <c r="E288" s="16" t="s">
        <v>425</v>
      </c>
      <c r="F288" s="52">
        <v>32585.937500000004</v>
      </c>
      <c r="H288" s="52">
        <v>98134.062500000015</v>
      </c>
      <c r="I288" s="52">
        <v>8465.625</v>
      </c>
      <c r="J288" s="52">
        <v>1568075.625</v>
      </c>
      <c r="K288" s="14">
        <v>0.26922152215845585</v>
      </c>
      <c r="L288" s="14">
        <v>8.7792786744513435E-2</v>
      </c>
      <c r="M288" s="14">
        <v>1.0705827762214928</v>
      </c>
      <c r="N288" s="14">
        <v>1.4378511959047982</v>
      </c>
      <c r="O288" s="14">
        <v>0.38603082197437555</v>
      </c>
      <c r="P288" s="14">
        <v>0.14352130386907055</v>
      </c>
      <c r="Q288" s="14">
        <v>3.3025303475575876</v>
      </c>
      <c r="R288" s="14">
        <v>0.73471409098486862</v>
      </c>
      <c r="S288" s="14">
        <v>5.0557599872263337</v>
      </c>
      <c r="T288" s="14">
        <v>1.2391734848870686</v>
      </c>
      <c r="U288" s="14">
        <v>31.219124928630489</v>
      </c>
      <c r="V288" s="14">
        <v>6.223647436086023</v>
      </c>
      <c r="W288" s="14">
        <v>0.32682047677340142</v>
      </c>
      <c r="X288" s="14">
        <v>2.89882742314982E-2</v>
      </c>
      <c r="Y288" s="14">
        <v>1.4241580287592468</v>
      </c>
      <c r="Z288" s="2">
        <f t="shared" si="104"/>
        <v>3.9765868926013255</v>
      </c>
      <c r="AA288" s="2">
        <f t="shared" si="105"/>
        <v>12.194427536934272</v>
      </c>
      <c r="AB288" s="2">
        <f t="shared" si="106"/>
        <v>8.555094980930841</v>
      </c>
      <c r="AC288" s="2">
        <f t="shared" si="107"/>
        <v>23.010732612702363</v>
      </c>
      <c r="AD288" s="2">
        <f t="shared" si="108"/>
        <v>6.1749618272044939</v>
      </c>
      <c r="AE288" s="2">
        <f t="shared" si="109"/>
        <v>25.193506243781215</v>
      </c>
      <c r="AF288" s="69">
        <f t="shared" si="110"/>
        <v>0.86184161151728955</v>
      </c>
      <c r="AG288" s="69">
        <f t="shared" si="111"/>
        <v>0.86560625312538286</v>
      </c>
      <c r="AH288" s="69">
        <f t="shared" si="112"/>
        <v>1.016106741885598</v>
      </c>
      <c r="AI288" s="69">
        <f t="shared" si="113"/>
        <v>0.33501231691193162</v>
      </c>
      <c r="AJ288" s="69">
        <f t="shared" si="114"/>
        <v>0.3394216599207559</v>
      </c>
      <c r="AK288" s="69">
        <f t="shared" si="115"/>
        <v>0.54903040545624948</v>
      </c>
      <c r="AL288" s="69">
        <f t="shared" si="116"/>
        <v>7.5776280266097229E-2</v>
      </c>
      <c r="AM288" s="69">
        <f t="shared" si="117"/>
        <v>8.9946739879000315E-2</v>
      </c>
      <c r="AN288" s="69">
        <f t="shared" si="118"/>
        <v>0.12169505861399577</v>
      </c>
      <c r="AO288" s="23">
        <v>0.01</v>
      </c>
      <c r="AP288" s="69">
        <f t="shared" si="103"/>
        <v>2469.241132733528</v>
      </c>
      <c r="AQ288" s="69">
        <f t="shared" si="119"/>
        <v>8826.8389929570603</v>
      </c>
      <c r="AR288" s="69">
        <f t="shared" si="120"/>
        <v>1030.2247305791079</v>
      </c>
      <c r="AS288" s="69">
        <f t="shared" si="121"/>
        <v>0.20032289980866116</v>
      </c>
      <c r="AT288" s="69">
        <f t="shared" si="122"/>
        <v>0.71609773536205745</v>
      </c>
      <c r="AU288" s="69">
        <f t="shared" si="123"/>
        <v>8.3579364829281397E-2</v>
      </c>
      <c r="AV288" s="23">
        <f t="shared" si="124"/>
        <v>1</v>
      </c>
      <c r="AW288" s="24" t="s">
        <v>465</v>
      </c>
      <c r="AX288" s="24" t="s">
        <v>446</v>
      </c>
      <c r="AY288" s="24">
        <v>40</v>
      </c>
      <c r="AZ288" s="49">
        <f t="shared" si="125"/>
        <v>3.9765868926013255</v>
      </c>
      <c r="BA288" s="49">
        <f t="shared" si="126"/>
        <v>6.1749618272044939</v>
      </c>
    </row>
    <row r="289" spans="1:58" ht="12.75" customHeight="1" x14ac:dyDescent="0.15">
      <c r="A289" t="s">
        <v>166</v>
      </c>
      <c r="B289" s="24" t="s">
        <v>465</v>
      </c>
      <c r="C289" s="24" t="s">
        <v>452</v>
      </c>
      <c r="D289" s="24">
        <v>60</v>
      </c>
      <c r="E289" s="16" t="s">
        <v>425</v>
      </c>
      <c r="F289" s="52">
        <v>5025.625</v>
      </c>
      <c r="H289" s="52">
        <v>12926.875000000002</v>
      </c>
      <c r="I289" s="52">
        <v>2069.3750000000005</v>
      </c>
      <c r="J289" s="52">
        <v>323158.43749999994</v>
      </c>
      <c r="K289" s="14">
        <v>0.31025325260474496</v>
      </c>
      <c r="L289" s="14">
        <v>0.10722025505105734</v>
      </c>
      <c r="M289" s="14">
        <v>1.9055974702253082</v>
      </c>
      <c r="N289" s="14">
        <v>1.351210614574446</v>
      </c>
      <c r="O289" s="14">
        <v>0.47686883684395026</v>
      </c>
      <c r="P289" s="14">
        <v>0.16492226806588961</v>
      </c>
      <c r="Q289" s="14">
        <v>14.950882499527385</v>
      </c>
      <c r="R289" s="14">
        <v>0.73486772642431486</v>
      </c>
      <c r="S289" s="14">
        <v>6.4333521145372021</v>
      </c>
      <c r="T289" s="14">
        <v>1.1608747767016363</v>
      </c>
      <c r="U289" s="14">
        <v>84.147127174263829</v>
      </c>
      <c r="V289" s="14">
        <v>5.6897969724011901</v>
      </c>
      <c r="W289" s="14">
        <v>0.30716995398910935</v>
      </c>
      <c r="X289" s="14">
        <v>2.7664076464658873E-2</v>
      </c>
      <c r="Y289" s="14">
        <v>1.4471608497674222</v>
      </c>
      <c r="Z289" s="2">
        <f t="shared" si="104"/>
        <v>6.1420708863703446</v>
      </c>
      <c r="AA289" s="2">
        <f t="shared" si="105"/>
        <v>17.772737710033237</v>
      </c>
      <c r="AB289" s="2">
        <f t="shared" si="106"/>
        <v>31.352190255241791</v>
      </c>
      <c r="AC289" s="2">
        <f t="shared" si="107"/>
        <v>90.654116480827327</v>
      </c>
      <c r="AD289" s="2">
        <f t="shared" si="108"/>
        <v>13.079826142909193</v>
      </c>
      <c r="AE289" s="2">
        <f t="shared" si="109"/>
        <v>72.485963915375009</v>
      </c>
      <c r="AF289" s="69">
        <f t="shared" si="110"/>
        <v>0.86316402129060033</v>
      </c>
      <c r="AG289" s="69">
        <f t="shared" si="111"/>
        <v>0.86853386737282312</v>
      </c>
      <c r="AH289" s="69">
        <f t="shared" si="112"/>
        <v>1.0605050958662241</v>
      </c>
      <c r="AI289" s="69">
        <f t="shared" si="113"/>
        <v>0.33655681306704688</v>
      </c>
      <c r="AJ289" s="69">
        <f t="shared" si="114"/>
        <v>0.34287725063080693</v>
      </c>
      <c r="AK289" s="69">
        <f t="shared" si="115"/>
        <v>0.6241898133475311</v>
      </c>
      <c r="AL289" s="69">
        <f t="shared" si="116"/>
        <v>7.6111274217165126E-2</v>
      </c>
      <c r="AM289" s="69">
        <f t="shared" si="117"/>
        <v>9.0862471417163831E-2</v>
      </c>
      <c r="AN289" s="69">
        <f t="shared" si="118"/>
        <v>0.1376286002906606</v>
      </c>
      <c r="AO289" s="23">
        <v>0.01</v>
      </c>
      <c r="AP289" s="69">
        <f t="shared" si="103"/>
        <v>382.5067224876405</v>
      </c>
      <c r="AQ289" s="69">
        <f t="shared" si="119"/>
        <v>1174.5678102007498</v>
      </c>
      <c r="AR289" s="69">
        <f t="shared" si="120"/>
        <v>284.80518472648583</v>
      </c>
      <c r="AS289" s="69">
        <f t="shared" si="121"/>
        <v>0.20767193366160641</v>
      </c>
      <c r="AT289" s="69">
        <f t="shared" si="122"/>
        <v>0.63770060503694825</v>
      </c>
      <c r="AU289" s="69">
        <f t="shared" si="123"/>
        <v>0.15462746130144533</v>
      </c>
      <c r="AV289" s="23">
        <f t="shared" si="124"/>
        <v>1</v>
      </c>
      <c r="AW289" s="24" t="s">
        <v>465</v>
      </c>
      <c r="AX289" s="24" t="s">
        <v>452</v>
      </c>
      <c r="AY289" s="24">
        <v>60</v>
      </c>
      <c r="AZ289" s="49">
        <f t="shared" si="125"/>
        <v>6.1420708863703446</v>
      </c>
      <c r="BA289" s="49">
        <f t="shared" si="126"/>
        <v>13.079826142909193</v>
      </c>
    </row>
    <row r="290" spans="1:58" ht="12.75" customHeight="1" x14ac:dyDescent="0.15">
      <c r="A290" t="s">
        <v>167</v>
      </c>
      <c r="B290" s="24" t="s">
        <v>465</v>
      </c>
      <c r="C290" s="24" t="s">
        <v>448</v>
      </c>
      <c r="D290" s="24">
        <v>60</v>
      </c>
      <c r="E290" s="16" t="s">
        <v>425</v>
      </c>
      <c r="F290" s="52">
        <v>18812.5</v>
      </c>
      <c r="H290" s="52">
        <v>41710</v>
      </c>
      <c r="I290" s="52">
        <v>6544.0625</v>
      </c>
      <c r="J290" s="52">
        <v>1118900.3125</v>
      </c>
      <c r="K290" s="14">
        <v>0.3014530044726183</v>
      </c>
      <c r="L290" s="14">
        <v>0.10571848078401659</v>
      </c>
      <c r="M290" s="14">
        <v>1.8730911639293235</v>
      </c>
      <c r="N290" s="14">
        <v>1.3657732929304816</v>
      </c>
      <c r="O290" s="14">
        <v>0.48244263321042963</v>
      </c>
      <c r="P290" s="14">
        <v>0.16653815974640332</v>
      </c>
      <c r="Q290" s="14">
        <v>15.816522590956744</v>
      </c>
      <c r="R290" s="14">
        <v>0.69279122905082724</v>
      </c>
      <c r="S290" s="14">
        <v>6.2589897425262127</v>
      </c>
      <c r="T290" s="14">
        <v>1.7887501474130074</v>
      </c>
      <c r="U290" s="14">
        <v>72.383713047778912</v>
      </c>
      <c r="V290" s="14">
        <v>5.6789280822701427</v>
      </c>
      <c r="W290" s="14">
        <v>0.3113213953394473</v>
      </c>
      <c r="X290" s="14">
        <v>2.7737340388821721E-2</v>
      </c>
      <c r="Y290" s="14">
        <v>1.4186925297219199</v>
      </c>
      <c r="Z290" s="2">
        <f t="shared" si="104"/>
        <v>6.2135428612039618</v>
      </c>
      <c r="AA290" s="2">
        <f t="shared" si="105"/>
        <v>17.717726834876284</v>
      </c>
      <c r="AB290" s="2">
        <f t="shared" si="106"/>
        <v>32.784255582275549</v>
      </c>
      <c r="AC290" s="2">
        <f t="shared" si="107"/>
        <v>94.972363181155714</v>
      </c>
      <c r="AD290" s="2">
        <f t="shared" si="108"/>
        <v>11.564759813548418</v>
      </c>
      <c r="AE290" s="2">
        <f t="shared" si="109"/>
        <v>40.466083624068105</v>
      </c>
      <c r="AF290" s="69">
        <f t="shared" si="110"/>
        <v>0.86288039849402542</v>
      </c>
      <c r="AG290" s="69">
        <f t="shared" si="111"/>
        <v>0.86871350500226996</v>
      </c>
      <c r="AH290" s="69">
        <f t="shared" si="112"/>
        <v>1.0548855789134399</v>
      </c>
      <c r="AI290" s="69">
        <f t="shared" si="113"/>
        <v>0.33622515945152381</v>
      </c>
      <c r="AJ290" s="69">
        <f t="shared" si="114"/>
        <v>0.34309004508482599</v>
      </c>
      <c r="AK290" s="69">
        <f t="shared" si="115"/>
        <v>0.61431972955922975</v>
      </c>
      <c r="AL290" s="69">
        <f t="shared" si="116"/>
        <v>7.6039345431949845E-2</v>
      </c>
      <c r="AM290" s="69">
        <f t="shared" si="117"/>
        <v>9.0918861947478891E-2</v>
      </c>
      <c r="AN290" s="69">
        <f t="shared" si="118"/>
        <v>0.13554087669819556</v>
      </c>
      <c r="AO290" s="23">
        <v>0.01</v>
      </c>
      <c r="AP290" s="69">
        <f t="shared" si="103"/>
        <v>1430.4901859385564</v>
      </c>
      <c r="AQ290" s="69">
        <f t="shared" si="119"/>
        <v>3792.2257318293446</v>
      </c>
      <c r="AR290" s="69">
        <f t="shared" si="120"/>
        <v>886.9879684177854</v>
      </c>
      <c r="AS290" s="69">
        <f t="shared" si="121"/>
        <v>0.23413412705204237</v>
      </c>
      <c r="AT290" s="69">
        <f t="shared" si="122"/>
        <v>0.62068895685824266</v>
      </c>
      <c r="AU290" s="69">
        <f t="shared" si="123"/>
        <v>0.14517691608971509</v>
      </c>
      <c r="AV290" s="23">
        <f t="shared" si="124"/>
        <v>1.0000000000000002</v>
      </c>
      <c r="AW290" s="24" t="s">
        <v>465</v>
      </c>
      <c r="AX290" s="24" t="s">
        <v>448</v>
      </c>
      <c r="AY290" s="24">
        <v>60</v>
      </c>
      <c r="AZ290" s="49">
        <f t="shared" si="125"/>
        <v>6.2135428612039618</v>
      </c>
      <c r="BA290" s="49">
        <f t="shared" si="126"/>
        <v>11.564759813548418</v>
      </c>
    </row>
    <row r="291" spans="1:58" ht="12.75" customHeight="1" x14ac:dyDescent="0.15">
      <c r="A291" t="s">
        <v>168</v>
      </c>
      <c r="B291" s="24" t="s">
        <v>465</v>
      </c>
      <c r="C291" s="24" t="s">
        <v>447</v>
      </c>
      <c r="D291" s="24">
        <v>60</v>
      </c>
      <c r="E291" s="16" t="s">
        <v>425</v>
      </c>
      <c r="F291" s="52">
        <v>18369.0625</v>
      </c>
      <c r="H291" s="52">
        <v>42825.3125</v>
      </c>
      <c r="I291" s="52">
        <v>6893.4375</v>
      </c>
      <c r="J291" s="52">
        <v>1117946.25</v>
      </c>
      <c r="K291" s="14">
        <v>0.31165358405934612</v>
      </c>
      <c r="L291" s="14">
        <v>0.10588189474125714</v>
      </c>
      <c r="M291" s="14">
        <v>1.9516024006889663</v>
      </c>
      <c r="N291" s="14">
        <v>1.2762920903899397</v>
      </c>
      <c r="O291" s="14">
        <v>0.49516674589031162</v>
      </c>
      <c r="P291" s="14">
        <v>0.17129241647572202</v>
      </c>
      <c r="Q291" s="14">
        <v>16.23411109392514</v>
      </c>
      <c r="R291" s="14">
        <v>0.67401501704699607</v>
      </c>
      <c r="S291" s="14">
        <v>6.71613097412048</v>
      </c>
      <c r="T291" s="14">
        <v>1.712210862833865</v>
      </c>
      <c r="U291" s="14">
        <v>82.038767727804796</v>
      </c>
      <c r="V291" s="14">
        <v>5.6639600678611011</v>
      </c>
      <c r="W291" s="14">
        <v>0.31536822477246906</v>
      </c>
      <c r="X291" s="14">
        <v>2.7331801418269734E-2</v>
      </c>
      <c r="Y291" s="14">
        <v>1.361811459896247</v>
      </c>
      <c r="Z291" s="2">
        <f t="shared" si="104"/>
        <v>6.2620887437551032</v>
      </c>
      <c r="AA291" s="2">
        <f t="shared" si="105"/>
        <v>18.431880213874937</v>
      </c>
      <c r="AB291" s="2">
        <f t="shared" si="106"/>
        <v>32.785140013261895</v>
      </c>
      <c r="AC291" s="2">
        <f t="shared" si="107"/>
        <v>94.774254622218308</v>
      </c>
      <c r="AD291" s="2">
        <f t="shared" si="108"/>
        <v>12.215182825339152</v>
      </c>
      <c r="AE291" s="2">
        <f t="shared" si="109"/>
        <v>47.913939520289667</v>
      </c>
      <c r="AF291" s="69">
        <f t="shared" si="110"/>
        <v>0.86320915250932539</v>
      </c>
      <c r="AG291" s="69">
        <f t="shared" si="111"/>
        <v>0.86912358985079008</v>
      </c>
      <c r="AH291" s="69">
        <f t="shared" si="112"/>
        <v>1.0696187628632359</v>
      </c>
      <c r="AI291" s="69">
        <f t="shared" si="113"/>
        <v>0.33660960725087596</v>
      </c>
      <c r="AJ291" s="69">
        <f t="shared" si="114"/>
        <v>0.3435761516864872</v>
      </c>
      <c r="AK291" s="69">
        <f t="shared" si="115"/>
        <v>0.64042080971260873</v>
      </c>
      <c r="AL291" s="69">
        <f t="shared" si="116"/>
        <v>7.6122723911615023E-2</v>
      </c>
      <c r="AM291" s="69">
        <f t="shared" si="117"/>
        <v>9.1047680196919098E-2</v>
      </c>
      <c r="AN291" s="69">
        <f t="shared" si="118"/>
        <v>0.14105885442600094</v>
      </c>
      <c r="AO291" s="23">
        <v>0.01</v>
      </c>
      <c r="AP291" s="69">
        <f t="shared" si="103"/>
        <v>1398.3030732027009</v>
      </c>
      <c r="AQ291" s="69">
        <f t="shared" si="119"/>
        <v>3899.1453568331217</v>
      </c>
      <c r="AR291" s="69">
        <f t="shared" si="120"/>
        <v>972.38039680723591</v>
      </c>
      <c r="AS291" s="69">
        <f t="shared" si="121"/>
        <v>0.22302093275914278</v>
      </c>
      <c r="AT291" s="69">
        <f t="shared" si="122"/>
        <v>0.62189024047031161</v>
      </c>
      <c r="AU291" s="69">
        <f t="shared" si="123"/>
        <v>0.15508882677054553</v>
      </c>
      <c r="AV291" s="23">
        <f t="shared" si="124"/>
        <v>1</v>
      </c>
      <c r="AW291" s="24" t="s">
        <v>465</v>
      </c>
      <c r="AX291" s="24" t="s">
        <v>447</v>
      </c>
      <c r="AY291" s="24">
        <v>60</v>
      </c>
      <c r="AZ291" s="49">
        <f t="shared" si="125"/>
        <v>6.2620887437551032</v>
      </c>
      <c r="BA291" s="49">
        <f t="shared" si="126"/>
        <v>12.215182825339152</v>
      </c>
    </row>
    <row r="292" spans="1:58" ht="12.75" customHeight="1" x14ac:dyDescent="0.15">
      <c r="A292" t="s">
        <v>169</v>
      </c>
      <c r="B292" s="24" t="s">
        <v>465</v>
      </c>
      <c r="C292" s="24">
        <v>7</v>
      </c>
      <c r="D292" s="24">
        <v>80</v>
      </c>
      <c r="E292" s="16" t="s">
        <v>425</v>
      </c>
      <c r="F292" s="52">
        <v>2445.6250000000005</v>
      </c>
      <c r="H292" s="52">
        <v>6302.1875000000009</v>
      </c>
      <c r="I292" s="52">
        <v>1935.0000000000002</v>
      </c>
      <c r="J292" s="52">
        <v>588145.9375</v>
      </c>
      <c r="K292" s="14">
        <v>0.3996065123671475</v>
      </c>
      <c r="L292" s="14">
        <v>0.14942190950843176</v>
      </c>
      <c r="M292" s="14">
        <v>2.6280192406474909</v>
      </c>
      <c r="N292" s="14">
        <v>1.2053648187919024</v>
      </c>
      <c r="O292" s="14">
        <v>0.65686924060924512</v>
      </c>
      <c r="P292" s="14">
        <v>0.22132159948491922</v>
      </c>
      <c r="Q292" s="14">
        <v>22.901228414899855</v>
      </c>
      <c r="R292" s="14">
        <v>0.74614849028664454</v>
      </c>
      <c r="S292" s="14">
        <v>17.869211244496402</v>
      </c>
      <c r="T292" s="14">
        <v>11.501889201523998</v>
      </c>
      <c r="U292" s="14">
        <v>142.60744763530607</v>
      </c>
      <c r="V292" s="14">
        <v>16.373160869380456</v>
      </c>
      <c r="W292" s="14">
        <v>0.32408588454881981</v>
      </c>
      <c r="X292" s="14">
        <v>2.7277057742594146E-2</v>
      </c>
      <c r="Y292" s="14">
        <v>1.4369718781769032</v>
      </c>
      <c r="Z292" s="2">
        <f t="shared" si="104"/>
        <v>6.5765175474240998</v>
      </c>
      <c r="AA292" s="2">
        <f t="shared" si="105"/>
        <v>17.587910964952524</v>
      </c>
      <c r="AB292" s="2">
        <f t="shared" si="106"/>
        <v>34.864211930001474</v>
      </c>
      <c r="AC292" s="2">
        <f t="shared" si="107"/>
        <v>103.47489114572541</v>
      </c>
      <c r="AD292" s="2">
        <f t="shared" si="108"/>
        <v>7.9806235252397171</v>
      </c>
      <c r="AE292" s="2">
        <f t="shared" si="109"/>
        <v>12.398610796599451</v>
      </c>
      <c r="AF292" s="69">
        <f t="shared" si="110"/>
        <v>0.86604378343325861</v>
      </c>
      <c r="AG292" s="69">
        <f t="shared" si="111"/>
        <v>0.87433509219444527</v>
      </c>
      <c r="AH292" s="69">
        <f t="shared" si="112"/>
        <v>1.4290708793507931</v>
      </c>
      <c r="AI292" s="69">
        <f t="shared" si="113"/>
        <v>0.33993661348118964</v>
      </c>
      <c r="AJ292" s="69">
        <f t="shared" si="114"/>
        <v>0.34979381514034141</v>
      </c>
      <c r="AK292" s="69">
        <f t="shared" si="115"/>
        <v>1.527353999023136</v>
      </c>
      <c r="AL292" s="69">
        <f t="shared" si="116"/>
        <v>7.68441175854091E-2</v>
      </c>
      <c r="AM292" s="69">
        <f t="shared" si="117"/>
        <v>9.2695361012190475E-2</v>
      </c>
      <c r="AN292" s="69">
        <f t="shared" si="118"/>
        <v>0.32463712111993565</v>
      </c>
      <c r="AO292" s="23">
        <v>0.01</v>
      </c>
      <c r="AP292" s="69">
        <f t="shared" si="103"/>
        <v>187.93189506981616</v>
      </c>
      <c r="AQ292" s="69">
        <f t="shared" si="119"/>
        <v>584.18354547901424</v>
      </c>
      <c r="AR292" s="69">
        <f t="shared" si="120"/>
        <v>628.17282936707556</v>
      </c>
      <c r="AS292" s="69">
        <f t="shared" si="121"/>
        <v>0.13420943323413143</v>
      </c>
      <c r="AT292" s="69">
        <f t="shared" si="122"/>
        <v>0.41718805908021878</v>
      </c>
      <c r="AU292" s="69">
        <f t="shared" si="123"/>
        <v>0.44860250768564991</v>
      </c>
      <c r="AV292" s="23">
        <f t="shared" si="124"/>
        <v>1</v>
      </c>
      <c r="AW292" s="24" t="s">
        <v>465</v>
      </c>
      <c r="AX292" s="24">
        <v>7</v>
      </c>
      <c r="AY292" s="24">
        <v>80</v>
      </c>
      <c r="AZ292" s="49">
        <f t="shared" si="125"/>
        <v>6.5765175474240998</v>
      </c>
      <c r="BA292" s="49">
        <f t="shared" si="126"/>
        <v>7.9806235252397171</v>
      </c>
    </row>
    <row r="293" spans="1:58" ht="12.75" customHeight="1" x14ac:dyDescent="0.15">
      <c r="A293" t="s">
        <v>170</v>
      </c>
      <c r="B293" s="24" t="s">
        <v>465</v>
      </c>
      <c r="C293" s="24">
        <v>8</v>
      </c>
      <c r="D293" s="24">
        <v>100</v>
      </c>
      <c r="E293" s="16" t="s">
        <v>425</v>
      </c>
      <c r="F293" s="52">
        <v>712.1875</v>
      </c>
      <c r="H293" s="52">
        <v>5294.375</v>
      </c>
      <c r="I293" s="52">
        <v>1464.6875000000002</v>
      </c>
      <c r="J293" s="52">
        <v>476977.5</v>
      </c>
      <c r="K293" s="14">
        <v>0.36152226857366238</v>
      </c>
      <c r="L293" s="14">
        <v>0.14652185648060262</v>
      </c>
      <c r="M293" s="14">
        <v>2.7403868370751008</v>
      </c>
      <c r="N293" s="14">
        <v>1.2767562655474163</v>
      </c>
      <c r="O293" s="14">
        <v>0.91375389771156834</v>
      </c>
      <c r="P293" s="14">
        <v>0.27355687091686398</v>
      </c>
      <c r="Q293" s="14">
        <v>35.51879667661543</v>
      </c>
      <c r="R293" s="14">
        <v>0.60892589214792148</v>
      </c>
      <c r="S293" s="14">
        <v>14.776644380045918</v>
      </c>
      <c r="T293" s="14">
        <v>5.5302140150890997</v>
      </c>
      <c r="U293" s="14">
        <v>116.12285103774612</v>
      </c>
      <c r="V293" s="14">
        <v>6.2130923545121419</v>
      </c>
      <c r="W293" s="14">
        <v>0.3216100691723362</v>
      </c>
      <c r="X293" s="14">
        <v>2.715531434444993E-2</v>
      </c>
      <c r="Y293" s="14">
        <v>1.3855236189971856</v>
      </c>
      <c r="Z293" s="2">
        <f t="shared" si="104"/>
        <v>7.5801328861066555</v>
      </c>
      <c r="AA293" s="2">
        <f t="shared" si="105"/>
        <v>18.702921890959583</v>
      </c>
      <c r="AB293" s="2">
        <f t="shared" si="106"/>
        <v>38.871294300981624</v>
      </c>
      <c r="AC293" s="2">
        <f t="shared" si="107"/>
        <v>129.84063078938297</v>
      </c>
      <c r="AD293" s="2">
        <f t="shared" si="108"/>
        <v>7.8585400075375755</v>
      </c>
      <c r="AE293" s="2">
        <f t="shared" si="109"/>
        <v>20.997894606050831</v>
      </c>
      <c r="AF293" s="69">
        <f t="shared" si="110"/>
        <v>0.86481636807314888</v>
      </c>
      <c r="AG293" s="69">
        <f t="shared" si="111"/>
        <v>0.88261421611807311</v>
      </c>
      <c r="AH293" s="69">
        <f t="shared" si="112"/>
        <v>1.3294006826107361</v>
      </c>
      <c r="AI293" s="69">
        <f t="shared" si="113"/>
        <v>0.33849331801687338</v>
      </c>
      <c r="AJ293" s="69">
        <f t="shared" si="114"/>
        <v>0.35982484958158722</v>
      </c>
      <c r="AK293" s="69">
        <f t="shared" si="115"/>
        <v>1.2295497051553259</v>
      </c>
      <c r="AL293" s="69">
        <f t="shared" si="116"/>
        <v>7.653120401876036E-2</v>
      </c>
      <c r="AM293" s="69">
        <f t="shared" si="117"/>
        <v>9.5353585139120609E-2</v>
      </c>
      <c r="AN293" s="69">
        <f t="shared" si="118"/>
        <v>0.26367350987029314</v>
      </c>
      <c r="AO293" s="23">
        <v>0.01</v>
      </c>
      <c r="AP293" s="69">
        <f t="shared" si="103"/>
        <v>54.504566862110892</v>
      </c>
      <c r="AQ293" s="69">
        <f t="shared" si="119"/>
        <v>504.83763732093166</v>
      </c>
      <c r="AR293" s="69">
        <f t="shared" si="120"/>
        <v>386.19929398814503</v>
      </c>
      <c r="AS293" s="69">
        <f t="shared" si="121"/>
        <v>5.7643759652569994E-2</v>
      </c>
      <c r="AT293" s="69">
        <f t="shared" si="122"/>
        <v>0.53391378199408468</v>
      </c>
      <c r="AU293" s="69">
        <f t="shared" si="123"/>
        <v>0.40844245835334531</v>
      </c>
      <c r="AV293" s="23">
        <f t="shared" si="124"/>
        <v>1</v>
      </c>
      <c r="AW293" s="24" t="s">
        <v>465</v>
      </c>
      <c r="AX293" s="24">
        <v>8</v>
      </c>
      <c r="AY293" s="24">
        <v>100</v>
      </c>
      <c r="AZ293" s="49">
        <f t="shared" si="125"/>
        <v>7.5801328861066555</v>
      </c>
      <c r="BA293" s="49">
        <f t="shared" si="126"/>
        <v>7.8585400075375755</v>
      </c>
    </row>
    <row r="294" spans="1:58" ht="12.75" customHeight="1" x14ac:dyDescent="0.15">
      <c r="B294" s="24"/>
      <c r="F294" s="52"/>
      <c r="H294" s="52"/>
      <c r="I294" s="52"/>
      <c r="J294" s="52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2"/>
      <c r="AA294" s="2"/>
      <c r="AB294" s="2"/>
      <c r="AC294" s="2"/>
      <c r="AD294" s="2"/>
      <c r="AE294" s="2"/>
      <c r="AF294" s="69"/>
      <c r="AG294" s="69"/>
      <c r="AH294" s="69"/>
      <c r="AI294" s="69"/>
      <c r="AJ294" s="69"/>
      <c r="AK294" s="69"/>
      <c r="AL294" s="69"/>
      <c r="AM294" s="69"/>
      <c r="AN294" s="69"/>
      <c r="AO294" s="23"/>
      <c r="AP294" s="69"/>
      <c r="AQ294" s="69"/>
      <c r="AR294" s="69"/>
      <c r="AS294" s="69"/>
      <c r="AT294" s="69"/>
      <c r="AU294" s="69"/>
      <c r="AV294" s="23"/>
      <c r="AW294" s="24"/>
      <c r="AX294" s="16"/>
      <c r="AY294" s="16"/>
      <c r="AZ294" s="49"/>
      <c r="BA294" s="49"/>
    </row>
    <row r="295" spans="1:58" ht="12.75" customHeight="1" x14ac:dyDescent="0.15">
      <c r="A295" t="s">
        <v>103</v>
      </c>
      <c r="B295" s="40" t="s">
        <v>466</v>
      </c>
      <c r="C295" s="24" t="s">
        <v>434</v>
      </c>
      <c r="D295" s="24">
        <v>5</v>
      </c>
      <c r="E295" s="16" t="s">
        <v>425</v>
      </c>
      <c r="F295" s="52">
        <v>5657.1874999999991</v>
      </c>
      <c r="H295" s="52">
        <v>15815.937500000002</v>
      </c>
      <c r="I295" s="52">
        <v>1814.0625</v>
      </c>
      <c r="J295" s="52">
        <v>442093.75</v>
      </c>
      <c r="K295" s="14">
        <v>0.27046695416969119</v>
      </c>
      <c r="L295" s="14">
        <v>8.4427937782675835E-2</v>
      </c>
      <c r="M295" s="14">
        <v>0.78320983867411798</v>
      </c>
      <c r="N295" s="14">
        <v>1.826602640900937</v>
      </c>
      <c r="O295" s="14">
        <v>0.39268482403589638</v>
      </c>
      <c r="P295" s="14">
        <v>0.13412596225715112</v>
      </c>
      <c r="Q295" s="14">
        <v>6.5336272921599265</v>
      </c>
      <c r="R295" s="14">
        <v>1.2035818595102872</v>
      </c>
      <c r="S295" s="14">
        <v>25.532587285881103</v>
      </c>
      <c r="T295" s="14">
        <v>20.711288210679076</v>
      </c>
      <c r="U295" s="14">
        <v>119.00355817988364</v>
      </c>
      <c r="V295" s="14">
        <v>50.04230104198372</v>
      </c>
      <c r="W295" s="14">
        <v>0.33170584096491118</v>
      </c>
      <c r="X295" s="14">
        <v>3.0345130474158863E-2</v>
      </c>
      <c r="Y295" s="14">
        <v>1.8749004319472595</v>
      </c>
      <c r="Z295" s="2">
        <f t="shared" si="104"/>
        <v>2.895769063834436</v>
      </c>
      <c r="AA295" s="2">
        <f t="shared" si="105"/>
        <v>9.2766666963980793</v>
      </c>
      <c r="AB295" s="2">
        <f t="shared" si="106"/>
        <v>16.638349363770345</v>
      </c>
      <c r="AC295" s="2">
        <f t="shared" si="107"/>
        <v>48.712621942897385</v>
      </c>
      <c r="AD295" s="2">
        <f t="shared" si="108"/>
        <v>4.660849950200296</v>
      </c>
      <c r="AE295" s="2">
        <f t="shared" si="109"/>
        <v>5.7458308227550754</v>
      </c>
      <c r="AF295" s="69">
        <f t="shared" si="110"/>
        <v>0.86188175048890336</v>
      </c>
      <c r="AG295" s="69">
        <f t="shared" si="111"/>
        <v>0.86582070465501804</v>
      </c>
      <c r="AH295" s="69">
        <f t="shared" si="112"/>
        <v>1.6760534770491524</v>
      </c>
      <c r="AI295" s="69">
        <f t="shared" si="113"/>
        <v>0.3350591271702838</v>
      </c>
      <c r="AJ295" s="69">
        <f t="shared" si="114"/>
        <v>0.33967399472811688</v>
      </c>
      <c r="AK295" s="69">
        <f t="shared" si="115"/>
        <v>2.4640074223555453</v>
      </c>
      <c r="AL295" s="69">
        <f t="shared" si="116"/>
        <v>7.5786434119981705E-2</v>
      </c>
      <c r="AM295" s="69">
        <f t="shared" si="117"/>
        <v>9.0013608602950962E-2</v>
      </c>
      <c r="AN295" s="69">
        <f t="shared" si="118"/>
        <v>0.51355231259182921</v>
      </c>
      <c r="AO295" s="23">
        <v>0.01</v>
      </c>
      <c r="AP295" s="69">
        <f t="shared" si="103"/>
        <v>428.73806777313393</v>
      </c>
      <c r="AQ295" s="69">
        <f t="shared" si="119"/>
        <v>1423.649607813735</v>
      </c>
      <c r="AR295" s="69">
        <f t="shared" si="120"/>
        <v>931.61599206111521</v>
      </c>
      <c r="AS295" s="69">
        <f t="shared" si="121"/>
        <v>0.15400053985393836</v>
      </c>
      <c r="AT295" s="69">
        <f t="shared" si="122"/>
        <v>0.51136771993424857</v>
      </c>
      <c r="AU295" s="69">
        <f t="shared" si="123"/>
        <v>0.33463174021181313</v>
      </c>
      <c r="AV295" s="23">
        <f t="shared" si="124"/>
        <v>1</v>
      </c>
      <c r="AW295" s="40" t="s">
        <v>466</v>
      </c>
      <c r="AX295" s="24" t="s">
        <v>434</v>
      </c>
      <c r="AY295" s="24">
        <v>5</v>
      </c>
      <c r="AZ295" s="49">
        <f t="shared" si="125"/>
        <v>2.895769063834436</v>
      </c>
      <c r="BA295" s="49">
        <f t="shared" si="126"/>
        <v>4.660849950200296</v>
      </c>
      <c r="BB295" s="69">
        <f>LN((AVERAGE(AZ315:AZ317))/AZ295:AZ297)/1.104</f>
        <v>4.6642712134949598E-3</v>
      </c>
      <c r="BC295" s="69">
        <f>LN((AVERAGE(BA315:BA317))/BA295:BA297)/1.104</f>
        <v>0.4544753163445287</v>
      </c>
      <c r="BD295" s="69">
        <f>AVERAGE(AS295:AS297)</f>
        <v>0.19004594024655741</v>
      </c>
      <c r="BE295" s="69">
        <f>AVERAGE(AU295:AU297)</f>
        <v>0.19854560224160911</v>
      </c>
      <c r="BF295" s="69">
        <f>(BB295*BD295)+(BC295*BE295)</f>
        <v>9.1120501195903869E-2</v>
      </c>
    </row>
    <row r="296" spans="1:58" ht="12.75" customHeight="1" x14ac:dyDescent="0.15">
      <c r="A296" t="s">
        <v>104</v>
      </c>
      <c r="B296" s="40" t="s">
        <v>466</v>
      </c>
      <c r="C296" s="24" t="s">
        <v>437</v>
      </c>
      <c r="D296" s="24">
        <v>5</v>
      </c>
      <c r="E296" s="16" t="s">
        <v>425</v>
      </c>
      <c r="F296" s="52">
        <v>19350</v>
      </c>
      <c r="H296" s="52">
        <v>51989.6875</v>
      </c>
      <c r="I296" s="52">
        <v>5307.8125</v>
      </c>
      <c r="J296" s="52">
        <v>1425369.375</v>
      </c>
      <c r="K296" s="14">
        <v>0.27011794059714739</v>
      </c>
      <c r="L296" s="14">
        <v>8.3189210717266884E-2</v>
      </c>
      <c r="M296" s="14">
        <v>0.78974339311561215</v>
      </c>
      <c r="N296" s="14">
        <v>1.990156524216893</v>
      </c>
      <c r="O296" s="14">
        <v>0.39569599432667302</v>
      </c>
      <c r="P296" s="14">
        <v>0.13723573731675515</v>
      </c>
      <c r="Q296" s="14">
        <v>6.4320677127766643</v>
      </c>
      <c r="R296" s="14">
        <v>1.233986542932449</v>
      </c>
      <c r="S296" s="14">
        <v>7.9954071299017384</v>
      </c>
      <c r="T296" s="14">
        <v>2.5120986617055756</v>
      </c>
      <c r="U296" s="14">
        <v>74.970842479606603</v>
      </c>
      <c r="V296" s="14">
        <v>15.967228349210256</v>
      </c>
      <c r="W296" s="14">
        <v>0.34191263150664336</v>
      </c>
      <c r="X296" s="14">
        <v>3.042478436165047E-2</v>
      </c>
      <c r="Y296" s="14">
        <v>1.9266110596631199</v>
      </c>
      <c r="Z296" s="2">
        <f t="shared" si="104"/>
        <v>2.923698408812585</v>
      </c>
      <c r="AA296" s="2">
        <f t="shared" si="105"/>
        <v>9.4933391759142118</v>
      </c>
      <c r="AB296" s="2">
        <f t="shared" si="106"/>
        <v>16.255074109915224</v>
      </c>
      <c r="AC296" s="2">
        <f t="shared" si="107"/>
        <v>46.868751817398305</v>
      </c>
      <c r="AD296" s="2">
        <f t="shared" si="108"/>
        <v>9.3767385777299346</v>
      </c>
      <c r="AE296" s="2">
        <f t="shared" si="109"/>
        <v>29.843908450914725</v>
      </c>
      <c r="AF296" s="69">
        <f t="shared" si="110"/>
        <v>0.86187050214635641</v>
      </c>
      <c r="AG296" s="69">
        <f t="shared" si="111"/>
        <v>0.86591775152528927</v>
      </c>
      <c r="AH296" s="69">
        <f t="shared" si="112"/>
        <v>1.110848495871527</v>
      </c>
      <c r="AI296" s="69">
        <f t="shared" si="113"/>
        <v>0.33504600886032909</v>
      </c>
      <c r="AJ296" s="69">
        <f t="shared" si="114"/>
        <v>0.3397882262067014</v>
      </c>
      <c r="AK296" s="69">
        <f t="shared" si="115"/>
        <v>0.71736947283665986</v>
      </c>
      <c r="AL296" s="69">
        <f t="shared" si="116"/>
        <v>7.5783588565768029E-2</v>
      </c>
      <c r="AM296" s="69">
        <f t="shared" si="117"/>
        <v>9.0043879944775862E-2</v>
      </c>
      <c r="AN296" s="69">
        <f t="shared" si="118"/>
        <v>0.15727418128427295</v>
      </c>
      <c r="AO296" s="23">
        <v>0.01</v>
      </c>
      <c r="AP296" s="69">
        <f t="shared" si="103"/>
        <v>1466.4124387476113</v>
      </c>
      <c r="AQ296" s="69">
        <f t="shared" si="119"/>
        <v>4681.3531796164143</v>
      </c>
      <c r="AR296" s="69">
        <f t="shared" si="120"/>
        <v>834.78186534793008</v>
      </c>
      <c r="AS296" s="69">
        <f t="shared" si="121"/>
        <v>0.21001109439904009</v>
      </c>
      <c r="AT296" s="69">
        <f t="shared" si="122"/>
        <v>0.67043628282321177</v>
      </c>
      <c r="AU296" s="69">
        <f t="shared" si="123"/>
        <v>0.11955262277774817</v>
      </c>
      <c r="AV296" s="23">
        <f t="shared" si="124"/>
        <v>1</v>
      </c>
      <c r="AW296" s="40" t="s">
        <v>466</v>
      </c>
      <c r="AX296" s="24" t="s">
        <v>437</v>
      </c>
      <c r="AY296" s="24">
        <v>5</v>
      </c>
      <c r="AZ296" s="49">
        <f t="shared" si="125"/>
        <v>2.923698408812585</v>
      </c>
      <c r="BA296" s="49">
        <f t="shared" si="126"/>
        <v>9.3767385777299346</v>
      </c>
    </row>
    <row r="297" spans="1:58" ht="12.75" customHeight="1" x14ac:dyDescent="0.15">
      <c r="A297" t="s">
        <v>105</v>
      </c>
      <c r="B297" s="40" t="s">
        <v>466</v>
      </c>
      <c r="C297" s="24" t="s">
        <v>438</v>
      </c>
      <c r="D297" s="24">
        <v>5</v>
      </c>
      <c r="E297" s="16" t="s">
        <v>425</v>
      </c>
      <c r="F297" s="52">
        <v>17750.9375</v>
      </c>
      <c r="H297" s="52">
        <v>47286.5625</v>
      </c>
      <c r="I297" s="52">
        <v>4703.125</v>
      </c>
      <c r="J297" s="52">
        <v>1316592.8125</v>
      </c>
      <c r="K297" s="14">
        <v>0.27025717473513028</v>
      </c>
      <c r="L297" s="14">
        <v>8.4712182134615066E-2</v>
      </c>
      <c r="M297" s="14">
        <v>0.84299914688036204</v>
      </c>
      <c r="N297" s="14">
        <v>1.8791972386460041</v>
      </c>
      <c r="O297" s="14">
        <v>0.39582037682327109</v>
      </c>
      <c r="P297" s="14">
        <v>0.13924536125220277</v>
      </c>
      <c r="Q297" s="14">
        <v>6.6421402758739694</v>
      </c>
      <c r="R297" s="14">
        <v>1.1687152321311771</v>
      </c>
      <c r="S297" s="14">
        <v>10.755068586736371</v>
      </c>
      <c r="T297" s="14">
        <v>2.7084825934432848</v>
      </c>
      <c r="U297" s="14">
        <v>87.025143065287622</v>
      </c>
      <c r="V297" s="14">
        <v>40.316351178950505</v>
      </c>
      <c r="W297" s="14">
        <v>0.35131743341359412</v>
      </c>
      <c r="X297" s="14">
        <v>2.9457480645742062E-2</v>
      </c>
      <c r="Y297" s="14">
        <v>1.8277067939410816</v>
      </c>
      <c r="Z297" s="2">
        <f t="shared" si="104"/>
        <v>3.1192479818771006</v>
      </c>
      <c r="AA297" s="2">
        <f t="shared" si="105"/>
        <v>9.9513331570276709</v>
      </c>
      <c r="AB297" s="2">
        <f t="shared" si="106"/>
        <v>16.780693124446202</v>
      </c>
      <c r="AC297" s="2">
        <f t="shared" si="107"/>
        <v>47.700980601024476</v>
      </c>
      <c r="AD297" s="2">
        <f t="shared" si="108"/>
        <v>8.0915470099940503</v>
      </c>
      <c r="AE297" s="2">
        <f t="shared" si="109"/>
        <v>32.130589753819628</v>
      </c>
      <c r="AF297" s="69">
        <f t="shared" si="110"/>
        <v>0.86187498951705332</v>
      </c>
      <c r="AG297" s="69">
        <f t="shared" si="111"/>
        <v>0.86592176024311174</v>
      </c>
      <c r="AH297" s="69">
        <f t="shared" si="112"/>
        <v>1.1997894993791536</v>
      </c>
      <c r="AI297" s="69">
        <f t="shared" si="113"/>
        <v>0.33505124218760907</v>
      </c>
      <c r="AJ297" s="69">
        <f t="shared" si="114"/>
        <v>0.33979294532034138</v>
      </c>
      <c r="AK297" s="69">
        <f t="shared" si="115"/>
        <v>0.90384418367251251</v>
      </c>
      <c r="AL297" s="69">
        <f t="shared" si="116"/>
        <v>7.5784723751910837E-2</v>
      </c>
      <c r="AM297" s="69">
        <f t="shared" si="117"/>
        <v>9.0045130509890464E-2</v>
      </c>
      <c r="AN297" s="69">
        <f t="shared" si="118"/>
        <v>0.19628799159322796</v>
      </c>
      <c r="AO297" s="23">
        <v>0.01</v>
      </c>
      <c r="AP297" s="69">
        <f t="shared" si="103"/>
        <v>1345.2498947749348</v>
      </c>
      <c r="AQ297" s="69">
        <f t="shared" si="119"/>
        <v>4257.9246916765924</v>
      </c>
      <c r="AR297" s="69">
        <f t="shared" si="120"/>
        <v>923.1669604619002</v>
      </c>
      <c r="AS297" s="69">
        <f t="shared" si="121"/>
        <v>0.20612618648669381</v>
      </c>
      <c r="AT297" s="69">
        <f t="shared" si="122"/>
        <v>0.65242136977804033</v>
      </c>
      <c r="AU297" s="69">
        <f t="shared" si="123"/>
        <v>0.14145244373526597</v>
      </c>
      <c r="AV297" s="23">
        <f t="shared" si="124"/>
        <v>1</v>
      </c>
      <c r="AW297" s="40" t="s">
        <v>466</v>
      </c>
      <c r="AX297" s="24" t="s">
        <v>438</v>
      </c>
      <c r="AY297" s="24">
        <v>5</v>
      </c>
      <c r="AZ297" s="49">
        <f t="shared" si="125"/>
        <v>3.1192479818771006</v>
      </c>
      <c r="BA297" s="49">
        <f t="shared" si="126"/>
        <v>8.0915470099940503</v>
      </c>
    </row>
    <row r="298" spans="1:58" ht="12.75" customHeight="1" x14ac:dyDescent="0.15">
      <c r="A298" t="s">
        <v>106</v>
      </c>
      <c r="B298" s="40" t="s">
        <v>466</v>
      </c>
      <c r="C298" s="24" t="s">
        <v>435</v>
      </c>
      <c r="D298" s="24">
        <v>12</v>
      </c>
      <c r="E298" s="16" t="s">
        <v>425</v>
      </c>
      <c r="F298" s="52">
        <v>5657.1874999999991</v>
      </c>
      <c r="H298" s="52">
        <v>15439.6875</v>
      </c>
      <c r="I298" s="52">
        <v>1478.125</v>
      </c>
      <c r="J298" s="52">
        <v>525701.875</v>
      </c>
      <c r="K298" s="14">
        <v>0.24541223515346389</v>
      </c>
      <c r="L298" s="14">
        <v>8.458042587551079E-2</v>
      </c>
      <c r="M298" s="14">
        <v>0.80303672248689173</v>
      </c>
      <c r="N298" s="14">
        <v>1.8857023514250373</v>
      </c>
      <c r="O298" s="14">
        <v>0.38157022691451581</v>
      </c>
      <c r="P298" s="14">
        <v>0.13975438232774848</v>
      </c>
      <c r="Q298" s="14">
        <v>6.6186497704245477</v>
      </c>
      <c r="R298" s="14">
        <v>1.0841714319019278</v>
      </c>
      <c r="S298" s="14">
        <v>13.952190709927022</v>
      </c>
      <c r="T298" s="14">
        <v>9.0605445925376316</v>
      </c>
      <c r="U298" s="14">
        <v>94.045288191482229</v>
      </c>
      <c r="V298" s="14">
        <v>53.368434174993681</v>
      </c>
      <c r="W298" s="14">
        <v>0.33454064801424271</v>
      </c>
      <c r="X298" s="14">
        <v>2.9112131941754462E-2</v>
      </c>
      <c r="Y298" s="14">
        <v>1.7296864982482496</v>
      </c>
      <c r="Z298" s="2">
        <f t="shared" si="104"/>
        <v>3.272195137234001</v>
      </c>
      <c r="AA298" s="2">
        <f t="shared" si="105"/>
        <v>9.4943565745204062</v>
      </c>
      <c r="AB298" s="2">
        <f t="shared" si="106"/>
        <v>17.345823399128417</v>
      </c>
      <c r="AC298" s="2">
        <f t="shared" si="107"/>
        <v>47.359157259932331</v>
      </c>
      <c r="AD298" s="2">
        <f t="shared" si="108"/>
        <v>6.7405391846148399</v>
      </c>
      <c r="AE298" s="2">
        <f t="shared" si="109"/>
        <v>10.379650718670819</v>
      </c>
      <c r="AF298" s="69">
        <f t="shared" si="110"/>
        <v>0.86107426308990154</v>
      </c>
      <c r="AG298" s="69">
        <f t="shared" si="111"/>
        <v>0.86546249281018817</v>
      </c>
      <c r="AH298" s="69">
        <f t="shared" si="112"/>
        <v>1.3028294027951215</v>
      </c>
      <c r="AI298" s="69">
        <f t="shared" si="113"/>
        <v>0.33411826972250286</v>
      </c>
      <c r="AJ298" s="69">
        <f t="shared" si="114"/>
        <v>0.33925257405361398</v>
      </c>
      <c r="AK298" s="69">
        <f t="shared" si="115"/>
        <v>1.1572869388902507</v>
      </c>
      <c r="AL298" s="69">
        <f t="shared" si="116"/>
        <v>7.5582336717088958E-2</v>
      </c>
      <c r="AM298" s="69">
        <f t="shared" si="117"/>
        <v>8.9901932124207704E-2</v>
      </c>
      <c r="AN298" s="69">
        <f t="shared" si="118"/>
        <v>0.24879403783313703</v>
      </c>
      <c r="AO298" s="23">
        <v>0.01</v>
      </c>
      <c r="AP298" s="69">
        <f t="shared" si="103"/>
        <v>427.58345049670663</v>
      </c>
      <c r="AQ298" s="69">
        <f t="shared" si="119"/>
        <v>1388.057737643978</v>
      </c>
      <c r="AR298" s="69">
        <f t="shared" si="120"/>
        <v>367.74868717210569</v>
      </c>
      <c r="AS298" s="69">
        <f t="shared" si="121"/>
        <v>0.19583467677088656</v>
      </c>
      <c r="AT298" s="69">
        <f t="shared" si="122"/>
        <v>0.63573517187127471</v>
      </c>
      <c r="AU298" s="69">
        <f t="shared" si="123"/>
        <v>0.16843015135783862</v>
      </c>
      <c r="AV298" s="23">
        <f t="shared" si="124"/>
        <v>0.99999999999999978</v>
      </c>
      <c r="AW298" s="40" t="s">
        <v>466</v>
      </c>
      <c r="AX298" s="24" t="s">
        <v>435</v>
      </c>
      <c r="AY298" s="24">
        <v>12</v>
      </c>
      <c r="AZ298" s="49">
        <f t="shared" si="125"/>
        <v>3.272195137234001</v>
      </c>
      <c r="BA298" s="49">
        <f t="shared" si="126"/>
        <v>6.7405391846148399</v>
      </c>
      <c r="BB298" s="69">
        <f>LN((AVERAGE(AZ318:AZ320))/AZ298:AZ300)/1.104</f>
        <v>-8.2203106452418642E-2</v>
      </c>
      <c r="BC298" s="69">
        <f>LN((AVERAGE(BA318:BA320))/BA298:BA300)/1.104</f>
        <v>0.14001019267313039</v>
      </c>
      <c r="BD298" s="69">
        <f>AVERAGE(AS298:AS300)</f>
        <v>0.19909635038500054</v>
      </c>
      <c r="BE298" s="69">
        <f>AVERAGE(AU298:AU300)</f>
        <v>0.16311725063561408</v>
      </c>
      <c r="BF298" s="69">
        <f>(BB298*BD298)+(BC298*BE298)</f>
        <v>6.4717392048173894E-3</v>
      </c>
    </row>
    <row r="299" spans="1:58" ht="12.75" customHeight="1" x14ac:dyDescent="0.15">
      <c r="A299" t="s">
        <v>107</v>
      </c>
      <c r="B299" s="40" t="s">
        <v>466</v>
      </c>
      <c r="C299" s="24" t="s">
        <v>439</v>
      </c>
      <c r="D299" s="24">
        <v>12</v>
      </c>
      <c r="E299" s="16" t="s">
        <v>425</v>
      </c>
      <c r="F299" s="52">
        <v>20223.4375</v>
      </c>
      <c r="H299" s="52">
        <v>51519.375</v>
      </c>
      <c r="I299" s="52">
        <v>6194.6875000000009</v>
      </c>
      <c r="J299" s="52">
        <v>1467415.3125</v>
      </c>
      <c r="K299" s="14">
        <v>0.27097933579746819</v>
      </c>
      <c r="L299" s="14">
        <v>8.715117325811679E-2</v>
      </c>
      <c r="M299" s="14">
        <v>0.86064434496707343</v>
      </c>
      <c r="N299" s="14">
        <v>1.7700738908280824</v>
      </c>
      <c r="O299" s="14">
        <v>0.40947831753180569</v>
      </c>
      <c r="P299" s="14">
        <v>0.13986922577512506</v>
      </c>
      <c r="Q299" s="14">
        <v>6.2371653422543458</v>
      </c>
      <c r="R299" s="14">
        <v>1.14834182764851</v>
      </c>
      <c r="S299" s="14">
        <v>10.448098154497913</v>
      </c>
      <c r="T299" s="14">
        <v>2.5714045271777972</v>
      </c>
      <c r="U299" s="14">
        <v>92.837406899724911</v>
      </c>
      <c r="V299" s="14">
        <v>23.493112804937279</v>
      </c>
      <c r="W299" s="14">
        <v>0.34651664033594415</v>
      </c>
      <c r="X299" s="14">
        <v>2.9989143066019977E-2</v>
      </c>
      <c r="Y299" s="14">
        <v>1.7977586664680703</v>
      </c>
      <c r="Z299" s="2">
        <f t="shared" si="104"/>
        <v>3.1760515702582017</v>
      </c>
      <c r="AA299" s="2">
        <f t="shared" si="105"/>
        <v>9.8753041731072475</v>
      </c>
      <c r="AB299" s="2">
        <f t="shared" si="106"/>
        <v>15.231979509561901</v>
      </c>
      <c r="AC299" s="2">
        <f t="shared" si="107"/>
        <v>44.592835255141523</v>
      </c>
      <c r="AD299" s="2">
        <f t="shared" si="108"/>
        <v>8.8855795118806711</v>
      </c>
      <c r="AE299" s="2">
        <f t="shared" si="109"/>
        <v>36.103773606409987</v>
      </c>
      <c r="AF299" s="69">
        <f t="shared" si="110"/>
        <v>0.86189826401306779</v>
      </c>
      <c r="AG299" s="69">
        <f t="shared" si="111"/>
        <v>0.86636194139267142</v>
      </c>
      <c r="AH299" s="69">
        <f t="shared" si="112"/>
        <v>1.1898961632879308</v>
      </c>
      <c r="AI299" s="69">
        <f t="shared" si="113"/>
        <v>0.33507838658609856</v>
      </c>
      <c r="AJ299" s="69">
        <f t="shared" si="114"/>
        <v>0.34031139803079657</v>
      </c>
      <c r="AK299" s="69">
        <f t="shared" si="115"/>
        <v>0.88166903903650962</v>
      </c>
      <c r="AL299" s="69">
        <f t="shared" si="116"/>
        <v>7.5790611762029281E-2</v>
      </c>
      <c r="AM299" s="69">
        <f t="shared" si="117"/>
        <v>9.0182520478161096E-2</v>
      </c>
      <c r="AN299" s="69">
        <f t="shared" si="118"/>
        <v>0.19166731589354519</v>
      </c>
      <c r="AO299" s="23">
        <v>0.01</v>
      </c>
      <c r="AP299" s="69">
        <f t="shared" si="103"/>
        <v>1532.7467000561639</v>
      </c>
      <c r="AQ299" s="69">
        <f t="shared" si="119"/>
        <v>4646.147090959561</v>
      </c>
      <c r="AR299" s="69">
        <f t="shared" si="120"/>
        <v>1187.3191259242958</v>
      </c>
      <c r="AS299" s="69">
        <f t="shared" si="121"/>
        <v>0.20807797946368325</v>
      </c>
      <c r="AT299" s="69">
        <f t="shared" si="122"/>
        <v>0.63073755040053947</v>
      </c>
      <c r="AU299" s="69">
        <f t="shared" si="123"/>
        <v>0.1611844701357773</v>
      </c>
      <c r="AV299" s="23">
        <f t="shared" si="124"/>
        <v>1</v>
      </c>
      <c r="AW299" s="40" t="s">
        <v>466</v>
      </c>
      <c r="AX299" s="24" t="s">
        <v>439</v>
      </c>
      <c r="AY299" s="24">
        <v>12</v>
      </c>
      <c r="AZ299" s="49">
        <f t="shared" si="125"/>
        <v>3.1760515702582017</v>
      </c>
      <c r="BA299" s="49">
        <f t="shared" si="126"/>
        <v>8.8855795118806711</v>
      </c>
    </row>
    <row r="300" spans="1:58" ht="12.75" customHeight="1" x14ac:dyDescent="0.15">
      <c r="A300" t="s">
        <v>108</v>
      </c>
      <c r="B300" s="40" t="s">
        <v>466</v>
      </c>
      <c r="C300" s="24" t="s">
        <v>440</v>
      </c>
      <c r="D300" s="24">
        <v>12</v>
      </c>
      <c r="E300" s="16" t="s">
        <v>425</v>
      </c>
      <c r="F300" s="52">
        <v>16877.500000000004</v>
      </c>
      <c r="H300" s="52">
        <v>47568.75</v>
      </c>
      <c r="I300" s="52">
        <v>5146.5625000000009</v>
      </c>
      <c r="J300" s="52">
        <v>1332892.5000000002</v>
      </c>
      <c r="K300" s="14">
        <v>0.27570215775784768</v>
      </c>
      <c r="L300" s="14">
        <v>8.7683654040252496E-2</v>
      </c>
      <c r="M300" s="14">
        <v>0.9124929306097409</v>
      </c>
      <c r="N300" s="14">
        <v>1.7561019835898894</v>
      </c>
      <c r="O300" s="14">
        <v>0.39142429097335801</v>
      </c>
      <c r="P300" s="14">
        <v>0.14141429296263361</v>
      </c>
      <c r="Q300" s="14">
        <v>6.3845863328316863</v>
      </c>
      <c r="R300" s="14">
        <v>1.1011319997150573</v>
      </c>
      <c r="S300" s="14">
        <v>11.347747470115713</v>
      </c>
      <c r="T300" s="14">
        <v>3.4092802234673449</v>
      </c>
      <c r="U300" s="14">
        <v>83.383146573622312</v>
      </c>
      <c r="V300" s="14">
        <v>30.962640123820563</v>
      </c>
      <c r="W300" s="14">
        <v>0.35538863960821371</v>
      </c>
      <c r="X300" s="14">
        <v>2.9324906024779999E-2</v>
      </c>
      <c r="Y300" s="14">
        <v>1.6976498701567833</v>
      </c>
      <c r="Z300" s="2">
        <f t="shared" si="104"/>
        <v>3.3097054373117882</v>
      </c>
      <c r="AA300" s="2">
        <f t="shared" si="105"/>
        <v>10.406648087348724</v>
      </c>
      <c r="AB300" s="2">
        <f t="shared" si="106"/>
        <v>16.311165351938385</v>
      </c>
      <c r="AC300" s="2">
        <f t="shared" si="107"/>
        <v>45.148097827131998</v>
      </c>
      <c r="AD300" s="2">
        <f t="shared" si="108"/>
        <v>7.3479910258147516</v>
      </c>
      <c r="AE300" s="2">
        <f t="shared" si="109"/>
        <v>24.457698138060074</v>
      </c>
      <c r="AF300" s="69">
        <f t="shared" si="110"/>
        <v>0.86205047562710624</v>
      </c>
      <c r="AG300" s="69">
        <f t="shared" si="111"/>
        <v>0.86578007899230891</v>
      </c>
      <c r="AH300" s="69">
        <f t="shared" si="112"/>
        <v>1.2188909201403801</v>
      </c>
      <c r="AI300" s="69">
        <f t="shared" si="113"/>
        <v>0.33525594291205729</v>
      </c>
      <c r="AJ300" s="69">
        <f t="shared" si="114"/>
        <v>0.33962618286504781</v>
      </c>
      <c r="AK300" s="69">
        <f t="shared" si="115"/>
        <v>0.94770445749906862</v>
      </c>
      <c r="AL300" s="69">
        <f t="shared" si="116"/>
        <v>7.582912579849016E-2</v>
      </c>
      <c r="AM300" s="69">
        <f t="shared" si="117"/>
        <v>9.0000938459237678E-2</v>
      </c>
      <c r="AN300" s="69">
        <f t="shared" si="118"/>
        <v>0.2054136659962173</v>
      </c>
      <c r="AO300" s="23">
        <v>0.01</v>
      </c>
      <c r="AP300" s="69">
        <f t="shared" si="103"/>
        <v>1279.8060706640179</v>
      </c>
      <c r="AQ300" s="69">
        <f t="shared" si="119"/>
        <v>4281.2321413328627</v>
      </c>
      <c r="AR300" s="69">
        <f t="shared" si="120"/>
        <v>1057.1742704036574</v>
      </c>
      <c r="AS300" s="69">
        <f t="shared" si="121"/>
        <v>0.19337639492043179</v>
      </c>
      <c r="AT300" s="69">
        <f t="shared" si="122"/>
        <v>0.64688647466634175</v>
      </c>
      <c r="AU300" s="69">
        <f t="shared" si="123"/>
        <v>0.15973713041322635</v>
      </c>
      <c r="AV300" s="23">
        <f t="shared" si="124"/>
        <v>0.99999999999999989</v>
      </c>
      <c r="AW300" s="40" t="s">
        <v>466</v>
      </c>
      <c r="AX300" s="24" t="s">
        <v>440</v>
      </c>
      <c r="AY300" s="24">
        <v>12</v>
      </c>
      <c r="AZ300" s="49">
        <f t="shared" si="125"/>
        <v>3.3097054373117882</v>
      </c>
      <c r="BA300" s="49">
        <f t="shared" si="126"/>
        <v>7.3479910258147516</v>
      </c>
    </row>
    <row r="301" spans="1:58" ht="12.75" customHeight="1" x14ac:dyDescent="0.15">
      <c r="A301" t="s">
        <v>109</v>
      </c>
      <c r="B301" s="40" t="s">
        <v>466</v>
      </c>
      <c r="C301" s="24" t="s">
        <v>436</v>
      </c>
      <c r="D301" s="24">
        <v>20</v>
      </c>
      <c r="E301" s="16" t="s">
        <v>425</v>
      </c>
      <c r="F301" s="52">
        <v>6006.5625000000009</v>
      </c>
      <c r="H301" s="52">
        <v>15224.687499999998</v>
      </c>
      <c r="I301" s="52">
        <v>1330.3124999999998</v>
      </c>
      <c r="J301" s="52">
        <v>434380.625</v>
      </c>
      <c r="K301" s="14">
        <v>0.27991816745596954</v>
      </c>
      <c r="L301" s="14">
        <v>8.6970315287545077E-2</v>
      </c>
      <c r="M301" s="14">
        <v>0.82862647738274398</v>
      </c>
      <c r="N301" s="14">
        <v>1.699890556091622</v>
      </c>
      <c r="O301" s="14">
        <v>0.39664093000978357</v>
      </c>
      <c r="P301" s="14">
        <v>0.14246288728974921</v>
      </c>
      <c r="Q301" s="14">
        <v>6.8243033655090439</v>
      </c>
      <c r="R301" s="14">
        <v>1.0062363599862709</v>
      </c>
      <c r="S301" s="14">
        <v>15.065792771334849</v>
      </c>
      <c r="T301" s="14">
        <v>4.7499416235208107</v>
      </c>
      <c r="U301" s="14">
        <v>148.90058951525552</v>
      </c>
      <c r="V301" s="14">
        <v>53.973056723029195</v>
      </c>
      <c r="W301" s="14">
        <v>0.33396885982092633</v>
      </c>
      <c r="X301" s="14">
        <v>2.9180874337808867E-2</v>
      </c>
      <c r="Y301" s="14">
        <v>1.7446136111956585</v>
      </c>
      <c r="Z301" s="2">
        <f t="shared" si="104"/>
        <v>2.9602454349915854</v>
      </c>
      <c r="AA301" s="2">
        <f t="shared" si="105"/>
        <v>9.5276931518886965</v>
      </c>
      <c r="AB301" s="2">
        <f t="shared" si="106"/>
        <v>17.205242447723979</v>
      </c>
      <c r="AC301" s="2">
        <f t="shared" si="107"/>
        <v>47.902323863683762</v>
      </c>
      <c r="AD301" s="2">
        <f t="shared" si="108"/>
        <v>9.8833557433873249</v>
      </c>
      <c r="AE301" s="2">
        <f t="shared" si="109"/>
        <v>31.347877788208599</v>
      </c>
      <c r="AF301" s="69">
        <f t="shared" si="110"/>
        <v>0.86218635321180781</v>
      </c>
      <c r="AG301" s="69">
        <f t="shared" si="111"/>
        <v>0.86594820581441878</v>
      </c>
      <c r="AH301" s="69">
        <f t="shared" si="112"/>
        <v>1.3387196329552291</v>
      </c>
      <c r="AI301" s="69">
        <f t="shared" si="113"/>
        <v>0.33541449841324728</v>
      </c>
      <c r="AJ301" s="69">
        <f t="shared" si="114"/>
        <v>0.33982407847838225</v>
      </c>
      <c r="AK301" s="69">
        <f t="shared" si="115"/>
        <v>1.2555884019182419</v>
      </c>
      <c r="AL301" s="69">
        <f t="shared" si="116"/>
        <v>7.5863517627757143E-2</v>
      </c>
      <c r="AM301" s="69">
        <f t="shared" si="117"/>
        <v>9.005338079677129E-2</v>
      </c>
      <c r="AN301" s="69">
        <f t="shared" si="118"/>
        <v>0.26902618700847564</v>
      </c>
      <c r="AO301" s="23">
        <v>0.01</v>
      </c>
      <c r="AP301" s="69">
        <f t="shared" si="103"/>
        <v>455.67896010097508</v>
      </c>
      <c r="AQ301" s="69">
        <f t="shared" si="119"/>
        <v>1371.0345809493438</v>
      </c>
      <c r="AR301" s="69">
        <f t="shared" si="120"/>
        <v>357.88889940471267</v>
      </c>
      <c r="AS301" s="69">
        <f t="shared" si="121"/>
        <v>0.20858667538889206</v>
      </c>
      <c r="AT301" s="69">
        <f t="shared" si="122"/>
        <v>0.62758997040384634</v>
      </c>
      <c r="AU301" s="69">
        <f t="shared" si="123"/>
        <v>0.16382335420726155</v>
      </c>
      <c r="AV301" s="23">
        <f t="shared" si="124"/>
        <v>1</v>
      </c>
      <c r="AW301" s="40" t="s">
        <v>466</v>
      </c>
      <c r="AX301" s="24" t="s">
        <v>436</v>
      </c>
      <c r="AY301" s="24">
        <v>20</v>
      </c>
      <c r="AZ301" s="49">
        <f t="shared" si="125"/>
        <v>2.9602454349915854</v>
      </c>
      <c r="BA301" s="49">
        <f t="shared" si="126"/>
        <v>9.8833557433873249</v>
      </c>
      <c r="BB301" s="69">
        <f>LN((AVERAGE(AZ321:AZ323))/AZ301:AZ303)/1.104</f>
        <v>5.1980996164973495E-2</v>
      </c>
      <c r="BC301" s="69">
        <f>LN((AVERAGE(BA321:BA323))/BA301:BA303)/1.104</f>
        <v>-0.26106240467705127</v>
      </c>
      <c r="BD301" s="69">
        <f>AVERAGE(AS301:AS303)</f>
        <v>0.20140632201436007</v>
      </c>
      <c r="BE301" s="69">
        <f>AVERAGE(AU301:AU303)</f>
        <v>0.16869832438680768</v>
      </c>
      <c r="BF301" s="69">
        <f>(BB301*BD301)+(BC301*BE301)</f>
        <v>-3.3571488977179383E-2</v>
      </c>
    </row>
    <row r="302" spans="1:58" ht="12.75" customHeight="1" x14ac:dyDescent="0.15">
      <c r="A302" t="s">
        <v>110</v>
      </c>
      <c r="B302" s="40" t="s">
        <v>466</v>
      </c>
      <c r="C302" s="24" t="s">
        <v>441</v>
      </c>
      <c r="D302" s="24">
        <v>20</v>
      </c>
      <c r="E302" s="16" t="s">
        <v>425</v>
      </c>
      <c r="F302" s="52">
        <v>19148.4375</v>
      </c>
      <c r="H302" s="52">
        <v>51331.25</v>
      </c>
      <c r="I302" s="52">
        <v>5361.5625</v>
      </c>
      <c r="J302" s="52">
        <v>1451276.8750000002</v>
      </c>
      <c r="K302" s="14">
        <v>0.27197253931507942</v>
      </c>
      <c r="L302" s="14">
        <v>8.4594883601665102E-2</v>
      </c>
      <c r="M302" s="14">
        <v>0.84219395531186803</v>
      </c>
      <c r="N302" s="14">
        <v>1.6678571659856103</v>
      </c>
      <c r="O302" s="14">
        <v>0.4064058842203167</v>
      </c>
      <c r="P302" s="14">
        <v>0.14465064132290922</v>
      </c>
      <c r="Q302" s="14">
        <v>6.7814230802411739</v>
      </c>
      <c r="R302" s="14">
        <v>1.0139978111218324</v>
      </c>
      <c r="S302" s="14">
        <v>11.363698132963032</v>
      </c>
      <c r="T302" s="14">
        <v>3.6904273485621384</v>
      </c>
      <c r="U302" s="14">
        <v>86.583432224916848</v>
      </c>
      <c r="V302" s="14">
        <v>47.214739957388112</v>
      </c>
      <c r="W302" s="14">
        <v>0.34743744210180433</v>
      </c>
      <c r="X302" s="14">
        <v>2.9069031550577495E-2</v>
      </c>
      <c r="Y302" s="14">
        <v>1.6829137983512177</v>
      </c>
      <c r="Z302" s="2">
        <f t="shared" si="104"/>
        <v>3.0966139354833495</v>
      </c>
      <c r="AA302" s="2">
        <f t="shared" si="105"/>
        <v>9.955613382926753</v>
      </c>
      <c r="AB302" s="2">
        <f t="shared" si="106"/>
        <v>16.686330940437113</v>
      </c>
      <c r="AC302" s="2">
        <f t="shared" si="107"/>
        <v>46.881389658707015</v>
      </c>
      <c r="AD302" s="2">
        <f t="shared" si="108"/>
        <v>7.6193006195546147</v>
      </c>
      <c r="AE302" s="2">
        <f t="shared" si="109"/>
        <v>23.461627623871642</v>
      </c>
      <c r="AF302" s="69">
        <f t="shared" si="110"/>
        <v>0.86193027392403898</v>
      </c>
      <c r="AG302" s="69">
        <f t="shared" si="111"/>
        <v>0.86626292007929351</v>
      </c>
      <c r="AH302" s="69">
        <f t="shared" si="112"/>
        <v>1.2194049933274149</v>
      </c>
      <c r="AI302" s="69">
        <f t="shared" si="113"/>
        <v>0.33511572125117711</v>
      </c>
      <c r="AJ302" s="69">
        <f t="shared" si="114"/>
        <v>0.34019472313343557</v>
      </c>
      <c r="AK302" s="69">
        <f t="shared" si="115"/>
        <v>0.94890406021870277</v>
      </c>
      <c r="AL302" s="69">
        <f t="shared" si="116"/>
        <v>7.5798710155466617E-2</v>
      </c>
      <c r="AM302" s="69">
        <f t="shared" si="117"/>
        <v>9.0151601630360428E-2</v>
      </c>
      <c r="AN302" s="69">
        <f t="shared" si="118"/>
        <v>0.20566301130074816</v>
      </c>
      <c r="AO302" s="23">
        <v>0.01</v>
      </c>
      <c r="AP302" s="69">
        <f t="shared" si="103"/>
        <v>1451.4268639925679</v>
      </c>
      <c r="AQ302" s="69">
        <f t="shared" si="119"/>
        <v>4627.5944011884385</v>
      </c>
      <c r="AR302" s="69">
        <f t="shared" si="120"/>
        <v>1102.6750890271676</v>
      </c>
      <c r="AS302" s="69">
        <f t="shared" si="121"/>
        <v>0.20210083974687851</v>
      </c>
      <c r="AT302" s="69">
        <f t="shared" si="122"/>
        <v>0.64435951799561419</v>
      </c>
      <c r="AU302" s="69">
        <f t="shared" si="123"/>
        <v>0.15353964225750732</v>
      </c>
      <c r="AV302" s="23">
        <f t="shared" si="124"/>
        <v>1</v>
      </c>
      <c r="AW302" s="40" t="s">
        <v>466</v>
      </c>
      <c r="AX302" s="24" t="s">
        <v>441</v>
      </c>
      <c r="AY302" s="24">
        <v>20</v>
      </c>
      <c r="AZ302" s="49">
        <f t="shared" si="125"/>
        <v>3.0966139354833495</v>
      </c>
      <c r="BA302" s="49">
        <f t="shared" si="126"/>
        <v>7.6193006195546147</v>
      </c>
    </row>
    <row r="303" spans="1:58" ht="12.75" customHeight="1" x14ac:dyDescent="0.15">
      <c r="A303" t="s">
        <v>111</v>
      </c>
      <c r="B303" s="40" t="s">
        <v>466</v>
      </c>
      <c r="C303" s="24" t="s">
        <v>442</v>
      </c>
      <c r="D303" s="24">
        <v>20</v>
      </c>
      <c r="E303" s="16" t="s">
        <v>425</v>
      </c>
      <c r="F303" s="52">
        <v>18516.875</v>
      </c>
      <c r="H303" s="52">
        <v>49745.625</v>
      </c>
      <c r="I303" s="52">
        <v>5495.9375</v>
      </c>
      <c r="J303" s="52">
        <v>1453171.5625</v>
      </c>
      <c r="K303" s="14">
        <v>0.28314654300199943</v>
      </c>
      <c r="L303" s="14">
        <v>8.6622238710698171E-2</v>
      </c>
      <c r="M303" s="14">
        <v>0.83365125619470304</v>
      </c>
      <c r="N303" s="14">
        <v>1.6371124940906765</v>
      </c>
      <c r="O303" s="14">
        <v>0.40795045492434018</v>
      </c>
      <c r="P303" s="14">
        <v>0.14535143186046387</v>
      </c>
      <c r="Q303" s="14">
        <v>7.0866980435762015</v>
      </c>
      <c r="R303" s="14">
        <v>0.97241236392366115</v>
      </c>
      <c r="S303" s="14">
        <v>13.98337915683519</v>
      </c>
      <c r="T303" s="14">
        <v>6.1691673986458841</v>
      </c>
      <c r="U303" s="14">
        <v>97.80776051302206</v>
      </c>
      <c r="V303" s="14">
        <v>27.535857450928329</v>
      </c>
      <c r="W303" s="14">
        <v>0.34776417821227079</v>
      </c>
      <c r="X303" s="14">
        <v>2.9130954264483644E-2</v>
      </c>
      <c r="Y303" s="14">
        <v>1.6516672387107636</v>
      </c>
      <c r="Z303" s="2">
        <f t="shared" si="104"/>
        <v>2.9442395706339819</v>
      </c>
      <c r="AA303" s="2">
        <f t="shared" si="105"/>
        <v>9.623986502807206</v>
      </c>
      <c r="AB303" s="2">
        <f t="shared" si="106"/>
        <v>17.371467436874223</v>
      </c>
      <c r="AC303" s="2">
        <f t="shared" si="107"/>
        <v>48.755612193620294</v>
      </c>
      <c r="AD303" s="2">
        <f t="shared" si="108"/>
        <v>6.9945725862130281</v>
      </c>
      <c r="AE303" s="2">
        <f t="shared" si="109"/>
        <v>15.854288624829763</v>
      </c>
      <c r="AF303" s="69">
        <f t="shared" si="110"/>
        <v>0.8622904003803662</v>
      </c>
      <c r="AG303" s="69">
        <f t="shared" si="111"/>
        <v>0.86631269997822424</v>
      </c>
      <c r="AH303" s="69">
        <f t="shared" si="112"/>
        <v>1.3038345738312231</v>
      </c>
      <c r="AI303" s="69">
        <f t="shared" si="113"/>
        <v>0.33553594480509341</v>
      </c>
      <c r="AJ303" s="69">
        <f t="shared" si="114"/>
        <v>0.34025337449109178</v>
      </c>
      <c r="AK303" s="69">
        <f t="shared" si="115"/>
        <v>1.1599676483621832</v>
      </c>
      <c r="AL303" s="69">
        <f t="shared" si="116"/>
        <v>7.5889859773327531E-2</v>
      </c>
      <c r="AM303" s="69">
        <f t="shared" si="117"/>
        <v>9.0167144240139316E-2</v>
      </c>
      <c r="AN303" s="69">
        <f t="shared" si="118"/>
        <v>0.24934668336896837</v>
      </c>
      <c r="AO303" s="23">
        <v>0.01</v>
      </c>
      <c r="AP303" s="69">
        <f t="shared" si="103"/>
        <v>1405.2430471902342</v>
      </c>
      <c r="AQ303" s="69">
        <f t="shared" si="119"/>
        <v>4485.4209446908808</v>
      </c>
      <c r="AR303" s="69">
        <f t="shared" si="120"/>
        <v>1370.3937876281395</v>
      </c>
      <c r="AS303" s="69">
        <f t="shared" si="121"/>
        <v>0.19353145090730964</v>
      </c>
      <c r="AT303" s="69">
        <f t="shared" si="122"/>
        <v>0.61773657239703605</v>
      </c>
      <c r="AU303" s="69">
        <f t="shared" si="123"/>
        <v>0.18873197669565422</v>
      </c>
      <c r="AV303" s="23">
        <f t="shared" si="124"/>
        <v>0.99999999999999989</v>
      </c>
      <c r="AW303" s="40" t="s">
        <v>466</v>
      </c>
      <c r="AX303" s="24" t="s">
        <v>442</v>
      </c>
      <c r="AY303" s="24">
        <v>20</v>
      </c>
      <c r="AZ303" s="49">
        <f t="shared" si="125"/>
        <v>2.9442395706339819</v>
      </c>
      <c r="BA303" s="49">
        <f t="shared" si="126"/>
        <v>6.9945725862130281</v>
      </c>
    </row>
    <row r="304" spans="1:58" ht="12.75" customHeight="1" x14ac:dyDescent="0.15">
      <c r="A304" t="s">
        <v>112</v>
      </c>
      <c r="B304" s="40" t="s">
        <v>466</v>
      </c>
      <c r="C304" s="24" t="s">
        <v>450</v>
      </c>
      <c r="D304" s="24">
        <v>30</v>
      </c>
      <c r="E304" s="16" t="s">
        <v>425</v>
      </c>
      <c r="F304" s="52">
        <v>5200.3125000000009</v>
      </c>
      <c r="H304" s="52">
        <v>14888.749999999998</v>
      </c>
      <c r="I304" s="52">
        <v>1720</v>
      </c>
      <c r="J304" s="52">
        <v>444606.56250000006</v>
      </c>
      <c r="K304" s="14">
        <v>0.27333146450179241</v>
      </c>
      <c r="L304" s="14">
        <v>9.1156508977429579E-2</v>
      </c>
      <c r="M304" s="14">
        <v>0.8466282603069315</v>
      </c>
      <c r="N304" s="14">
        <v>1.5598865409896578</v>
      </c>
      <c r="O304" s="14">
        <v>0.40122080492183393</v>
      </c>
      <c r="P304" s="14">
        <v>0.1405149132809218</v>
      </c>
      <c r="Q304" s="14">
        <v>6.5813023015059002</v>
      </c>
      <c r="R304" s="14">
        <v>0.88947460448007665</v>
      </c>
      <c r="S304" s="14">
        <v>7.3800776369553391</v>
      </c>
      <c r="T304" s="14">
        <v>2.4889875772669989</v>
      </c>
      <c r="U304" s="14">
        <v>57.821914630522521</v>
      </c>
      <c r="V304" s="14">
        <v>9.0596890238769046</v>
      </c>
      <c r="W304" s="14">
        <v>0.33669970538056404</v>
      </c>
      <c r="X304" s="14">
        <v>2.930908436219605E-2</v>
      </c>
      <c r="Y304" s="14">
        <v>1.603350019751711</v>
      </c>
      <c r="Z304" s="2">
        <f t="shared" si="104"/>
        <v>3.0974416423301299</v>
      </c>
      <c r="AA304" s="2">
        <f t="shared" si="105"/>
        <v>9.2876336512245903</v>
      </c>
      <c r="AB304" s="2">
        <f t="shared" si="106"/>
        <v>16.403193006873295</v>
      </c>
      <c r="AC304" s="2">
        <f t="shared" si="107"/>
        <v>46.837037776540882</v>
      </c>
      <c r="AD304" s="2">
        <f t="shared" si="108"/>
        <v>7.8348653598144296</v>
      </c>
      <c r="AE304" s="2">
        <f t="shared" si="109"/>
        <v>23.231098121435036</v>
      </c>
      <c r="AF304" s="69">
        <f t="shared" si="110"/>
        <v>0.86197407066204068</v>
      </c>
      <c r="AG304" s="69">
        <f t="shared" si="111"/>
        <v>0.86609581039454164</v>
      </c>
      <c r="AH304" s="69">
        <f t="shared" si="112"/>
        <v>1.0910170696453314</v>
      </c>
      <c r="AI304" s="69">
        <f t="shared" si="113"/>
        <v>0.33516680793999448</v>
      </c>
      <c r="AJ304" s="69">
        <f t="shared" si="114"/>
        <v>0.33999788150892851</v>
      </c>
      <c r="AK304" s="69">
        <f t="shared" si="115"/>
        <v>0.67963077140474104</v>
      </c>
      <c r="AL304" s="69">
        <f t="shared" si="116"/>
        <v>7.5809791488774675E-2</v>
      </c>
      <c r="AM304" s="69">
        <f t="shared" si="117"/>
        <v>9.0099438599866064E-2</v>
      </c>
      <c r="AN304" s="69">
        <f t="shared" si="118"/>
        <v>0.14933095401786825</v>
      </c>
      <c r="AO304" s="23">
        <v>0.01</v>
      </c>
      <c r="AP304" s="69">
        <f t="shared" si="103"/>
        <v>394.2346063014686</v>
      </c>
      <c r="AQ304" s="69">
        <f t="shared" si="119"/>
        <v>1341.4680164537556</v>
      </c>
      <c r="AR304" s="69">
        <f t="shared" si="120"/>
        <v>256.84924091073339</v>
      </c>
      <c r="AS304" s="69">
        <f t="shared" si="121"/>
        <v>0.19785412540085343</v>
      </c>
      <c r="AT304" s="69">
        <f t="shared" si="122"/>
        <v>0.67324120436477963</v>
      </c>
      <c r="AU304" s="69">
        <f t="shared" si="123"/>
        <v>0.12890467023436686</v>
      </c>
      <c r="AV304" s="23">
        <f t="shared" si="124"/>
        <v>1</v>
      </c>
      <c r="AW304" s="40" t="s">
        <v>466</v>
      </c>
      <c r="AX304" s="24" t="s">
        <v>450</v>
      </c>
      <c r="AY304" s="24">
        <v>30</v>
      </c>
      <c r="AZ304" s="49">
        <f t="shared" si="125"/>
        <v>3.0974416423301299</v>
      </c>
      <c r="BA304" s="49">
        <f t="shared" si="126"/>
        <v>7.8348653598144296</v>
      </c>
      <c r="BB304" s="69">
        <f>LN((AVERAGE(AZ324:AZ326))/AZ304:AZ306)/1.104</f>
        <v>7.6977094333933113E-2</v>
      </c>
      <c r="BC304" s="69">
        <f>LN((AVERAGE(BA324:BA326))/BA304:BA306)/1.104</f>
        <v>-0.28998911365376945</v>
      </c>
      <c r="BD304" s="69">
        <f>AVERAGE(AS304:AS306)</f>
        <v>0.20169514740756714</v>
      </c>
      <c r="BE304" s="69">
        <f>AVERAGE(AU304:AU306)</f>
        <v>0.14304905149565608</v>
      </c>
      <c r="BF304" s="69">
        <f>(BB304*BD304)+(BC304*BE304)</f>
        <v>-2.5956761263548889E-2</v>
      </c>
    </row>
    <row r="305" spans="1:58" ht="12.75" customHeight="1" x14ac:dyDescent="0.15">
      <c r="A305" t="s">
        <v>20</v>
      </c>
      <c r="B305" s="40" t="s">
        <v>466</v>
      </c>
      <c r="C305" s="24" t="s">
        <v>443</v>
      </c>
      <c r="D305" s="24">
        <v>30</v>
      </c>
      <c r="E305" s="16" t="s">
        <v>425</v>
      </c>
      <c r="F305" s="52">
        <v>17939.0625</v>
      </c>
      <c r="H305" s="52">
        <v>46278.75</v>
      </c>
      <c r="I305" s="52">
        <v>4488.125</v>
      </c>
      <c r="J305" s="52">
        <v>1329533.1250000002</v>
      </c>
      <c r="K305" s="14">
        <v>0.27376958792264527</v>
      </c>
      <c r="L305" s="14">
        <v>9.0928458806391957E-2</v>
      </c>
      <c r="M305" s="14">
        <v>0.87511095348101575</v>
      </c>
      <c r="N305" s="14">
        <v>1.5522707991995699</v>
      </c>
      <c r="O305" s="14">
        <v>0.38922810450357459</v>
      </c>
      <c r="P305" s="14">
        <v>0.14254226838995487</v>
      </c>
      <c r="Q305" s="14">
        <v>5.9345647652003883</v>
      </c>
      <c r="R305" s="14">
        <v>0.96800546571944801</v>
      </c>
      <c r="S305" s="14">
        <v>12.591067480289087</v>
      </c>
      <c r="T305" s="14">
        <v>3.7713565166154734</v>
      </c>
      <c r="U305" s="14">
        <v>103.55542114394717</v>
      </c>
      <c r="V305" s="14">
        <v>37.995052358224804</v>
      </c>
      <c r="W305" s="14">
        <v>0.35590102123599071</v>
      </c>
      <c r="X305" s="14">
        <v>2.8570103604611194E-2</v>
      </c>
      <c r="Y305" s="14">
        <v>1.5944261318378157</v>
      </c>
      <c r="Z305" s="2">
        <f t="shared" si="104"/>
        <v>3.196523617255405</v>
      </c>
      <c r="AA305" s="2">
        <f t="shared" si="105"/>
        <v>9.6241700889743722</v>
      </c>
      <c r="AB305" s="2">
        <f t="shared" si="106"/>
        <v>15.247009906361699</v>
      </c>
      <c r="AC305" s="2">
        <f t="shared" si="107"/>
        <v>41.6337191222825</v>
      </c>
      <c r="AD305" s="2">
        <f t="shared" si="108"/>
        <v>8.2245148241846735</v>
      </c>
      <c r="AE305" s="2">
        <f t="shared" si="109"/>
        <v>27.458401423390452</v>
      </c>
      <c r="AF305" s="69">
        <f t="shared" si="110"/>
        <v>0.86198819092183343</v>
      </c>
      <c r="AG305" s="69">
        <f t="shared" si="111"/>
        <v>0.86570929819851672</v>
      </c>
      <c r="AH305" s="69">
        <f t="shared" si="112"/>
        <v>1.2589618241681415</v>
      </c>
      <c r="AI305" s="69">
        <f t="shared" si="113"/>
        <v>0.33518327961851835</v>
      </c>
      <c r="AJ305" s="69">
        <f t="shared" si="114"/>
        <v>0.33954289250238201</v>
      </c>
      <c r="AK305" s="69">
        <f t="shared" si="115"/>
        <v>1.0442778850537577</v>
      </c>
      <c r="AL305" s="69">
        <f t="shared" si="116"/>
        <v>7.5813364384373097E-2</v>
      </c>
      <c r="AM305" s="69">
        <f t="shared" si="117"/>
        <v>8.9978866513131237E-2</v>
      </c>
      <c r="AN305" s="69">
        <f t="shared" si="118"/>
        <v>0.22544708360073715</v>
      </c>
      <c r="AO305" s="23">
        <v>0.01</v>
      </c>
      <c r="AP305" s="69">
        <f t="shared" si="103"/>
        <v>1360.020682026543</v>
      </c>
      <c r="AQ305" s="69">
        <f t="shared" si="119"/>
        <v>4164.1094686445722</v>
      </c>
      <c r="AR305" s="69">
        <f t="shared" si="120"/>
        <v>1011.8346920855585</v>
      </c>
      <c r="AS305" s="69">
        <f t="shared" si="121"/>
        <v>0.20808261897763317</v>
      </c>
      <c r="AT305" s="69">
        <f t="shared" si="122"/>
        <v>0.63710707888206386</v>
      </c>
      <c r="AU305" s="69">
        <f t="shared" si="123"/>
        <v>0.15481030214030297</v>
      </c>
      <c r="AV305" s="23">
        <f t="shared" si="124"/>
        <v>1</v>
      </c>
      <c r="AW305" s="40" t="s">
        <v>466</v>
      </c>
      <c r="AX305" s="24" t="s">
        <v>443</v>
      </c>
      <c r="AY305" s="24">
        <v>30</v>
      </c>
      <c r="AZ305" s="49">
        <f t="shared" si="125"/>
        <v>3.196523617255405</v>
      </c>
      <c r="BA305" s="49">
        <f t="shared" si="126"/>
        <v>8.2245148241846735</v>
      </c>
    </row>
    <row r="306" spans="1:58" ht="12.75" customHeight="1" x14ac:dyDescent="0.15">
      <c r="A306" t="s">
        <v>21</v>
      </c>
      <c r="B306" s="40" t="s">
        <v>466</v>
      </c>
      <c r="C306" s="24" t="s">
        <v>444</v>
      </c>
      <c r="D306" s="24">
        <v>30</v>
      </c>
      <c r="E306" s="16" t="s">
        <v>425</v>
      </c>
      <c r="F306" s="52">
        <v>16622.1875</v>
      </c>
      <c r="H306" s="52">
        <v>46050.3125</v>
      </c>
      <c r="I306" s="52">
        <v>4743.4375</v>
      </c>
      <c r="J306" s="52">
        <v>1320691.25</v>
      </c>
      <c r="K306" s="14">
        <v>0.26876458477595372</v>
      </c>
      <c r="L306" s="14">
        <v>8.5494536070662819E-2</v>
      </c>
      <c r="M306" s="14">
        <v>0.87889535385293749</v>
      </c>
      <c r="N306" s="14">
        <v>1.5203086447735674</v>
      </c>
      <c r="O306" s="14">
        <v>0.39270524504280058</v>
      </c>
      <c r="P306" s="14">
        <v>0.14285406425777308</v>
      </c>
      <c r="Q306" s="14">
        <v>5.7596829078918361</v>
      </c>
      <c r="R306" s="14">
        <v>0.95457106406678016</v>
      </c>
      <c r="S306" s="14">
        <v>10.597381284332819</v>
      </c>
      <c r="T306" s="14">
        <v>3.4482367029837473</v>
      </c>
      <c r="U306" s="14">
        <v>69.453654515303441</v>
      </c>
      <c r="V306" s="14">
        <v>37.739504070147717</v>
      </c>
      <c r="W306" s="14">
        <v>0.35533480240819365</v>
      </c>
      <c r="X306" s="14">
        <v>2.8497814973839703E-2</v>
      </c>
      <c r="Y306" s="14">
        <v>1.5811698193851711</v>
      </c>
      <c r="Z306" s="2">
        <f t="shared" si="104"/>
        <v>3.2701308268929781</v>
      </c>
      <c r="AA306" s="2">
        <f t="shared" si="105"/>
        <v>10.280134781087229</v>
      </c>
      <c r="AB306" s="2">
        <f t="shared" si="106"/>
        <v>14.666681895893939</v>
      </c>
      <c r="AC306" s="2">
        <f t="shared" si="107"/>
        <v>40.318649230019624</v>
      </c>
      <c r="AD306" s="2">
        <f t="shared" si="108"/>
        <v>6.553850677995686</v>
      </c>
      <c r="AE306" s="2">
        <f t="shared" si="109"/>
        <v>20.141788542302052</v>
      </c>
      <c r="AF306" s="69">
        <f t="shared" si="110"/>
        <v>0.86182688490318282</v>
      </c>
      <c r="AG306" s="69">
        <f t="shared" si="111"/>
        <v>0.86582136280272026</v>
      </c>
      <c r="AH306" s="69">
        <f t="shared" si="112"/>
        <v>1.1947074024859101</v>
      </c>
      <c r="AI306" s="69">
        <f t="shared" si="113"/>
        <v>0.33499514375826461</v>
      </c>
      <c r="AJ306" s="69">
        <f t="shared" si="114"/>
        <v>0.33967476933131541</v>
      </c>
      <c r="AK306" s="69">
        <f t="shared" si="115"/>
        <v>0.89240719178648487</v>
      </c>
      <c r="AL306" s="69">
        <f t="shared" si="116"/>
        <v>7.577255513442932E-2</v>
      </c>
      <c r="AM306" s="69">
        <f t="shared" si="117"/>
        <v>9.0013813872798581E-2</v>
      </c>
      <c r="AN306" s="69">
        <f t="shared" si="118"/>
        <v>0.19390543226641688</v>
      </c>
      <c r="AO306" s="23">
        <v>0.01</v>
      </c>
      <c r="AP306" s="69">
        <f t="shared" si="103"/>
        <v>1259.505618798572</v>
      </c>
      <c r="AQ306" s="69">
        <f t="shared" si="119"/>
        <v>4145.1642581592096</v>
      </c>
      <c r="AR306" s="69">
        <f t="shared" si="120"/>
        <v>919.77829886623181</v>
      </c>
      <c r="AS306" s="69">
        <f t="shared" si="121"/>
        <v>0.19914869784421479</v>
      </c>
      <c r="AT306" s="69">
        <f t="shared" si="122"/>
        <v>0.65541912004348668</v>
      </c>
      <c r="AU306" s="69">
        <f t="shared" si="123"/>
        <v>0.14543218211229847</v>
      </c>
      <c r="AV306" s="23">
        <f t="shared" si="124"/>
        <v>0.99999999999999989</v>
      </c>
      <c r="AW306" s="40" t="s">
        <v>466</v>
      </c>
      <c r="AX306" s="24" t="s">
        <v>444</v>
      </c>
      <c r="AY306" s="24">
        <v>30</v>
      </c>
      <c r="AZ306" s="49">
        <f t="shared" si="125"/>
        <v>3.2701308268929781</v>
      </c>
      <c r="BA306" s="49">
        <f t="shared" si="126"/>
        <v>6.553850677995686</v>
      </c>
    </row>
    <row r="307" spans="1:58" ht="12.75" customHeight="1" x14ac:dyDescent="0.15">
      <c r="A307" t="s">
        <v>22</v>
      </c>
      <c r="B307" s="40" t="s">
        <v>466</v>
      </c>
      <c r="C307" s="24" t="s">
        <v>451</v>
      </c>
      <c r="D307" s="24">
        <v>40</v>
      </c>
      <c r="E307" s="16" t="s">
        <v>425</v>
      </c>
      <c r="F307" s="52">
        <v>5495.9375</v>
      </c>
      <c r="H307" s="52">
        <v>15157.5</v>
      </c>
      <c r="I307" s="52">
        <v>1585.6250000000002</v>
      </c>
      <c r="J307" s="52">
        <v>436732.1875</v>
      </c>
      <c r="K307" s="14">
        <v>0.27305485268099972</v>
      </c>
      <c r="L307" s="14">
        <v>9.0011893525666561E-2</v>
      </c>
      <c r="M307" s="14">
        <v>1.0001687068048273</v>
      </c>
      <c r="N307" s="14">
        <v>1.4224696762662141</v>
      </c>
      <c r="O307" s="14">
        <v>0.38277692277703418</v>
      </c>
      <c r="P307" s="14">
        <v>0.14133682137342943</v>
      </c>
      <c r="Q307" s="14">
        <v>6.4640587406420451</v>
      </c>
      <c r="R307" s="14">
        <v>0.84524048517974049</v>
      </c>
      <c r="S307" s="14">
        <v>7.4896400519064867</v>
      </c>
      <c r="T307" s="14">
        <v>1.22214432629724</v>
      </c>
      <c r="U307" s="14">
        <v>53.376060887819563</v>
      </c>
      <c r="V307" s="14">
        <v>10.871183224644955</v>
      </c>
      <c r="W307" s="14">
        <v>0.33935443627810441</v>
      </c>
      <c r="X307" s="14">
        <v>2.7520690915637806E-2</v>
      </c>
      <c r="Y307" s="14">
        <v>1.4915974277443547</v>
      </c>
      <c r="Z307" s="2">
        <f t="shared" si="104"/>
        <v>3.6628856692515508</v>
      </c>
      <c r="AA307" s="2">
        <f t="shared" si="105"/>
        <v>11.111517240992523</v>
      </c>
      <c r="AB307" s="2">
        <f t="shared" si="106"/>
        <v>16.887273908117315</v>
      </c>
      <c r="AC307" s="2">
        <f t="shared" si="107"/>
        <v>45.735135952740862</v>
      </c>
      <c r="AD307" s="2">
        <f t="shared" si="108"/>
        <v>7.1266523515015514</v>
      </c>
      <c r="AE307" s="2">
        <f t="shared" si="109"/>
        <v>43.674106027668842</v>
      </c>
      <c r="AF307" s="69">
        <f t="shared" si="110"/>
        <v>0.86196515575225607</v>
      </c>
      <c r="AG307" s="69">
        <f t="shared" si="111"/>
        <v>0.86550138335622784</v>
      </c>
      <c r="AH307" s="69">
        <f t="shared" si="112"/>
        <v>1.0945481517309039</v>
      </c>
      <c r="AI307" s="69">
        <f t="shared" si="113"/>
        <v>0.33515640872595409</v>
      </c>
      <c r="AJ307" s="69">
        <f t="shared" si="114"/>
        <v>0.33929831021495055</v>
      </c>
      <c r="AK307" s="69">
        <f t="shared" si="115"/>
        <v>0.68625103672293652</v>
      </c>
      <c r="AL307" s="69">
        <f t="shared" si="116"/>
        <v>7.5807535776517776E-2</v>
      </c>
      <c r="AM307" s="69">
        <f t="shared" si="117"/>
        <v>8.99140522069619E-2</v>
      </c>
      <c r="AN307" s="69">
        <f t="shared" si="118"/>
        <v>0.15072566546847221</v>
      </c>
      <c r="AO307" s="23">
        <v>0.01</v>
      </c>
      <c r="AP307" s="69">
        <f t="shared" si="103"/>
        <v>416.63347865675564</v>
      </c>
      <c r="AQ307" s="69">
        <f t="shared" si="119"/>
        <v>1362.8722463270251</v>
      </c>
      <c r="AR307" s="69">
        <f t="shared" si="120"/>
        <v>238.99438330844629</v>
      </c>
      <c r="AS307" s="69">
        <f t="shared" si="121"/>
        <v>0.20640745915503206</v>
      </c>
      <c r="AT307" s="69">
        <f t="shared" si="122"/>
        <v>0.67519057379694536</v>
      </c>
      <c r="AU307" s="69">
        <f t="shared" si="123"/>
        <v>0.1184019670480226</v>
      </c>
      <c r="AV307" s="23">
        <f t="shared" si="124"/>
        <v>1</v>
      </c>
      <c r="AW307" s="40" t="s">
        <v>466</v>
      </c>
      <c r="AX307" s="24" t="s">
        <v>451</v>
      </c>
      <c r="AY307" s="24">
        <v>40</v>
      </c>
      <c r="AZ307" s="49">
        <f t="shared" si="125"/>
        <v>3.6628856692515508</v>
      </c>
      <c r="BA307" s="49">
        <f t="shared" si="126"/>
        <v>7.1266523515015514</v>
      </c>
      <c r="BB307" s="69">
        <f>LN((AVERAGE(AZ327:AZ329))/AZ307:AZ309)/1.104</f>
        <v>-4.9626313705330178E-3</v>
      </c>
      <c r="BC307" s="69">
        <f>LN((AVERAGE(BA327:BA329))/BA307:BA309)/1.104</f>
        <v>5.4879971855259904E-2</v>
      </c>
      <c r="BD307" s="69">
        <f>AVERAGE(AS307:AS309)</f>
        <v>0.20718146819550931</v>
      </c>
      <c r="BE307" s="69">
        <f>AVERAGE(AU307:AU309)</f>
        <v>0.13259199987342496</v>
      </c>
      <c r="BF307" s="69">
        <f>(BB307*BD307)+(BC307*BE307)</f>
        <v>6.2484799678260636E-3</v>
      </c>
    </row>
    <row r="308" spans="1:58" ht="12.75" customHeight="1" x14ac:dyDescent="0.15">
      <c r="A308" t="s">
        <v>23</v>
      </c>
      <c r="B308" s="40" t="s">
        <v>466</v>
      </c>
      <c r="C308" s="24" t="s">
        <v>445</v>
      </c>
      <c r="D308" s="24">
        <v>40</v>
      </c>
      <c r="E308" s="16" t="s">
        <v>425</v>
      </c>
      <c r="F308" s="52">
        <v>19860.625</v>
      </c>
      <c r="H308" s="52">
        <v>52271.874999999993</v>
      </c>
      <c r="I308" s="52">
        <v>5388.4375000000009</v>
      </c>
      <c r="J308" s="52">
        <v>1423810.625</v>
      </c>
      <c r="K308" s="14">
        <v>0.26683572785109744</v>
      </c>
      <c r="L308" s="14">
        <v>8.7508251815399382E-2</v>
      </c>
      <c r="M308" s="14">
        <v>0.89079301783882758</v>
      </c>
      <c r="N308" s="14">
        <v>1.4986497600652777</v>
      </c>
      <c r="O308" s="14">
        <v>0.38665691408882397</v>
      </c>
      <c r="P308" s="14">
        <v>0.14060766095813806</v>
      </c>
      <c r="Q308" s="14">
        <v>7.0068997248928815</v>
      </c>
      <c r="R308" s="14">
        <v>0.93517229320605888</v>
      </c>
      <c r="S308" s="14">
        <v>10.56829620113578</v>
      </c>
      <c r="T308" s="14">
        <v>5.1211063706742754</v>
      </c>
      <c r="U308" s="14">
        <v>95.721794810348641</v>
      </c>
      <c r="V308" s="14">
        <v>22.739510546118623</v>
      </c>
      <c r="W308" s="14">
        <v>0.34263107965863504</v>
      </c>
      <c r="X308" s="14">
        <v>2.8344235731861008E-2</v>
      </c>
      <c r="Y308" s="14">
        <v>1.5946722187323934</v>
      </c>
      <c r="Z308" s="2">
        <f t="shared" si="104"/>
        <v>3.3383573669561879</v>
      </c>
      <c r="AA308" s="2">
        <f t="shared" si="105"/>
        <v>10.179531636833238</v>
      </c>
      <c r="AB308" s="2">
        <f t="shared" si="106"/>
        <v>18.121749462065058</v>
      </c>
      <c r="AC308" s="2">
        <f t="shared" si="107"/>
        <v>49.83298688809699</v>
      </c>
      <c r="AD308" s="2">
        <f t="shared" si="108"/>
        <v>9.0574481438229721</v>
      </c>
      <c r="AE308" s="2">
        <f t="shared" si="109"/>
        <v>18.691624012829347</v>
      </c>
      <c r="AF308" s="69">
        <f t="shared" si="110"/>
        <v>0.86176471986112868</v>
      </c>
      <c r="AG308" s="69">
        <f t="shared" si="111"/>
        <v>0.86562643141964768</v>
      </c>
      <c r="AH308" s="69">
        <f t="shared" si="112"/>
        <v>1.1937700206631359</v>
      </c>
      <c r="AI308" s="69">
        <f t="shared" si="113"/>
        <v>0.33492265767506607</v>
      </c>
      <c r="AJ308" s="69">
        <f t="shared" si="114"/>
        <v>0.33944539742184471</v>
      </c>
      <c r="AK308" s="69">
        <f t="shared" si="115"/>
        <v>0.89030825919073242</v>
      </c>
      <c r="AL308" s="69">
        <f t="shared" si="116"/>
        <v>7.5756831657493029E-2</v>
      </c>
      <c r="AM308" s="69">
        <f t="shared" si="117"/>
        <v>8.9953030316788835E-2</v>
      </c>
      <c r="AN308" s="69">
        <f t="shared" si="118"/>
        <v>0.19346804617348043</v>
      </c>
      <c r="AO308" s="23">
        <v>0.01</v>
      </c>
      <c r="AP308" s="69">
        <f t="shared" si="103"/>
        <v>1504.5780247375974</v>
      </c>
      <c r="AQ308" s="69">
        <f t="shared" si="119"/>
        <v>4702.0135565903956</v>
      </c>
      <c r="AR308" s="69">
        <f t="shared" si="120"/>
        <v>1042.4904750529136</v>
      </c>
      <c r="AS308" s="69">
        <f t="shared" si="121"/>
        <v>0.20755428246438637</v>
      </c>
      <c r="AT308" s="69">
        <f t="shared" si="122"/>
        <v>0.64863571967039768</v>
      </c>
      <c r="AU308" s="69">
        <f t="shared" si="123"/>
        <v>0.14380999786521598</v>
      </c>
      <c r="AV308" s="23">
        <f t="shared" si="124"/>
        <v>1</v>
      </c>
      <c r="AW308" s="40" t="s">
        <v>466</v>
      </c>
      <c r="AX308" s="24" t="s">
        <v>445</v>
      </c>
      <c r="AY308" s="24">
        <v>40</v>
      </c>
      <c r="AZ308" s="49">
        <f t="shared" si="125"/>
        <v>3.3383573669561879</v>
      </c>
      <c r="BA308" s="49">
        <f t="shared" si="126"/>
        <v>9.0574481438229721</v>
      </c>
    </row>
    <row r="309" spans="1:58" ht="12.75" customHeight="1" x14ac:dyDescent="0.15">
      <c r="A309" t="s">
        <v>24</v>
      </c>
      <c r="B309" s="40" t="s">
        <v>466</v>
      </c>
      <c r="C309" s="24" t="s">
        <v>446</v>
      </c>
      <c r="D309" s="24">
        <v>40</v>
      </c>
      <c r="E309" s="16" t="s">
        <v>425</v>
      </c>
      <c r="F309" s="52">
        <v>18490</v>
      </c>
      <c r="H309" s="52">
        <v>49235.000000000007</v>
      </c>
      <c r="I309" s="52">
        <v>4635.9375</v>
      </c>
      <c r="J309" s="52">
        <v>1395094.6874999998</v>
      </c>
      <c r="K309" s="14">
        <v>0.27548123959224824</v>
      </c>
      <c r="L309" s="14">
        <v>8.763018773221018E-2</v>
      </c>
      <c r="M309" s="14">
        <v>0.89307822819512483</v>
      </c>
      <c r="N309" s="14">
        <v>1.4818867093649013</v>
      </c>
      <c r="O309" s="14">
        <v>0.40212675504630929</v>
      </c>
      <c r="P309" s="14">
        <v>0.14219282787667833</v>
      </c>
      <c r="Q309" s="14">
        <v>6.4967936121468908</v>
      </c>
      <c r="R309" s="14">
        <v>0.89218156032043106</v>
      </c>
      <c r="S309" s="14">
        <v>10.835144924173088</v>
      </c>
      <c r="T309" s="14">
        <v>3.3077381569399815</v>
      </c>
      <c r="U309" s="14">
        <v>77.711407839115054</v>
      </c>
      <c r="V309" s="14">
        <v>23.760674019052303</v>
      </c>
      <c r="W309" s="14">
        <v>0.34331425516233771</v>
      </c>
      <c r="X309" s="14">
        <v>2.8831161037246381E-2</v>
      </c>
      <c r="Y309" s="14">
        <v>1.5658152923577069</v>
      </c>
      <c r="Z309" s="2">
        <f t="shared" si="104"/>
        <v>3.2418840190969402</v>
      </c>
      <c r="AA309" s="2">
        <f t="shared" si="105"/>
        <v>10.191444881121219</v>
      </c>
      <c r="AB309" s="2">
        <f t="shared" si="106"/>
        <v>16.156083947706275</v>
      </c>
      <c r="AC309" s="2">
        <f t="shared" si="107"/>
        <v>45.690023253363108</v>
      </c>
      <c r="AD309" s="2">
        <f t="shared" si="108"/>
        <v>7.1721613677489229</v>
      </c>
      <c r="AE309" s="2">
        <f t="shared" si="109"/>
        <v>23.493820898751725</v>
      </c>
      <c r="AF309" s="69">
        <f t="shared" si="110"/>
        <v>0.86204335566560053</v>
      </c>
      <c r="AG309" s="69">
        <f t="shared" si="111"/>
        <v>0.86612500821987604</v>
      </c>
      <c r="AH309" s="69">
        <f t="shared" si="112"/>
        <v>1.2023702760143447</v>
      </c>
      <c r="AI309" s="69">
        <f t="shared" si="113"/>
        <v>0.33524763600975682</v>
      </c>
      <c r="AJ309" s="69">
        <f t="shared" si="114"/>
        <v>0.34003226869788172</v>
      </c>
      <c r="AK309" s="69">
        <f t="shared" si="115"/>
        <v>0.90968931168690148</v>
      </c>
      <c r="AL309" s="69">
        <f t="shared" si="116"/>
        <v>7.5827323953218076E-2</v>
      </c>
      <c r="AM309" s="69">
        <f t="shared" si="117"/>
        <v>9.0108551204938658E-2</v>
      </c>
      <c r="AN309" s="69">
        <f t="shared" si="118"/>
        <v>0.19750517310579341</v>
      </c>
      <c r="AO309" s="23">
        <v>0.01</v>
      </c>
      <c r="AP309" s="69">
        <f t="shared" si="103"/>
        <v>1402.0472198950022</v>
      </c>
      <c r="AQ309" s="69">
        <f t="shared" si="119"/>
        <v>4436.4945185751558</v>
      </c>
      <c r="AR309" s="69">
        <f t="shared" si="120"/>
        <v>915.62163844513918</v>
      </c>
      <c r="AS309" s="69">
        <f t="shared" si="121"/>
        <v>0.2075826629671095</v>
      </c>
      <c r="AT309" s="69">
        <f t="shared" si="122"/>
        <v>0.65685330232585415</v>
      </c>
      <c r="AU309" s="69">
        <f t="shared" si="123"/>
        <v>0.13556403470703635</v>
      </c>
      <c r="AV309" s="23">
        <f t="shared" si="124"/>
        <v>1</v>
      </c>
      <c r="AW309" s="40" t="s">
        <v>466</v>
      </c>
      <c r="AX309" s="24" t="s">
        <v>446</v>
      </c>
      <c r="AY309" s="24">
        <v>40</v>
      </c>
      <c r="AZ309" s="49">
        <f t="shared" si="125"/>
        <v>3.2418840190969402</v>
      </c>
      <c r="BA309" s="49">
        <f t="shared" si="126"/>
        <v>7.1721613677489229</v>
      </c>
    </row>
    <row r="310" spans="1:58" ht="12.75" customHeight="1" x14ac:dyDescent="0.15">
      <c r="A310" t="s">
        <v>26</v>
      </c>
      <c r="B310" s="40" t="s">
        <v>466</v>
      </c>
      <c r="C310" s="24" t="s">
        <v>452</v>
      </c>
      <c r="D310" s="24">
        <v>60</v>
      </c>
      <c r="E310" s="16" t="s">
        <v>425</v>
      </c>
      <c r="F310" s="52">
        <v>6920.3125</v>
      </c>
      <c r="H310" s="52">
        <v>16057.812500000002</v>
      </c>
      <c r="I310" s="52">
        <v>1424.375</v>
      </c>
      <c r="J310" s="52">
        <v>444270.62500000006</v>
      </c>
      <c r="K310" s="14">
        <v>0.33036919324027542</v>
      </c>
      <c r="L310" s="14">
        <v>0.10415618708843218</v>
      </c>
      <c r="M310" s="14">
        <v>1.3865187925960718</v>
      </c>
      <c r="N310" s="14">
        <v>1.5686129117908001</v>
      </c>
      <c r="O310" s="14">
        <v>0.43719148035591959</v>
      </c>
      <c r="P310" s="14">
        <v>0.14776669049008964</v>
      </c>
      <c r="Q310" s="14">
        <v>10.404695033693432</v>
      </c>
      <c r="R310" s="14">
        <v>0.91479888872339188</v>
      </c>
      <c r="S310" s="14">
        <v>6.431807760353915</v>
      </c>
      <c r="T310" s="14">
        <v>1.5344980441151601</v>
      </c>
      <c r="U310" s="14">
        <v>83.979925807348337</v>
      </c>
      <c r="V310" s="14">
        <v>6.031019900658606</v>
      </c>
      <c r="W310" s="14">
        <v>0.32116860140236625</v>
      </c>
      <c r="X310" s="14">
        <v>2.8241667712351263E-2</v>
      </c>
      <c r="Y310" s="14">
        <v>1.5367705628266317</v>
      </c>
      <c r="Z310" s="2">
        <f t="shared" si="104"/>
        <v>4.1968767698859422</v>
      </c>
      <c r="AA310" s="2">
        <f t="shared" si="105"/>
        <v>13.311919640634212</v>
      </c>
      <c r="AB310" s="2">
        <f t="shared" si="106"/>
        <v>23.798942800127126</v>
      </c>
      <c r="AC310" s="2">
        <f t="shared" si="107"/>
        <v>70.412993613004076</v>
      </c>
      <c r="AD310" s="2">
        <f t="shared" si="108"/>
        <v>13.056970751676708</v>
      </c>
      <c r="AE310" s="2">
        <f t="shared" si="109"/>
        <v>54.727945812256678</v>
      </c>
      <c r="AF310" s="69">
        <f t="shared" si="110"/>
        <v>0.86381233702592108</v>
      </c>
      <c r="AG310" s="69">
        <f t="shared" si="111"/>
        <v>0.86725510765617908</v>
      </c>
      <c r="AH310" s="69">
        <f t="shared" si="112"/>
        <v>1.0604553229455302</v>
      </c>
      <c r="AI310" s="69">
        <f t="shared" si="113"/>
        <v>0.33731573836281703</v>
      </c>
      <c r="AJ310" s="69">
        <f t="shared" si="114"/>
        <v>0.34136500430659578</v>
      </c>
      <c r="AK310" s="69">
        <f t="shared" si="115"/>
        <v>0.62410193175569739</v>
      </c>
      <c r="AL310" s="69">
        <f t="shared" si="116"/>
        <v>7.6275858432400034E-2</v>
      </c>
      <c r="AM310" s="69">
        <f t="shared" si="117"/>
        <v>9.0461726141247881E-2</v>
      </c>
      <c r="AN310" s="69">
        <f t="shared" si="118"/>
        <v>0.13761001754889268</v>
      </c>
      <c r="AO310" s="23">
        <v>0.01</v>
      </c>
      <c r="AP310" s="69">
        <f t="shared" si="103"/>
        <v>527.85277655796835</v>
      </c>
      <c r="AQ310" s="69">
        <f t="shared" si="119"/>
        <v>1452.6174368025072</v>
      </c>
      <c r="AR310" s="69">
        <f t="shared" si="120"/>
        <v>196.00826874620401</v>
      </c>
      <c r="AS310" s="69">
        <f t="shared" si="121"/>
        <v>0.24252607177032304</v>
      </c>
      <c r="AT310" s="69">
        <f t="shared" si="122"/>
        <v>0.66741640165285465</v>
      </c>
      <c r="AU310" s="69">
        <f t="shared" si="123"/>
        <v>9.0057526576822228E-2</v>
      </c>
      <c r="AV310" s="23">
        <f t="shared" si="124"/>
        <v>0.99999999999999989</v>
      </c>
      <c r="AW310" s="40" t="s">
        <v>466</v>
      </c>
      <c r="AX310" s="24" t="s">
        <v>452</v>
      </c>
      <c r="AY310" s="24">
        <v>60</v>
      </c>
      <c r="AZ310" s="49">
        <f t="shared" si="125"/>
        <v>4.1968767698859422</v>
      </c>
      <c r="BA310" s="49">
        <f t="shared" si="126"/>
        <v>13.056970751676708</v>
      </c>
      <c r="BB310" s="69">
        <f>LN((AVERAGE(AZ330:AZ332))/AZ310:AZ312)/1.104</f>
        <v>0.10261055536238028</v>
      </c>
      <c r="BC310" s="69">
        <f>LN((AVERAGE(BA330:BA332))/BA310:BA312)/1.104</f>
        <v>-0.2556093053815533</v>
      </c>
      <c r="BD310" s="69">
        <f>AVERAGE(AS310:AS312)</f>
        <v>0.23720555698597057</v>
      </c>
      <c r="BE310" s="69">
        <f>AVERAGE(AU310:AU312)</f>
        <v>0.11409575293258202</v>
      </c>
      <c r="BF310" s="69">
        <f>(BB310*BD310)+(BC310*BE310)</f>
        <v>-4.8241422167094282E-3</v>
      </c>
    </row>
    <row r="311" spans="1:58" ht="12.75" customHeight="1" x14ac:dyDescent="0.15">
      <c r="A311" t="s">
        <v>27</v>
      </c>
      <c r="B311" s="40" t="s">
        <v>466</v>
      </c>
      <c r="C311" s="24" t="s">
        <v>448</v>
      </c>
      <c r="D311" s="24">
        <v>60</v>
      </c>
      <c r="E311" s="16" t="s">
        <v>425</v>
      </c>
      <c r="F311" s="52">
        <v>23139.375</v>
      </c>
      <c r="H311" s="52">
        <v>53333.4375</v>
      </c>
      <c r="I311" s="52">
        <v>5737.8125000000009</v>
      </c>
      <c r="J311" s="52">
        <v>1447339.6875</v>
      </c>
      <c r="K311" s="14">
        <v>0.29467512962698245</v>
      </c>
      <c r="L311" s="14">
        <v>0.1</v>
      </c>
      <c r="M311" s="14">
        <v>1.3673053880735793</v>
      </c>
      <c r="N311" s="14">
        <v>1.415203636905263</v>
      </c>
      <c r="O311" s="14">
        <v>0.40785206280016562</v>
      </c>
      <c r="P311" s="14">
        <v>0.14610514313148895</v>
      </c>
      <c r="Q311" s="14">
        <v>10.856202371480883</v>
      </c>
      <c r="R311" s="14">
        <v>0.7954629347804969</v>
      </c>
      <c r="S311" s="14">
        <v>8.0839637545692007</v>
      </c>
      <c r="T311" s="14">
        <v>1.7494115978242488</v>
      </c>
      <c r="U311" s="14">
        <v>81.321031795481346</v>
      </c>
      <c r="V311" s="14">
        <v>19.449788559549788</v>
      </c>
      <c r="W311" s="14">
        <v>0.3164012245178322</v>
      </c>
      <c r="X311" s="14">
        <v>2.7903138690511912E-2</v>
      </c>
      <c r="Y311" s="14">
        <v>1.5004759838618802</v>
      </c>
      <c r="Z311" s="2">
        <f t="shared" si="104"/>
        <v>4.640043392207537</v>
      </c>
      <c r="AA311" s="2">
        <f t="shared" si="105"/>
        <v>13.673053880735791</v>
      </c>
      <c r="AB311" s="2">
        <f t="shared" si="106"/>
        <v>26.617990594300544</v>
      </c>
      <c r="AC311" s="2">
        <f t="shared" si="107"/>
        <v>74.30403980858307</v>
      </c>
      <c r="AD311" s="2">
        <f t="shared" si="108"/>
        <v>10.059549283545124</v>
      </c>
      <c r="AE311" s="2">
        <f t="shared" si="109"/>
        <v>46.484790598519346</v>
      </c>
      <c r="AF311" s="69">
        <f t="shared" si="110"/>
        <v>0.86266195467406803</v>
      </c>
      <c r="AG311" s="69">
        <f t="shared" si="111"/>
        <v>0.86630952890293189</v>
      </c>
      <c r="AH311" s="69">
        <f t="shared" si="112"/>
        <v>1.1137025832979635</v>
      </c>
      <c r="AI311" s="69">
        <f t="shared" si="113"/>
        <v>0.33596987129172795</v>
      </c>
      <c r="AJ311" s="69">
        <f t="shared" si="114"/>
        <v>0.34024963808579767</v>
      </c>
      <c r="AK311" s="69">
        <f t="shared" si="115"/>
        <v>0.72291307347658496</v>
      </c>
      <c r="AL311" s="69">
        <f t="shared" si="116"/>
        <v>7.5983976747734647E-2</v>
      </c>
      <c r="AM311" s="69">
        <f t="shared" si="117"/>
        <v>9.0166154092736372E-2</v>
      </c>
      <c r="AN311" s="69">
        <f t="shared" si="118"/>
        <v>0.15843953150664811</v>
      </c>
      <c r="AO311" s="23">
        <v>0.01</v>
      </c>
      <c r="AP311" s="69">
        <f t="shared" si="103"/>
        <v>1758.2217319571123</v>
      </c>
      <c r="AQ311" s="69">
        <f t="shared" si="119"/>
        <v>4808.8709439203249</v>
      </c>
      <c r="AR311" s="69">
        <f t="shared" si="120"/>
        <v>909.09632437298944</v>
      </c>
      <c r="AS311" s="69">
        <f t="shared" si="121"/>
        <v>0.23517620165811995</v>
      </c>
      <c r="AT311" s="69">
        <f t="shared" si="122"/>
        <v>0.64322490292303269</v>
      </c>
      <c r="AU311" s="69">
        <f t="shared" si="123"/>
        <v>0.12159889541884748</v>
      </c>
      <c r="AV311" s="23">
        <f t="shared" si="124"/>
        <v>1</v>
      </c>
      <c r="AW311" s="40" t="s">
        <v>466</v>
      </c>
      <c r="AX311" s="24" t="s">
        <v>448</v>
      </c>
      <c r="AY311" s="24">
        <v>60</v>
      </c>
      <c r="AZ311" s="49">
        <f t="shared" si="125"/>
        <v>4.640043392207537</v>
      </c>
      <c r="BA311" s="49">
        <f t="shared" si="126"/>
        <v>10.059549283545124</v>
      </c>
    </row>
    <row r="312" spans="1:58" ht="12.75" customHeight="1" x14ac:dyDescent="0.15">
      <c r="A312" t="s">
        <v>28</v>
      </c>
      <c r="B312" s="40" t="s">
        <v>466</v>
      </c>
      <c r="C312" s="24" t="s">
        <v>447</v>
      </c>
      <c r="D312" s="24">
        <v>60</v>
      </c>
      <c r="E312" s="16" t="s">
        <v>425</v>
      </c>
      <c r="F312" s="52">
        <v>23421.562500000004</v>
      </c>
      <c r="H312" s="52">
        <v>53535</v>
      </c>
      <c r="I312" s="52">
        <v>5643.75</v>
      </c>
      <c r="J312" s="52">
        <v>1457444.6874999998</v>
      </c>
      <c r="K312" s="14">
        <v>0.28931554354222788</v>
      </c>
      <c r="L312" s="14">
        <v>0.10262748713807947</v>
      </c>
      <c r="M312" s="14">
        <v>1.4477938709584657</v>
      </c>
      <c r="N312" s="14">
        <v>1.3765615184856588</v>
      </c>
      <c r="O312" s="14">
        <v>0.41680760255522492</v>
      </c>
      <c r="P312" s="14">
        <v>0.14853758736012834</v>
      </c>
      <c r="Q312" s="14">
        <v>10.571204815812429</v>
      </c>
      <c r="R312" s="14">
        <v>0.83202950452346569</v>
      </c>
      <c r="S312" s="14">
        <v>9.3696944831721627</v>
      </c>
      <c r="T312" s="14">
        <v>3.1944471420076055</v>
      </c>
      <c r="U312" s="14">
        <v>89.470078506177927</v>
      </c>
      <c r="V312" s="14">
        <v>20.863680812345791</v>
      </c>
      <c r="W312" s="14">
        <v>0.322488541030444</v>
      </c>
      <c r="X312" s="14">
        <v>2.8062992040066997E-2</v>
      </c>
      <c r="Y312" s="14">
        <v>1.4880000259038835</v>
      </c>
      <c r="Z312" s="2">
        <f t="shared" si="104"/>
        <v>5.0042035530909823</v>
      </c>
      <c r="AA312" s="2">
        <f t="shared" si="105"/>
        <v>14.107271953473255</v>
      </c>
      <c r="AB312" s="2">
        <f t="shared" si="106"/>
        <v>25.362312853714794</v>
      </c>
      <c r="AC312" s="2">
        <f t="shared" si="107"/>
        <v>71.168550692711989</v>
      </c>
      <c r="AD312" s="2">
        <f t="shared" si="108"/>
        <v>9.5488789593796159</v>
      </c>
      <c r="AE312" s="2">
        <f t="shared" si="109"/>
        <v>28.008000924363053</v>
      </c>
      <c r="AF312" s="69">
        <f t="shared" si="110"/>
        <v>0.86248922081804269</v>
      </c>
      <c r="AG312" s="69">
        <f t="shared" si="111"/>
        <v>0.86659815658615524</v>
      </c>
      <c r="AH312" s="69">
        <f t="shared" si="112"/>
        <v>1.1551403404399949</v>
      </c>
      <c r="AI312" s="69">
        <f t="shared" si="113"/>
        <v>0.33576809439078636</v>
      </c>
      <c r="AJ312" s="69">
        <f t="shared" si="114"/>
        <v>0.34058983353841821</v>
      </c>
      <c r="AK312" s="69">
        <f t="shared" si="115"/>
        <v>0.80664537868524988</v>
      </c>
      <c r="AL312" s="69">
        <f t="shared" si="116"/>
        <v>7.5940212739701349E-2</v>
      </c>
      <c r="AM312" s="69">
        <f t="shared" si="117"/>
        <v>9.0256305887680827E-2</v>
      </c>
      <c r="AN312" s="69">
        <f t="shared" si="118"/>
        <v>0.17599837638826976</v>
      </c>
      <c r="AO312" s="23">
        <v>0.01</v>
      </c>
      <c r="AP312" s="69">
        <f t="shared" si="103"/>
        <v>1778.6384389462116</v>
      </c>
      <c r="AQ312" s="69">
        <f t="shared" si="119"/>
        <v>4831.8713356969929</v>
      </c>
      <c r="AR312" s="69">
        <f t="shared" si="120"/>
        <v>993.29083674129743</v>
      </c>
      <c r="AS312" s="69">
        <f t="shared" si="121"/>
        <v>0.23391439752946871</v>
      </c>
      <c r="AT312" s="69">
        <f t="shared" si="122"/>
        <v>0.63545476566845494</v>
      </c>
      <c r="AU312" s="69">
        <f t="shared" si="123"/>
        <v>0.13063083680207638</v>
      </c>
      <c r="AV312" s="23">
        <f t="shared" si="124"/>
        <v>1</v>
      </c>
      <c r="AW312" s="40" t="s">
        <v>466</v>
      </c>
      <c r="AX312" s="24" t="s">
        <v>447</v>
      </c>
      <c r="AY312" s="24">
        <v>60</v>
      </c>
      <c r="AZ312" s="49">
        <f t="shared" si="125"/>
        <v>5.0042035530909823</v>
      </c>
      <c r="BA312" s="49">
        <f t="shared" si="126"/>
        <v>9.5488789593796159</v>
      </c>
    </row>
    <row r="313" spans="1:58" ht="12.75" customHeight="1" x14ac:dyDescent="0.15">
      <c r="A313" t="s">
        <v>29</v>
      </c>
      <c r="B313" s="40" t="s">
        <v>466</v>
      </c>
      <c r="C313" s="24">
        <v>7</v>
      </c>
      <c r="D313" s="24">
        <v>80</v>
      </c>
      <c r="E313" s="16" t="s">
        <v>425</v>
      </c>
      <c r="F313" s="52">
        <v>3910.3125</v>
      </c>
      <c r="H313" s="52">
        <v>7323.4375</v>
      </c>
      <c r="I313" s="52">
        <v>1451.2500000000002</v>
      </c>
      <c r="J313" s="52">
        <v>742556.25</v>
      </c>
      <c r="K313" s="14">
        <v>0.47311388795550452</v>
      </c>
      <c r="L313" s="14">
        <v>0.17876869274876836</v>
      </c>
      <c r="M313" s="14">
        <v>3.2054235403506421</v>
      </c>
      <c r="N313" s="14">
        <v>1.3507871542641028</v>
      </c>
      <c r="O313" s="14">
        <v>0.77091714454916926</v>
      </c>
      <c r="P313" s="14">
        <v>0.2488564756973807</v>
      </c>
      <c r="Q313" s="14">
        <v>26.715799967408913</v>
      </c>
      <c r="R313" s="14">
        <v>0.83065983667601362</v>
      </c>
      <c r="S313" s="14">
        <v>19.449210171146603</v>
      </c>
      <c r="T313" s="14">
        <v>9.9656514433175314</v>
      </c>
      <c r="U313" s="14">
        <v>204.09746077087507</v>
      </c>
      <c r="V313" s="14">
        <v>45.755143539895215</v>
      </c>
      <c r="W313" s="14">
        <v>0.32390315987235019</v>
      </c>
      <c r="X313" s="14">
        <v>2.8046079228339328E-2</v>
      </c>
      <c r="Y313" s="14">
        <v>1.4502548294553061</v>
      </c>
      <c r="Z313" s="2">
        <f t="shared" si="104"/>
        <v>6.7751626446698312</v>
      </c>
      <c r="AA313" s="2">
        <f t="shared" si="105"/>
        <v>17.930564301073495</v>
      </c>
      <c r="AB313" s="2">
        <f t="shared" si="106"/>
        <v>34.65456716886515</v>
      </c>
      <c r="AC313" s="2">
        <f t="shared" si="107"/>
        <v>107.35424863886757</v>
      </c>
      <c r="AD313" s="2">
        <f t="shared" si="108"/>
        <v>10.493868849937096</v>
      </c>
      <c r="AE313" s="2">
        <f t="shared" si="109"/>
        <v>20.480092237997411</v>
      </c>
      <c r="AF313" s="69">
        <f t="shared" si="110"/>
        <v>0.86841284929597484</v>
      </c>
      <c r="AG313" s="69">
        <f t="shared" si="111"/>
        <v>0.87801073690051479</v>
      </c>
      <c r="AH313" s="69">
        <f t="shared" si="112"/>
        <v>1.4799925928563429</v>
      </c>
      <c r="AI313" s="69">
        <f t="shared" si="113"/>
        <v>0.34273394511687588</v>
      </c>
      <c r="AJ313" s="69">
        <f t="shared" si="114"/>
        <v>0.35422391444613943</v>
      </c>
      <c r="AK313" s="69">
        <f t="shared" si="115"/>
        <v>1.6965123408270966</v>
      </c>
      <c r="AL313" s="69">
        <f t="shared" si="116"/>
        <v>7.7450437995296717E-2</v>
      </c>
      <c r="AM313" s="69">
        <f t="shared" si="117"/>
        <v>9.3869337328226943E-2</v>
      </c>
      <c r="AN313" s="69">
        <f t="shared" si="118"/>
        <v>0.3590419427669076</v>
      </c>
      <c r="AO313" s="23">
        <v>0.01</v>
      </c>
      <c r="AP313" s="69">
        <f t="shared" si="103"/>
        <v>302.85541582348367</v>
      </c>
      <c r="AQ313" s="69">
        <f t="shared" si="119"/>
        <v>687.446225089687</v>
      </c>
      <c r="AR313" s="69">
        <f t="shared" si="120"/>
        <v>521.05961944047476</v>
      </c>
      <c r="AS313" s="69">
        <f t="shared" si="121"/>
        <v>0.20038585331518829</v>
      </c>
      <c r="AT313" s="69">
        <f t="shared" si="122"/>
        <v>0.45485235272527141</v>
      </c>
      <c r="AU313" s="69">
        <f t="shared" si="123"/>
        <v>0.34476179395954037</v>
      </c>
      <c r="AV313" s="23">
        <f t="shared" si="124"/>
        <v>1</v>
      </c>
      <c r="AW313" s="40" t="s">
        <v>466</v>
      </c>
      <c r="AX313" s="24">
        <v>7</v>
      </c>
      <c r="AY313" s="24">
        <v>80</v>
      </c>
      <c r="AZ313" s="49">
        <f t="shared" si="125"/>
        <v>6.7751626446698312</v>
      </c>
      <c r="BA313" s="49">
        <f t="shared" si="126"/>
        <v>10.493868849937096</v>
      </c>
    </row>
    <row r="314" spans="1:58" ht="12.75" customHeight="1" x14ac:dyDescent="0.15">
      <c r="A314" t="s">
        <v>30</v>
      </c>
      <c r="B314" s="40" t="s">
        <v>466</v>
      </c>
      <c r="C314" s="24">
        <v>8</v>
      </c>
      <c r="D314" s="24">
        <v>100</v>
      </c>
      <c r="E314" s="16" t="s">
        <v>425</v>
      </c>
      <c r="F314" s="52">
        <v>860</v>
      </c>
      <c r="H314" s="52">
        <v>2324.6875</v>
      </c>
      <c r="I314" s="52">
        <v>550.9375</v>
      </c>
      <c r="J314" s="52">
        <v>465219.6875</v>
      </c>
      <c r="K314" s="14">
        <v>0.46491021254555281</v>
      </c>
      <c r="L314" s="14">
        <v>0.26960031206865509</v>
      </c>
      <c r="M314" s="14">
        <v>4.8599522636427253</v>
      </c>
      <c r="N314" s="14">
        <v>1.2888801103505443</v>
      </c>
      <c r="O314" s="14">
        <v>0.8332030720620206</v>
      </c>
      <c r="P314" s="14">
        <v>0.25658235720949524</v>
      </c>
      <c r="Q314" s="14">
        <v>21.759700161996875</v>
      </c>
      <c r="R314" s="14">
        <v>0.6926892764397703</v>
      </c>
      <c r="S314" s="14">
        <v>29.018447595055147</v>
      </c>
      <c r="T314" s="14">
        <v>19.878285859252674</v>
      </c>
      <c r="U314" s="14">
        <v>271.31208266633439</v>
      </c>
      <c r="V314" s="14">
        <v>10.00108148714196</v>
      </c>
      <c r="W314" s="14">
        <v>0.31928429940166447</v>
      </c>
      <c r="X314" s="14">
        <v>2.7302733874179592E-2</v>
      </c>
      <c r="Y314" s="14">
        <v>1.5044522300005829</v>
      </c>
      <c r="Z314" s="2">
        <f t="shared" si="104"/>
        <v>10.453528729843804</v>
      </c>
      <c r="AA314" s="2">
        <f t="shared" si="105"/>
        <v>18.026508301685919</v>
      </c>
      <c r="AB314" s="2">
        <f t="shared" si="106"/>
        <v>26.115722435043018</v>
      </c>
      <c r="AC314" s="2">
        <f t="shared" si="107"/>
        <v>84.805909489055168</v>
      </c>
      <c r="AD314" s="2">
        <f t="shared" si="108"/>
        <v>9.3496415263980897</v>
      </c>
      <c r="AE314" s="2">
        <f t="shared" si="109"/>
        <v>13.648665915529518</v>
      </c>
      <c r="AF314" s="69">
        <f t="shared" si="110"/>
        <v>0.86814845341451452</v>
      </c>
      <c r="AG314" s="69">
        <f t="shared" si="111"/>
        <v>0.88001814722386307</v>
      </c>
      <c r="AH314" s="69">
        <f t="shared" si="112"/>
        <v>1.7883991103214885</v>
      </c>
      <c r="AI314" s="69">
        <f t="shared" si="113"/>
        <v>0.34242099538175985</v>
      </c>
      <c r="AJ314" s="69">
        <f t="shared" si="114"/>
        <v>0.3566590773282779</v>
      </c>
      <c r="AK314" s="69">
        <f t="shared" si="115"/>
        <v>2.9934481022188804</v>
      </c>
      <c r="AL314" s="69">
        <f t="shared" si="116"/>
        <v>7.7382616386823408E-2</v>
      </c>
      <c r="AM314" s="69">
        <f t="shared" si="117"/>
        <v>9.4514655491993643E-2</v>
      </c>
      <c r="AN314" s="69">
        <f t="shared" si="118"/>
        <v>0.61894020164226171</v>
      </c>
      <c r="AO314" s="23">
        <v>0.01</v>
      </c>
      <c r="AP314" s="69">
        <f t="shared" si="103"/>
        <v>66.549050092668125</v>
      </c>
      <c r="AQ314" s="69">
        <f t="shared" si="119"/>
        <v>219.71703818904396</v>
      </c>
      <c r="AR314" s="69">
        <f t="shared" si="120"/>
        <v>340.99736734228355</v>
      </c>
      <c r="AS314" s="69">
        <f t="shared" si="121"/>
        <v>0.10609425672099097</v>
      </c>
      <c r="AT314" s="69">
        <f t="shared" si="122"/>
        <v>0.35027871657288173</v>
      </c>
      <c r="AU314" s="69">
        <f t="shared" si="123"/>
        <v>0.54362702670612717</v>
      </c>
      <c r="AV314" s="23">
        <f t="shared" si="124"/>
        <v>0.99999999999999989</v>
      </c>
      <c r="AW314" s="40" t="s">
        <v>466</v>
      </c>
      <c r="AX314" s="24">
        <v>8</v>
      </c>
      <c r="AY314" s="24">
        <v>100</v>
      </c>
      <c r="AZ314" s="49">
        <f t="shared" si="125"/>
        <v>10.453528729843804</v>
      </c>
      <c r="BA314" s="49">
        <f t="shared" si="126"/>
        <v>9.3496415263980897</v>
      </c>
    </row>
    <row r="315" spans="1:58" ht="12.75" customHeight="1" x14ac:dyDescent="0.15">
      <c r="A315" t="s">
        <v>33</v>
      </c>
      <c r="B315" s="40" t="s">
        <v>467</v>
      </c>
      <c r="C315" s="24" t="s">
        <v>434</v>
      </c>
      <c r="D315" s="24">
        <v>5</v>
      </c>
      <c r="E315" s="16" t="s">
        <v>425</v>
      </c>
      <c r="F315" s="52">
        <v>5576.5625</v>
      </c>
      <c r="H315" s="52">
        <v>17226.875000000004</v>
      </c>
      <c r="I315" s="52">
        <v>2055.9375</v>
      </c>
      <c r="J315" s="52">
        <v>547887.1875</v>
      </c>
      <c r="K315" s="14">
        <v>0.27647629956503256</v>
      </c>
      <c r="L315" s="14">
        <v>9.8850747164376168E-2</v>
      </c>
      <c r="M315" s="14">
        <v>0.7789423233610997</v>
      </c>
      <c r="N315" s="14">
        <v>1.4276893088196245</v>
      </c>
      <c r="O315" s="14">
        <v>0.44923059215350658</v>
      </c>
      <c r="P315" s="14">
        <v>0.1637779402377614</v>
      </c>
      <c r="Q315" s="14">
        <v>9.1472235269307838</v>
      </c>
      <c r="R315" s="14">
        <v>0.70988945517656732</v>
      </c>
      <c r="S315" s="14">
        <v>13.692340822892321</v>
      </c>
      <c r="T315" s="14">
        <v>5.4250271423349501</v>
      </c>
      <c r="U315" s="14">
        <v>111.1138502535395</v>
      </c>
      <c r="V315" s="14">
        <v>17.003817584851408</v>
      </c>
      <c r="W315" s="14">
        <v>0.3603323797341928</v>
      </c>
      <c r="X315" s="14">
        <v>2.9630973359593658E-2</v>
      </c>
      <c r="Y315" s="14">
        <v>1.5163777304312349</v>
      </c>
      <c r="Z315" s="2">
        <f t="shared" si="104"/>
        <v>2.8173927551351556</v>
      </c>
      <c r="AA315" s="2">
        <f t="shared" si="105"/>
        <v>7.8799841751910895</v>
      </c>
      <c r="AB315" s="2">
        <f t="shared" si="106"/>
        <v>20.361978206072585</v>
      </c>
      <c r="AC315" s="2">
        <f t="shared" si="107"/>
        <v>55.851377259058708</v>
      </c>
      <c r="AD315" s="2">
        <f t="shared" si="108"/>
        <v>8.1150368436467399</v>
      </c>
      <c r="AE315" s="2">
        <f t="shared" si="109"/>
        <v>20.481713240925043</v>
      </c>
      <c r="AF315" s="69">
        <f t="shared" si="110"/>
        <v>0.86207542540818083</v>
      </c>
      <c r="AG315" s="69">
        <f t="shared" si="111"/>
        <v>0.86764311564243612</v>
      </c>
      <c r="AH315" s="69">
        <f t="shared" si="112"/>
        <v>1.2944547126109425</v>
      </c>
      <c r="AI315" s="69">
        <f t="shared" si="113"/>
        <v>0.33528505305598283</v>
      </c>
      <c r="AJ315" s="69">
        <f t="shared" si="114"/>
        <v>0.34182338713230659</v>
      </c>
      <c r="AK315" s="69">
        <f t="shared" si="115"/>
        <v>1.1351126942489498</v>
      </c>
      <c r="AL315" s="69">
        <f t="shared" si="116"/>
        <v>7.5835440048170513E-2</v>
      </c>
      <c r="AM315" s="69">
        <f t="shared" si="117"/>
        <v>9.058319759006124E-2</v>
      </c>
      <c r="AN315" s="69">
        <f t="shared" si="118"/>
        <v>0.24422064973549359</v>
      </c>
      <c r="AO315" s="23">
        <v>0.01</v>
      </c>
      <c r="AP315" s="69">
        <f t="shared" si="103"/>
        <v>422.90107114362587</v>
      </c>
      <c r="AQ315" s="69">
        <f t="shared" si="119"/>
        <v>1560.4654219842866</v>
      </c>
      <c r="AR315" s="69">
        <f t="shared" si="120"/>
        <v>502.10239206556633</v>
      </c>
      <c r="AS315" s="69">
        <f t="shared" si="121"/>
        <v>0.1701494127176352</v>
      </c>
      <c r="AT315" s="69">
        <f t="shared" si="122"/>
        <v>0.62783542826882488</v>
      </c>
      <c r="AU315" s="69">
        <f t="shared" si="123"/>
        <v>0.20201515901353989</v>
      </c>
      <c r="AV315" s="23">
        <f t="shared" si="124"/>
        <v>1</v>
      </c>
      <c r="AW315" s="40" t="s">
        <v>467</v>
      </c>
      <c r="AX315" s="24" t="s">
        <v>434</v>
      </c>
      <c r="AY315" s="24">
        <v>5</v>
      </c>
      <c r="AZ315" s="49">
        <f t="shared" si="125"/>
        <v>2.8173927551351556</v>
      </c>
      <c r="BA315" s="49">
        <f t="shared" si="126"/>
        <v>8.1150368436467399</v>
      </c>
    </row>
    <row r="316" spans="1:58" ht="12.75" customHeight="1" x14ac:dyDescent="0.15">
      <c r="A316" t="s">
        <v>34</v>
      </c>
      <c r="B316" s="40" t="s">
        <v>467</v>
      </c>
      <c r="C316" s="24" t="s">
        <v>437</v>
      </c>
      <c r="D316" s="24">
        <v>5</v>
      </c>
      <c r="E316" s="16" t="s">
        <v>425</v>
      </c>
      <c r="F316" s="52">
        <v>16071.25</v>
      </c>
      <c r="H316" s="52">
        <v>48039.0625</v>
      </c>
      <c r="I316" s="52">
        <v>5845.3125</v>
      </c>
      <c r="J316" s="52">
        <v>1589454.6875</v>
      </c>
      <c r="K316" s="14">
        <v>0.2936837825645443</v>
      </c>
      <c r="L316" s="14">
        <v>9.4735205381547588E-2</v>
      </c>
      <c r="M316" s="14">
        <v>0.8352060427710094</v>
      </c>
      <c r="N316" s="14">
        <v>1.5311720859749895</v>
      </c>
      <c r="O316" s="14">
        <v>0.47700501799833295</v>
      </c>
      <c r="P316" s="14">
        <v>0.16659746962513572</v>
      </c>
      <c r="Q316" s="14">
        <v>8.151908975010306</v>
      </c>
      <c r="R316" s="14">
        <v>0.83768950309875212</v>
      </c>
      <c r="S316" s="14">
        <v>13.491927204679753</v>
      </c>
      <c r="T316" s="14">
        <v>4.6228246577883496</v>
      </c>
      <c r="U316" s="14">
        <v>97.591562742635858</v>
      </c>
      <c r="V316" s="14">
        <v>28.986251513758198</v>
      </c>
      <c r="W316" s="14">
        <v>0.35233477084845577</v>
      </c>
      <c r="X316" s="14">
        <v>2.9064939741288539E-2</v>
      </c>
      <c r="Y316" s="14">
        <v>1.5611525933025507</v>
      </c>
      <c r="Z316" s="2">
        <f t="shared" si="104"/>
        <v>2.8438956876600843</v>
      </c>
      <c r="AA316" s="2">
        <f t="shared" si="105"/>
        <v>8.8162160984103366</v>
      </c>
      <c r="AB316" s="2">
        <f t="shared" si="106"/>
        <v>17.089776139501314</v>
      </c>
      <c r="AC316" s="2">
        <f t="shared" si="107"/>
        <v>48.931769452159621</v>
      </c>
      <c r="AD316" s="2">
        <f t="shared" si="108"/>
        <v>7.2333300693162395</v>
      </c>
      <c r="AE316" s="2">
        <f t="shared" si="109"/>
        <v>21.110807778144366</v>
      </c>
      <c r="AF316" s="69">
        <f t="shared" si="110"/>
        <v>0.86263000459470629</v>
      </c>
      <c r="AG316" s="69">
        <f t="shared" si="111"/>
        <v>0.86853825634905035</v>
      </c>
      <c r="AH316" s="69">
        <f t="shared" si="112"/>
        <v>1.2879955912298491</v>
      </c>
      <c r="AI316" s="69">
        <f t="shared" si="113"/>
        <v>0.33593254311316334</v>
      </c>
      <c r="AJ316" s="69">
        <f t="shared" si="114"/>
        <v>0.34288244865852824</v>
      </c>
      <c r="AK316" s="69">
        <f t="shared" si="115"/>
        <v>1.1182052502252593</v>
      </c>
      <c r="AL316" s="69">
        <f t="shared" si="116"/>
        <v>7.5975880606388088E-2</v>
      </c>
      <c r="AM316" s="69">
        <f t="shared" si="117"/>
        <v>9.0863848894509991E-2</v>
      </c>
      <c r="AN316" s="69">
        <f t="shared" si="118"/>
        <v>0.2407310690239638</v>
      </c>
      <c r="AO316" s="23">
        <v>0.01</v>
      </c>
      <c r="AP316" s="69">
        <f t="shared" si="103"/>
        <v>1221.0273711954146</v>
      </c>
      <c r="AQ316" s="69">
        <f t="shared" si="119"/>
        <v>4365.0141160339217</v>
      </c>
      <c r="AR316" s="69">
        <f t="shared" si="120"/>
        <v>1407.1483269041385</v>
      </c>
      <c r="AS316" s="69">
        <f t="shared" si="121"/>
        <v>0.17460234937820174</v>
      </c>
      <c r="AT316" s="69">
        <f t="shared" si="122"/>
        <v>0.62418070037396656</v>
      </c>
      <c r="AU316" s="69">
        <f t="shared" si="123"/>
        <v>0.20121695024783165</v>
      </c>
      <c r="AV316" s="23">
        <f t="shared" si="124"/>
        <v>1</v>
      </c>
      <c r="AW316" s="40" t="s">
        <v>467</v>
      </c>
      <c r="AX316" s="24" t="s">
        <v>437</v>
      </c>
      <c r="AY316" s="24">
        <v>5</v>
      </c>
      <c r="AZ316" s="49">
        <f t="shared" si="125"/>
        <v>2.8438956876600843</v>
      </c>
      <c r="BA316" s="49">
        <f t="shared" si="126"/>
        <v>7.2333300693162395</v>
      </c>
    </row>
    <row r="317" spans="1:58" ht="12.75" customHeight="1" x14ac:dyDescent="0.15">
      <c r="A317" t="s">
        <v>35</v>
      </c>
      <c r="B317" s="40" t="s">
        <v>467</v>
      </c>
      <c r="C317" s="24" t="s">
        <v>438</v>
      </c>
      <c r="D317" s="24">
        <v>5</v>
      </c>
      <c r="E317" s="16" t="s">
        <v>425</v>
      </c>
      <c r="F317" s="52">
        <v>17992.8125</v>
      </c>
      <c r="H317" s="52">
        <v>53803.75</v>
      </c>
      <c r="I317" s="52">
        <v>5778.125</v>
      </c>
      <c r="J317" s="52">
        <v>1496386.5625</v>
      </c>
      <c r="K317" s="14">
        <v>0.28118612633920037</v>
      </c>
      <c r="L317" s="14">
        <v>9.1947319319341164E-2</v>
      </c>
      <c r="M317" s="14">
        <v>0.86348552093018793</v>
      </c>
      <c r="N317" s="14">
        <v>1.5015153771929255</v>
      </c>
      <c r="O317" s="14">
        <v>0.44577944198670405</v>
      </c>
      <c r="P317" s="14">
        <v>0.15045800985307678</v>
      </c>
      <c r="Q317" s="14">
        <v>6.32829002233448</v>
      </c>
      <c r="R317" s="14">
        <v>0.81019253061515251</v>
      </c>
      <c r="S317" s="14">
        <v>9.3395864931747425</v>
      </c>
      <c r="T317" s="14">
        <v>2.2259854440704228</v>
      </c>
      <c r="U317" s="14">
        <v>72.336269087353713</v>
      </c>
      <c r="V317" s="14">
        <v>13.605195671461043</v>
      </c>
      <c r="W317" s="14">
        <v>0.35946727162352576</v>
      </c>
      <c r="X317" s="14">
        <v>2.9044207907557847E-2</v>
      </c>
      <c r="Y317" s="14">
        <v>1.5142018042054954</v>
      </c>
      <c r="Z317" s="2">
        <f t="shared" si="104"/>
        <v>3.0708681547415617</v>
      </c>
      <c r="AA317" s="2">
        <f t="shared" si="105"/>
        <v>9.3910896731119085</v>
      </c>
      <c r="AB317" s="2">
        <f t="shared" si="106"/>
        <v>14.196011359633829</v>
      </c>
      <c r="AC317" s="2">
        <f t="shared" si="107"/>
        <v>42.060173655853191</v>
      </c>
      <c r="AD317" s="2">
        <f t="shared" si="108"/>
        <v>7.7451254549884183</v>
      </c>
      <c r="AE317" s="2">
        <f t="shared" si="109"/>
        <v>32.496290252051274</v>
      </c>
      <c r="AF317" s="69">
        <f t="shared" si="110"/>
        <v>0.86222721820095405</v>
      </c>
      <c r="AG317" s="69">
        <f t="shared" si="111"/>
        <v>0.86753188868076281</v>
      </c>
      <c r="AH317" s="69">
        <f t="shared" si="112"/>
        <v>1.154169991400501</v>
      </c>
      <c r="AI317" s="69">
        <f t="shared" si="113"/>
        <v>0.33546219352968826</v>
      </c>
      <c r="AJ317" s="69">
        <f t="shared" si="114"/>
        <v>0.34169194448374896</v>
      </c>
      <c r="AK317" s="69">
        <f t="shared" si="115"/>
        <v>0.80461427420500031</v>
      </c>
      <c r="AL317" s="69">
        <f t="shared" si="116"/>
        <v>7.5873862911330386E-2</v>
      </c>
      <c r="AM317" s="69">
        <f t="shared" si="117"/>
        <v>9.0548365288193475E-2</v>
      </c>
      <c r="AN317" s="69">
        <f t="shared" si="118"/>
        <v>0.17557336622132028</v>
      </c>
      <c r="AO317" s="23">
        <v>0.01</v>
      </c>
      <c r="AP317" s="69">
        <f t="shared" si="103"/>
        <v>1365.1841890142719</v>
      </c>
      <c r="AQ317" s="69">
        <f t="shared" si="119"/>
        <v>4871.8416088746399</v>
      </c>
      <c r="AR317" s="69">
        <f t="shared" si="120"/>
        <v>1014.4848566975662</v>
      </c>
      <c r="AS317" s="69">
        <f t="shared" si="121"/>
        <v>0.18826204001380212</v>
      </c>
      <c r="AT317" s="69">
        <f t="shared" si="122"/>
        <v>0.67183816461653678</v>
      </c>
      <c r="AU317" s="69">
        <f t="shared" si="123"/>
        <v>0.13989979536966121</v>
      </c>
      <c r="AV317" s="23">
        <f t="shared" si="124"/>
        <v>1</v>
      </c>
      <c r="AW317" s="40" t="s">
        <v>467</v>
      </c>
      <c r="AX317" s="24" t="s">
        <v>438</v>
      </c>
      <c r="AY317" s="24">
        <v>5</v>
      </c>
      <c r="AZ317" s="49">
        <f t="shared" si="125"/>
        <v>3.0708681547415617</v>
      </c>
      <c r="BA317" s="49">
        <f t="shared" si="126"/>
        <v>7.7451254549884183</v>
      </c>
    </row>
    <row r="318" spans="1:58" ht="12.75" customHeight="1" x14ac:dyDescent="0.15">
      <c r="A318" t="s">
        <v>36</v>
      </c>
      <c r="B318" s="40" t="s">
        <v>467</v>
      </c>
      <c r="C318" s="24" t="s">
        <v>435</v>
      </c>
      <c r="D318" s="24">
        <v>12</v>
      </c>
      <c r="E318" s="16" t="s">
        <v>425</v>
      </c>
      <c r="F318" s="52">
        <v>5805.0000000000009</v>
      </c>
      <c r="H318" s="52">
        <v>17670.3125</v>
      </c>
      <c r="I318" s="52">
        <v>1652.8125</v>
      </c>
      <c r="J318" s="52">
        <v>573391.5625</v>
      </c>
      <c r="K318" s="14">
        <v>0.26361292167058692</v>
      </c>
      <c r="L318" s="14">
        <v>9.367297169013547E-2</v>
      </c>
      <c r="M318" s="14">
        <v>0.80008435340241368</v>
      </c>
      <c r="N318" s="14">
        <v>1.4569477453907278</v>
      </c>
      <c r="O318" s="14">
        <v>0.45049298167121815</v>
      </c>
      <c r="P318" s="14">
        <v>0.16176231498202331</v>
      </c>
      <c r="Q318" s="14">
        <v>9.0933217027884545</v>
      </c>
      <c r="R318" s="14">
        <v>0.73618513505637329</v>
      </c>
      <c r="S318" s="14">
        <v>7.1476698702894774</v>
      </c>
      <c r="T318" s="14">
        <v>2.4414467546496597</v>
      </c>
      <c r="U318" s="14">
        <v>60.416886017464989</v>
      </c>
      <c r="V318" s="14">
        <v>6.0601326278842356</v>
      </c>
      <c r="W318" s="14">
        <v>0.33582160208368533</v>
      </c>
      <c r="X318" s="14">
        <v>2.8518001232998535E-2</v>
      </c>
      <c r="Y318" s="14">
        <v>1.4326045707402681</v>
      </c>
      <c r="Z318" s="2">
        <f t="shared" si="104"/>
        <v>3.0350725917836696</v>
      </c>
      <c r="AA318" s="2">
        <f t="shared" si="105"/>
        <v>8.5412508962461917</v>
      </c>
      <c r="AB318" s="2">
        <f t="shared" si="106"/>
        <v>20.185268301083109</v>
      </c>
      <c r="AC318" s="2">
        <f t="shared" si="107"/>
        <v>56.214092285950514</v>
      </c>
      <c r="AD318" s="2">
        <f t="shared" si="108"/>
        <v>8.45266878771195</v>
      </c>
      <c r="AE318" s="2">
        <f t="shared" si="109"/>
        <v>24.746345953440475</v>
      </c>
      <c r="AF318" s="69">
        <f t="shared" si="110"/>
        <v>0.86166085218739807</v>
      </c>
      <c r="AG318" s="69">
        <f t="shared" si="111"/>
        <v>0.86768380113675458</v>
      </c>
      <c r="AH318" s="69">
        <f t="shared" si="112"/>
        <v>1.0835268103097035</v>
      </c>
      <c r="AI318" s="69">
        <f t="shared" si="113"/>
        <v>0.33480156855255266</v>
      </c>
      <c r="AJ318" s="69">
        <f t="shared" si="114"/>
        <v>0.34187147570250226</v>
      </c>
      <c r="AK318" s="69">
        <f t="shared" si="115"/>
        <v>0.66572885781924274</v>
      </c>
      <c r="AL318" s="69">
        <f t="shared" si="116"/>
        <v>7.5730565034978298E-2</v>
      </c>
      <c r="AM318" s="69">
        <f t="shared" si="117"/>
        <v>9.0595941061163102E-2</v>
      </c>
      <c r="AN318" s="69">
        <f t="shared" si="118"/>
        <v>0.14640037539431111</v>
      </c>
      <c r="AO318" s="23">
        <v>0.01</v>
      </c>
      <c r="AP318" s="69">
        <f t="shared" si="103"/>
        <v>439.61593002804909</v>
      </c>
      <c r="AQ318" s="69">
        <f t="shared" si="119"/>
        <v>1600.8585897823336</v>
      </c>
      <c r="AR318" s="69">
        <f t="shared" si="120"/>
        <v>241.97237045640983</v>
      </c>
      <c r="AS318" s="69">
        <f t="shared" si="121"/>
        <v>0.19260729872959403</v>
      </c>
      <c r="AT318" s="69">
        <f t="shared" si="122"/>
        <v>0.70137824306405261</v>
      </c>
      <c r="AU318" s="69">
        <f t="shared" si="123"/>
        <v>0.10601445820635325</v>
      </c>
      <c r="AV318" s="23">
        <f t="shared" si="124"/>
        <v>0.99999999999999989</v>
      </c>
      <c r="AW318" s="40" t="s">
        <v>467</v>
      </c>
      <c r="AX318" s="24" t="s">
        <v>435</v>
      </c>
      <c r="AY318" s="24">
        <v>12</v>
      </c>
      <c r="AZ318" s="49">
        <f t="shared" si="125"/>
        <v>3.0350725917836696</v>
      </c>
      <c r="BA318" s="49">
        <f t="shared" si="126"/>
        <v>8.45266878771195</v>
      </c>
    </row>
    <row r="319" spans="1:58" ht="12.75" customHeight="1" x14ac:dyDescent="0.15">
      <c r="A319" t="s">
        <v>37</v>
      </c>
      <c r="B319" s="40" t="s">
        <v>467</v>
      </c>
      <c r="C319" s="24" t="s">
        <v>439</v>
      </c>
      <c r="D319" s="24">
        <v>12</v>
      </c>
      <c r="E319" s="16" t="s">
        <v>425</v>
      </c>
      <c r="F319" s="52">
        <v>17495.625</v>
      </c>
      <c r="H319" s="52">
        <v>47434.375</v>
      </c>
      <c r="I319" s="52">
        <v>5361.5625</v>
      </c>
      <c r="J319" s="52">
        <v>1474846.2500000002</v>
      </c>
      <c r="K319" s="14">
        <v>0.26484189499518251</v>
      </c>
      <c r="L319" s="14">
        <v>9.0314687413049058E-2</v>
      </c>
      <c r="M319" s="14">
        <v>0.80636676475944913</v>
      </c>
      <c r="N319" s="14">
        <v>1.3775523420348796</v>
      </c>
      <c r="O319" s="14">
        <v>0.46235758668253318</v>
      </c>
      <c r="P319" s="14">
        <v>0.16353761463885694</v>
      </c>
      <c r="Q319" s="14">
        <v>9.3764040527975627</v>
      </c>
      <c r="R319" s="14">
        <v>0.74132057998795464</v>
      </c>
      <c r="S319" s="14">
        <v>10.493085632707771</v>
      </c>
      <c r="T319" s="14">
        <v>3.2105058567430289</v>
      </c>
      <c r="U319" s="14">
        <v>86.759734670206953</v>
      </c>
      <c r="V319" s="14">
        <v>7.8415880375865354</v>
      </c>
      <c r="W319" s="14">
        <v>0.35799695912642648</v>
      </c>
      <c r="X319" s="14">
        <v>2.8698859203570241E-2</v>
      </c>
      <c r="Y319" s="14">
        <v>1.4454237551564917</v>
      </c>
      <c r="Z319" s="2">
        <f t="shared" si="104"/>
        <v>3.0447099948975858</v>
      </c>
      <c r="AA319" s="2">
        <f t="shared" si="105"/>
        <v>8.9284122866038036</v>
      </c>
      <c r="AB319" s="2">
        <f t="shared" si="106"/>
        <v>20.27955055322937</v>
      </c>
      <c r="AC319" s="2">
        <f t="shared" si="107"/>
        <v>57.334846625369003</v>
      </c>
      <c r="AD319" s="2">
        <f t="shared" si="108"/>
        <v>8.2682766258735239</v>
      </c>
      <c r="AE319" s="2">
        <f t="shared" si="109"/>
        <v>27.023696121900972</v>
      </c>
      <c r="AF319" s="69">
        <f t="shared" si="110"/>
        <v>0.86170046071274931</v>
      </c>
      <c r="AG319" s="69">
        <f t="shared" si="111"/>
        <v>0.86806618495173826</v>
      </c>
      <c r="AH319" s="69">
        <f t="shared" si="112"/>
        <v>1.1913460626758983</v>
      </c>
      <c r="AI319" s="69">
        <f t="shared" si="113"/>
        <v>0.3348477407999102</v>
      </c>
      <c r="AJ319" s="69">
        <f t="shared" si="114"/>
        <v>0.3423236579527773</v>
      </c>
      <c r="AK319" s="69">
        <f t="shared" si="115"/>
        <v>0.88489593327514926</v>
      </c>
      <c r="AL319" s="69">
        <f t="shared" si="116"/>
        <v>7.5740580753394487E-2</v>
      </c>
      <c r="AM319" s="69">
        <f t="shared" si="117"/>
        <v>9.0715769357485987E-2</v>
      </c>
      <c r="AN319" s="69">
        <f t="shared" si="118"/>
        <v>0.1923400032496779</v>
      </c>
      <c r="AO319" s="23">
        <v>0.01</v>
      </c>
      <c r="AP319" s="69">
        <f t="shared" si="103"/>
        <v>1325.1287981436074</v>
      </c>
      <c r="AQ319" s="69">
        <f t="shared" si="119"/>
        <v>4303.045822116499</v>
      </c>
      <c r="AR319" s="69">
        <f t="shared" si="120"/>
        <v>1031.2429486733511</v>
      </c>
      <c r="AS319" s="69">
        <f t="shared" si="121"/>
        <v>0.19898568972839378</v>
      </c>
      <c r="AT319" s="69">
        <f t="shared" si="122"/>
        <v>0.64615948430542036</v>
      </c>
      <c r="AU319" s="69">
        <f t="shared" si="123"/>
        <v>0.15485482596618586</v>
      </c>
      <c r="AV319" s="23">
        <f t="shared" si="124"/>
        <v>1</v>
      </c>
      <c r="AW319" s="40" t="s">
        <v>467</v>
      </c>
      <c r="AX319" s="24" t="s">
        <v>439</v>
      </c>
      <c r="AY319" s="24">
        <v>12</v>
      </c>
      <c r="AZ319" s="49">
        <f t="shared" si="125"/>
        <v>3.0447099948975858</v>
      </c>
      <c r="BA319" s="49">
        <f t="shared" si="126"/>
        <v>8.2682766258735239</v>
      </c>
    </row>
    <row r="320" spans="1:58" ht="12.75" customHeight="1" x14ac:dyDescent="0.15">
      <c r="A320" t="s">
        <v>38</v>
      </c>
      <c r="B320" s="40" t="s">
        <v>467</v>
      </c>
      <c r="C320" s="24" t="s">
        <v>440</v>
      </c>
      <c r="D320" s="24">
        <v>12</v>
      </c>
      <c r="E320" s="16" t="s">
        <v>425</v>
      </c>
      <c r="F320" s="52">
        <v>16299.687499999998</v>
      </c>
      <c r="H320" s="52">
        <v>50928.124999999993</v>
      </c>
      <c r="I320" s="52">
        <v>5428.75</v>
      </c>
      <c r="J320" s="52">
        <v>1476458.7499999998</v>
      </c>
      <c r="K320" s="14">
        <v>0.28476351545777401</v>
      </c>
      <c r="L320" s="14">
        <v>9.3102300687969541E-2</v>
      </c>
      <c r="M320" s="14">
        <v>0.82158680252676797</v>
      </c>
      <c r="N320" s="14">
        <v>1.4175382244182959</v>
      </c>
      <c r="O320" s="14">
        <v>0.43400580327887117</v>
      </c>
      <c r="P320" s="14">
        <v>0.15522933227128149</v>
      </c>
      <c r="Q320" s="14">
        <v>7.2761922107301364</v>
      </c>
      <c r="R320" s="14">
        <v>0.72840749399353699</v>
      </c>
      <c r="S320" s="14">
        <v>12.234098997328562</v>
      </c>
      <c r="T320" s="14">
        <v>4.8354159733323145</v>
      </c>
      <c r="U320" s="14">
        <v>84.1811949426301</v>
      </c>
      <c r="V320" s="14">
        <v>25.740883451951536</v>
      </c>
      <c r="W320" s="14">
        <v>0.36101369878272238</v>
      </c>
      <c r="X320" s="14">
        <v>2.8627116147370606E-2</v>
      </c>
      <c r="Y320" s="14">
        <v>1.3903682884656483</v>
      </c>
      <c r="Z320" s="2">
        <f t="shared" si="104"/>
        <v>2.8851547263911921</v>
      </c>
      <c r="AA320" s="2">
        <f t="shared" si="105"/>
        <v>8.8245596129820605</v>
      </c>
      <c r="AB320" s="2">
        <f t="shared" si="106"/>
        <v>16.765195662728978</v>
      </c>
      <c r="AC320" s="2">
        <f t="shared" si="107"/>
        <v>46.873822777348138</v>
      </c>
      <c r="AD320" s="2">
        <f t="shared" si="108"/>
        <v>6.8808659273569637</v>
      </c>
      <c r="AE320" s="2">
        <f t="shared" si="109"/>
        <v>17.409297443466244</v>
      </c>
      <c r="AF320" s="69">
        <f t="shared" si="110"/>
        <v>0.86234251371205928</v>
      </c>
      <c r="AG320" s="69">
        <f t="shared" si="111"/>
        <v>0.86715243661463437</v>
      </c>
      <c r="AH320" s="69">
        <f t="shared" si="112"/>
        <v>1.2474571031754729</v>
      </c>
      <c r="AI320" s="69">
        <f t="shared" si="113"/>
        <v>0.33559678377341573</v>
      </c>
      <c r="AJ320" s="69">
        <f t="shared" si="114"/>
        <v>0.34124377993619498</v>
      </c>
      <c r="AK320" s="69">
        <f t="shared" si="115"/>
        <v>1.015910054450087</v>
      </c>
      <c r="AL320" s="69">
        <f t="shared" si="116"/>
        <v>7.5903055810576034E-2</v>
      </c>
      <c r="AM320" s="69">
        <f t="shared" si="117"/>
        <v>9.0429601683091679E-2</v>
      </c>
      <c r="AN320" s="69">
        <f t="shared" si="118"/>
        <v>0.21957060218261393</v>
      </c>
      <c r="AO320" s="23">
        <v>0.01</v>
      </c>
      <c r="AP320" s="69">
        <f t="shared" si="103"/>
        <v>1237.1960900074484</v>
      </c>
      <c r="AQ320" s="69">
        <f t="shared" si="119"/>
        <v>4605.410058216703</v>
      </c>
      <c r="AR320" s="69">
        <f t="shared" si="120"/>
        <v>1191.9939065988654</v>
      </c>
      <c r="AS320" s="69">
        <f t="shared" si="121"/>
        <v>0.17587298216893085</v>
      </c>
      <c r="AT320" s="69">
        <f t="shared" si="122"/>
        <v>0.65467972909976191</v>
      </c>
      <c r="AU320" s="69">
        <f t="shared" si="123"/>
        <v>0.16944728873130721</v>
      </c>
      <c r="AV320" s="23">
        <f t="shared" si="124"/>
        <v>1</v>
      </c>
      <c r="AW320" s="40" t="s">
        <v>467</v>
      </c>
      <c r="AX320" s="24" t="s">
        <v>440</v>
      </c>
      <c r="AY320" s="24">
        <v>12</v>
      </c>
      <c r="AZ320" s="49">
        <f t="shared" si="125"/>
        <v>2.8851547263911921</v>
      </c>
      <c r="BA320" s="49">
        <f t="shared" si="126"/>
        <v>6.8808659273569637</v>
      </c>
    </row>
    <row r="321" spans="1:58" ht="12.75" customHeight="1" x14ac:dyDescent="0.15">
      <c r="A321" t="s">
        <v>39</v>
      </c>
      <c r="B321" s="40" t="s">
        <v>467</v>
      </c>
      <c r="C321" s="24" t="s">
        <v>436</v>
      </c>
      <c r="D321" s="24">
        <v>20</v>
      </c>
      <c r="E321" s="16" t="s">
        <v>425</v>
      </c>
      <c r="F321" s="52">
        <v>5858.7500000000009</v>
      </c>
      <c r="H321" s="52">
        <v>17038.75</v>
      </c>
      <c r="I321" s="52">
        <v>2176.875</v>
      </c>
      <c r="J321" s="52">
        <v>576871.875</v>
      </c>
      <c r="K321" s="14">
        <v>0.26663337423722899</v>
      </c>
      <c r="L321" s="14">
        <v>9.4853049489069419E-2</v>
      </c>
      <c r="M321" s="14">
        <v>0.91207883208880114</v>
      </c>
      <c r="N321" s="14">
        <v>1.3201137180491784</v>
      </c>
      <c r="O321" s="14">
        <v>0.44621385249721068</v>
      </c>
      <c r="P321" s="14">
        <v>0.16077346107052642</v>
      </c>
      <c r="Q321" s="14">
        <v>6.8738667407954148</v>
      </c>
      <c r="R321" s="14">
        <v>0.73627579864911241</v>
      </c>
      <c r="S321" s="14">
        <v>10.797054176931317</v>
      </c>
      <c r="T321" s="14">
        <v>3.4428641573873526</v>
      </c>
      <c r="U321" s="14">
        <v>90.145657237617797</v>
      </c>
      <c r="V321" s="14">
        <v>15.942282909265172</v>
      </c>
      <c r="W321" s="14">
        <v>0.34478642411461013</v>
      </c>
      <c r="X321" s="14">
        <v>2.8298680255110675E-2</v>
      </c>
      <c r="Y321" s="14">
        <v>1.4535381467066451</v>
      </c>
      <c r="Z321" s="2">
        <f t="shared" si="104"/>
        <v>3.4207226859654356</v>
      </c>
      <c r="AA321" s="2">
        <f t="shared" si="105"/>
        <v>9.6157038387459153</v>
      </c>
      <c r="AB321" s="2">
        <f t="shared" si="106"/>
        <v>15.404870786342036</v>
      </c>
      <c r="AC321" s="2">
        <f t="shared" si="107"/>
        <v>42.754983907325716</v>
      </c>
      <c r="AD321" s="2">
        <f t="shared" si="108"/>
        <v>8.3490974260572361</v>
      </c>
      <c r="AE321" s="2">
        <f t="shared" si="109"/>
        <v>26.183332573314658</v>
      </c>
      <c r="AF321" s="69">
        <f t="shared" si="110"/>
        <v>0.86175819821571586</v>
      </c>
      <c r="AG321" s="69">
        <f t="shared" si="111"/>
        <v>0.867545889277337</v>
      </c>
      <c r="AH321" s="69">
        <f t="shared" si="112"/>
        <v>1.2011426510548964</v>
      </c>
      <c r="AI321" s="69">
        <f t="shared" si="113"/>
        <v>0.3349150538701044</v>
      </c>
      <c r="AJ321" s="69">
        <f t="shared" si="114"/>
        <v>0.34170848785812397</v>
      </c>
      <c r="AK321" s="69">
        <f t="shared" si="115"/>
        <v>0.90690576613297291</v>
      </c>
      <c r="AL321" s="69">
        <f t="shared" si="116"/>
        <v>7.5755182253459522E-2</v>
      </c>
      <c r="AM321" s="69">
        <f t="shared" si="117"/>
        <v>9.0552749282402853E-2</v>
      </c>
      <c r="AN321" s="69">
        <f t="shared" si="118"/>
        <v>0.1969255714814647</v>
      </c>
      <c r="AO321" s="23">
        <v>0.01</v>
      </c>
      <c r="AP321" s="69">
        <f t="shared" si="103"/>
        <v>443.83067402745604</v>
      </c>
      <c r="AQ321" s="69">
        <f t="shared" si="119"/>
        <v>1542.9056568355415</v>
      </c>
      <c r="AR321" s="69">
        <f t="shared" si="120"/>
        <v>428.68235341871343</v>
      </c>
      <c r="AS321" s="69">
        <f t="shared" si="121"/>
        <v>0.18374896117003453</v>
      </c>
      <c r="AT321" s="69">
        <f t="shared" si="122"/>
        <v>0.63877358690481667</v>
      </c>
      <c r="AU321" s="69">
        <f t="shared" si="123"/>
        <v>0.17747745192514874</v>
      </c>
      <c r="AV321" s="23">
        <f t="shared" si="124"/>
        <v>1</v>
      </c>
      <c r="AW321" s="40" t="s">
        <v>467</v>
      </c>
      <c r="AX321" s="24" t="s">
        <v>436</v>
      </c>
      <c r="AY321" s="24">
        <v>20</v>
      </c>
      <c r="AZ321" s="49">
        <f t="shared" si="125"/>
        <v>3.4207226859654356</v>
      </c>
      <c r="BA321" s="49">
        <f t="shared" si="126"/>
        <v>8.3490974260572361</v>
      </c>
    </row>
    <row r="322" spans="1:58" ht="12.75" customHeight="1" x14ac:dyDescent="0.15">
      <c r="A322" t="s">
        <v>40</v>
      </c>
      <c r="B322" s="40" t="s">
        <v>467</v>
      </c>
      <c r="C322" s="24" t="s">
        <v>441</v>
      </c>
      <c r="D322" s="24">
        <v>20</v>
      </c>
      <c r="E322" s="16" t="s">
        <v>425</v>
      </c>
      <c r="F322" s="52">
        <v>18516.875</v>
      </c>
      <c r="H322" s="52">
        <v>50283.125</v>
      </c>
      <c r="I322" s="52">
        <v>6154.3750000000009</v>
      </c>
      <c r="J322" s="52">
        <v>1533756.25</v>
      </c>
      <c r="K322" s="14">
        <v>0.28869548751441071</v>
      </c>
      <c r="L322" s="14">
        <v>9.6879859023530634E-2</v>
      </c>
      <c r="M322" s="14">
        <v>0.88644690049174213</v>
      </c>
      <c r="N322" s="14">
        <v>1.3750914730891028</v>
      </c>
      <c r="O322" s="14">
        <v>0.45503201456946019</v>
      </c>
      <c r="P322" s="14">
        <v>0.15981488654776779</v>
      </c>
      <c r="Q322" s="14">
        <v>7.6592218398627345</v>
      </c>
      <c r="R322" s="14">
        <v>0.70113718049178519</v>
      </c>
      <c r="S322" s="14">
        <v>12.605148692777091</v>
      </c>
      <c r="T322" s="14">
        <v>3.4381157491011658</v>
      </c>
      <c r="U322" s="14">
        <v>86.264637711722244</v>
      </c>
      <c r="V322" s="14">
        <v>22.309259990804122</v>
      </c>
      <c r="W322" s="14">
        <v>0.33132155474407843</v>
      </c>
      <c r="X322" s="14">
        <v>2.8511181550850282E-2</v>
      </c>
      <c r="Y322" s="14">
        <v>1.3358406134039644</v>
      </c>
      <c r="Z322" s="2">
        <f t="shared" si="104"/>
        <v>3.0705256536006429</v>
      </c>
      <c r="AA322" s="2">
        <f t="shared" si="105"/>
        <v>9.149960677342003</v>
      </c>
      <c r="AB322" s="2">
        <f t="shared" si="106"/>
        <v>16.832270246104983</v>
      </c>
      <c r="AC322" s="2">
        <f t="shared" si="107"/>
        <v>47.92558443905309</v>
      </c>
      <c r="AD322" s="2">
        <f t="shared" si="108"/>
        <v>6.8436033413198034</v>
      </c>
      <c r="AE322" s="2">
        <f t="shared" si="109"/>
        <v>25.090672917069355</v>
      </c>
      <c r="AF322" s="69">
        <f t="shared" si="110"/>
        <v>0.86246923706053924</v>
      </c>
      <c r="AG322" s="69">
        <f t="shared" si="111"/>
        <v>0.86783008942147299</v>
      </c>
      <c r="AH322" s="69">
        <f t="shared" si="112"/>
        <v>1.2594156469246196</v>
      </c>
      <c r="AI322" s="69">
        <f t="shared" si="113"/>
        <v>0.33574475582881719</v>
      </c>
      <c r="AJ322" s="69">
        <f t="shared" si="114"/>
        <v>0.34204441966199445</v>
      </c>
      <c r="AK322" s="69">
        <f t="shared" si="115"/>
        <v>1.0454075966489107</v>
      </c>
      <c r="AL322" s="69">
        <f t="shared" si="116"/>
        <v>7.593515069818664E-2</v>
      </c>
      <c r="AM322" s="69">
        <f t="shared" si="117"/>
        <v>9.0641771210428532E-2</v>
      </c>
      <c r="AN322" s="69">
        <f t="shared" si="118"/>
        <v>0.22568097007452517</v>
      </c>
      <c r="AO322" s="23">
        <v>0.01</v>
      </c>
      <c r="AP322" s="69">
        <f t="shared" si="103"/>
        <v>1406.0816935844848</v>
      </c>
      <c r="AQ322" s="69">
        <f t="shared" si="119"/>
        <v>4557.7515119953796</v>
      </c>
      <c r="AR322" s="69">
        <f t="shared" si="120"/>
        <v>1388.9253202024061</v>
      </c>
      <c r="AS322" s="69">
        <f t="shared" si="121"/>
        <v>0.19123186062130196</v>
      </c>
      <c r="AT322" s="69">
        <f t="shared" si="122"/>
        <v>0.61986960349829712</v>
      </c>
      <c r="AU322" s="69">
        <f t="shared" si="123"/>
        <v>0.18889853588040093</v>
      </c>
      <c r="AV322" s="23">
        <f t="shared" si="124"/>
        <v>1</v>
      </c>
      <c r="AW322" s="40" t="s">
        <v>467</v>
      </c>
      <c r="AX322" s="24" t="s">
        <v>441</v>
      </c>
      <c r="AY322" s="24">
        <v>20</v>
      </c>
      <c r="AZ322" s="49">
        <f t="shared" si="125"/>
        <v>3.0705256536006429</v>
      </c>
      <c r="BA322" s="49">
        <f t="shared" si="126"/>
        <v>6.8436033413198034</v>
      </c>
    </row>
    <row r="323" spans="1:58" ht="12.75" customHeight="1" x14ac:dyDescent="0.15">
      <c r="A323" t="s">
        <v>41</v>
      </c>
      <c r="B323" s="40" t="s">
        <v>467</v>
      </c>
      <c r="C323" s="24" t="s">
        <v>442</v>
      </c>
      <c r="D323" s="24">
        <v>20</v>
      </c>
      <c r="E323" s="16" t="s">
        <v>425</v>
      </c>
      <c r="F323" s="52">
        <v>17616.5625</v>
      </c>
      <c r="H323" s="52">
        <v>51008.750000000007</v>
      </c>
      <c r="I323" s="52">
        <v>5213.75</v>
      </c>
      <c r="J323" s="52">
        <v>1474322.1875000002</v>
      </c>
      <c r="K323" s="14">
        <v>0.30238870087123443</v>
      </c>
      <c r="L323" s="14">
        <v>9.5585756139077868E-2</v>
      </c>
      <c r="M323" s="14">
        <v>0.88117097859532412</v>
      </c>
      <c r="N323" s="14">
        <v>1.4054411107585303</v>
      </c>
      <c r="O323" s="14">
        <v>0.42646859527606418</v>
      </c>
      <c r="P323" s="14">
        <v>0.15312559672218798</v>
      </c>
      <c r="Q323" s="14">
        <v>6.7152516702932248</v>
      </c>
      <c r="R323" s="14">
        <v>0.73807935654753032</v>
      </c>
      <c r="S323" s="14">
        <v>7.1713062575534519</v>
      </c>
      <c r="T323" s="14">
        <v>1.4230450699153814</v>
      </c>
      <c r="U323" s="14">
        <v>50.436145432934254</v>
      </c>
      <c r="V323" s="14">
        <v>7.7810830413749779</v>
      </c>
      <c r="W323" s="14">
        <v>0.34521526525959745</v>
      </c>
      <c r="X323" s="14">
        <v>2.8715772015297913E-2</v>
      </c>
      <c r="Y323" s="14">
        <v>1.3430095132012667</v>
      </c>
      <c r="Z323" s="2">
        <f t="shared" si="104"/>
        <v>2.9140340761956955</v>
      </c>
      <c r="AA323" s="2">
        <f t="shared" si="105"/>
        <v>9.2186431764290795</v>
      </c>
      <c r="AB323" s="2">
        <f t="shared" si="106"/>
        <v>15.746180949024554</v>
      </c>
      <c r="AC323" s="2">
        <f t="shared" si="107"/>
        <v>43.854533886170195</v>
      </c>
      <c r="AD323" s="2">
        <f t="shared" si="108"/>
        <v>7.0330485997318073</v>
      </c>
      <c r="AE323" s="2">
        <f t="shared" si="109"/>
        <v>35.442409027799336</v>
      </c>
      <c r="AF323" s="69">
        <f t="shared" si="110"/>
        <v>0.86291055501067537</v>
      </c>
      <c r="AG323" s="69">
        <f t="shared" si="111"/>
        <v>0.86690952028090973</v>
      </c>
      <c r="AH323" s="69">
        <f t="shared" si="112"/>
        <v>1.0842885863592064</v>
      </c>
      <c r="AI323" s="69">
        <f t="shared" si="113"/>
        <v>0.33626041254337313</v>
      </c>
      <c r="AJ323" s="69">
        <f t="shared" si="114"/>
        <v>0.34095708131608826</v>
      </c>
      <c r="AK323" s="69">
        <f t="shared" si="115"/>
        <v>0.66713397190068768</v>
      </c>
      <c r="AL323" s="69">
        <f t="shared" si="116"/>
        <v>7.604699123396047E-2</v>
      </c>
      <c r="AM323" s="69">
        <f t="shared" si="117"/>
        <v>9.0353626548763388E-2</v>
      </c>
      <c r="AN323" s="69">
        <f t="shared" si="118"/>
        <v>0.14669669215872458</v>
      </c>
      <c r="AO323" s="23">
        <v>0.01</v>
      </c>
      <c r="AP323" s="69">
        <f t="shared" si="103"/>
        <v>1339.6865740100168</v>
      </c>
      <c r="AQ323" s="69">
        <f t="shared" si="119"/>
        <v>4608.8255482192353</v>
      </c>
      <c r="AR323" s="69">
        <f t="shared" si="120"/>
        <v>764.83987874255024</v>
      </c>
      <c r="AS323" s="69">
        <f t="shared" si="121"/>
        <v>0.19955553854707578</v>
      </c>
      <c r="AT323" s="69">
        <f t="shared" si="122"/>
        <v>0.686516295816468</v>
      </c>
      <c r="AU323" s="69">
        <f t="shared" si="123"/>
        <v>0.11392816563645622</v>
      </c>
      <c r="AV323" s="23">
        <f t="shared" si="124"/>
        <v>1</v>
      </c>
      <c r="AW323" s="40" t="s">
        <v>467</v>
      </c>
      <c r="AX323" s="24" t="s">
        <v>442</v>
      </c>
      <c r="AY323" s="24">
        <v>20</v>
      </c>
      <c r="AZ323" s="49">
        <f t="shared" si="125"/>
        <v>2.9140340761956955</v>
      </c>
      <c r="BA323" s="49">
        <f t="shared" si="126"/>
        <v>7.0330485997318073</v>
      </c>
    </row>
    <row r="324" spans="1:58" ht="12.75" customHeight="1" x14ac:dyDescent="0.15">
      <c r="A324" t="s">
        <v>42</v>
      </c>
      <c r="B324" s="40" t="s">
        <v>467</v>
      </c>
      <c r="C324" s="24" t="s">
        <v>450</v>
      </c>
      <c r="D324" s="24">
        <v>30</v>
      </c>
      <c r="E324" s="16" t="s">
        <v>425</v>
      </c>
      <c r="F324" s="52">
        <v>5455.6249999999991</v>
      </c>
      <c r="H324" s="52">
        <v>16259.374999999998</v>
      </c>
      <c r="I324" s="52">
        <v>1975.3125</v>
      </c>
      <c r="J324" s="52">
        <v>480484.6875</v>
      </c>
      <c r="K324" s="14">
        <v>0.30520865627918115</v>
      </c>
      <c r="L324" s="14">
        <v>9.5710692716033899E-2</v>
      </c>
      <c r="M324" s="14">
        <v>0.93687298103007011</v>
      </c>
      <c r="N324" s="14">
        <v>1.2450118834066197</v>
      </c>
      <c r="O324" s="14">
        <v>0.45665084348040796</v>
      </c>
      <c r="P324" s="14">
        <v>0.15554358322467307</v>
      </c>
      <c r="Q324" s="14">
        <v>8.1840437870843434</v>
      </c>
      <c r="R324" s="14">
        <v>0.73375988395060121</v>
      </c>
      <c r="S324" s="14">
        <v>23.629705881806924</v>
      </c>
      <c r="T324" s="14">
        <v>11.834963692012243</v>
      </c>
      <c r="U324" s="14">
        <v>82.446566912377904</v>
      </c>
      <c r="V324" s="14">
        <v>31.650401186397868</v>
      </c>
      <c r="W324" s="14">
        <v>0.3276216395840798</v>
      </c>
      <c r="X324" s="14">
        <v>2.8086451746656992E-2</v>
      </c>
      <c r="Y324" s="14">
        <v>1.3487342714856525</v>
      </c>
      <c r="Z324" s="2">
        <f t="shared" si="104"/>
        <v>3.0696147103150691</v>
      </c>
      <c r="AA324" s="2">
        <f t="shared" si="105"/>
        <v>9.7885926268415862</v>
      </c>
      <c r="AB324" s="2">
        <f t="shared" si="106"/>
        <v>17.921884748331731</v>
      </c>
      <c r="AC324" s="2">
        <f t="shared" si="107"/>
        <v>52.615759630938932</v>
      </c>
      <c r="AD324" s="2">
        <f t="shared" si="108"/>
        <v>3.4891067762233758</v>
      </c>
      <c r="AE324" s="2">
        <f t="shared" si="109"/>
        <v>6.9663557115957575</v>
      </c>
      <c r="AF324" s="69">
        <f t="shared" si="110"/>
        <v>0.86300143922518957</v>
      </c>
      <c r="AG324" s="69">
        <f t="shared" si="111"/>
        <v>0.8678822625847753</v>
      </c>
      <c r="AH324" s="69">
        <f t="shared" si="112"/>
        <v>1.6147255988722098</v>
      </c>
      <c r="AI324" s="69">
        <f t="shared" si="113"/>
        <v>0.33636667146725235</v>
      </c>
      <c r="AJ324" s="69">
        <f t="shared" si="114"/>
        <v>0.34210611357809778</v>
      </c>
      <c r="AK324" s="69">
        <f t="shared" si="115"/>
        <v>2.2033048416752368</v>
      </c>
      <c r="AL324" s="69">
        <f t="shared" si="116"/>
        <v>7.6070036806495836E-2</v>
      </c>
      <c r="AM324" s="69">
        <f t="shared" si="117"/>
        <v>9.0658120098195905E-2</v>
      </c>
      <c r="AN324" s="69">
        <f t="shared" si="118"/>
        <v>0.46132663610928315</v>
      </c>
      <c r="AO324" s="23">
        <v>0.01</v>
      </c>
      <c r="AP324" s="69">
        <f t="shared" si="103"/>
        <v>415.00959455243878</v>
      </c>
      <c r="AQ324" s="69">
        <f t="shared" si="119"/>
        <v>1474.0443714716039</v>
      </c>
      <c r="AR324" s="69">
        <f t="shared" si="120"/>
        <v>911.26427088961839</v>
      </c>
      <c r="AS324" s="69">
        <f t="shared" si="121"/>
        <v>0.14820086841624003</v>
      </c>
      <c r="AT324" s="69">
        <f t="shared" si="122"/>
        <v>0.52638459159420581</v>
      </c>
      <c r="AU324" s="69">
        <f t="shared" si="123"/>
        <v>0.32541453998955416</v>
      </c>
      <c r="AV324" s="23">
        <f t="shared" si="124"/>
        <v>1</v>
      </c>
      <c r="AW324" s="40" t="s">
        <v>467</v>
      </c>
      <c r="AX324" s="24" t="s">
        <v>450</v>
      </c>
      <c r="AY324" s="24">
        <v>30</v>
      </c>
      <c r="AZ324" s="49">
        <f t="shared" si="125"/>
        <v>3.0696147103150691</v>
      </c>
      <c r="BA324" s="49">
        <f t="shared" si="126"/>
        <v>3.4891067762233758</v>
      </c>
    </row>
    <row r="325" spans="1:58" ht="12.75" customHeight="1" x14ac:dyDescent="0.15">
      <c r="A325" t="s">
        <v>43</v>
      </c>
      <c r="B325" s="40" t="s">
        <v>467</v>
      </c>
      <c r="C325" s="24" t="s">
        <v>443</v>
      </c>
      <c r="D325" s="24">
        <v>30</v>
      </c>
      <c r="E325" s="16" t="s">
        <v>425</v>
      </c>
      <c r="F325" s="52">
        <v>18261.5625</v>
      </c>
      <c r="H325" s="52">
        <v>48348.124999999993</v>
      </c>
      <c r="I325" s="52">
        <v>4568.75</v>
      </c>
      <c r="J325" s="52">
        <v>1553563.125</v>
      </c>
      <c r="K325" s="14">
        <v>0.26773053924453416</v>
      </c>
      <c r="L325" s="14">
        <v>9.5359342691755819E-2</v>
      </c>
      <c r="M325" s="14">
        <v>0.9045292025727788</v>
      </c>
      <c r="N325" s="14">
        <v>1.2046665846377018</v>
      </c>
      <c r="O325" s="14">
        <v>0.4353201735414296</v>
      </c>
      <c r="P325" s="14">
        <v>0.15308931601315925</v>
      </c>
      <c r="Q325" s="14">
        <v>9.5542766216462347</v>
      </c>
      <c r="R325" s="14">
        <v>0.62765110059125617</v>
      </c>
      <c r="S325" s="14">
        <v>14.506912510837058</v>
      </c>
      <c r="T325" s="14">
        <v>7.7983927373112989</v>
      </c>
      <c r="U325" s="14">
        <v>84.507934012633839</v>
      </c>
      <c r="V325" s="14">
        <v>24.528821308534681</v>
      </c>
      <c r="W325" s="14">
        <v>0.36980772693772151</v>
      </c>
      <c r="X325" s="14">
        <v>2.9044480694843777E-2</v>
      </c>
      <c r="Y325" s="14">
        <v>1.3460629334853029</v>
      </c>
      <c r="Z325" s="2">
        <f t="shared" si="104"/>
        <v>3.3785058855262631</v>
      </c>
      <c r="AA325" s="2">
        <f t="shared" si="105"/>
        <v>9.4854806780351151</v>
      </c>
      <c r="AB325" s="2">
        <f t="shared" si="106"/>
        <v>21.947700112126668</v>
      </c>
      <c r="AC325" s="2">
        <f t="shared" si="107"/>
        <v>62.409819773608291</v>
      </c>
      <c r="AD325" s="2">
        <f t="shared" si="108"/>
        <v>5.8253562878733929</v>
      </c>
      <c r="AE325" s="2">
        <f t="shared" si="109"/>
        <v>10.83658349345588</v>
      </c>
      <c r="AF325" s="69">
        <f t="shared" si="110"/>
        <v>0.86179355869680729</v>
      </c>
      <c r="AG325" s="69">
        <f t="shared" si="111"/>
        <v>0.86719479739401295</v>
      </c>
      <c r="AH325" s="69">
        <f t="shared" si="112"/>
        <v>1.3207075064727687</v>
      </c>
      <c r="AI325" s="69">
        <f t="shared" si="113"/>
        <v>0.33495628321983634</v>
      </c>
      <c r="AJ325" s="69">
        <f t="shared" si="114"/>
        <v>0.3412937921071616</v>
      </c>
      <c r="AK325" s="69">
        <f t="shared" si="115"/>
        <v>1.2055863896237926</v>
      </c>
      <c r="AL325" s="69">
        <f t="shared" si="116"/>
        <v>7.5764125633271368E-2</v>
      </c>
      <c r="AM325" s="69">
        <f t="shared" si="117"/>
        <v>9.0442854908397818E-2</v>
      </c>
      <c r="AN325" s="69">
        <f t="shared" si="118"/>
        <v>0.25874335468500215</v>
      </c>
      <c r="AO325" s="23">
        <v>0.01</v>
      </c>
      <c r="AP325" s="69">
        <f t="shared" si="103"/>
        <v>1383.5713155098372</v>
      </c>
      <c r="AQ325" s="69">
        <f t="shared" si="119"/>
        <v>4372.7424544680807</v>
      </c>
      <c r="AR325" s="69">
        <f t="shared" si="120"/>
        <v>1182.1337017171036</v>
      </c>
      <c r="AS325" s="69">
        <f t="shared" si="121"/>
        <v>0.19940646969715242</v>
      </c>
      <c r="AT325" s="69">
        <f t="shared" si="122"/>
        <v>0.63021914805962287</v>
      </c>
      <c r="AU325" s="69">
        <f t="shared" si="123"/>
        <v>0.17037438224322468</v>
      </c>
      <c r="AV325" s="23">
        <f t="shared" si="124"/>
        <v>1</v>
      </c>
      <c r="AW325" s="40" t="s">
        <v>467</v>
      </c>
      <c r="AX325" s="24" t="s">
        <v>443</v>
      </c>
      <c r="AY325" s="24">
        <v>30</v>
      </c>
      <c r="AZ325" s="49">
        <f t="shared" si="125"/>
        <v>3.3785058855262631</v>
      </c>
      <c r="BA325" s="49">
        <f t="shared" si="126"/>
        <v>5.8253562878733929</v>
      </c>
    </row>
    <row r="326" spans="1:58" ht="12.75" customHeight="1" x14ac:dyDescent="0.15">
      <c r="A326" t="s">
        <v>44</v>
      </c>
      <c r="B326" s="40" t="s">
        <v>467</v>
      </c>
      <c r="C326" s="24" t="s">
        <v>444</v>
      </c>
      <c r="D326" s="24">
        <v>30</v>
      </c>
      <c r="E326" s="16" t="s">
        <v>425</v>
      </c>
      <c r="F326" s="52">
        <v>18019.687500000004</v>
      </c>
      <c r="H326" s="52">
        <v>45915.9375</v>
      </c>
      <c r="I326" s="52">
        <v>5294.375</v>
      </c>
      <c r="J326" s="52">
        <v>1456369.6875000002</v>
      </c>
      <c r="K326" s="14">
        <v>0.28384457014708697</v>
      </c>
      <c r="L326" s="14">
        <v>0.10050301975525526</v>
      </c>
      <c r="M326" s="14">
        <v>1.0412603165169714</v>
      </c>
      <c r="N326" s="14">
        <v>1.2295990726409656</v>
      </c>
      <c r="O326" s="14">
        <v>0.41811083408674471</v>
      </c>
      <c r="P326" s="14">
        <v>0.14760219975667377</v>
      </c>
      <c r="Q326" s="14">
        <v>6.8483958475120552</v>
      </c>
      <c r="R326" s="14">
        <v>0.68922139401749805</v>
      </c>
      <c r="S326" s="14">
        <v>14.806744872934928</v>
      </c>
      <c r="T326" s="14">
        <v>5.2235840975923793</v>
      </c>
      <c r="U326" s="14">
        <v>114.76487639350864</v>
      </c>
      <c r="V326" s="14">
        <v>25.9070827693842</v>
      </c>
      <c r="W326" s="14">
        <v>0.37888393627903266</v>
      </c>
      <c r="X326" s="14">
        <v>2.8463443775812499E-2</v>
      </c>
      <c r="Y326" s="14">
        <v>1.3545335034355026</v>
      </c>
      <c r="Z326" s="2">
        <f t="shared" si="104"/>
        <v>3.6684172467255407</v>
      </c>
      <c r="AA326" s="2">
        <f t="shared" si="105"/>
        <v>10.360487864470603</v>
      </c>
      <c r="AB326" s="2">
        <f t="shared" si="106"/>
        <v>16.379379076532686</v>
      </c>
      <c r="AC326" s="2">
        <f t="shared" si="107"/>
        <v>46.397654362887693</v>
      </c>
      <c r="AD326" s="2">
        <f t="shared" si="108"/>
        <v>7.7508512085790029</v>
      </c>
      <c r="AE326" s="2">
        <f t="shared" si="109"/>
        <v>21.970523351276249</v>
      </c>
      <c r="AF326" s="69">
        <f t="shared" si="110"/>
        <v>0.86231289706545988</v>
      </c>
      <c r="AG326" s="69">
        <f t="shared" si="111"/>
        <v>0.86664015837587804</v>
      </c>
      <c r="AH326" s="69">
        <f t="shared" si="112"/>
        <v>1.3303707900262645</v>
      </c>
      <c r="AI326" s="69">
        <f t="shared" si="113"/>
        <v>0.33556220733829967</v>
      </c>
      <c r="AJ326" s="69">
        <f t="shared" si="114"/>
        <v>0.34063935848542282</v>
      </c>
      <c r="AK326" s="69">
        <f t="shared" si="115"/>
        <v>1.2322433984925598</v>
      </c>
      <c r="AL326" s="69">
        <f t="shared" si="116"/>
        <v>7.5895556156879568E-2</v>
      </c>
      <c r="AM326" s="69">
        <f t="shared" si="117"/>
        <v>9.0269429998637046E-2</v>
      </c>
      <c r="AN326" s="69">
        <f t="shared" si="118"/>
        <v>0.26422745618721399</v>
      </c>
      <c r="AO326" s="23">
        <v>0.01</v>
      </c>
      <c r="AP326" s="69">
        <f t="shared" si="103"/>
        <v>1367.6142045856711</v>
      </c>
      <c r="AQ326" s="69">
        <f t="shared" si="119"/>
        <v>4144.8055059780436</v>
      </c>
      <c r="AR326" s="69">
        <f t="shared" si="120"/>
        <v>1398.9192383511811</v>
      </c>
      <c r="AS326" s="69">
        <f t="shared" si="121"/>
        <v>0.19787977621910605</v>
      </c>
      <c r="AT326" s="69">
        <f t="shared" si="122"/>
        <v>0.5997109296207781</v>
      </c>
      <c r="AU326" s="69">
        <f t="shared" si="123"/>
        <v>0.20240929416011585</v>
      </c>
      <c r="AV326" s="23">
        <f t="shared" si="124"/>
        <v>1</v>
      </c>
      <c r="AW326" s="40" t="s">
        <v>467</v>
      </c>
      <c r="AX326" s="24" t="s">
        <v>444</v>
      </c>
      <c r="AY326" s="24">
        <v>30</v>
      </c>
      <c r="AZ326" s="49">
        <f t="shared" si="125"/>
        <v>3.6684172467255407</v>
      </c>
      <c r="BA326" s="49">
        <f t="shared" si="126"/>
        <v>7.7508512085790029</v>
      </c>
    </row>
    <row r="327" spans="1:58" ht="12.75" customHeight="1" x14ac:dyDescent="0.15">
      <c r="A327" t="s">
        <v>45</v>
      </c>
      <c r="B327" s="40" t="s">
        <v>467</v>
      </c>
      <c r="C327" s="24" t="s">
        <v>451</v>
      </c>
      <c r="D327" s="24">
        <v>40</v>
      </c>
      <c r="E327" s="16" t="s">
        <v>425</v>
      </c>
      <c r="F327" s="52">
        <v>6463.4375000000009</v>
      </c>
      <c r="H327" s="52">
        <v>17388.125000000004</v>
      </c>
      <c r="I327" s="52">
        <v>1881.25</v>
      </c>
      <c r="J327" s="52">
        <v>453676.87500000006</v>
      </c>
      <c r="K327" s="14">
        <v>0.28473009926465814</v>
      </c>
      <c r="L327" s="14">
        <v>9.0841712449466164E-2</v>
      </c>
      <c r="M327" s="14">
        <v>0.89611303355923444</v>
      </c>
      <c r="N327" s="14">
        <v>1.1563299377659195</v>
      </c>
      <c r="O327" s="14">
        <v>0.43727502083870934</v>
      </c>
      <c r="P327" s="14">
        <v>0.15277206439962246</v>
      </c>
      <c r="Q327" s="14">
        <v>10.573815937041688</v>
      </c>
      <c r="R327" s="14">
        <v>0.58930040086259927</v>
      </c>
      <c r="S327" s="14">
        <v>17.288348330397042</v>
      </c>
      <c r="T327" s="14">
        <v>6.8941124320077698</v>
      </c>
      <c r="U327" s="14">
        <v>124.41033137467289</v>
      </c>
      <c r="V327" s="14">
        <v>16.042313993925539</v>
      </c>
      <c r="W327" s="14">
        <v>0.31191788527478326</v>
      </c>
      <c r="X327" s="14">
        <v>2.7690637394772306E-2</v>
      </c>
      <c r="Y327" s="14">
        <v>1.324504426326117</v>
      </c>
      <c r="Z327" s="2">
        <f t="shared" si="104"/>
        <v>3.1472367546442381</v>
      </c>
      <c r="AA327" s="2">
        <f t="shared" si="105"/>
        <v>9.8645546125930661</v>
      </c>
      <c r="AB327" s="2">
        <f t="shared" si="106"/>
        <v>24.181157013635779</v>
      </c>
      <c r="AC327" s="2">
        <f t="shared" si="107"/>
        <v>69.213019923476395</v>
      </c>
      <c r="AD327" s="2">
        <f t="shared" si="108"/>
        <v>7.1961953216739527</v>
      </c>
      <c r="AE327" s="2">
        <f t="shared" si="109"/>
        <v>18.045880829715582</v>
      </c>
      <c r="AF327" s="69">
        <f t="shared" si="110"/>
        <v>0.86234143674309205</v>
      </c>
      <c r="AG327" s="69">
        <f t="shared" si="111"/>
        <v>0.8672578000785971</v>
      </c>
      <c r="AH327" s="69">
        <f t="shared" si="112"/>
        <v>1.4103502749257781</v>
      </c>
      <c r="AI327" s="69">
        <f t="shared" si="113"/>
        <v>0.33559552640688972</v>
      </c>
      <c r="AJ327" s="69">
        <f t="shared" si="114"/>
        <v>0.34136818365360305</v>
      </c>
      <c r="AK327" s="69">
        <f t="shared" si="115"/>
        <v>1.4681125807074353</v>
      </c>
      <c r="AL327" s="69">
        <f t="shared" si="116"/>
        <v>7.5902783087425443E-2</v>
      </c>
      <c r="AM327" s="69">
        <f t="shared" si="117"/>
        <v>9.0462568668204804E-2</v>
      </c>
      <c r="AN327" s="69">
        <f t="shared" si="118"/>
        <v>0.31255195987245332</v>
      </c>
      <c r="AO327" s="23">
        <v>0.01</v>
      </c>
      <c r="AP327" s="69">
        <f t="shared" si="103"/>
        <v>490.59289456163145</v>
      </c>
      <c r="AQ327" s="69">
        <f t="shared" si="119"/>
        <v>1572.974451823829</v>
      </c>
      <c r="AR327" s="69">
        <f t="shared" si="120"/>
        <v>587.98837451005284</v>
      </c>
      <c r="AS327" s="69">
        <f t="shared" si="121"/>
        <v>0.18502077504746642</v>
      </c>
      <c r="AT327" s="69">
        <f t="shared" si="122"/>
        <v>0.59322700233227088</v>
      </c>
      <c r="AU327" s="69">
        <f t="shared" si="123"/>
        <v>0.22175222262026262</v>
      </c>
      <c r="AV327" s="23">
        <f t="shared" si="124"/>
        <v>0.99999999999999989</v>
      </c>
      <c r="AW327" s="40" t="s">
        <v>467</v>
      </c>
      <c r="AX327" s="24" t="s">
        <v>451</v>
      </c>
      <c r="AY327" s="24">
        <v>40</v>
      </c>
      <c r="AZ327" s="49">
        <f t="shared" si="125"/>
        <v>3.1472367546442381</v>
      </c>
      <c r="BA327" s="49">
        <f t="shared" si="126"/>
        <v>7.1961953216739527</v>
      </c>
    </row>
    <row r="328" spans="1:58" ht="12.75" customHeight="1" x14ac:dyDescent="0.15">
      <c r="A328" t="s">
        <v>46</v>
      </c>
      <c r="B328" s="40" t="s">
        <v>467</v>
      </c>
      <c r="C328" s="24" t="s">
        <v>445</v>
      </c>
      <c r="D328" s="24">
        <v>40</v>
      </c>
      <c r="E328" s="16" t="s">
        <v>425</v>
      </c>
      <c r="F328" s="52">
        <v>18691.562500000004</v>
      </c>
      <c r="H328" s="52">
        <v>48939.375</v>
      </c>
      <c r="I328" s="52">
        <v>5925.9374999999991</v>
      </c>
      <c r="J328" s="52">
        <v>1489600.625</v>
      </c>
      <c r="K328" s="14">
        <v>0.26572185474723437</v>
      </c>
      <c r="L328" s="14">
        <v>9.9049881883105206E-2</v>
      </c>
      <c r="M328" s="14">
        <v>1.0678354725228378</v>
      </c>
      <c r="N328" s="14">
        <v>1.2865131429829617</v>
      </c>
      <c r="O328" s="14">
        <v>0.44941623767081712</v>
      </c>
      <c r="P328" s="14">
        <v>0.15663636909210935</v>
      </c>
      <c r="Q328" s="14">
        <v>8.9431093814403351</v>
      </c>
      <c r="R328" s="14">
        <v>0.75779221199738378</v>
      </c>
      <c r="S328" s="14">
        <v>11.792659947536578</v>
      </c>
      <c r="T328" s="14">
        <v>3.613970800848914</v>
      </c>
      <c r="U328" s="14">
        <v>88.549340030482256</v>
      </c>
      <c r="V328" s="14">
        <v>18.354546455377321</v>
      </c>
      <c r="W328" s="14">
        <v>0.3431156144588155</v>
      </c>
      <c r="X328" s="14">
        <v>2.827849399595184E-2</v>
      </c>
      <c r="Y328" s="14">
        <v>1.3435567327431563</v>
      </c>
      <c r="Z328" s="2">
        <f t="shared" si="104"/>
        <v>4.0186211764124824</v>
      </c>
      <c r="AA328" s="2">
        <f t="shared" si="105"/>
        <v>10.780784915857401</v>
      </c>
      <c r="AB328" s="2">
        <f t="shared" si="106"/>
        <v>19.899390880466747</v>
      </c>
      <c r="AC328" s="2">
        <f t="shared" si="107"/>
        <v>57.094718380386986</v>
      </c>
      <c r="AD328" s="2">
        <f t="shared" si="108"/>
        <v>7.5088521524763996</v>
      </c>
      <c r="AE328" s="2">
        <f t="shared" si="109"/>
        <v>24.501952259736633</v>
      </c>
      <c r="AF328" s="69">
        <f t="shared" si="110"/>
        <v>0.86172882089555358</v>
      </c>
      <c r="AG328" s="69">
        <f t="shared" si="111"/>
        <v>0.86764909880336538</v>
      </c>
      <c r="AH328" s="69">
        <f t="shared" si="112"/>
        <v>1.2332299841284189</v>
      </c>
      <c r="AI328" s="69">
        <f t="shared" si="113"/>
        <v>0.33488080329477798</v>
      </c>
      <c r="AJ328" s="69">
        <f t="shared" si="114"/>
        <v>0.34183045869802675</v>
      </c>
      <c r="AK328" s="69">
        <f t="shared" si="115"/>
        <v>0.98154592390133977</v>
      </c>
      <c r="AL328" s="69">
        <f t="shared" si="116"/>
        <v>7.5747752659708747E-2</v>
      </c>
      <c r="AM328" s="69">
        <f t="shared" si="117"/>
        <v>9.0585071554977095E-2</v>
      </c>
      <c r="AN328" s="69">
        <f t="shared" si="118"/>
        <v>0.21244293281496363</v>
      </c>
      <c r="AO328" s="23">
        <v>0.01</v>
      </c>
      <c r="AP328" s="69">
        <f t="shared" si="103"/>
        <v>1415.8438530734875</v>
      </c>
      <c r="AQ328" s="69">
        <f t="shared" si="119"/>
        <v>4433.176786230857</v>
      </c>
      <c r="AR328" s="69">
        <f t="shared" si="120"/>
        <v>1258.9235421781734</v>
      </c>
      <c r="AS328" s="69">
        <f t="shared" si="121"/>
        <v>0.19919175178134027</v>
      </c>
      <c r="AT328" s="69">
        <f t="shared" si="122"/>
        <v>0.62369324702634632</v>
      </c>
      <c r="AU328" s="69">
        <f t="shared" si="123"/>
        <v>0.17711500119231344</v>
      </c>
      <c r="AV328" s="23">
        <f t="shared" si="124"/>
        <v>1</v>
      </c>
      <c r="AW328" s="40" t="s">
        <v>467</v>
      </c>
      <c r="AX328" s="24" t="s">
        <v>445</v>
      </c>
      <c r="AY328" s="24">
        <v>40</v>
      </c>
      <c r="AZ328" s="49">
        <f t="shared" si="125"/>
        <v>4.0186211764124824</v>
      </c>
      <c r="BA328" s="49">
        <f t="shared" si="126"/>
        <v>7.5088521524763996</v>
      </c>
    </row>
    <row r="329" spans="1:58" ht="12.75" customHeight="1" x14ac:dyDescent="0.15">
      <c r="A329" t="s">
        <v>47</v>
      </c>
      <c r="B329" s="40" t="s">
        <v>467</v>
      </c>
      <c r="C329" s="24" t="s">
        <v>446</v>
      </c>
      <c r="D329" s="24">
        <v>40</v>
      </c>
      <c r="E329" s="16" t="s">
        <v>425</v>
      </c>
      <c r="F329" s="52">
        <v>19659.0625</v>
      </c>
      <c r="H329" s="52">
        <v>52191.25</v>
      </c>
      <c r="I329" s="52">
        <v>5912.5</v>
      </c>
      <c r="J329" s="52">
        <v>1563533.7500000002</v>
      </c>
      <c r="K329" s="14">
        <v>0.29799075856614832</v>
      </c>
      <c r="L329" s="14">
        <v>0.10166154735860071</v>
      </c>
      <c r="M329" s="14">
        <v>1.1212676015835434</v>
      </c>
      <c r="N329" s="14">
        <v>1.2866070445611557</v>
      </c>
      <c r="O329" s="14">
        <v>0.43249464876796351</v>
      </c>
      <c r="P329" s="14">
        <v>0.15001882232272917</v>
      </c>
      <c r="Q329" s="14">
        <v>7.2838472819991757</v>
      </c>
      <c r="R329" s="14">
        <v>0.74791311837427221</v>
      </c>
      <c r="S329" s="14">
        <v>11.502783754532071</v>
      </c>
      <c r="T329" s="14">
        <v>4.4604341136868291</v>
      </c>
      <c r="U329" s="14">
        <v>92.140902773118114</v>
      </c>
      <c r="V329" s="14">
        <v>24.01962219185711</v>
      </c>
      <c r="W329" s="14">
        <v>0.36811278336467651</v>
      </c>
      <c r="X329" s="14">
        <v>2.8799517712078476E-2</v>
      </c>
      <c r="Y329" s="14">
        <v>1.3482064798564926</v>
      </c>
      <c r="Z329" s="2">
        <f t="shared" si="104"/>
        <v>3.7627596472413529</v>
      </c>
      <c r="AA329" s="2">
        <f t="shared" si="105"/>
        <v>11.029417028528856</v>
      </c>
      <c r="AB329" s="2">
        <f t="shared" si="106"/>
        <v>16.841473767937906</v>
      </c>
      <c r="AC329" s="2">
        <f t="shared" si="107"/>
        <v>48.552889358974852</v>
      </c>
      <c r="AD329" s="2">
        <f t="shared" si="108"/>
        <v>8.0103133936439335</v>
      </c>
      <c r="AE329" s="2">
        <f t="shared" si="109"/>
        <v>20.657384555997368</v>
      </c>
      <c r="AF329" s="69">
        <f t="shared" si="110"/>
        <v>0.86276881392826321</v>
      </c>
      <c r="AG329" s="69">
        <f t="shared" si="111"/>
        <v>0.86710373368467086</v>
      </c>
      <c r="AH329" s="69">
        <f t="shared" si="112"/>
        <v>1.2238875774955547</v>
      </c>
      <c r="AI329" s="69">
        <f t="shared" si="113"/>
        <v>0.3360947380615204</v>
      </c>
      <c r="AJ329" s="69">
        <f t="shared" si="114"/>
        <v>0.34118628610533408</v>
      </c>
      <c r="AK329" s="69">
        <f t="shared" si="115"/>
        <v>0.9594072097911317</v>
      </c>
      <c r="AL329" s="69">
        <f t="shared" si="116"/>
        <v>7.6011058942809781E-2</v>
      </c>
      <c r="AM329" s="69">
        <f t="shared" si="117"/>
        <v>9.0414365817913539E-2</v>
      </c>
      <c r="AN329" s="69">
        <f t="shared" si="118"/>
        <v>0.20784560985380662</v>
      </c>
      <c r="AO329" s="23">
        <v>0.01</v>
      </c>
      <c r="AP329" s="69">
        <f t="shared" si="103"/>
        <v>1494.3061584478814</v>
      </c>
      <c r="AQ329" s="69">
        <f t="shared" si="119"/>
        <v>4718.8387699941804</v>
      </c>
      <c r="AR329" s="69">
        <f t="shared" si="120"/>
        <v>1228.8871682606316</v>
      </c>
      <c r="AS329" s="69">
        <f t="shared" si="121"/>
        <v>0.20079275915914913</v>
      </c>
      <c r="AT329" s="69">
        <f t="shared" si="122"/>
        <v>0.63407933594977839</v>
      </c>
      <c r="AU329" s="69">
        <f t="shared" si="123"/>
        <v>0.16512790489107257</v>
      </c>
      <c r="AV329" s="23">
        <f t="shared" si="124"/>
        <v>1</v>
      </c>
      <c r="AW329" s="40" t="s">
        <v>467</v>
      </c>
      <c r="AX329" s="24" t="s">
        <v>446</v>
      </c>
      <c r="AY329" s="24">
        <v>40</v>
      </c>
      <c r="AZ329" s="49">
        <f t="shared" si="125"/>
        <v>3.7627596472413529</v>
      </c>
      <c r="BA329" s="49">
        <f t="shared" si="126"/>
        <v>8.0103133936439335</v>
      </c>
    </row>
    <row r="330" spans="1:58" ht="12.75" customHeight="1" x14ac:dyDescent="0.15">
      <c r="A330" t="s">
        <v>48</v>
      </c>
      <c r="B330" s="40" t="s">
        <v>467</v>
      </c>
      <c r="C330" s="24" t="s">
        <v>452</v>
      </c>
      <c r="D330" s="24">
        <v>60</v>
      </c>
      <c r="E330" s="16" t="s">
        <v>425</v>
      </c>
      <c r="F330" s="52">
        <v>7108.4374999999991</v>
      </c>
      <c r="H330" s="52">
        <v>15977.1875</v>
      </c>
      <c r="I330" s="52">
        <v>1814.0625</v>
      </c>
      <c r="J330" s="52">
        <v>438909.0625</v>
      </c>
      <c r="K330" s="14">
        <v>0.29713307627617369</v>
      </c>
      <c r="L330" s="14">
        <v>0.10448407740612026</v>
      </c>
      <c r="M330" s="14">
        <v>1.3239937501797303</v>
      </c>
      <c r="N330" s="14">
        <v>1.1147283006404733</v>
      </c>
      <c r="O330" s="14">
        <v>0.44571075314529918</v>
      </c>
      <c r="P330" s="14">
        <v>0.1513377488502016</v>
      </c>
      <c r="Q330" s="14">
        <v>12.865845499074988</v>
      </c>
      <c r="R330" s="14">
        <v>0.66263429544674479</v>
      </c>
      <c r="S330" s="14">
        <v>6.4200266958253893</v>
      </c>
      <c r="T330" s="14">
        <v>1.3433098918125626</v>
      </c>
      <c r="U330" s="14">
        <v>78.182132415670566</v>
      </c>
      <c r="V330" s="14">
        <v>4.9473374045603782</v>
      </c>
      <c r="W330" s="14">
        <v>0.30651560072104722</v>
      </c>
      <c r="X330" s="14">
        <v>2.7301642725035873E-2</v>
      </c>
      <c r="Y330" s="14">
        <v>1.3883477855417472</v>
      </c>
      <c r="Z330" s="2">
        <f t="shared" si="104"/>
        <v>4.455894869641269</v>
      </c>
      <c r="AA330" s="2">
        <f t="shared" si="105"/>
        <v>12.671727434922788</v>
      </c>
      <c r="AB330" s="2">
        <f t="shared" si="106"/>
        <v>28.865907784999738</v>
      </c>
      <c r="AC330" s="2">
        <f t="shared" si="107"/>
        <v>85.01411972111444</v>
      </c>
      <c r="AD330" s="2">
        <f t="shared" si="108"/>
        <v>12.177851607144929</v>
      </c>
      <c r="AE330" s="2">
        <f t="shared" si="109"/>
        <v>58.201114197244095</v>
      </c>
      <c r="AF330" s="69">
        <f t="shared" si="110"/>
        <v>0.86274117172477049</v>
      </c>
      <c r="AG330" s="69">
        <f t="shared" si="111"/>
        <v>0.86752967491121891</v>
      </c>
      <c r="AH330" s="69">
        <f t="shared" si="112"/>
        <v>1.0600756315529649</v>
      </c>
      <c r="AI330" s="69">
        <f t="shared" si="113"/>
        <v>0.33606243473295455</v>
      </c>
      <c r="AJ330" s="69">
        <f t="shared" si="114"/>
        <v>0.3416893286999384</v>
      </c>
      <c r="AK330" s="69">
        <f t="shared" si="115"/>
        <v>0.62343180084527383</v>
      </c>
      <c r="AL330" s="69">
        <f t="shared" si="116"/>
        <v>7.6004052754476289E-2</v>
      </c>
      <c r="AM330" s="69">
        <f t="shared" si="117"/>
        <v>9.0547672105483673E-2</v>
      </c>
      <c r="AN330" s="69">
        <f t="shared" si="118"/>
        <v>0.13746831347231148</v>
      </c>
      <c r="AO330" s="23">
        <v>0.01</v>
      </c>
      <c r="AP330" s="69">
        <f t="shared" si="103"/>
        <v>540.27005875189752</v>
      </c>
      <c r="AQ330" s="69">
        <f t="shared" si="119"/>
        <v>1446.6971349178325</v>
      </c>
      <c r="AR330" s="69">
        <f t="shared" si="120"/>
        <v>249.37611240836503</v>
      </c>
      <c r="AS330" s="69">
        <f t="shared" si="121"/>
        <v>0.24158636882070506</v>
      </c>
      <c r="AT330" s="69">
        <f t="shared" si="122"/>
        <v>0.64690297370081551</v>
      </c>
      <c r="AU330" s="69">
        <f t="shared" si="123"/>
        <v>0.11151065747847956</v>
      </c>
      <c r="AV330" s="23">
        <f t="shared" si="124"/>
        <v>1.0000000000000002</v>
      </c>
      <c r="AW330" s="40" t="s">
        <v>467</v>
      </c>
      <c r="AX330" s="24" t="s">
        <v>452</v>
      </c>
      <c r="AY330" s="24">
        <v>60</v>
      </c>
      <c r="AZ330" s="49">
        <f t="shared" si="125"/>
        <v>4.455894869641269</v>
      </c>
      <c r="BA330" s="49">
        <f t="shared" si="126"/>
        <v>12.177851607144929</v>
      </c>
    </row>
    <row r="331" spans="1:58" ht="12.75" customHeight="1" x14ac:dyDescent="0.15">
      <c r="A331" t="s">
        <v>49</v>
      </c>
      <c r="B331" s="40" t="s">
        <v>467</v>
      </c>
      <c r="C331" s="24" t="s">
        <v>448</v>
      </c>
      <c r="D331" s="24">
        <v>60</v>
      </c>
      <c r="E331" s="16" t="s">
        <v>425</v>
      </c>
      <c r="F331" s="52">
        <v>21096.875</v>
      </c>
      <c r="H331" s="52">
        <v>48858.750000000007</v>
      </c>
      <c r="I331" s="52">
        <v>5307.8125</v>
      </c>
      <c r="J331" s="52">
        <v>1345590.9375000002</v>
      </c>
      <c r="K331" s="14">
        <v>0.3027247192575665</v>
      </c>
      <c r="L331" s="14">
        <v>0.10824990588838636</v>
      </c>
      <c r="M331" s="14">
        <v>1.4865024970524239</v>
      </c>
      <c r="N331" s="14">
        <v>1.2695784790534721</v>
      </c>
      <c r="O331" s="14">
        <v>0.43899409832900471</v>
      </c>
      <c r="P331" s="14">
        <v>0.15140185386239519</v>
      </c>
      <c r="Q331" s="14">
        <v>10.559508449718663</v>
      </c>
      <c r="R331" s="14">
        <v>0.75763678869554518</v>
      </c>
      <c r="S331" s="14">
        <v>7.0091393288171968</v>
      </c>
      <c r="T331" s="14">
        <v>1.9581563398493125</v>
      </c>
      <c r="U331" s="14">
        <v>59.857222280800976</v>
      </c>
      <c r="V331" s="14">
        <v>6.7752611435269436</v>
      </c>
      <c r="W331" s="14">
        <v>0.31811101973226202</v>
      </c>
      <c r="X331" s="14">
        <v>2.7471043629598513E-2</v>
      </c>
      <c r="Y331" s="14">
        <v>1.3787763005368581</v>
      </c>
      <c r="Z331" s="2">
        <f t="shared" si="104"/>
        <v>4.9104100276253515</v>
      </c>
      <c r="AA331" s="2">
        <f t="shared" si="105"/>
        <v>13.732136622687854</v>
      </c>
      <c r="AB331" s="2">
        <f t="shared" si="106"/>
        <v>24.053873366208276</v>
      </c>
      <c r="AC331" s="2">
        <f t="shared" si="107"/>
        <v>69.744908535373014</v>
      </c>
      <c r="AD331" s="2">
        <f t="shared" si="108"/>
        <v>8.5398819274009181</v>
      </c>
      <c r="AE331" s="2">
        <f t="shared" si="109"/>
        <v>30.568152839832603</v>
      </c>
      <c r="AF331" s="69">
        <f t="shared" si="110"/>
        <v>0.86292138453195721</v>
      </c>
      <c r="AG331" s="69">
        <f t="shared" si="111"/>
        <v>0.86731320414880131</v>
      </c>
      <c r="AH331" s="69">
        <f t="shared" si="112"/>
        <v>1.079062115792742</v>
      </c>
      <c r="AI331" s="69">
        <f t="shared" si="113"/>
        <v>0.3362730728995626</v>
      </c>
      <c r="AJ331" s="69">
        <f t="shared" si="114"/>
        <v>0.34143361193256616</v>
      </c>
      <c r="AK331" s="69">
        <f t="shared" si="115"/>
        <v>0.65753327248466209</v>
      </c>
      <c r="AL331" s="69">
        <f t="shared" si="116"/>
        <v>7.6049737044014964E-2</v>
      </c>
      <c r="AM331" s="69">
        <f t="shared" si="117"/>
        <v>9.047990716213003E-2</v>
      </c>
      <c r="AN331" s="69">
        <f t="shared" si="118"/>
        <v>0.14467154077364305</v>
      </c>
      <c r="AO331" s="23">
        <v>0.01</v>
      </c>
      <c r="AP331" s="69">
        <f t="shared" si="103"/>
        <v>1604.4117962004532</v>
      </c>
      <c r="AQ331" s="69">
        <f t="shared" si="119"/>
        <v>4420.7351640577217</v>
      </c>
      <c r="AR331" s="69">
        <f t="shared" si="120"/>
        <v>767.88941251260223</v>
      </c>
      <c r="AS331" s="69">
        <f t="shared" si="121"/>
        <v>0.23618477925888651</v>
      </c>
      <c r="AT331" s="69">
        <f t="shared" si="122"/>
        <v>0.65077454638367704</v>
      </c>
      <c r="AU331" s="69">
        <f t="shared" si="123"/>
        <v>0.11304067435743638</v>
      </c>
      <c r="AV331" s="23">
        <f t="shared" si="124"/>
        <v>0.99999999999999989</v>
      </c>
      <c r="AW331" s="40" t="s">
        <v>467</v>
      </c>
      <c r="AX331" s="24" t="s">
        <v>448</v>
      </c>
      <c r="AY331" s="24">
        <v>60</v>
      </c>
      <c r="AZ331" s="49">
        <f t="shared" si="125"/>
        <v>4.9104100276253515</v>
      </c>
      <c r="BA331" s="49">
        <f t="shared" si="126"/>
        <v>8.5398819274009181</v>
      </c>
    </row>
    <row r="332" spans="1:58" ht="12.75" customHeight="1" x14ac:dyDescent="0.15">
      <c r="A332" t="s">
        <v>50</v>
      </c>
      <c r="B332" s="40" t="s">
        <v>467</v>
      </c>
      <c r="C332" s="24" t="s">
        <v>447</v>
      </c>
      <c r="D332" s="24">
        <v>60</v>
      </c>
      <c r="E332" s="16" t="s">
        <v>425</v>
      </c>
      <c r="F332" s="52">
        <v>24012.8125</v>
      </c>
      <c r="H332" s="52">
        <v>50605.625</v>
      </c>
      <c r="I332" s="52">
        <v>5966.25</v>
      </c>
      <c r="J332" s="52">
        <v>1435098.1250000002</v>
      </c>
      <c r="K332" s="14">
        <v>0.29524877427547197</v>
      </c>
      <c r="L332" s="14">
        <v>0.10953637072883307</v>
      </c>
      <c r="M332" s="14">
        <v>1.397868159466273</v>
      </c>
      <c r="N332" s="14">
        <v>1.2321376532376618</v>
      </c>
      <c r="O332" s="14">
        <v>0.43554294816220224</v>
      </c>
      <c r="P332" s="14">
        <v>0.14807330339947516</v>
      </c>
      <c r="Q332" s="14">
        <v>8.888469465026887</v>
      </c>
      <c r="R332" s="14">
        <v>0.69975779868796828</v>
      </c>
      <c r="S332" s="14">
        <v>7.0340882298885576</v>
      </c>
      <c r="T332" s="14">
        <v>1.5332666823064711</v>
      </c>
      <c r="U332" s="14">
        <v>62.055870709239571</v>
      </c>
      <c r="V332" s="14">
        <v>6.9828483910450272</v>
      </c>
      <c r="W332" s="14">
        <v>0.31967972435353592</v>
      </c>
      <c r="X332" s="14">
        <v>2.7858674362905296E-2</v>
      </c>
      <c r="Y332" s="14">
        <v>1.3277067939410816</v>
      </c>
      <c r="Z332" s="2">
        <f t="shared" si="104"/>
        <v>4.7345434808208173</v>
      </c>
      <c r="AA332" s="2">
        <f t="shared" si="105"/>
        <v>12.761680436964802</v>
      </c>
      <c r="AB332" s="2">
        <f t="shared" si="106"/>
        <v>20.40779101701056</v>
      </c>
      <c r="AC332" s="2">
        <f t="shared" si="107"/>
        <v>60.027494902625314</v>
      </c>
      <c r="AD332" s="2">
        <f t="shared" si="108"/>
        <v>8.8221626856424482</v>
      </c>
      <c r="AE332" s="2">
        <f t="shared" si="109"/>
        <v>40.472979309698303</v>
      </c>
      <c r="AF332" s="69">
        <f t="shared" si="110"/>
        <v>0.86268044264133925</v>
      </c>
      <c r="AG332" s="69">
        <f t="shared" si="111"/>
        <v>0.86720197718712788</v>
      </c>
      <c r="AH332" s="69">
        <f t="shared" si="112"/>
        <v>1.0798661927900142</v>
      </c>
      <c r="AI332" s="69">
        <f t="shared" si="113"/>
        <v>0.33599147256811523</v>
      </c>
      <c r="AJ332" s="69">
        <f t="shared" si="114"/>
        <v>0.34130226923057372</v>
      </c>
      <c r="AK332" s="69">
        <f t="shared" si="115"/>
        <v>0.65900427617172297</v>
      </c>
      <c r="AL332" s="69">
        <f t="shared" si="116"/>
        <v>7.5988661850645345E-2</v>
      </c>
      <c r="AM332" s="69">
        <f t="shared" si="117"/>
        <v>9.0445101346102036E-2</v>
      </c>
      <c r="AN332" s="69">
        <f t="shared" si="118"/>
        <v>0.14498190941770839</v>
      </c>
      <c r="AO332" s="23">
        <v>0.01</v>
      </c>
      <c r="AP332" s="69">
        <f t="shared" si="103"/>
        <v>1824.7014891454496</v>
      </c>
      <c r="AQ332" s="69">
        <f t="shared" si="119"/>
        <v>4577.0308818078347</v>
      </c>
      <c r="AR332" s="69">
        <f t="shared" si="120"/>
        <v>864.99831706340262</v>
      </c>
      <c r="AS332" s="69">
        <f t="shared" si="121"/>
        <v>0.25110349722393061</v>
      </c>
      <c r="AT332" s="69">
        <f t="shared" si="122"/>
        <v>0.62986108586020084</v>
      </c>
      <c r="AU332" s="69">
        <f t="shared" si="123"/>
        <v>0.11903541691586854</v>
      </c>
      <c r="AV332" s="23">
        <f t="shared" si="124"/>
        <v>1</v>
      </c>
      <c r="AW332" s="40" t="s">
        <v>467</v>
      </c>
      <c r="AX332" s="24" t="s">
        <v>447</v>
      </c>
      <c r="AY332" s="24">
        <v>60</v>
      </c>
      <c r="AZ332" s="49">
        <f t="shared" si="125"/>
        <v>4.7345434808208173</v>
      </c>
      <c r="BA332" s="49">
        <f t="shared" si="126"/>
        <v>8.8221626856424482</v>
      </c>
    </row>
    <row r="333" spans="1:58" ht="12.75" customHeight="1" x14ac:dyDescent="0.15">
      <c r="B333" s="40"/>
      <c r="G333" s="52"/>
      <c r="H333" s="52"/>
      <c r="I333" s="52"/>
      <c r="J333" s="52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2"/>
      <c r="AA333" s="2"/>
      <c r="AB333" s="2"/>
      <c r="AC333" s="2"/>
      <c r="AD333" s="2"/>
      <c r="AE333" s="2"/>
      <c r="AF333" s="69"/>
      <c r="AG333" s="69"/>
      <c r="AH333" s="69"/>
      <c r="AI333" s="69"/>
      <c r="AJ333" s="69"/>
      <c r="AK333" s="69"/>
      <c r="AL333" s="69"/>
      <c r="AM333" s="69"/>
      <c r="AN333" s="69"/>
      <c r="AO333" s="23"/>
      <c r="AP333" s="69"/>
      <c r="AQ333" s="69"/>
      <c r="AR333" s="69"/>
      <c r="AS333" s="69"/>
      <c r="AT333" s="69"/>
      <c r="AU333" s="69"/>
      <c r="AV333" s="23"/>
      <c r="AW333" s="40"/>
      <c r="AX333" s="16"/>
      <c r="AY333" s="16"/>
      <c r="AZ333" s="49"/>
      <c r="BA333" s="49"/>
    </row>
    <row r="334" spans="1:58" ht="12.75" customHeight="1" x14ac:dyDescent="0.15">
      <c r="A334" t="s">
        <v>57</v>
      </c>
      <c r="B334" s="40" t="s">
        <v>468</v>
      </c>
      <c r="C334" s="24" t="s">
        <v>434</v>
      </c>
      <c r="D334" s="24">
        <v>5</v>
      </c>
      <c r="E334" s="16" t="s">
        <v>426</v>
      </c>
      <c r="G334" s="52">
        <v>120.93750000000001</v>
      </c>
      <c r="H334" s="52">
        <v>28984.687500000004</v>
      </c>
      <c r="I334" s="52">
        <v>4447.8125</v>
      </c>
      <c r="J334" s="52">
        <v>453891.875</v>
      </c>
      <c r="K334" s="14">
        <v>0.23752044421259386</v>
      </c>
      <c r="L334" s="14">
        <v>7.6614218764491829E-2</v>
      </c>
      <c r="M334" s="14">
        <v>0.96785943655761442</v>
      </c>
      <c r="N334" s="14">
        <v>1.0246410693123167</v>
      </c>
      <c r="O334" s="14">
        <v>0.65574637852007112</v>
      </c>
      <c r="P334" s="14">
        <v>0.22573502534193884</v>
      </c>
      <c r="Q334" s="14">
        <v>6.6122216577360691</v>
      </c>
      <c r="R334" s="14">
        <v>0.56702306093241028</v>
      </c>
      <c r="S334" s="14">
        <v>10.033514585240068</v>
      </c>
      <c r="T334" s="14">
        <v>2.4347239119879105</v>
      </c>
      <c r="U334" s="14">
        <v>123.87236946790257</v>
      </c>
      <c r="V334" s="14">
        <v>7.2868401795139137</v>
      </c>
      <c r="W334" s="14">
        <v>0.33806791284314253</v>
      </c>
      <c r="X334" s="14">
        <v>3.0969267784367108E-2</v>
      </c>
      <c r="Y334" s="14">
        <v>1.3906273273020455</v>
      </c>
      <c r="Z334" s="2">
        <f t="shared" si="104"/>
        <v>4.0748468611456747</v>
      </c>
      <c r="AA334" s="2">
        <f t="shared" si="105"/>
        <v>12.632895723087181</v>
      </c>
      <c r="AB334" s="2">
        <f t="shared" si="106"/>
        <v>10.0835046510801</v>
      </c>
      <c r="AC334" s="2">
        <f t="shared" si="107"/>
        <v>29.291961438948206</v>
      </c>
      <c r="AD334" s="2">
        <f t="shared" si="108"/>
        <v>12.345860308024731</v>
      </c>
      <c r="AE334" s="2">
        <f t="shared" si="109"/>
        <v>50.877378276029212</v>
      </c>
      <c r="AF334" s="69">
        <f t="shared" si="110"/>
        <v>0.86081991891880227</v>
      </c>
      <c r="AG334" s="69">
        <f t="shared" si="111"/>
        <v>0.87429890352327166</v>
      </c>
      <c r="AH334" s="69">
        <f t="shared" si="112"/>
        <v>1.1765345683008919</v>
      </c>
      <c r="AI334" s="69">
        <f t="shared" si="113"/>
        <v>0.3338222815408623</v>
      </c>
      <c r="AJ334" s="69">
        <f t="shared" si="114"/>
        <v>0.34975038310997658</v>
      </c>
      <c r="AK334" s="69">
        <f t="shared" si="115"/>
        <v>0.85229997048525785</v>
      </c>
      <c r="AL334" s="69">
        <f t="shared" si="116"/>
        <v>7.5518124013150445E-2</v>
      </c>
      <c r="AM334" s="69">
        <f t="shared" si="117"/>
        <v>9.2683851524143795E-2</v>
      </c>
      <c r="AN334" s="69">
        <f t="shared" si="118"/>
        <v>0.18554026903541826</v>
      </c>
      <c r="AO334" s="23">
        <v>0.01</v>
      </c>
      <c r="AP334" s="69">
        <f t="shared" ref="AP334:AP342" si="127">AL334*G334</f>
        <v>9.132973122840383</v>
      </c>
      <c r="AQ334" s="69">
        <f t="shared" si="119"/>
        <v>2686.4124727237067</v>
      </c>
      <c r="AR334" s="69">
        <f t="shared" si="120"/>
        <v>825.24832786909633</v>
      </c>
      <c r="AS334" s="69">
        <f t="shared" si="121"/>
        <v>2.5940096778806696E-3</v>
      </c>
      <c r="AT334" s="69">
        <f t="shared" si="122"/>
        <v>0.76301329909721505</v>
      </c>
      <c r="AU334" s="69">
        <f t="shared" si="123"/>
        <v>0.23439269122490428</v>
      </c>
      <c r="AV334" s="23">
        <f t="shared" si="124"/>
        <v>1</v>
      </c>
      <c r="AW334" s="40" t="s">
        <v>468</v>
      </c>
      <c r="AX334" s="24" t="s">
        <v>434</v>
      </c>
      <c r="AY334" s="24">
        <v>5</v>
      </c>
      <c r="AZ334" s="49">
        <f t="shared" si="125"/>
        <v>4.0748468611456747</v>
      </c>
      <c r="BA334" s="49">
        <f t="shared" si="126"/>
        <v>12.345860308024731</v>
      </c>
      <c r="BB334" s="69">
        <f>LN((AVERAGE(AZ354:AZ356))/AZ334:AZ336)/1.08</f>
        <v>-0.40581023892782875</v>
      </c>
      <c r="BC334" s="69">
        <f>LN((AVERAGE(BA354:BA356))/BA334:BA336)/1.08</f>
        <v>-0.32456060243134821</v>
      </c>
      <c r="BD334" s="69">
        <f>AVERAGE(AS334:AS336)</f>
        <v>2.6083788140546221E-3</v>
      </c>
      <c r="BE334" s="69">
        <f>AVERAGE(AU334:AU336)</f>
        <v>0.24230297834743683</v>
      </c>
      <c r="BF334" s="69">
        <f>(BB334*BD334)+(BC334*BE334)</f>
        <v>-7.9700507453099811E-2</v>
      </c>
    </row>
    <row r="335" spans="1:58" ht="12.75" customHeight="1" x14ac:dyDescent="0.15">
      <c r="A335" t="s">
        <v>58</v>
      </c>
      <c r="B335" s="40" t="s">
        <v>468</v>
      </c>
      <c r="C335" s="24" t="s">
        <v>437</v>
      </c>
      <c r="D335" s="24">
        <v>5</v>
      </c>
      <c r="E335" s="16" t="s">
        <v>426</v>
      </c>
      <c r="G335" s="52">
        <v>604.6875</v>
      </c>
      <c r="H335" s="52">
        <v>106814.6875</v>
      </c>
      <c r="I335" s="52">
        <v>17347.812500000004</v>
      </c>
      <c r="J335" s="52">
        <v>1623733.7500000002</v>
      </c>
      <c r="K335" s="14">
        <v>0.36634358158470726</v>
      </c>
      <c r="L335" s="14">
        <v>0.12159656942709215</v>
      </c>
      <c r="M335" s="14">
        <v>0.70989331211717455</v>
      </c>
      <c r="N335" s="14">
        <v>1.4526282727937985</v>
      </c>
      <c r="O335" s="14">
        <v>0.70041825935050062</v>
      </c>
      <c r="P335" s="14">
        <v>0.2316741501312107</v>
      </c>
      <c r="Q335" s="14">
        <v>5.2340596033472968</v>
      </c>
      <c r="R335" s="14">
        <v>0.69073029523951379</v>
      </c>
      <c r="S335" s="14">
        <v>11.117974013340488</v>
      </c>
      <c r="T335" s="14">
        <v>3.6586806370128699</v>
      </c>
      <c r="U335" s="14">
        <v>104.63579651658792</v>
      </c>
      <c r="V335" s="14">
        <v>15.260346982521353</v>
      </c>
      <c r="W335" s="14">
        <v>0.37359860840120229</v>
      </c>
      <c r="X335" s="14">
        <v>3.4705089665180884E-2</v>
      </c>
      <c r="Y335" s="14">
        <v>1.3955263992954141</v>
      </c>
      <c r="Z335" s="2">
        <f t="shared" si="104"/>
        <v>1.9377801271865069</v>
      </c>
      <c r="AA335" s="2">
        <f t="shared" si="105"/>
        <v>5.8381031262795462</v>
      </c>
      <c r="AB335" s="2">
        <f t="shared" si="106"/>
        <v>7.4727629291116022</v>
      </c>
      <c r="AC335" s="2">
        <f t="shared" si="107"/>
        <v>22.592333242111565</v>
      </c>
      <c r="AD335" s="2">
        <f t="shared" si="108"/>
        <v>9.411408624542128</v>
      </c>
      <c r="AE335" s="2">
        <f t="shared" si="109"/>
        <v>28.599324974703947</v>
      </c>
      <c r="AF335" s="69">
        <f t="shared" si="110"/>
        <v>0.86497175395077708</v>
      </c>
      <c r="AG335" s="69">
        <f t="shared" si="111"/>
        <v>0.87573863153765963</v>
      </c>
      <c r="AH335" s="69">
        <f t="shared" si="112"/>
        <v>1.2114855618583373</v>
      </c>
      <c r="AI335" s="69">
        <f t="shared" si="113"/>
        <v>0.33867580715854489</v>
      </c>
      <c r="AJ335" s="69">
        <f t="shared" si="114"/>
        <v>0.35148105580384537</v>
      </c>
      <c r="AK335" s="69">
        <f t="shared" si="115"/>
        <v>0.93053588493903105</v>
      </c>
      <c r="AL335" s="69">
        <f t="shared" si="116"/>
        <v>7.6570771579947766E-2</v>
      </c>
      <c r="AM335" s="69">
        <f t="shared" si="117"/>
        <v>9.3142479788019011E-2</v>
      </c>
      <c r="AN335" s="69">
        <f t="shared" si="118"/>
        <v>0.20184363911961636</v>
      </c>
      <c r="AO335" s="23">
        <v>0.01</v>
      </c>
      <c r="AP335" s="69">
        <f t="shared" si="127"/>
        <v>46.301388439749665</v>
      </c>
      <c r="AQ335" s="69">
        <f t="shared" si="119"/>
        <v>9948.9848715323169</v>
      </c>
      <c r="AR335" s="69">
        <f t="shared" si="120"/>
        <v>3501.5456057647707</v>
      </c>
      <c r="AS335" s="69">
        <f t="shared" si="121"/>
        <v>3.4305375439469417E-3</v>
      </c>
      <c r="AT335" s="69">
        <f t="shared" si="122"/>
        <v>0.73713483064043261</v>
      </c>
      <c r="AU335" s="69">
        <f t="shared" si="123"/>
        <v>0.25943463181562054</v>
      </c>
      <c r="AV335" s="23">
        <f t="shared" si="124"/>
        <v>1</v>
      </c>
      <c r="AW335" s="40" t="s">
        <v>468</v>
      </c>
      <c r="AX335" s="24" t="s">
        <v>437</v>
      </c>
      <c r="AY335" s="24">
        <v>5</v>
      </c>
      <c r="AZ335" s="49">
        <f t="shared" si="125"/>
        <v>1.9377801271865069</v>
      </c>
      <c r="BA335" s="49">
        <f t="shared" si="126"/>
        <v>9.411408624542128</v>
      </c>
    </row>
    <row r="336" spans="1:58" ht="12.75" customHeight="1" x14ac:dyDescent="0.15">
      <c r="A336" t="s">
        <v>59</v>
      </c>
      <c r="B336" s="40" t="s">
        <v>468</v>
      </c>
      <c r="C336" s="24" t="s">
        <v>438</v>
      </c>
      <c r="D336" s="24">
        <v>5</v>
      </c>
      <c r="E336" s="16" t="s">
        <v>426</v>
      </c>
      <c r="G336" s="52">
        <v>295.625</v>
      </c>
      <c r="H336" s="52">
        <v>106196.56250000001</v>
      </c>
      <c r="I336" s="52">
        <v>15883.125000000004</v>
      </c>
      <c r="J336" s="52">
        <v>1556949.3750000002</v>
      </c>
      <c r="K336" s="14">
        <v>0.60671739739836372</v>
      </c>
      <c r="L336" s="14">
        <v>0.13200776898190331</v>
      </c>
      <c r="M336" s="14">
        <v>0.96531924887129406</v>
      </c>
      <c r="N336" s="14">
        <v>1.8747773884999708</v>
      </c>
      <c r="O336" s="14">
        <v>0.67957955003239523</v>
      </c>
      <c r="P336" s="14">
        <v>0.22899810685623564</v>
      </c>
      <c r="Q336" s="14">
        <v>5.1951190053967009</v>
      </c>
      <c r="R336" s="14">
        <v>0.65768341568609678</v>
      </c>
      <c r="S336" s="14">
        <v>10.287537059486393</v>
      </c>
      <c r="T336" s="14">
        <v>3.1707304697942638</v>
      </c>
      <c r="U336" s="14">
        <v>95.751431611437567</v>
      </c>
      <c r="V336" s="14">
        <v>15.885420646690456</v>
      </c>
      <c r="W336" s="14">
        <v>0.36267708261782455</v>
      </c>
      <c r="X336" s="14">
        <v>3.3461998003197067E-2</v>
      </c>
      <c r="Y336" s="14">
        <v>1.4172759475964432</v>
      </c>
      <c r="Z336" s="2">
        <f t="shared" si="104"/>
        <v>1.5910525279325005</v>
      </c>
      <c r="AA336" s="2">
        <f t="shared" si="105"/>
        <v>7.3125942231750605</v>
      </c>
      <c r="AB336" s="2">
        <f t="shared" si="106"/>
        <v>7.6446076182678722</v>
      </c>
      <c r="AC336" s="2">
        <f t="shared" si="107"/>
        <v>22.686296741562941</v>
      </c>
      <c r="AD336" s="2">
        <f t="shared" si="108"/>
        <v>9.3075175387234985</v>
      </c>
      <c r="AE336" s="2">
        <f t="shared" si="109"/>
        <v>30.198540217658582</v>
      </c>
      <c r="AF336" s="69">
        <f t="shared" si="110"/>
        <v>0.87271875072187588</v>
      </c>
      <c r="AG336" s="69">
        <f t="shared" si="111"/>
        <v>0.87506702172335948</v>
      </c>
      <c r="AH336" s="69">
        <f t="shared" si="112"/>
        <v>1.1847214470635037</v>
      </c>
      <c r="AI336" s="69">
        <f t="shared" si="113"/>
        <v>0.34785745791238604</v>
      </c>
      <c r="AJ336" s="69">
        <f t="shared" si="114"/>
        <v>0.35067301629349446</v>
      </c>
      <c r="AK336" s="69">
        <f t="shared" si="115"/>
        <v>0.87021617102855386</v>
      </c>
      <c r="AL336" s="69">
        <f t="shared" si="116"/>
        <v>7.8560432335427061E-2</v>
      </c>
      <c r="AM336" s="69">
        <f t="shared" si="117"/>
        <v>9.2928349317776021E-2</v>
      </c>
      <c r="AN336" s="69">
        <f t="shared" si="118"/>
        <v>0.18927900151575938</v>
      </c>
      <c r="AO336" s="23">
        <v>0.01</v>
      </c>
      <c r="AP336" s="69">
        <f t="shared" si="127"/>
        <v>23.224427809160623</v>
      </c>
      <c r="AQ336" s="69">
        <f t="shared" si="119"/>
        <v>9868.6712563470355</v>
      </c>
      <c r="AR336" s="69">
        <f t="shared" si="120"/>
        <v>3006.3420409499963</v>
      </c>
      <c r="AS336" s="69">
        <f t="shared" si="121"/>
        <v>1.8005892203362545E-3</v>
      </c>
      <c r="AT336" s="69">
        <f t="shared" si="122"/>
        <v>0.76511779877787811</v>
      </c>
      <c r="AU336" s="69">
        <f t="shared" si="123"/>
        <v>0.2330816120017857</v>
      </c>
      <c r="AV336" s="23">
        <f t="shared" si="124"/>
        <v>1</v>
      </c>
      <c r="AW336" s="40" t="s">
        <v>468</v>
      </c>
      <c r="AX336" s="24" t="s">
        <v>438</v>
      </c>
      <c r="AY336" s="24">
        <v>5</v>
      </c>
      <c r="AZ336" s="49">
        <f t="shared" si="125"/>
        <v>1.5910525279325005</v>
      </c>
      <c r="BA336" s="49">
        <f t="shared" si="126"/>
        <v>9.3075175387234985</v>
      </c>
    </row>
    <row r="337" spans="1:58" ht="12.75" customHeight="1" x14ac:dyDescent="0.15">
      <c r="A337" t="s">
        <v>60</v>
      </c>
      <c r="B337" s="40" t="s">
        <v>468</v>
      </c>
      <c r="C337" s="24" t="s">
        <v>435</v>
      </c>
      <c r="D337" s="24">
        <v>12</v>
      </c>
      <c r="E337" s="16" t="s">
        <v>426</v>
      </c>
      <c r="G337" s="52">
        <v>241.87500000000003</v>
      </c>
      <c r="H337" s="52">
        <v>27775.3125</v>
      </c>
      <c r="I337" s="52">
        <v>4205.9375</v>
      </c>
      <c r="J337" s="52">
        <v>445587.5</v>
      </c>
      <c r="K337" s="14">
        <v>0.2963348005517385</v>
      </c>
      <c r="L337" s="14">
        <v>0.13158576705056932</v>
      </c>
      <c r="M337" s="14">
        <v>0.86620783528081069</v>
      </c>
      <c r="N337" s="14">
        <v>1.8203792328564858</v>
      </c>
      <c r="O337" s="14">
        <v>0.66063256853568397</v>
      </c>
      <c r="P337" s="14">
        <v>0.22680707937564448</v>
      </c>
      <c r="Q337" s="14">
        <v>5.5301477143103641</v>
      </c>
      <c r="R337" s="14">
        <v>0.6270682632093616</v>
      </c>
      <c r="S337" s="14">
        <v>8.8829783481633164</v>
      </c>
      <c r="T337" s="14">
        <v>2.8375505338447189</v>
      </c>
      <c r="U337" s="14">
        <v>86.807545795270457</v>
      </c>
      <c r="V337" s="14">
        <v>9.8088876224767994</v>
      </c>
      <c r="W337" s="14">
        <v>0.3598812611271282</v>
      </c>
      <c r="X337" s="14">
        <v>3.0652834532688102E-2</v>
      </c>
      <c r="Y337" s="14">
        <v>1.4038642118419602</v>
      </c>
      <c r="Z337" s="2">
        <f t="shared" si="104"/>
        <v>2.9230715854771008</v>
      </c>
      <c r="AA337" s="2">
        <f t="shared" si="105"/>
        <v>6.5828383623581495</v>
      </c>
      <c r="AB337" s="2">
        <f t="shared" si="106"/>
        <v>8.3709886216602012</v>
      </c>
      <c r="AC337" s="2">
        <f t="shared" si="107"/>
        <v>24.382606264027466</v>
      </c>
      <c r="AD337" s="2">
        <f t="shared" si="108"/>
        <v>9.7723468855712294</v>
      </c>
      <c r="AE337" s="2">
        <f t="shared" si="109"/>
        <v>30.592422851991007</v>
      </c>
      <c r="AF337" s="69">
        <f t="shared" si="110"/>
        <v>0.8627154441327749</v>
      </c>
      <c r="AG337" s="69">
        <f t="shared" si="111"/>
        <v>0.87445638031892758</v>
      </c>
      <c r="AH337" s="69">
        <f t="shared" si="112"/>
        <v>1.1394539882739241</v>
      </c>
      <c r="AI337" s="69">
        <f t="shared" si="113"/>
        <v>0.33603237072421388</v>
      </c>
      <c r="AJ337" s="69">
        <f t="shared" si="114"/>
        <v>0.349939405961667</v>
      </c>
      <c r="AK337" s="69">
        <f t="shared" si="115"/>
        <v>0.774227826468189</v>
      </c>
      <c r="AL337" s="69">
        <f t="shared" si="116"/>
        <v>7.5997532221825495E-2</v>
      </c>
      <c r="AM337" s="69">
        <f t="shared" si="117"/>
        <v>9.2733942579841758E-2</v>
      </c>
      <c r="AN337" s="69">
        <f t="shared" si="118"/>
        <v>0.16920966138874652</v>
      </c>
      <c r="AO337" s="23">
        <v>0.01</v>
      </c>
      <c r="AP337" s="69">
        <f t="shared" si="127"/>
        <v>18.381903106154045</v>
      </c>
      <c r="AQ337" s="69">
        <f t="shared" si="119"/>
        <v>2575.7142345121611</v>
      </c>
      <c r="AR337" s="69">
        <f t="shared" si="120"/>
        <v>711.68526019723106</v>
      </c>
      <c r="AS337" s="69">
        <f t="shared" si="121"/>
        <v>5.5605319572252336E-3</v>
      </c>
      <c r="AT337" s="69">
        <f t="shared" si="122"/>
        <v>0.77915443417226204</v>
      </c>
      <c r="AU337" s="69">
        <f t="shared" si="123"/>
        <v>0.21528503387051284</v>
      </c>
      <c r="AV337" s="23">
        <f t="shared" si="124"/>
        <v>1.0000000000000002</v>
      </c>
      <c r="AW337" s="40" t="s">
        <v>468</v>
      </c>
      <c r="AX337" s="24" t="s">
        <v>435</v>
      </c>
      <c r="AY337" s="24">
        <v>12</v>
      </c>
      <c r="AZ337" s="49">
        <f t="shared" si="125"/>
        <v>2.9230715854771008</v>
      </c>
      <c r="BA337" s="49">
        <f t="shared" si="126"/>
        <v>9.7723468855712294</v>
      </c>
      <c r="BB337" s="69">
        <f>LN((AVERAGE(AZ357:AZ359))/AZ337:AZ339)/1.08</f>
        <v>-0.48958097066117223</v>
      </c>
      <c r="BC337" s="69">
        <f>LN((AVERAGE(BA357:BA359))/BA337:BA339)/1.08</f>
        <v>-0.10034781992966946</v>
      </c>
      <c r="BD337" s="69">
        <f>AVERAGE(AS337:AS339)</f>
        <v>4.0324869148869085E-3</v>
      </c>
      <c r="BE337" s="69">
        <f>AVERAGE(AU337:AU339)</f>
        <v>0.24702180073753169</v>
      </c>
      <c r="BF337" s="69">
        <f>(BB337*BD337)+(BC337*BE337)</f>
        <v>-2.6762328037081329E-2</v>
      </c>
    </row>
    <row r="338" spans="1:58" ht="12.75" customHeight="1" x14ac:dyDescent="0.15">
      <c r="A338" t="s">
        <v>61</v>
      </c>
      <c r="B338" s="40" t="s">
        <v>468</v>
      </c>
      <c r="C338" s="24" t="s">
        <v>439</v>
      </c>
      <c r="D338" s="24">
        <v>12</v>
      </c>
      <c r="E338" s="16" t="s">
        <v>426</v>
      </c>
      <c r="G338" s="52">
        <v>550.9375</v>
      </c>
      <c r="H338" s="52">
        <v>110160.62500000001</v>
      </c>
      <c r="I338" s="52">
        <v>18530.3125</v>
      </c>
      <c r="J338" s="52">
        <v>1629955.3125</v>
      </c>
      <c r="K338" s="14">
        <v>0.53244619528794546</v>
      </c>
      <c r="L338" s="14">
        <v>0.12803462216233025</v>
      </c>
      <c r="M338" s="14">
        <v>0.78616987624972445</v>
      </c>
      <c r="N338" s="14">
        <v>1.5201305555735445</v>
      </c>
      <c r="O338" s="14">
        <v>0.68545337420009989</v>
      </c>
      <c r="P338" s="14">
        <v>0.22720343930210099</v>
      </c>
      <c r="Q338" s="14">
        <v>5.7801194367493274</v>
      </c>
      <c r="R338" s="14">
        <v>0.66610541585447192</v>
      </c>
      <c r="S338" s="14">
        <v>11.77158732486666</v>
      </c>
      <c r="T338" s="14">
        <v>3.7071944918791226</v>
      </c>
      <c r="U338" s="14">
        <v>106.25730855132619</v>
      </c>
      <c r="V338" s="14">
        <v>23.9035663171801</v>
      </c>
      <c r="W338" s="14">
        <v>0.36179897932094585</v>
      </c>
      <c r="X338" s="14">
        <v>3.4161697391607973E-2</v>
      </c>
      <c r="Y338" s="14">
        <v>1.4476806310186054</v>
      </c>
      <c r="Z338" s="2">
        <f t="shared" si="104"/>
        <v>1.4765245450285656</v>
      </c>
      <c r="AA338" s="2">
        <f t="shared" si="105"/>
        <v>6.1402912975598856</v>
      </c>
      <c r="AB338" s="2">
        <f t="shared" si="106"/>
        <v>8.4325493962219156</v>
      </c>
      <c r="AC338" s="2">
        <f t="shared" si="107"/>
        <v>25.440281425774515</v>
      </c>
      <c r="AD338" s="2">
        <f t="shared" si="108"/>
        <v>9.0265913694464128</v>
      </c>
      <c r="AE338" s="2">
        <f t="shared" si="109"/>
        <v>28.662458574561033</v>
      </c>
      <c r="AF338" s="69">
        <f t="shared" si="110"/>
        <v>0.8703250675289399</v>
      </c>
      <c r="AG338" s="69">
        <f t="shared" si="111"/>
        <v>0.8752563289351587</v>
      </c>
      <c r="AH338" s="69">
        <f t="shared" si="112"/>
        <v>1.2325508355313479</v>
      </c>
      <c r="AI338" s="69">
        <f t="shared" si="113"/>
        <v>0.34500300282299223</v>
      </c>
      <c r="AJ338" s="69">
        <f t="shared" si="114"/>
        <v>0.35090065357740907</v>
      </c>
      <c r="AK338" s="69">
        <f t="shared" si="115"/>
        <v>0.97992518364238024</v>
      </c>
      <c r="AL338" s="69">
        <f t="shared" si="116"/>
        <v>7.7942106166857122E-2</v>
      </c>
      <c r="AM338" s="69">
        <f t="shared" si="117"/>
        <v>9.2988673198013405E-2</v>
      </c>
      <c r="AN338" s="69">
        <f t="shared" si="118"/>
        <v>0.21210651545323966</v>
      </c>
      <c r="AO338" s="23">
        <v>0.01</v>
      </c>
      <c r="AP338" s="69">
        <f t="shared" si="127"/>
        <v>42.941229116302843</v>
      </c>
      <c r="AQ338" s="69">
        <f t="shared" si="119"/>
        <v>10243.690357413907</v>
      </c>
      <c r="AR338" s="69">
        <f t="shared" si="120"/>
        <v>3930.4000146346102</v>
      </c>
      <c r="AS338" s="69">
        <f t="shared" si="121"/>
        <v>3.0204075169098319E-3</v>
      </c>
      <c r="AT338" s="69">
        <f t="shared" si="122"/>
        <v>0.72052244412079869</v>
      </c>
      <c r="AU338" s="69">
        <f t="shared" si="123"/>
        <v>0.27645714836229157</v>
      </c>
      <c r="AV338" s="23">
        <f t="shared" si="124"/>
        <v>1</v>
      </c>
      <c r="AW338" s="40" t="s">
        <v>468</v>
      </c>
      <c r="AX338" s="24" t="s">
        <v>439</v>
      </c>
      <c r="AY338" s="24">
        <v>12</v>
      </c>
      <c r="AZ338" s="49">
        <f t="shared" si="125"/>
        <v>1.4765245450285656</v>
      </c>
      <c r="BA338" s="49">
        <f t="shared" si="126"/>
        <v>9.0265913694464128</v>
      </c>
    </row>
    <row r="339" spans="1:58" ht="12.75" customHeight="1" x14ac:dyDescent="0.15">
      <c r="A339" t="s">
        <v>62</v>
      </c>
      <c r="B339" s="40" t="s">
        <v>468</v>
      </c>
      <c r="C339" s="24" t="s">
        <v>440</v>
      </c>
      <c r="D339" s="24">
        <v>12</v>
      </c>
      <c r="E339" s="16" t="s">
        <v>426</v>
      </c>
      <c r="G339" s="52">
        <v>604.6875</v>
      </c>
      <c r="H339" s="52">
        <v>106008.43749999999</v>
      </c>
      <c r="I339" s="52">
        <v>18987.1875</v>
      </c>
      <c r="J339" s="52">
        <v>1619460.6250000002</v>
      </c>
      <c r="K339" s="14">
        <v>0.38027999056920775</v>
      </c>
      <c r="L339" s="14">
        <v>0.13669043553218072</v>
      </c>
      <c r="M339" s="14">
        <v>0.73829932037997381</v>
      </c>
      <c r="N339" s="14">
        <v>1.5404877701289366</v>
      </c>
      <c r="O339" s="14">
        <v>0.68071570059833553</v>
      </c>
      <c r="P339" s="14">
        <v>0.23013999443513938</v>
      </c>
      <c r="Q339" s="14">
        <v>5.5880103141205684</v>
      </c>
      <c r="R339" s="14">
        <v>0.59300141823762931</v>
      </c>
      <c r="S339" s="14">
        <v>9.1672554723657367</v>
      </c>
      <c r="T339" s="14">
        <v>3.1366276944564171</v>
      </c>
      <c r="U339" s="14">
        <v>79.035048838702878</v>
      </c>
      <c r="V339" s="14">
        <v>9.7227669233309797</v>
      </c>
      <c r="W339" s="14">
        <v>0.35387191573178683</v>
      </c>
      <c r="X339" s="14">
        <v>3.4084225802403806E-2</v>
      </c>
      <c r="Y339" s="14">
        <v>1.4163401697999574</v>
      </c>
      <c r="Z339" s="2">
        <f t="shared" si="104"/>
        <v>1.9414624452758567</v>
      </c>
      <c r="AA339" s="2">
        <f t="shared" si="105"/>
        <v>5.4012507715373959</v>
      </c>
      <c r="AB339" s="2">
        <f t="shared" si="106"/>
        <v>8.209022223534463</v>
      </c>
      <c r="AC339" s="2">
        <f t="shared" si="107"/>
        <v>24.280917916227047</v>
      </c>
      <c r="AD339" s="2">
        <f t="shared" si="108"/>
        <v>8.6214515431527285</v>
      </c>
      <c r="AE339" s="2">
        <f t="shared" si="109"/>
        <v>25.197459353683282</v>
      </c>
      <c r="AF339" s="69">
        <f t="shared" si="110"/>
        <v>0.86542090984173037</v>
      </c>
      <c r="AG339" s="69">
        <f t="shared" si="111"/>
        <v>0.87510363866824603</v>
      </c>
      <c r="AH339" s="69">
        <f t="shared" si="112"/>
        <v>1.1486159427731644</v>
      </c>
      <c r="AI339" s="69">
        <f t="shared" si="113"/>
        <v>0.33920367608955171</v>
      </c>
      <c r="AJ339" s="69">
        <f t="shared" si="114"/>
        <v>0.3507170395906018</v>
      </c>
      <c r="AK339" s="69">
        <f t="shared" si="115"/>
        <v>0.79305428796611166</v>
      </c>
      <c r="AL339" s="69">
        <f t="shared" si="116"/>
        <v>7.6685219970071744E-2</v>
      </c>
      <c r="AM339" s="69">
        <f t="shared" si="117"/>
        <v>9.2940015491509473E-2</v>
      </c>
      <c r="AN339" s="69">
        <f t="shared" si="118"/>
        <v>0.17315358912593135</v>
      </c>
      <c r="AO339" s="23">
        <v>0.01</v>
      </c>
      <c r="AP339" s="69">
        <f t="shared" si="127"/>
        <v>46.370593950652754</v>
      </c>
      <c r="AQ339" s="69">
        <f t="shared" si="119"/>
        <v>9852.425823480713</v>
      </c>
      <c r="AR339" s="69">
        <f t="shared" si="120"/>
        <v>3287.6996630320195</v>
      </c>
      <c r="AS339" s="69">
        <f t="shared" si="121"/>
        <v>3.5165212705256612E-3</v>
      </c>
      <c r="AT339" s="69">
        <f t="shared" si="122"/>
        <v>0.74716025874968373</v>
      </c>
      <c r="AU339" s="69">
        <f t="shared" si="123"/>
        <v>0.24932321997979065</v>
      </c>
      <c r="AV339" s="23">
        <f t="shared" si="124"/>
        <v>1</v>
      </c>
      <c r="AW339" s="40" t="s">
        <v>468</v>
      </c>
      <c r="AX339" s="24" t="s">
        <v>440</v>
      </c>
      <c r="AY339" s="24">
        <v>12</v>
      </c>
      <c r="AZ339" s="49">
        <f t="shared" si="125"/>
        <v>1.9414624452758567</v>
      </c>
      <c r="BA339" s="49">
        <f t="shared" si="126"/>
        <v>8.6214515431527285</v>
      </c>
    </row>
    <row r="340" spans="1:58" ht="12.75" customHeight="1" x14ac:dyDescent="0.15">
      <c r="A340" t="s">
        <v>63</v>
      </c>
      <c r="B340" s="40" t="s">
        <v>468</v>
      </c>
      <c r="C340" s="24" t="s">
        <v>436</v>
      </c>
      <c r="D340" s="24">
        <v>20</v>
      </c>
      <c r="E340" s="16" t="s">
        <v>426</v>
      </c>
      <c r="G340" s="52">
        <v>322.5</v>
      </c>
      <c r="H340" s="52">
        <v>36052.8125</v>
      </c>
      <c r="I340" s="52">
        <v>4716.5625</v>
      </c>
      <c r="J340" s="52">
        <v>495991.56249999994</v>
      </c>
      <c r="K340" s="14">
        <v>0.41711577411396039</v>
      </c>
      <c r="L340" s="14">
        <v>0.10783199576634132</v>
      </c>
      <c r="M340" s="14">
        <v>0.58852985439452477</v>
      </c>
      <c r="N340" s="14">
        <v>1.2086816866018637</v>
      </c>
      <c r="O340" s="14">
        <v>0.65467520388518941</v>
      </c>
      <c r="P340" s="14">
        <v>0.22158183891365194</v>
      </c>
      <c r="Q340" s="14">
        <v>5.0557844387143778</v>
      </c>
      <c r="R340" s="14">
        <v>0.6475970909938672</v>
      </c>
      <c r="S340" s="14">
        <v>8.0816394726924727</v>
      </c>
      <c r="T340" s="14">
        <v>2.1689527150518573</v>
      </c>
      <c r="U340" s="14">
        <v>85.532400333579375</v>
      </c>
      <c r="V340" s="14">
        <v>24.203057305866583</v>
      </c>
      <c r="W340" s="14">
        <v>0.37437460666356021</v>
      </c>
      <c r="X340" s="14">
        <v>3.0992454703671176E-2</v>
      </c>
      <c r="Y340" s="14">
        <v>1.3831184390319717</v>
      </c>
      <c r="Z340" s="2">
        <f t="shared" si="104"/>
        <v>1.4109508460682962</v>
      </c>
      <c r="AA340" s="2">
        <f t="shared" si="105"/>
        <v>5.4578406920131259</v>
      </c>
      <c r="AB340" s="2">
        <f t="shared" si="106"/>
        <v>7.7225842810460446</v>
      </c>
      <c r="AC340" s="2">
        <f t="shared" si="107"/>
        <v>22.816781661806512</v>
      </c>
      <c r="AD340" s="2">
        <f t="shared" si="108"/>
        <v>10.583545655877106</v>
      </c>
      <c r="AE340" s="2">
        <f t="shared" si="109"/>
        <v>39.434884744149151</v>
      </c>
      <c r="AF340" s="69">
        <f t="shared" si="110"/>
        <v>0.86660808863329775</v>
      </c>
      <c r="AG340" s="69">
        <f t="shared" si="111"/>
        <v>0.87426438068471035</v>
      </c>
      <c r="AH340" s="69">
        <f t="shared" si="112"/>
        <v>1.1136276741231299</v>
      </c>
      <c r="AI340" s="69">
        <f t="shared" si="113"/>
        <v>0.34060154413240112</v>
      </c>
      <c r="AJ340" s="69">
        <f t="shared" si="114"/>
        <v>0.34970895368853533</v>
      </c>
      <c r="AK340" s="69">
        <f t="shared" si="115"/>
        <v>0.72276721089088947</v>
      </c>
      <c r="AL340" s="69">
        <f t="shared" si="116"/>
        <v>7.6988259485026952E-2</v>
      </c>
      <c r="AM340" s="69">
        <f t="shared" si="117"/>
        <v>9.2672872727461858E-2</v>
      </c>
      <c r="AN340" s="69">
        <f t="shared" si="118"/>
        <v>0.15840887365047665</v>
      </c>
      <c r="AO340" s="23">
        <v>0.01</v>
      </c>
      <c r="AP340" s="69">
        <f t="shared" si="127"/>
        <v>24.828713683921194</v>
      </c>
      <c r="AQ340" s="69">
        <f t="shared" si="119"/>
        <v>3341.1177042795462</v>
      </c>
      <c r="AR340" s="69">
        <f t="shared" si="120"/>
        <v>747.14535312707631</v>
      </c>
      <c r="AS340" s="69">
        <f t="shared" si="121"/>
        <v>6.0365085599191773E-3</v>
      </c>
      <c r="AT340" s="69">
        <f t="shared" si="122"/>
        <v>0.81231294856172964</v>
      </c>
      <c r="AU340" s="69">
        <f t="shared" si="123"/>
        <v>0.18165054287835122</v>
      </c>
      <c r="AV340" s="23">
        <f t="shared" si="124"/>
        <v>1</v>
      </c>
      <c r="AW340" s="40" t="s">
        <v>468</v>
      </c>
      <c r="AX340" s="24" t="s">
        <v>436</v>
      </c>
      <c r="AY340" s="24">
        <v>20</v>
      </c>
      <c r="AZ340" s="49">
        <f t="shared" si="125"/>
        <v>1.4109508460682962</v>
      </c>
      <c r="BA340" s="49">
        <f t="shared" si="126"/>
        <v>10.583545655877106</v>
      </c>
      <c r="BB340" s="69">
        <f>LN((AVERAGE(AZ360:AZ362))/AZ340:AZ342)/1.08</f>
        <v>0.31897110465227635</v>
      </c>
      <c r="BC340" s="69">
        <f>LN((AVERAGE(BA360:BA362))/BA340:BA342)/1.08</f>
        <v>-0.1085634915666229</v>
      </c>
      <c r="BD340" s="69">
        <f>AVERAGE(AS340:AS342)</f>
        <v>4.1657884373339166E-3</v>
      </c>
      <c r="BE340" s="69">
        <f>AVERAGE(AU340:AU342)</f>
        <v>0.19702733139225526</v>
      </c>
      <c r="BF340" s="69">
        <f>(BB340*BD340)+(BC340*BE340)</f>
        <v>-2.0061208890393239E-2</v>
      </c>
    </row>
    <row r="341" spans="1:58" ht="12.75" customHeight="1" x14ac:dyDescent="0.15">
      <c r="A341" t="s">
        <v>64</v>
      </c>
      <c r="B341" s="40" t="s">
        <v>468</v>
      </c>
      <c r="C341" s="24" t="s">
        <v>441</v>
      </c>
      <c r="D341" s="24">
        <v>20</v>
      </c>
      <c r="E341" s="16" t="s">
        <v>426</v>
      </c>
      <c r="G341" s="52">
        <v>604.6875</v>
      </c>
      <c r="H341" s="52">
        <v>136229.375</v>
      </c>
      <c r="I341" s="52">
        <v>18597.5</v>
      </c>
      <c r="J341" s="52">
        <v>1673197.1875</v>
      </c>
      <c r="K341" s="14">
        <v>0.63378080091189082</v>
      </c>
      <c r="L341" s="14">
        <v>0.1123687211186461</v>
      </c>
      <c r="M341" s="14">
        <v>0.72671414740757079</v>
      </c>
      <c r="N341" s="14">
        <v>1.3513602776896325</v>
      </c>
      <c r="O341" s="14">
        <v>0.64903714952446911</v>
      </c>
      <c r="P341" s="14">
        <v>0.21664193395274234</v>
      </c>
      <c r="Q341" s="14">
        <v>5.8176336953500192</v>
      </c>
      <c r="R341" s="14">
        <v>0.55180129130859945</v>
      </c>
      <c r="S341" s="14">
        <v>8.9130974768917746</v>
      </c>
      <c r="T341" s="14">
        <v>2.924755446198164</v>
      </c>
      <c r="U341" s="14">
        <v>81.866591259837236</v>
      </c>
      <c r="V341" s="14">
        <v>11.981475485212121</v>
      </c>
      <c r="W341" s="14">
        <v>0.34511130376990357</v>
      </c>
      <c r="X341" s="14">
        <v>3.5031070471867452E-2</v>
      </c>
      <c r="Y341" s="14">
        <v>1.3381460590479026</v>
      </c>
      <c r="Z341" s="2">
        <f t="shared" si="104"/>
        <v>1.1466332624181206</v>
      </c>
      <c r="AA341" s="2">
        <f t="shared" si="105"/>
        <v>6.4672280699916431</v>
      </c>
      <c r="AB341" s="2">
        <f t="shared" si="106"/>
        <v>8.9634833685751776</v>
      </c>
      <c r="AC341" s="2">
        <f t="shared" si="107"/>
        <v>26.85368242982479</v>
      </c>
      <c r="AD341" s="2">
        <f t="shared" si="108"/>
        <v>9.1849765440225184</v>
      </c>
      <c r="AE341" s="2">
        <f t="shared" si="109"/>
        <v>27.99091847704878</v>
      </c>
      <c r="AF341" s="69">
        <f t="shared" si="110"/>
        <v>0.87359097592213142</v>
      </c>
      <c r="AG341" s="69">
        <f t="shared" si="111"/>
        <v>0.87408267208729118</v>
      </c>
      <c r="AH341" s="69">
        <f t="shared" si="112"/>
        <v>1.1404246963030737</v>
      </c>
      <c r="AI341" s="69">
        <f t="shared" si="113"/>
        <v>0.34890148285207667</v>
      </c>
      <c r="AJ341" s="69">
        <f t="shared" si="114"/>
        <v>0.34949094669269409</v>
      </c>
      <c r="AK341" s="69">
        <f t="shared" si="115"/>
        <v>0.77620822130614997</v>
      </c>
      <c r="AL341" s="69">
        <f t="shared" si="116"/>
        <v>7.8786534818901688E-2</v>
      </c>
      <c r="AM341" s="69">
        <f t="shared" si="117"/>
        <v>9.2615100873563935E-2</v>
      </c>
      <c r="AN341" s="69">
        <f t="shared" si="118"/>
        <v>0.16962471483051103</v>
      </c>
      <c r="AO341" s="23">
        <v>0.01</v>
      </c>
      <c r="AP341" s="69">
        <f t="shared" si="127"/>
        <v>47.641232773304615</v>
      </c>
      <c r="AQ341" s="69">
        <f t="shared" si="119"/>
        <v>12616.897307567569</v>
      </c>
      <c r="AR341" s="69">
        <f t="shared" si="120"/>
        <v>3154.5956340604289</v>
      </c>
      <c r="AS341" s="69">
        <f t="shared" si="121"/>
        <v>3.0116207529485512E-3</v>
      </c>
      <c r="AT341" s="69">
        <f t="shared" si="122"/>
        <v>0.79757192577482339</v>
      </c>
      <c r="AU341" s="69">
        <f t="shared" si="123"/>
        <v>0.19941645347222794</v>
      </c>
      <c r="AV341" s="23">
        <f t="shared" si="124"/>
        <v>0.99999999999999989</v>
      </c>
      <c r="AW341" s="40" t="s">
        <v>468</v>
      </c>
      <c r="AX341" s="24" t="s">
        <v>441</v>
      </c>
      <c r="AY341" s="24">
        <v>20</v>
      </c>
      <c r="AZ341" s="49">
        <f t="shared" si="125"/>
        <v>1.1466332624181206</v>
      </c>
      <c r="BA341" s="49">
        <f t="shared" si="126"/>
        <v>9.1849765440225184</v>
      </c>
    </row>
    <row r="342" spans="1:58" ht="12.75" customHeight="1" x14ac:dyDescent="0.15">
      <c r="A342" t="s">
        <v>65</v>
      </c>
      <c r="B342" s="40" t="s">
        <v>468</v>
      </c>
      <c r="C342" s="24" t="s">
        <v>442</v>
      </c>
      <c r="D342" s="24">
        <v>20</v>
      </c>
      <c r="E342" s="16" t="s">
        <v>426</v>
      </c>
      <c r="G342" s="52">
        <v>685.31250000000011</v>
      </c>
      <c r="H342" s="52">
        <v>133071.56250000003</v>
      </c>
      <c r="I342" s="52">
        <v>17576.25</v>
      </c>
      <c r="J342" s="52">
        <v>1662366.5625000002</v>
      </c>
      <c r="K342" s="14">
        <v>0.6347294495053476</v>
      </c>
      <c r="L342" s="14">
        <v>0.14566704675028505</v>
      </c>
      <c r="M342" s="14">
        <v>0.68468123040940165</v>
      </c>
      <c r="N342" s="14">
        <v>1.4853740196999035</v>
      </c>
      <c r="O342" s="14">
        <v>0.64098013407319265</v>
      </c>
      <c r="P342" s="14">
        <v>0.21711440153197339</v>
      </c>
      <c r="Q342" s="14">
        <v>5.575953528943761</v>
      </c>
      <c r="R342" s="14">
        <v>0.61380547478580727</v>
      </c>
      <c r="S342" s="14">
        <v>10.137305281058032</v>
      </c>
      <c r="T342" s="14">
        <v>3.0099638284058856</v>
      </c>
      <c r="U342" s="14">
        <v>84.28737478791831</v>
      </c>
      <c r="V342" s="14">
        <v>15.057836896196662</v>
      </c>
      <c r="W342" s="14">
        <v>0.35555943348413938</v>
      </c>
      <c r="X342" s="14">
        <v>3.4744098247068901E-2</v>
      </c>
      <c r="Y342" s="14">
        <v>1.3858804406250607</v>
      </c>
      <c r="Z342" s="2">
        <f t="shared" si="104"/>
        <v>1.0786977521572099</v>
      </c>
      <c r="AA342" s="2">
        <f t="shared" si="105"/>
        <v>4.7003165484856773</v>
      </c>
      <c r="AB342" s="2">
        <f t="shared" si="106"/>
        <v>8.6991050619784893</v>
      </c>
      <c r="AC342" s="2">
        <f t="shared" si="107"/>
        <v>25.68209888243004</v>
      </c>
      <c r="AD342" s="2">
        <f t="shared" si="108"/>
        <v>8.3145739869758781</v>
      </c>
      <c r="AE342" s="2">
        <f t="shared" si="109"/>
        <v>28.002786609086247</v>
      </c>
      <c r="AF342" s="69">
        <f t="shared" si="110"/>
        <v>0.87362154987447949</v>
      </c>
      <c r="AG342" s="69">
        <f t="shared" si="111"/>
        <v>0.87382300290296488</v>
      </c>
      <c r="AH342" s="69">
        <f t="shared" si="112"/>
        <v>1.1798796339131763</v>
      </c>
      <c r="AI342" s="69">
        <f t="shared" si="113"/>
        <v>0.34893811671486902</v>
      </c>
      <c r="AJ342" s="69">
        <f t="shared" si="114"/>
        <v>0.34917956285789176</v>
      </c>
      <c r="AK342" s="69">
        <f t="shared" si="115"/>
        <v>0.85959031172218936</v>
      </c>
      <c r="AL342" s="69">
        <f t="shared" si="116"/>
        <v>7.8794468040242135E-2</v>
      </c>
      <c r="AM342" s="69">
        <f t="shared" si="117"/>
        <v>9.2532584157341322E-2</v>
      </c>
      <c r="AN342" s="69">
        <f t="shared" si="118"/>
        <v>0.18706199424966075</v>
      </c>
      <c r="AO342" s="23">
        <v>0.01</v>
      </c>
      <c r="AP342" s="69">
        <f t="shared" si="127"/>
        <v>53.998833878828449</v>
      </c>
      <c r="AQ342" s="69">
        <f t="shared" si="119"/>
        <v>12313.455555980157</v>
      </c>
      <c r="AR342" s="69">
        <f t="shared" si="120"/>
        <v>3287.8483764305997</v>
      </c>
      <c r="AS342" s="69">
        <f t="shared" si="121"/>
        <v>3.44923599913402E-3</v>
      </c>
      <c r="AT342" s="69">
        <f t="shared" si="122"/>
        <v>0.78653576617467946</v>
      </c>
      <c r="AU342" s="69">
        <f t="shared" si="123"/>
        <v>0.21001499782618654</v>
      </c>
      <c r="AV342" s="23">
        <f t="shared" si="124"/>
        <v>1</v>
      </c>
      <c r="AW342" s="40" t="s">
        <v>468</v>
      </c>
      <c r="AX342" s="24" t="s">
        <v>442</v>
      </c>
      <c r="AY342" s="24">
        <v>20</v>
      </c>
      <c r="AZ342" s="49">
        <f t="shared" si="125"/>
        <v>1.0786977521572099</v>
      </c>
      <c r="BA342" s="49">
        <f t="shared" si="126"/>
        <v>8.3145739869758781</v>
      </c>
    </row>
    <row r="343" spans="1:58" ht="12.75" customHeight="1" x14ac:dyDescent="0.15">
      <c r="A343" t="s">
        <v>66</v>
      </c>
      <c r="B343" s="40" t="s">
        <v>468</v>
      </c>
      <c r="C343" s="24" t="s">
        <v>450</v>
      </c>
      <c r="D343" s="24">
        <v>25</v>
      </c>
      <c r="E343" s="16" t="s">
        <v>426</v>
      </c>
      <c r="G343" s="52">
        <v>201.56249999999997</v>
      </c>
      <c r="H343" s="52">
        <v>45915.9375</v>
      </c>
      <c r="I343" s="52">
        <v>4353.75</v>
      </c>
      <c r="J343" s="52">
        <v>439527.18750000006</v>
      </c>
      <c r="K343" s="14">
        <v>0.36025812152726855</v>
      </c>
      <c r="L343" s="14">
        <v>9.3536032472598521E-2</v>
      </c>
      <c r="M343" s="14">
        <v>0.55231157079455162</v>
      </c>
      <c r="N343" s="14">
        <v>1.3231800902750344</v>
      </c>
      <c r="O343" s="14">
        <v>0.54659052725183377</v>
      </c>
      <c r="P343" s="14">
        <v>0.19722575330209011</v>
      </c>
      <c r="Q343" s="14">
        <v>5.8385360850435672</v>
      </c>
      <c r="R343" s="14">
        <v>0.56391783288109465</v>
      </c>
      <c r="S343" s="14">
        <v>9.81463295096545</v>
      </c>
      <c r="T343" s="14">
        <v>2.5261079255618055</v>
      </c>
      <c r="U343" s="14">
        <v>137.24653432129062</v>
      </c>
      <c r="V343" s="14">
        <v>29.861595549712789</v>
      </c>
      <c r="W343" s="14">
        <v>0.3301427057091566</v>
      </c>
      <c r="X343" s="14">
        <v>2.8735412699884888E-2</v>
      </c>
      <c r="Y343" s="14">
        <v>1.3853720769086304</v>
      </c>
      <c r="Z343" s="2">
        <f t="shared" ref="Z343:Z406" si="128">M343/K343</f>
        <v>1.5330995688677242</v>
      </c>
      <c r="AA343" s="2">
        <f t="shared" ref="AA343:AA406" si="129">M343/L343</f>
        <v>5.904800066822931</v>
      </c>
      <c r="AB343" s="2">
        <f t="shared" ref="AB343:AB406" si="130">Q343/O343</f>
        <v>10.681736682116968</v>
      </c>
      <c r="AC343" s="2">
        <f t="shared" ref="AC343:AC406" si="131">Q343/P343</f>
        <v>29.603314918517253</v>
      </c>
      <c r="AD343" s="2">
        <f t="shared" ref="AD343:AD406" si="132">U343/S343</f>
        <v>13.98386827169017</v>
      </c>
      <c r="AE343" s="2">
        <f t="shared" ref="AE343:AE406" si="133">U343/T343</f>
        <v>54.331223512854088</v>
      </c>
      <c r="AF343" s="69">
        <f t="shared" ref="AF343:AF406" si="134">(K343+26.472)/31.028</f>
        <v>0.8647756259355186</v>
      </c>
      <c r="AG343" s="69">
        <f t="shared" ref="AG343:AG406" si="135">(O343+26.472)/31.028</f>
        <v>0.8707809245601339</v>
      </c>
      <c r="AH343" s="69">
        <f t="shared" ref="AH343:AH406" si="136">(S343+26.472)/31.028</f>
        <v>1.1694802420705639</v>
      </c>
      <c r="AI343" s="69">
        <f t="shared" ref="AI343:AI406" si="137">4/3*3.14*((AF343/2)^3)</f>
        <v>0.33844548026020926</v>
      </c>
      <c r="AJ343" s="69">
        <f t="shared" ref="AJ343:AJ406" si="138">4/3*3.14*((AG343/2)^3)</f>
        <v>0.34554540165933467</v>
      </c>
      <c r="AK343" s="69">
        <f t="shared" ref="AK343:AK406" si="139">4/3*3.14*((AH343/2)^3)</f>
        <v>0.8370609164534597</v>
      </c>
      <c r="AL343" s="69">
        <f t="shared" ref="AL343:AL406" si="140">(10^(-0.665+LOG(AI343, 10)*0.959))</f>
        <v>7.6520831622098828E-2</v>
      </c>
      <c r="AM343" s="69">
        <f t="shared" ref="AM343:AM406" si="141">(AJ343*265)/1000</f>
        <v>9.1569531439723684E-2</v>
      </c>
      <c r="AN343" s="69">
        <f t="shared" ref="AN343:AN406" si="142">(10^(-0.665+LOG(AK343, 10)*0.959))</f>
        <v>0.18235766596483802</v>
      </c>
      <c r="AO343" s="23">
        <v>0.01</v>
      </c>
      <c r="AP343" s="69">
        <f t="shared" ref="AP343:AP406" si="143">AL343*G343</f>
        <v>15.423730123829293</v>
      </c>
      <c r="AQ343" s="69">
        <f t="shared" ref="AQ343:AQ406" si="144">AM343*H343</f>
        <v>4204.5008824906381</v>
      </c>
      <c r="AR343" s="69">
        <f t="shared" ref="AR343:AR406" si="145">AN343*I343</f>
        <v>793.93968819441352</v>
      </c>
      <c r="AS343" s="69">
        <f t="shared" ref="AS343:AS406" si="146">AP343/(AP343+AQ343+AR343)</f>
        <v>3.0762161076718815E-3</v>
      </c>
      <c r="AT343" s="69">
        <f t="shared" ref="AT343:AT406" si="147">AQ343/(AP343+AQ343+AR343)</f>
        <v>0.83857492549455948</v>
      </c>
      <c r="AU343" s="69">
        <f t="shared" ref="AU343:AU406" si="148">AR343/(AP343+AQ343+AR343)</f>
        <v>0.15834885839776883</v>
      </c>
      <c r="AV343" s="23">
        <f t="shared" ref="AV343:AV406" si="149">SUM(AS343:AU343)</f>
        <v>1.0000000000000002</v>
      </c>
      <c r="AW343" s="40" t="s">
        <v>468</v>
      </c>
      <c r="AX343" s="24" t="s">
        <v>450</v>
      </c>
      <c r="AY343" s="24">
        <v>25</v>
      </c>
      <c r="AZ343" s="49">
        <f t="shared" ref="AZ343:AZ406" si="150">Z343</f>
        <v>1.5330995688677242</v>
      </c>
      <c r="BA343" s="49">
        <f t="shared" ref="BA343:BA406" si="151">AD343</f>
        <v>13.98386827169017</v>
      </c>
      <c r="BB343" s="69">
        <f>LN((AVERAGE(AZ363:AZ365))/AZ343:AZ345)/1.08</f>
        <v>5.9816076075483948E-2</v>
      </c>
      <c r="BC343" s="69">
        <f>LN((AVERAGE(BA363:BA365))/BA343:BA345)/1.08</f>
        <v>-0.27870748310776877</v>
      </c>
      <c r="BD343" s="69">
        <f>AVERAGE(AS343:AS345)</f>
        <v>2.6397308770519609E-3</v>
      </c>
      <c r="BE343" s="69">
        <f>AVERAGE(AU343:AU345)</f>
        <v>0.16171239365771128</v>
      </c>
      <c r="BF343" s="69">
        <f>(BB343*BD343)+(BC343*BE343)</f>
        <v>-4.4912555880712877E-2</v>
      </c>
    </row>
    <row r="344" spans="1:58" ht="12.75" customHeight="1" x14ac:dyDescent="0.15">
      <c r="A344" t="s">
        <v>67</v>
      </c>
      <c r="B344" s="40" t="s">
        <v>468</v>
      </c>
      <c r="C344" s="24" t="s">
        <v>443</v>
      </c>
      <c r="D344" s="24">
        <v>25</v>
      </c>
      <c r="E344" s="16" t="s">
        <v>426</v>
      </c>
      <c r="G344" s="52">
        <v>483.75000000000006</v>
      </c>
      <c r="H344" s="52">
        <v>176528.43749999997</v>
      </c>
      <c r="I344" s="52">
        <v>15238.125</v>
      </c>
      <c r="J344" s="52">
        <v>1552004.3750000002</v>
      </c>
      <c r="K344" s="14">
        <v>0.59949207386463843</v>
      </c>
      <c r="L344" s="14">
        <v>0.1353660532589897</v>
      </c>
      <c r="M344" s="14">
        <v>0.74679217430480338</v>
      </c>
      <c r="N344" s="14">
        <v>1.5720387004021577</v>
      </c>
      <c r="O344" s="14">
        <v>0.58154200879588469</v>
      </c>
      <c r="P344" s="14">
        <v>0.20082490875265285</v>
      </c>
      <c r="Q344" s="14">
        <v>8.5111145193293911</v>
      </c>
      <c r="R344" s="14">
        <v>0.47473076150941929</v>
      </c>
      <c r="S344" s="14">
        <v>9.4700061819957284</v>
      </c>
      <c r="T344" s="14">
        <v>3.3261365682268282</v>
      </c>
      <c r="U344" s="14">
        <v>94.973559042588889</v>
      </c>
      <c r="V344" s="14">
        <v>26.990010814871418</v>
      </c>
      <c r="W344" s="14">
        <v>0.31797364204945228</v>
      </c>
      <c r="X344" s="14">
        <v>3.1431369446732825E-2</v>
      </c>
      <c r="Y344" s="14">
        <v>1.3017251986504077</v>
      </c>
      <c r="Z344" s="2">
        <f t="shared" si="128"/>
        <v>1.2457081700690247</v>
      </c>
      <c r="AA344" s="2">
        <f t="shared" si="129"/>
        <v>5.5168349547430475</v>
      </c>
      <c r="AB344" s="2">
        <f t="shared" si="130"/>
        <v>14.635425112198051</v>
      </c>
      <c r="AC344" s="2">
        <f t="shared" si="131"/>
        <v>42.380771250901716</v>
      </c>
      <c r="AD344" s="2">
        <f t="shared" si="132"/>
        <v>10.028880363684616</v>
      </c>
      <c r="AE344" s="2">
        <f t="shared" si="133"/>
        <v>28.553716028930083</v>
      </c>
      <c r="AF344" s="69">
        <f t="shared" si="134"/>
        <v>0.8724858860985123</v>
      </c>
      <c r="AG344" s="69">
        <f t="shared" si="135"/>
        <v>0.87190737426827025</v>
      </c>
      <c r="AH344" s="69">
        <f t="shared" si="136"/>
        <v>1.1583732816164667</v>
      </c>
      <c r="AI344" s="69">
        <f t="shared" si="137"/>
        <v>0.3475790792806745</v>
      </c>
      <c r="AJ344" s="69">
        <f t="shared" si="138"/>
        <v>0.34688813866666424</v>
      </c>
      <c r="AK344" s="69">
        <f t="shared" si="139"/>
        <v>0.81343713145316621</v>
      </c>
      <c r="AL344" s="69">
        <f t="shared" si="140"/>
        <v>7.8500139712754602E-2</v>
      </c>
      <c r="AM344" s="69">
        <f t="shared" si="141"/>
        <v>9.192535674666602E-2</v>
      </c>
      <c r="AN344" s="69">
        <f t="shared" si="142"/>
        <v>0.17741923785739119</v>
      </c>
      <c r="AO344" s="23">
        <v>0.01</v>
      </c>
      <c r="AP344" s="69">
        <f t="shared" si="143"/>
        <v>37.974442586045043</v>
      </c>
      <c r="AQ344" s="69">
        <f t="shared" si="144"/>
        <v>16227.439593119034</v>
      </c>
      <c r="AR344" s="69">
        <f t="shared" si="145"/>
        <v>2703.536523875659</v>
      </c>
      <c r="AS344" s="69">
        <f t="shared" si="146"/>
        <v>2.0019263831580346E-3</v>
      </c>
      <c r="AT344" s="69">
        <f t="shared" si="147"/>
        <v>0.85547376709899026</v>
      </c>
      <c r="AU344" s="69">
        <f t="shared" si="148"/>
        <v>0.14252430651785167</v>
      </c>
      <c r="AV344" s="23">
        <f t="shared" si="149"/>
        <v>0.99999999999999989</v>
      </c>
      <c r="AW344" s="40" t="s">
        <v>468</v>
      </c>
      <c r="AX344" s="24" t="s">
        <v>443</v>
      </c>
      <c r="AY344" s="24">
        <v>25</v>
      </c>
      <c r="AZ344" s="49">
        <f t="shared" si="150"/>
        <v>1.2457081700690247</v>
      </c>
      <c r="BA344" s="49">
        <f t="shared" si="151"/>
        <v>10.028880363684616</v>
      </c>
    </row>
    <row r="345" spans="1:58" ht="12.75" customHeight="1" x14ac:dyDescent="0.15">
      <c r="A345" t="s">
        <v>68</v>
      </c>
      <c r="B345" s="40" t="s">
        <v>468</v>
      </c>
      <c r="C345" s="24" t="s">
        <v>444</v>
      </c>
      <c r="D345" s="24">
        <v>25</v>
      </c>
      <c r="E345" s="16" t="s">
        <v>426</v>
      </c>
      <c r="G345" s="52">
        <v>712.1875</v>
      </c>
      <c r="H345" s="52">
        <v>173720</v>
      </c>
      <c r="I345" s="52">
        <v>13477.8125</v>
      </c>
      <c r="J345" s="52">
        <v>1521770.0000000002</v>
      </c>
      <c r="K345" s="14">
        <v>0.57820410239464159</v>
      </c>
      <c r="L345" s="14">
        <v>0.1213060509675765</v>
      </c>
      <c r="M345" s="14">
        <v>0.67009767740574944</v>
      </c>
      <c r="N345" s="14">
        <v>1.4865558843909672</v>
      </c>
      <c r="O345" s="14">
        <v>0.57639777151121019</v>
      </c>
      <c r="P345" s="14">
        <v>0.20173083532922698</v>
      </c>
      <c r="Q345" s="14">
        <v>5.3731046844895181</v>
      </c>
      <c r="R345" s="14">
        <v>0.56254168906273272</v>
      </c>
      <c r="S345" s="14">
        <v>15.033542432067666</v>
      </c>
      <c r="T345" s="14">
        <v>5.5127577157883829</v>
      </c>
      <c r="U345" s="14">
        <v>154.14076665740058</v>
      </c>
      <c r="V345" s="14">
        <v>53.511763601157895</v>
      </c>
      <c r="W345" s="14">
        <v>0.34450609938347126</v>
      </c>
      <c r="X345" s="14">
        <v>3.1443099300027831E-2</v>
      </c>
      <c r="Y345" s="14">
        <v>1.3496052895730393</v>
      </c>
      <c r="Z345" s="2">
        <f t="shared" si="128"/>
        <v>1.1589293030445982</v>
      </c>
      <c r="AA345" s="2">
        <f t="shared" si="129"/>
        <v>5.5240251583563431</v>
      </c>
      <c r="AB345" s="2">
        <f t="shared" si="130"/>
        <v>9.3218692889846082</v>
      </c>
      <c r="AC345" s="2">
        <f t="shared" si="131"/>
        <v>26.635019260791495</v>
      </c>
      <c r="AD345" s="2">
        <f t="shared" si="132"/>
        <v>10.253123464008512</v>
      </c>
      <c r="AE345" s="2">
        <f t="shared" si="133"/>
        <v>27.960736641108998</v>
      </c>
      <c r="AF345" s="69">
        <f t="shared" si="134"/>
        <v>0.87179979703476362</v>
      </c>
      <c r="AG345" s="69">
        <f t="shared" si="135"/>
        <v>0.87174158087892273</v>
      </c>
      <c r="AH345" s="69">
        <f t="shared" si="136"/>
        <v>1.3376802382386126</v>
      </c>
      <c r="AI345" s="69">
        <f t="shared" si="137"/>
        <v>0.34675975577878693</v>
      </c>
      <c r="AJ345" s="69">
        <f t="shared" si="138"/>
        <v>0.3466902937117427</v>
      </c>
      <c r="AK345" s="69">
        <f t="shared" si="139"/>
        <v>1.2526661194779372</v>
      </c>
      <c r="AL345" s="69">
        <f t="shared" si="140"/>
        <v>7.8322675076137618E-2</v>
      </c>
      <c r="AM345" s="69">
        <f t="shared" si="141"/>
        <v>9.1872927833611812E-2</v>
      </c>
      <c r="AN345" s="69">
        <f t="shared" si="142"/>
        <v>0.26842569284049977</v>
      </c>
      <c r="AO345" s="23">
        <v>0.01</v>
      </c>
      <c r="AP345" s="69">
        <f t="shared" si="143"/>
        <v>55.78043015578676</v>
      </c>
      <c r="AQ345" s="69">
        <f t="shared" si="144"/>
        <v>15960.165023255044</v>
      </c>
      <c r="AR345" s="69">
        <f t="shared" si="145"/>
        <v>3617.7911582868483</v>
      </c>
      <c r="AS345" s="69">
        <f t="shared" si="146"/>
        <v>2.8410501403259669E-3</v>
      </c>
      <c r="AT345" s="69">
        <f t="shared" si="147"/>
        <v>0.81289493380216082</v>
      </c>
      <c r="AU345" s="69">
        <f t="shared" si="148"/>
        <v>0.18426401605751333</v>
      </c>
      <c r="AV345" s="23">
        <f t="shared" si="149"/>
        <v>1.0000000000000002</v>
      </c>
      <c r="AW345" s="40" t="s">
        <v>468</v>
      </c>
      <c r="AX345" s="24" t="s">
        <v>444</v>
      </c>
      <c r="AY345" s="24">
        <v>25</v>
      </c>
      <c r="AZ345" s="49">
        <f t="shared" si="150"/>
        <v>1.1589293030445982</v>
      </c>
      <c r="BA345" s="49">
        <f t="shared" si="151"/>
        <v>10.253123464008512</v>
      </c>
    </row>
    <row r="346" spans="1:58" ht="12.75" customHeight="1" x14ac:dyDescent="0.15">
      <c r="A346" t="s">
        <v>70</v>
      </c>
      <c r="B346" s="40" t="s">
        <v>468</v>
      </c>
      <c r="C346" s="24" t="s">
        <v>451</v>
      </c>
      <c r="D346" s="24">
        <v>30</v>
      </c>
      <c r="E346" s="16" t="s">
        <v>426</v>
      </c>
      <c r="G346" s="52">
        <v>201.56249999999997</v>
      </c>
      <c r="H346" s="52">
        <v>36536.5625</v>
      </c>
      <c r="I346" s="52">
        <v>2687.5</v>
      </c>
      <c r="J346" s="52">
        <v>393960.62500000006</v>
      </c>
      <c r="K346" s="14">
        <v>0.63492987757276298</v>
      </c>
      <c r="L346" s="14">
        <v>0.15879256453103677</v>
      </c>
      <c r="M346" s="14">
        <v>1.1117524803543799</v>
      </c>
      <c r="N346" s="14">
        <v>1.9480519097217097</v>
      </c>
      <c r="O346" s="14">
        <v>0.58130987040897852</v>
      </c>
      <c r="P346" s="14">
        <v>0.20665822062198211</v>
      </c>
      <c r="Q346" s="14">
        <v>8.5668975090263668</v>
      </c>
      <c r="R346" s="14">
        <v>0.48399883123437593</v>
      </c>
      <c r="S346" s="14">
        <v>6.8238554017689044</v>
      </c>
      <c r="T346" s="14">
        <v>3.3452838750510563</v>
      </c>
      <c r="U346" s="14">
        <v>68.350604159713583</v>
      </c>
      <c r="V346" s="14">
        <v>4.5451022522349689</v>
      </c>
      <c r="W346" s="14">
        <v>0.31291409887859223</v>
      </c>
      <c r="X346" s="14">
        <v>2.5593349926861495E-2</v>
      </c>
      <c r="Y346" s="14">
        <v>1.1887320368692429</v>
      </c>
      <c r="Z346" s="2">
        <f t="shared" si="128"/>
        <v>1.7509846671642462</v>
      </c>
      <c r="AA346" s="2">
        <f t="shared" si="129"/>
        <v>7.0012880240187982</v>
      </c>
      <c r="AB346" s="2">
        <f t="shared" si="130"/>
        <v>14.737230425829784</v>
      </c>
      <c r="AC346" s="2">
        <f t="shared" si="131"/>
        <v>41.454424040052494</v>
      </c>
      <c r="AD346" s="2">
        <f t="shared" si="132"/>
        <v>10.016420357030938</v>
      </c>
      <c r="AE346" s="2">
        <f t="shared" si="133"/>
        <v>20.431929460297418</v>
      </c>
      <c r="AF346" s="69">
        <f t="shared" si="134"/>
        <v>0.87362800946154329</v>
      </c>
      <c r="AG346" s="69">
        <f t="shared" si="135"/>
        <v>0.87189989269076262</v>
      </c>
      <c r="AH346" s="69">
        <f t="shared" si="136"/>
        <v>1.0730906085396708</v>
      </c>
      <c r="AI346" s="69">
        <f t="shared" si="137"/>
        <v>0.34894585695254271</v>
      </c>
      <c r="AJ346" s="69">
        <f t="shared" si="138"/>
        <v>0.34687920911186287</v>
      </c>
      <c r="AK346" s="69">
        <f t="shared" si="139"/>
        <v>0.64667724550336003</v>
      </c>
      <c r="AL346" s="69">
        <f t="shared" si="140"/>
        <v>7.8796144217798306E-2</v>
      </c>
      <c r="AM346" s="69">
        <f t="shared" si="141"/>
        <v>9.1922990414643663E-2</v>
      </c>
      <c r="AN346" s="69">
        <f t="shared" si="142"/>
        <v>0.14238013127288832</v>
      </c>
      <c r="AO346" s="23">
        <v>0.01</v>
      </c>
      <c r="AP346" s="69">
        <f t="shared" si="143"/>
        <v>15.882347818899969</v>
      </c>
      <c r="AQ346" s="69">
        <f t="shared" si="144"/>
        <v>3358.5500844715293</v>
      </c>
      <c r="AR346" s="69">
        <f t="shared" si="145"/>
        <v>382.64660279588736</v>
      </c>
      <c r="AS346" s="69">
        <f t="shared" si="146"/>
        <v>4.2273126731109832E-3</v>
      </c>
      <c r="AT346" s="69">
        <f t="shared" si="147"/>
        <v>0.89392585386332402</v>
      </c>
      <c r="AU346" s="69">
        <f t="shared" si="148"/>
        <v>0.10184683346356495</v>
      </c>
      <c r="AV346" s="23">
        <f t="shared" si="149"/>
        <v>0.99999999999999989</v>
      </c>
      <c r="AW346" s="40" t="s">
        <v>468</v>
      </c>
      <c r="AX346" s="24" t="s">
        <v>451</v>
      </c>
      <c r="AY346" s="24">
        <v>30</v>
      </c>
      <c r="AZ346" s="49">
        <f t="shared" si="150"/>
        <v>1.7509846671642462</v>
      </c>
      <c r="BA346" s="49">
        <f t="shared" si="151"/>
        <v>10.016420357030938</v>
      </c>
      <c r="BB346" s="69">
        <f>LN((AVERAGE(AZ366:AZ368))/AZ346:AZ348)/1.08</f>
        <v>0.11153824976183613</v>
      </c>
      <c r="BC346" s="69">
        <f>LN((AVERAGE(BA366:BA368))/BA346:BA348)/1.08</f>
        <v>-0.18082342809814889</v>
      </c>
      <c r="BD346" s="69">
        <f>AVERAGE(AS346:AS348)</f>
        <v>3.0294225839048172E-3</v>
      </c>
      <c r="BE346" s="69">
        <f>AVERAGE(AU346:AU348)</f>
        <v>0.10875933933878502</v>
      </c>
      <c r="BF346" s="69">
        <f>(BB346*BD346)+(BC346*BE346)</f>
        <v>-1.9328340084131247E-2</v>
      </c>
    </row>
    <row r="347" spans="1:58" ht="12.75" customHeight="1" x14ac:dyDescent="0.15">
      <c r="A347" t="s">
        <v>70</v>
      </c>
      <c r="B347" s="40" t="s">
        <v>468</v>
      </c>
      <c r="C347" s="24" t="s">
        <v>445</v>
      </c>
      <c r="D347" s="24">
        <v>30</v>
      </c>
      <c r="E347" s="16" t="s">
        <v>426</v>
      </c>
      <c r="G347" s="52">
        <v>456.87499999999994</v>
      </c>
      <c r="H347" s="52">
        <v>141523.75</v>
      </c>
      <c r="I347" s="52">
        <v>10373.750000000002</v>
      </c>
      <c r="J347" s="52">
        <v>1421472.5</v>
      </c>
      <c r="K347" s="14">
        <v>0.59031004657846031</v>
      </c>
      <c r="L347" s="14">
        <v>0.13558973883345246</v>
      </c>
      <c r="M347" s="14">
        <v>0.7447523556646185</v>
      </c>
      <c r="N347" s="14">
        <v>1.7265553663132942</v>
      </c>
      <c r="O347" s="14">
        <v>0.6112601432069521</v>
      </c>
      <c r="P347" s="14">
        <v>0.20816725134074951</v>
      </c>
      <c r="Q347" s="14">
        <v>10.87987883784017</v>
      </c>
      <c r="R347" s="14">
        <v>0.51604421792937305</v>
      </c>
      <c r="S347" s="14">
        <v>7.9880871271541842</v>
      </c>
      <c r="T347" s="14">
        <v>2.3360338365349467</v>
      </c>
      <c r="U347" s="14">
        <v>100.10187973888787</v>
      </c>
      <c r="V347" s="14">
        <v>8.3961254266045842</v>
      </c>
      <c r="W347" s="14">
        <v>0.31188818199201357</v>
      </c>
      <c r="X347" s="14">
        <v>2.8906995902734968E-2</v>
      </c>
      <c r="Y347" s="14">
        <v>1.3560618325702478</v>
      </c>
      <c r="Z347" s="2">
        <f t="shared" si="128"/>
        <v>1.2616291387573915</v>
      </c>
      <c r="AA347" s="2">
        <f t="shared" si="129"/>
        <v>5.4926896538934447</v>
      </c>
      <c r="AB347" s="2">
        <f t="shared" si="130"/>
        <v>17.799097419896082</v>
      </c>
      <c r="AC347" s="2">
        <f t="shared" si="131"/>
        <v>52.265083810089173</v>
      </c>
      <c r="AD347" s="2">
        <f t="shared" si="132"/>
        <v>12.531395582630546</v>
      </c>
      <c r="AE347" s="2">
        <f t="shared" si="133"/>
        <v>42.851211388003527</v>
      </c>
      <c r="AF347" s="69">
        <f t="shared" si="134"/>
        <v>0.87218995895895524</v>
      </c>
      <c r="AG347" s="69">
        <f t="shared" si="135"/>
        <v>0.87286515866981285</v>
      </c>
      <c r="AH347" s="69">
        <f t="shared" si="136"/>
        <v>1.1106125798360895</v>
      </c>
      <c r="AI347" s="69">
        <f t="shared" si="137"/>
        <v>0.34722552674353174</v>
      </c>
      <c r="AJ347" s="69">
        <f t="shared" si="138"/>
        <v>0.34803255776302988</v>
      </c>
      <c r="AK347" s="69">
        <f t="shared" si="139"/>
        <v>0.71691251667273481</v>
      </c>
      <c r="AL347" s="69">
        <f t="shared" si="140"/>
        <v>7.8423562699109439E-2</v>
      </c>
      <c r="AM347" s="69">
        <f t="shared" si="141"/>
        <v>9.2228627807202909E-2</v>
      </c>
      <c r="AN347" s="69">
        <f t="shared" si="142"/>
        <v>0.15717810562773829</v>
      </c>
      <c r="AO347" s="23">
        <v>0.01</v>
      </c>
      <c r="AP347" s="69">
        <f t="shared" si="143"/>
        <v>35.829765208155621</v>
      </c>
      <c r="AQ347" s="69">
        <f t="shared" si="144"/>
        <v>13052.541264629634</v>
      </c>
      <c r="AR347" s="69">
        <f t="shared" si="145"/>
        <v>1630.5263732557503</v>
      </c>
      <c r="AS347" s="69">
        <f t="shared" si="146"/>
        <v>2.4342696485285037E-3</v>
      </c>
      <c r="AT347" s="69">
        <f t="shared" si="147"/>
        <v>0.8867879778743698</v>
      </c>
      <c r="AU347" s="69">
        <f t="shared" si="148"/>
        <v>0.11077775247710163</v>
      </c>
      <c r="AV347" s="23">
        <f t="shared" si="149"/>
        <v>1</v>
      </c>
      <c r="AW347" s="40" t="s">
        <v>468</v>
      </c>
      <c r="AX347" s="24" t="s">
        <v>445</v>
      </c>
      <c r="AY347" s="24">
        <v>30</v>
      </c>
      <c r="AZ347" s="49">
        <f t="shared" si="150"/>
        <v>1.2616291387573915</v>
      </c>
      <c r="BA347" s="49">
        <f t="shared" si="151"/>
        <v>12.531395582630546</v>
      </c>
    </row>
    <row r="348" spans="1:58" ht="12.75" customHeight="1" x14ac:dyDescent="0.15">
      <c r="A348" t="s">
        <v>71</v>
      </c>
      <c r="B348" s="40" t="s">
        <v>468</v>
      </c>
      <c r="C348" s="24" t="s">
        <v>446</v>
      </c>
      <c r="D348" s="24">
        <v>30</v>
      </c>
      <c r="E348" s="16" t="s">
        <v>426</v>
      </c>
      <c r="G348" s="52">
        <v>456.87499999999994</v>
      </c>
      <c r="H348" s="52">
        <v>139897.8125</v>
      </c>
      <c r="I348" s="52">
        <v>10884.375</v>
      </c>
      <c r="J348" s="52">
        <v>1435125</v>
      </c>
      <c r="K348" s="14">
        <v>0.46185634378579482</v>
      </c>
      <c r="L348" s="14">
        <v>0.11742565182521973</v>
      </c>
      <c r="M348" s="14">
        <v>0.70517143870479193</v>
      </c>
      <c r="N348" s="14">
        <v>1.4856201065944812</v>
      </c>
      <c r="O348" s="14">
        <v>0.59093567197179675</v>
      </c>
      <c r="P348" s="14">
        <v>0.20761540266131279</v>
      </c>
      <c r="Q348" s="14">
        <v>9.957516559148031</v>
      </c>
      <c r="R348" s="14">
        <v>0.49908365011624362</v>
      </c>
      <c r="S348" s="14">
        <v>7.5951980930492473</v>
      </c>
      <c r="T348" s="14">
        <v>2.0888550026460369</v>
      </c>
      <c r="U348" s="14">
        <v>86.711430844588449</v>
      </c>
      <c r="V348" s="14">
        <v>8.1597654403336417</v>
      </c>
      <c r="W348" s="14">
        <v>0.30806759724576316</v>
      </c>
      <c r="X348" s="14">
        <v>2.8761600279334179E-2</v>
      </c>
      <c r="Y348" s="14">
        <v>1.2942875460603429</v>
      </c>
      <c r="Z348" s="2">
        <f t="shared" si="128"/>
        <v>1.5268198611814341</v>
      </c>
      <c r="AA348" s="2">
        <f t="shared" si="129"/>
        <v>6.0052588829091</v>
      </c>
      <c r="AB348" s="2">
        <f t="shared" si="130"/>
        <v>16.850423881033311</v>
      </c>
      <c r="AC348" s="2">
        <f t="shared" si="131"/>
        <v>47.961357546250696</v>
      </c>
      <c r="AD348" s="2">
        <f t="shared" si="132"/>
        <v>11.416612151820306</v>
      </c>
      <c r="AE348" s="2">
        <f t="shared" si="133"/>
        <v>41.511464766461806</v>
      </c>
      <c r="AF348" s="69">
        <f t="shared" si="134"/>
        <v>0.8680500304172295</v>
      </c>
      <c r="AG348" s="69">
        <f t="shared" si="135"/>
        <v>0.87221012221128646</v>
      </c>
      <c r="AH348" s="69">
        <f t="shared" si="136"/>
        <v>1.0979501770352342</v>
      </c>
      <c r="AI348" s="69">
        <f t="shared" si="137"/>
        <v>0.34230454658824627</v>
      </c>
      <c r="AJ348" s="69">
        <f t="shared" si="138"/>
        <v>0.34724960873746302</v>
      </c>
      <c r="AK348" s="69">
        <f t="shared" si="139"/>
        <v>0.69266986993710766</v>
      </c>
      <c r="AL348" s="69">
        <f t="shared" si="140"/>
        <v>7.7357379274959809E-2</v>
      </c>
      <c r="AM348" s="69">
        <f t="shared" si="141"/>
        <v>9.2021146315427696E-2</v>
      </c>
      <c r="AN348" s="69">
        <f t="shared" si="142"/>
        <v>0.15207741392242707</v>
      </c>
      <c r="AO348" s="23">
        <v>0.01</v>
      </c>
      <c r="AP348" s="69">
        <f t="shared" si="143"/>
        <v>35.34265265624726</v>
      </c>
      <c r="AQ348" s="69">
        <f t="shared" si="144"/>
        <v>12873.557073270769</v>
      </c>
      <c r="AR348" s="69">
        <f t="shared" si="145"/>
        <v>1655.2676021619172</v>
      </c>
      <c r="AS348" s="69">
        <f t="shared" si="146"/>
        <v>2.4266854300749657E-3</v>
      </c>
      <c r="AT348" s="69">
        <f t="shared" si="147"/>
        <v>0.88391988249423659</v>
      </c>
      <c r="AU348" s="69">
        <f t="shared" si="148"/>
        <v>0.1136534320756885</v>
      </c>
      <c r="AV348" s="23">
        <f t="shared" si="149"/>
        <v>1</v>
      </c>
      <c r="AW348" s="40" t="s">
        <v>468</v>
      </c>
      <c r="AX348" s="24" t="s">
        <v>446</v>
      </c>
      <c r="AY348" s="24">
        <v>30</v>
      </c>
      <c r="AZ348" s="49">
        <f t="shared" si="150"/>
        <v>1.5268198611814341</v>
      </c>
      <c r="BA348" s="49">
        <f t="shared" si="151"/>
        <v>11.416612151820306</v>
      </c>
    </row>
    <row r="349" spans="1:58" ht="12.75" customHeight="1" x14ac:dyDescent="0.15">
      <c r="A349" t="s">
        <v>72</v>
      </c>
      <c r="B349" s="40" t="s">
        <v>468</v>
      </c>
      <c r="C349" s="24" t="s">
        <v>452</v>
      </c>
      <c r="D349" s="24">
        <v>40</v>
      </c>
      <c r="E349" s="16" t="s">
        <v>426</v>
      </c>
      <c r="G349" s="52">
        <v>147.8125</v>
      </c>
      <c r="H349" s="52">
        <v>15614.375000000002</v>
      </c>
      <c r="I349" s="52">
        <v>712.1875</v>
      </c>
      <c r="J349" s="52">
        <v>337738.12499999994</v>
      </c>
      <c r="K349" s="14">
        <v>0.54573655787220543</v>
      </c>
      <c r="L349" s="14">
        <v>0.11043438647411521</v>
      </c>
      <c r="M349" s="14">
        <v>0.51949618013285659</v>
      </c>
      <c r="N349" s="14">
        <v>1.3173517164560895</v>
      </c>
      <c r="O349" s="14">
        <v>0.7170056863221953</v>
      </c>
      <c r="P349" s="14">
        <v>0.24253790379338003</v>
      </c>
      <c r="Q349" s="14">
        <v>12.921482319335142</v>
      </c>
      <c r="R349" s="14">
        <v>0.56227941224088018</v>
      </c>
      <c r="S349" s="14">
        <v>15.321619720009432</v>
      </c>
      <c r="T349" s="14">
        <v>13.629317267980774</v>
      </c>
      <c r="U349" s="14">
        <v>71.601092759985818</v>
      </c>
      <c r="V349" s="14">
        <v>44.352354339224306</v>
      </c>
      <c r="W349" s="14">
        <v>0.31222234392317244</v>
      </c>
      <c r="X349" s="14">
        <v>2.7469952480454793E-2</v>
      </c>
      <c r="Y349" s="14">
        <v>1.3644870707240782</v>
      </c>
      <c r="Z349" s="2">
        <f t="shared" si="128"/>
        <v>0.95191750055803748</v>
      </c>
      <c r="AA349" s="2">
        <f t="shared" si="129"/>
        <v>4.704116142797802</v>
      </c>
      <c r="AB349" s="2">
        <f t="shared" si="130"/>
        <v>18.021450269961619</v>
      </c>
      <c r="AC349" s="2">
        <f t="shared" si="131"/>
        <v>53.276135883251698</v>
      </c>
      <c r="AD349" s="2">
        <f t="shared" si="132"/>
        <v>4.6732064930757691</v>
      </c>
      <c r="AE349" s="2">
        <f t="shared" si="133"/>
        <v>5.2534614428704796</v>
      </c>
      <c r="AF349" s="69">
        <f t="shared" si="134"/>
        <v>0.87075340201985973</v>
      </c>
      <c r="AG349" s="69">
        <f t="shared" si="135"/>
        <v>0.87627322696668164</v>
      </c>
      <c r="AH349" s="69">
        <f t="shared" si="136"/>
        <v>1.3469646680420728</v>
      </c>
      <c r="AI349" s="69">
        <f t="shared" si="137"/>
        <v>0.34551263801105225</v>
      </c>
      <c r="AJ349" s="69">
        <f t="shared" si="138"/>
        <v>0.35212513459475592</v>
      </c>
      <c r="AK349" s="69">
        <f t="shared" si="139"/>
        <v>1.2789306916127214</v>
      </c>
      <c r="AL349" s="69">
        <f t="shared" si="140"/>
        <v>7.8052517621293935E-2</v>
      </c>
      <c r="AM349" s="69">
        <f t="shared" si="141"/>
        <v>9.331316066761032E-2</v>
      </c>
      <c r="AN349" s="69">
        <f t="shared" si="142"/>
        <v>0.27382070370585704</v>
      </c>
      <c r="AO349" s="23">
        <v>0.01</v>
      </c>
      <c r="AP349" s="69">
        <f t="shared" si="143"/>
        <v>11.53713776089751</v>
      </c>
      <c r="AQ349" s="69">
        <f t="shared" si="144"/>
        <v>1457.026683099318</v>
      </c>
      <c r="AR349" s="69">
        <f t="shared" si="145"/>
        <v>195.01168242051506</v>
      </c>
      <c r="AS349" s="69">
        <f t="shared" si="146"/>
        <v>6.9351452567948772E-3</v>
      </c>
      <c r="AT349" s="69">
        <f t="shared" si="147"/>
        <v>0.8758404293799239</v>
      </c>
      <c r="AU349" s="69">
        <f t="shared" si="148"/>
        <v>0.11722442536328126</v>
      </c>
      <c r="AV349" s="23">
        <f t="shared" si="149"/>
        <v>1</v>
      </c>
      <c r="AW349" s="40" t="s">
        <v>468</v>
      </c>
      <c r="AX349" s="24" t="s">
        <v>452</v>
      </c>
      <c r="AY349" s="24">
        <v>40</v>
      </c>
      <c r="AZ349" s="49">
        <f t="shared" si="150"/>
        <v>0.95191750055803748</v>
      </c>
      <c r="BA349" s="49">
        <f t="shared" si="151"/>
        <v>4.6732064930757691</v>
      </c>
      <c r="BB349" s="69">
        <f>LN((AVERAGE(AZ369:AZ371))/AZ349:AZ351)/1.08</f>
        <v>0.34814483881235353</v>
      </c>
      <c r="BC349" s="69">
        <f>LN((AVERAGE(BA369:BA371))/BA349:BA351)/1.08</f>
        <v>0.74535861111618706</v>
      </c>
      <c r="BD349" s="69">
        <f>AVERAGE(AS349:AS351)</f>
        <v>5.8951564535351083E-3</v>
      </c>
      <c r="BE349" s="69">
        <f>AVERAGE(AU349:AU351)</f>
        <v>0.12007282222366815</v>
      </c>
      <c r="BF349" s="69">
        <f>(BB349*BD349)+(BC349*BE349)</f>
        <v>9.1549680298723721E-2</v>
      </c>
    </row>
    <row r="350" spans="1:58" ht="12.75" customHeight="1" x14ac:dyDescent="0.15">
      <c r="A350" t="s">
        <v>73</v>
      </c>
      <c r="B350" s="40" t="s">
        <v>468</v>
      </c>
      <c r="C350" s="24" t="s">
        <v>448</v>
      </c>
      <c r="D350" s="24">
        <v>40</v>
      </c>
      <c r="E350" s="16" t="s">
        <v>426</v>
      </c>
      <c r="G350" s="52">
        <v>443.43750000000006</v>
      </c>
      <c r="H350" s="52">
        <v>56961.562500000007</v>
      </c>
      <c r="I350" s="52">
        <v>2862.1875000000005</v>
      </c>
      <c r="J350" s="52">
        <v>1223229.0625</v>
      </c>
      <c r="K350" s="14">
        <v>0.44704183150441562</v>
      </c>
      <c r="L350" s="14">
        <v>0.13413059964101193</v>
      </c>
      <c r="M350" s="14">
        <v>0.83659595678805265</v>
      </c>
      <c r="N350" s="14">
        <v>1.0841843838437477</v>
      </c>
      <c r="O350" s="14">
        <v>0.70056120639882979</v>
      </c>
      <c r="P350" s="14">
        <v>0.23650439460317635</v>
      </c>
      <c r="Q350" s="14">
        <v>14.520567851768069</v>
      </c>
      <c r="R350" s="14">
        <v>0.52509114929055734</v>
      </c>
      <c r="S350" s="14">
        <v>15.167790131455591</v>
      </c>
      <c r="T350" s="14">
        <v>7.3472953140600028</v>
      </c>
      <c r="U350" s="14">
        <v>97.311593800024923</v>
      </c>
      <c r="V350" s="14">
        <v>34.980500851590172</v>
      </c>
      <c r="W350" s="14">
        <v>0.30710224055574842</v>
      </c>
      <c r="X350" s="14">
        <v>2.7771382431407636E-2</v>
      </c>
      <c r="Y350" s="14">
        <v>1.3256053413808064</v>
      </c>
      <c r="Z350" s="2">
        <f t="shared" si="128"/>
        <v>1.8714041904594989</v>
      </c>
      <c r="AA350" s="2">
        <f t="shared" si="129"/>
        <v>6.2371745077344309</v>
      </c>
      <c r="AB350" s="2">
        <f t="shared" si="130"/>
        <v>20.727050997313579</v>
      </c>
      <c r="AC350" s="2">
        <f t="shared" si="131"/>
        <v>61.396609040316967</v>
      </c>
      <c r="AD350" s="2">
        <f t="shared" si="132"/>
        <v>6.4156738032797609</v>
      </c>
      <c r="AE350" s="2">
        <f t="shared" si="133"/>
        <v>13.244546413400121</v>
      </c>
      <c r="AF350" s="69">
        <f t="shared" si="134"/>
        <v>0.86757257417508116</v>
      </c>
      <c r="AG350" s="69">
        <f t="shared" si="135"/>
        <v>0.8757432385715751</v>
      </c>
      <c r="AH350" s="69">
        <f t="shared" si="136"/>
        <v>1.3420069012329379</v>
      </c>
      <c r="AI350" s="69">
        <f t="shared" si="137"/>
        <v>0.3417400207256559</v>
      </c>
      <c r="AJ350" s="69">
        <f t="shared" si="138"/>
        <v>0.3514866029851792</v>
      </c>
      <c r="AK350" s="69">
        <f t="shared" si="139"/>
        <v>1.264860543482841</v>
      </c>
      <c r="AL350" s="69">
        <f t="shared" si="140"/>
        <v>7.7235028641617035E-2</v>
      </c>
      <c r="AM350" s="69">
        <f t="shared" si="141"/>
        <v>9.3143949791072489E-2</v>
      </c>
      <c r="AN350" s="69">
        <f t="shared" si="142"/>
        <v>0.27093112278526599</v>
      </c>
      <c r="AO350" s="23">
        <v>0.01</v>
      </c>
      <c r="AP350" s="69">
        <f t="shared" si="143"/>
        <v>34.248908013267055</v>
      </c>
      <c r="AQ350" s="69">
        <f t="shared" si="144"/>
        <v>5305.6249175210378</v>
      </c>
      <c r="AR350" s="69">
        <f t="shared" si="145"/>
        <v>775.45567299695358</v>
      </c>
      <c r="AS350" s="69">
        <f t="shared" si="146"/>
        <v>5.6005008432485513E-3</v>
      </c>
      <c r="AT350" s="69">
        <f t="shared" si="147"/>
        <v>0.86759428397035832</v>
      </c>
      <c r="AU350" s="69">
        <f t="shared" si="148"/>
        <v>0.12680521518639309</v>
      </c>
      <c r="AV350" s="23">
        <f t="shared" si="149"/>
        <v>1</v>
      </c>
      <c r="AW350" s="40" t="s">
        <v>468</v>
      </c>
      <c r="AX350" s="24" t="s">
        <v>448</v>
      </c>
      <c r="AY350" s="24">
        <v>40</v>
      </c>
      <c r="AZ350" s="49">
        <f t="shared" si="150"/>
        <v>1.8714041904594989</v>
      </c>
      <c r="BA350" s="49">
        <f t="shared" si="151"/>
        <v>6.4156738032797609</v>
      </c>
    </row>
    <row r="351" spans="1:58" ht="12.75" customHeight="1" x14ac:dyDescent="0.15">
      <c r="A351" t="s">
        <v>74</v>
      </c>
      <c r="B351" s="40" t="s">
        <v>468</v>
      </c>
      <c r="C351" s="24" t="s">
        <v>447</v>
      </c>
      <c r="D351" s="24">
        <v>40</v>
      </c>
      <c r="E351" s="16" t="s">
        <v>426</v>
      </c>
      <c r="G351" s="52">
        <v>416.56250000000006</v>
      </c>
      <c r="H351" s="52">
        <v>59487.812499999993</v>
      </c>
      <c r="I351" s="52">
        <v>2687.5</v>
      </c>
      <c r="J351" s="52">
        <v>1222960.3125</v>
      </c>
      <c r="K351" s="14">
        <v>0.5531568091991067</v>
      </c>
      <c r="L351" s="14">
        <v>0.1381141123774503</v>
      </c>
      <c r="M351" s="14">
        <v>0.6401790592678509</v>
      </c>
      <c r="N351" s="14">
        <v>1.6473801459683843</v>
      </c>
      <c r="O351" s="14">
        <v>0.7184351568054862</v>
      </c>
      <c r="P351" s="14">
        <v>0.23777449220646724</v>
      </c>
      <c r="Q351" s="14">
        <v>20.082819704187955</v>
      </c>
      <c r="R351" s="14">
        <v>0.50915054689574335</v>
      </c>
      <c r="S351" s="14">
        <v>15.287097079610369</v>
      </c>
      <c r="T351" s="14">
        <v>6.1967876569208862</v>
      </c>
      <c r="U351" s="14">
        <v>125.415856522531</v>
      </c>
      <c r="V351" s="14">
        <v>13.805367932287247</v>
      </c>
      <c r="W351" s="14">
        <v>0.29859596295258062</v>
      </c>
      <c r="X351" s="14">
        <v>2.7885680304212384E-2</v>
      </c>
      <c r="Y351" s="14">
        <v>1.3171639132997013</v>
      </c>
      <c r="Z351" s="2">
        <f t="shared" si="128"/>
        <v>1.1573193145624296</v>
      </c>
      <c r="AA351" s="2">
        <f t="shared" si="129"/>
        <v>4.6351458822565048</v>
      </c>
      <c r="AB351" s="2">
        <f t="shared" si="130"/>
        <v>27.953559223752336</v>
      </c>
      <c r="AC351" s="2">
        <f t="shared" si="131"/>
        <v>84.461623775646203</v>
      </c>
      <c r="AD351" s="2">
        <f t="shared" si="132"/>
        <v>8.2040334976225289</v>
      </c>
      <c r="AE351" s="2">
        <f t="shared" si="133"/>
        <v>20.238850105257395</v>
      </c>
      <c r="AF351" s="69">
        <f t="shared" si="134"/>
        <v>0.87099254896219891</v>
      </c>
      <c r="AG351" s="69">
        <f t="shared" si="135"/>
        <v>0.87631929730583635</v>
      </c>
      <c r="AH351" s="69">
        <f t="shared" si="136"/>
        <v>1.345852039435683</v>
      </c>
      <c r="AI351" s="69">
        <f t="shared" si="137"/>
        <v>0.34579739481870581</v>
      </c>
      <c r="AJ351" s="69">
        <f t="shared" si="138"/>
        <v>0.35218067678226889</v>
      </c>
      <c r="AK351" s="69">
        <f t="shared" si="139"/>
        <v>1.2757640166091428</v>
      </c>
      <c r="AL351" s="69">
        <f t="shared" si="140"/>
        <v>7.8114206711568962E-2</v>
      </c>
      <c r="AM351" s="69">
        <f t="shared" si="141"/>
        <v>9.3327879347301246E-2</v>
      </c>
      <c r="AN351" s="69">
        <f t="shared" si="142"/>
        <v>0.27317047904572267</v>
      </c>
      <c r="AO351" s="23">
        <v>0.01</v>
      </c>
      <c r="AP351" s="69">
        <f t="shared" si="143"/>
        <v>32.539449233287954</v>
      </c>
      <c r="AQ351" s="69">
        <f t="shared" si="144"/>
        <v>5551.8713876348784</v>
      </c>
      <c r="AR351" s="69">
        <f t="shared" si="145"/>
        <v>734.14566243537968</v>
      </c>
      <c r="AS351" s="69">
        <f t="shared" si="146"/>
        <v>5.1498232605618971E-3</v>
      </c>
      <c r="AT351" s="69">
        <f t="shared" si="147"/>
        <v>0.87866135061810802</v>
      </c>
      <c r="AU351" s="69">
        <f t="shared" si="148"/>
        <v>0.11618882612133007</v>
      </c>
      <c r="AV351" s="23">
        <f t="shared" si="149"/>
        <v>1</v>
      </c>
      <c r="AW351" s="40" t="s">
        <v>468</v>
      </c>
      <c r="AX351" s="24" t="s">
        <v>447</v>
      </c>
      <c r="AY351" s="24">
        <v>40</v>
      </c>
      <c r="AZ351" s="49">
        <f t="shared" si="150"/>
        <v>1.1573193145624296</v>
      </c>
      <c r="BA351" s="49">
        <f t="shared" si="151"/>
        <v>8.2040334976225289</v>
      </c>
    </row>
    <row r="352" spans="1:58" ht="12.75" customHeight="1" x14ac:dyDescent="0.15">
      <c r="A352" t="s">
        <v>75</v>
      </c>
      <c r="B352" s="40" t="s">
        <v>468</v>
      </c>
      <c r="C352" s="24">
        <v>7</v>
      </c>
      <c r="D352" s="24">
        <v>70</v>
      </c>
      <c r="E352" s="16" t="s">
        <v>426</v>
      </c>
      <c r="G352" s="52">
        <v>147.8125</v>
      </c>
      <c r="H352" s="52">
        <v>21567.1875</v>
      </c>
      <c r="I352" s="52">
        <v>1531.8749999999998</v>
      </c>
      <c r="J352" s="52">
        <v>931070.9375</v>
      </c>
      <c r="K352" s="14">
        <v>0.67932892858402605</v>
      </c>
      <c r="L352" s="14">
        <v>0.13406185724495753</v>
      </c>
      <c r="M352" s="14">
        <v>0.59361598113551184</v>
      </c>
      <c r="N352" s="14">
        <v>1.2999475446356294</v>
      </c>
      <c r="O352" s="14">
        <v>0.71464241888683244</v>
      </c>
      <c r="P352" s="14">
        <v>0.23998134134964236</v>
      </c>
      <c r="Q352" s="14">
        <v>11.33771843217699</v>
      </c>
      <c r="R352" s="14">
        <v>0.58392534500735016</v>
      </c>
      <c r="S352" s="14">
        <v>35.634812989988141</v>
      </c>
      <c r="T352" s="14">
        <v>20.359879809921818</v>
      </c>
      <c r="U352" s="14">
        <v>122.45369094063629</v>
      </c>
      <c r="V352" s="14">
        <v>67.835293393862074</v>
      </c>
      <c r="W352" s="14">
        <v>0.28630994261697063</v>
      </c>
      <c r="X352" s="14">
        <v>2.8627661721942466E-2</v>
      </c>
      <c r="Y352" s="14">
        <v>1.3163673688777788</v>
      </c>
      <c r="Z352" s="2">
        <f t="shared" si="128"/>
        <v>0.87382703158663966</v>
      </c>
      <c r="AA352" s="2">
        <f t="shared" si="129"/>
        <v>4.4279259838304199</v>
      </c>
      <c r="AB352" s="2">
        <f t="shared" si="130"/>
        <v>15.864883097531859</v>
      </c>
      <c r="AC352" s="2">
        <f t="shared" si="131"/>
        <v>47.244166435666465</v>
      </c>
      <c r="AD352" s="2">
        <f t="shared" si="132"/>
        <v>3.436350037112319</v>
      </c>
      <c r="AE352" s="2">
        <f t="shared" si="133"/>
        <v>6.0144604036887248</v>
      </c>
      <c r="AF352" s="69">
        <f t="shared" si="134"/>
        <v>0.8750589444561051</v>
      </c>
      <c r="AG352" s="69">
        <f t="shared" si="135"/>
        <v>0.87619706132805319</v>
      </c>
      <c r="AH352" s="69">
        <f t="shared" si="136"/>
        <v>2.001637649541967</v>
      </c>
      <c r="AI352" s="69">
        <f t="shared" si="137"/>
        <v>0.35066330576805055</v>
      </c>
      <c r="AJ352" s="69">
        <f t="shared" si="138"/>
        <v>0.35203332246190766</v>
      </c>
      <c r="AK352" s="69">
        <f t="shared" si="139"/>
        <v>4.1969595292422124</v>
      </c>
      <c r="AL352" s="69">
        <f t="shared" si="140"/>
        <v>7.9168026582087589E-2</v>
      </c>
      <c r="AM352" s="69">
        <f t="shared" si="141"/>
        <v>9.3288830452405533E-2</v>
      </c>
      <c r="AN352" s="69">
        <f t="shared" si="142"/>
        <v>0.85584369456508236</v>
      </c>
      <c r="AO352" s="23">
        <v>0.01</v>
      </c>
      <c r="AP352" s="69">
        <f t="shared" si="143"/>
        <v>11.702023929164822</v>
      </c>
      <c r="AQ352" s="69">
        <f t="shared" si="144"/>
        <v>2011.97769802274</v>
      </c>
      <c r="AR352" s="69">
        <f t="shared" si="145"/>
        <v>1311.0455596118854</v>
      </c>
      <c r="AS352" s="69">
        <f t="shared" si="146"/>
        <v>3.509141815627241E-3</v>
      </c>
      <c r="AT352" s="69">
        <f t="shared" si="147"/>
        <v>0.60334136342386824</v>
      </c>
      <c r="AU352" s="69">
        <f t="shared" si="148"/>
        <v>0.39314949476050454</v>
      </c>
      <c r="AV352" s="23">
        <f t="shared" si="149"/>
        <v>1</v>
      </c>
      <c r="AW352" s="40" t="s">
        <v>468</v>
      </c>
      <c r="AX352" s="24">
        <v>7</v>
      </c>
      <c r="AY352" s="24">
        <v>70</v>
      </c>
      <c r="AZ352" s="49">
        <f t="shared" si="150"/>
        <v>0.87382703158663966</v>
      </c>
      <c r="BA352" s="49">
        <f t="shared" si="151"/>
        <v>3.436350037112319</v>
      </c>
    </row>
    <row r="353" spans="1:53" ht="12.75" customHeight="1" x14ac:dyDescent="0.15">
      <c r="A353" t="s">
        <v>76</v>
      </c>
      <c r="B353" s="40" t="s">
        <v>468</v>
      </c>
      <c r="C353" s="24">
        <v>8</v>
      </c>
      <c r="D353" s="24">
        <v>100</v>
      </c>
      <c r="E353" s="16" t="s">
        <v>426</v>
      </c>
      <c r="G353" s="52">
        <v>147.8125</v>
      </c>
      <c r="H353" s="52">
        <v>2338.125</v>
      </c>
      <c r="I353" s="52">
        <v>497.1875</v>
      </c>
      <c r="J353" s="52">
        <v>653479.0625</v>
      </c>
      <c r="K353" s="14">
        <v>0.56348612578226387</v>
      </c>
      <c r="L353" s="14">
        <v>0.17616902991385378</v>
      </c>
      <c r="M353" s="14">
        <v>0.51249484773252307</v>
      </c>
      <c r="N353" s="14">
        <v>1.6501680514451127</v>
      </c>
      <c r="O353" s="14">
        <v>0.92962735375310268</v>
      </c>
      <c r="P353" s="14">
        <v>0.31302259224302076</v>
      </c>
      <c r="Q353" s="14">
        <v>15.664842843859935</v>
      </c>
      <c r="R353" s="14">
        <v>0.57643264666455118</v>
      </c>
      <c r="S353" s="14">
        <v>31.890066294014236</v>
      </c>
      <c r="T353" s="14">
        <v>21.476324791454122</v>
      </c>
      <c r="U353" s="14">
        <v>134.26253079378469</v>
      </c>
      <c r="V353" s="14">
        <v>9.6861194039516363</v>
      </c>
      <c r="W353" s="14">
        <v>0.26951644912106132</v>
      </c>
      <c r="X353" s="14">
        <v>2.9232158347563736E-2</v>
      </c>
      <c r="Y353" s="14">
        <v>1.2622217760997818</v>
      </c>
      <c r="Z353" s="2">
        <f t="shared" si="128"/>
        <v>0.90950748258628056</v>
      </c>
      <c r="AA353" s="2">
        <f t="shared" si="129"/>
        <v>2.9091086440285889</v>
      </c>
      <c r="AB353" s="2">
        <f t="shared" si="130"/>
        <v>16.850669013360722</v>
      </c>
      <c r="AC353" s="2">
        <f t="shared" si="131"/>
        <v>50.043809079755654</v>
      </c>
      <c r="AD353" s="2">
        <f t="shared" si="132"/>
        <v>4.2101678170228753</v>
      </c>
      <c r="AE353" s="2">
        <f t="shared" si="133"/>
        <v>6.25165302245804</v>
      </c>
      <c r="AF353" s="69">
        <f t="shared" si="134"/>
        <v>0.8713254520362983</v>
      </c>
      <c r="AG353" s="69">
        <f t="shared" si="135"/>
        <v>0.88312580101047777</v>
      </c>
      <c r="AH353" s="69">
        <f t="shared" si="136"/>
        <v>1.8809483786906744</v>
      </c>
      <c r="AI353" s="69">
        <f t="shared" si="137"/>
        <v>0.3461940492579495</v>
      </c>
      <c r="AJ353" s="69">
        <f t="shared" si="138"/>
        <v>0.36045090229654236</v>
      </c>
      <c r="AK353" s="69">
        <f t="shared" si="139"/>
        <v>3.4826435627890397</v>
      </c>
      <c r="AL353" s="69">
        <f t="shared" si="140"/>
        <v>7.8200133588516102E-2</v>
      </c>
      <c r="AM353" s="69">
        <f t="shared" si="141"/>
        <v>9.5519489108583724E-2</v>
      </c>
      <c r="AN353" s="69">
        <f t="shared" si="142"/>
        <v>0.71563365742276064</v>
      </c>
      <c r="AO353" s="23">
        <v>0.01</v>
      </c>
      <c r="AP353" s="69">
        <f t="shared" si="143"/>
        <v>11.558957246052536</v>
      </c>
      <c r="AQ353" s="69">
        <f t="shared" si="144"/>
        <v>223.33650547200733</v>
      </c>
      <c r="AR353" s="69">
        <f t="shared" si="145"/>
        <v>355.80410904987883</v>
      </c>
      <c r="AS353" s="69">
        <f t="shared" si="146"/>
        <v>1.9568250593879847E-2</v>
      </c>
      <c r="AT353" s="69">
        <f t="shared" si="147"/>
        <v>0.37808814522003237</v>
      </c>
      <c r="AU353" s="69">
        <f t="shared" si="148"/>
        <v>0.60234360418608779</v>
      </c>
      <c r="AV353" s="23">
        <f t="shared" si="149"/>
        <v>1</v>
      </c>
      <c r="AW353" s="40" t="s">
        <v>468</v>
      </c>
      <c r="AX353" s="24">
        <v>8</v>
      </c>
      <c r="AY353" s="24">
        <v>100</v>
      </c>
      <c r="AZ353" s="49">
        <f t="shared" si="150"/>
        <v>0.90950748258628056</v>
      </c>
      <c r="BA353" s="49">
        <f t="shared" si="151"/>
        <v>4.2101678170228753</v>
      </c>
    </row>
    <row r="354" spans="1:53" ht="12.75" customHeight="1" x14ac:dyDescent="0.15">
      <c r="A354" t="s">
        <v>81</v>
      </c>
      <c r="B354" s="40" t="s">
        <v>469</v>
      </c>
      <c r="C354" s="24" t="s">
        <v>434</v>
      </c>
      <c r="D354" s="24">
        <v>5</v>
      </c>
      <c r="E354" s="16" t="s">
        <v>426</v>
      </c>
      <c r="G354" s="52">
        <v>147.8125</v>
      </c>
      <c r="H354" s="52">
        <v>47770.3125</v>
      </c>
      <c r="I354" s="52">
        <v>8411.875</v>
      </c>
      <c r="J354" s="52">
        <v>633134.68750000012</v>
      </c>
      <c r="K354" s="14">
        <v>0.23529084154969454</v>
      </c>
      <c r="L354" s="14">
        <v>0.12880360952136743</v>
      </c>
      <c r="M354" s="14">
        <v>0.84585757694851571</v>
      </c>
      <c r="N354" s="14">
        <v>1.1251772797036594</v>
      </c>
      <c r="O354" s="14">
        <v>0.68405175054440548</v>
      </c>
      <c r="P354" s="14">
        <v>0.22737965988881192</v>
      </c>
      <c r="Q354" s="14">
        <v>6.0812074039281852</v>
      </c>
      <c r="R354" s="14">
        <v>0.5805772680469119</v>
      </c>
      <c r="S354" s="14">
        <v>7.3646690590185662</v>
      </c>
      <c r="T354" s="14">
        <v>1.9406043875107069</v>
      </c>
      <c r="U354" s="14">
        <v>65.395046154730977</v>
      </c>
      <c r="V354" s="14">
        <v>5.3005433339593431</v>
      </c>
      <c r="W354" s="14">
        <v>0.43359181377526873</v>
      </c>
      <c r="X354" s="14">
        <v>3.2595898370368755E-2</v>
      </c>
      <c r="Y354" s="14">
        <v>1.5513188314758088</v>
      </c>
      <c r="Z354" s="2">
        <f t="shared" si="128"/>
        <v>3.5949447559346104</v>
      </c>
      <c r="AA354" s="2">
        <f t="shared" si="129"/>
        <v>6.5670331762573397</v>
      </c>
      <c r="AB354" s="2">
        <f t="shared" si="130"/>
        <v>8.8899814949503906</v>
      </c>
      <c r="AC354" s="2">
        <f t="shared" si="131"/>
        <v>26.744729088353285</v>
      </c>
      <c r="AD354" s="2">
        <f t="shared" si="132"/>
        <v>8.8795634441509694</v>
      </c>
      <c r="AE354" s="2">
        <f t="shared" si="133"/>
        <v>33.698288314505923</v>
      </c>
      <c r="AF354" s="69">
        <f t="shared" si="134"/>
        <v>0.86074806115604285</v>
      </c>
      <c r="AG354" s="69">
        <f t="shared" si="135"/>
        <v>0.87521115607014333</v>
      </c>
      <c r="AH354" s="69">
        <f t="shared" si="136"/>
        <v>1.0905204672882096</v>
      </c>
      <c r="AI354" s="69">
        <f t="shared" si="137"/>
        <v>0.33373869012025958</v>
      </c>
      <c r="AJ354" s="69">
        <f t="shared" si="138"/>
        <v>0.35084632536776778</v>
      </c>
      <c r="AK354" s="69">
        <f t="shared" si="139"/>
        <v>0.6787031434553088</v>
      </c>
      <c r="AL354" s="69">
        <f t="shared" si="140"/>
        <v>7.5499988977463836E-2</v>
      </c>
      <c r="AM354" s="69">
        <f t="shared" si="141"/>
        <v>9.2974276222458463E-2</v>
      </c>
      <c r="AN354" s="69">
        <f t="shared" si="142"/>
        <v>0.14913548344058164</v>
      </c>
      <c r="AO354" s="23">
        <v>0.01</v>
      </c>
      <c r="AP354" s="69">
        <f t="shared" si="143"/>
        <v>11.159842120731373</v>
      </c>
      <c r="AQ354" s="69">
        <f t="shared" si="144"/>
        <v>4441.4102296081601</v>
      </c>
      <c r="AR354" s="69">
        <f t="shared" si="145"/>
        <v>1254.5090447667426</v>
      </c>
      <c r="AS354" s="69">
        <f t="shared" si="146"/>
        <v>1.9554384813897487E-3</v>
      </c>
      <c r="AT354" s="69">
        <f t="shared" si="147"/>
        <v>0.77822825633707993</v>
      </c>
      <c r="AU354" s="69">
        <f t="shared" si="148"/>
        <v>0.21981630518153028</v>
      </c>
      <c r="AV354" s="23">
        <f t="shared" si="149"/>
        <v>1</v>
      </c>
      <c r="AW354" s="40" t="s">
        <v>469</v>
      </c>
      <c r="AX354" s="24" t="s">
        <v>434</v>
      </c>
      <c r="AY354" s="24">
        <v>5</v>
      </c>
      <c r="AZ354" s="49">
        <f t="shared" si="150"/>
        <v>3.5949447559346104</v>
      </c>
      <c r="BA354" s="49">
        <f t="shared" si="151"/>
        <v>8.8795634441509694</v>
      </c>
    </row>
    <row r="355" spans="1:53" ht="12.75" customHeight="1" x14ac:dyDescent="0.15">
      <c r="A355" t="s">
        <v>82</v>
      </c>
      <c r="B355" s="40" t="s">
        <v>469</v>
      </c>
      <c r="C355" s="24" t="s">
        <v>437</v>
      </c>
      <c r="D355" s="24">
        <v>5</v>
      </c>
      <c r="E355" s="16" t="s">
        <v>426</v>
      </c>
      <c r="G355" s="52">
        <v>685.31250000000011</v>
      </c>
      <c r="H355" s="52">
        <v>153254.6875</v>
      </c>
      <c r="I355" s="52">
        <v>33083.125000000007</v>
      </c>
      <c r="J355" s="52">
        <v>2315778.4375</v>
      </c>
      <c r="K355" s="14">
        <v>0.48554099888427049</v>
      </c>
      <c r="L355" s="14">
        <v>0.15750874283251406</v>
      </c>
      <c r="M355" s="14">
        <v>0.84016755653115804</v>
      </c>
      <c r="N355" s="14">
        <v>1.5032444614258791</v>
      </c>
      <c r="O355" s="14">
        <v>0.79144396939819295</v>
      </c>
      <c r="P355" s="14">
        <v>0.25769423818694659</v>
      </c>
      <c r="Q355" s="14">
        <v>6.4035294230418982</v>
      </c>
      <c r="R355" s="14">
        <v>0.71508965981724804</v>
      </c>
      <c r="S355" s="14">
        <v>10.168202264504021</v>
      </c>
      <c r="T355" s="14">
        <v>3.4738336979590057</v>
      </c>
      <c r="U355" s="14">
        <v>86.567077250462503</v>
      </c>
      <c r="V355" s="14">
        <v>14.843255600095842</v>
      </c>
      <c r="W355" s="14">
        <v>0.43610545407965312</v>
      </c>
      <c r="X355" s="14">
        <v>3.806146443126579E-2</v>
      </c>
      <c r="Y355" s="14">
        <v>1.5557127777382023</v>
      </c>
      <c r="Z355" s="2">
        <f t="shared" si="128"/>
        <v>1.7303740744072849</v>
      </c>
      <c r="AA355" s="2">
        <f t="shared" si="129"/>
        <v>5.3341010881189304</v>
      </c>
      <c r="AB355" s="2">
        <f t="shared" si="130"/>
        <v>8.0909447423183796</v>
      </c>
      <c r="AC355" s="2">
        <f t="shared" si="131"/>
        <v>24.849331005982371</v>
      </c>
      <c r="AD355" s="2">
        <f t="shared" si="132"/>
        <v>8.5135085827961774</v>
      </c>
      <c r="AE355" s="2">
        <f t="shared" si="133"/>
        <v>24.919752865925499</v>
      </c>
      <c r="AF355" s="69">
        <f t="shared" si="134"/>
        <v>0.86881336208857396</v>
      </c>
      <c r="AG355" s="69">
        <f t="shared" si="135"/>
        <v>0.87867229500445398</v>
      </c>
      <c r="AH355" s="69">
        <f t="shared" si="136"/>
        <v>1.1808754113866193</v>
      </c>
      <c r="AI355" s="69">
        <f t="shared" si="137"/>
        <v>0.34320837147316613</v>
      </c>
      <c r="AJ355" s="69">
        <f t="shared" si="138"/>
        <v>0.35502521323850483</v>
      </c>
      <c r="AK355" s="69">
        <f t="shared" si="139"/>
        <v>0.86176854223446919</v>
      </c>
      <c r="AL355" s="69">
        <f t="shared" si="140"/>
        <v>7.7553249533032595E-2</v>
      </c>
      <c r="AM355" s="69">
        <f t="shared" si="141"/>
        <v>9.4081681508203785E-2</v>
      </c>
      <c r="AN355" s="69">
        <f t="shared" si="142"/>
        <v>0.18751655711198625</v>
      </c>
      <c r="AO355" s="23">
        <v>0.01</v>
      </c>
      <c r="AP355" s="69">
        <f t="shared" si="143"/>
        <v>53.148211320606407</v>
      </c>
      <c r="AQ355" s="69">
        <f t="shared" si="144"/>
        <v>14418.4586990143</v>
      </c>
      <c r="AR355" s="69">
        <f t="shared" si="145"/>
        <v>6203.6336985054813</v>
      </c>
      <c r="AS355" s="69">
        <f t="shared" si="146"/>
        <v>2.5706211756433501E-3</v>
      </c>
      <c r="AT355" s="69">
        <f t="shared" si="147"/>
        <v>0.69737803645434759</v>
      </c>
      <c r="AU355" s="69">
        <f t="shared" si="148"/>
        <v>0.30005134237000902</v>
      </c>
      <c r="AV355" s="23">
        <f t="shared" si="149"/>
        <v>1</v>
      </c>
      <c r="AW355" s="40" t="s">
        <v>469</v>
      </c>
      <c r="AX355" s="24" t="s">
        <v>437</v>
      </c>
      <c r="AY355" s="24">
        <v>5</v>
      </c>
      <c r="AZ355" s="49">
        <f t="shared" si="150"/>
        <v>1.7303740744072849</v>
      </c>
      <c r="BA355" s="49">
        <f t="shared" si="151"/>
        <v>8.5135085827961774</v>
      </c>
    </row>
    <row r="356" spans="1:53" ht="12.75" customHeight="1" x14ac:dyDescent="0.15">
      <c r="A356" t="s">
        <v>83</v>
      </c>
      <c r="B356" s="40" t="s">
        <v>469</v>
      </c>
      <c r="C356" s="24" t="s">
        <v>438</v>
      </c>
      <c r="D356" s="24">
        <v>5</v>
      </c>
      <c r="E356" s="16" t="s">
        <v>426</v>
      </c>
      <c r="G356" s="52">
        <v>685.31250000000011</v>
      </c>
      <c r="H356" s="52">
        <v>184967.1875</v>
      </c>
      <c r="I356" s="52">
        <v>30852.499999999996</v>
      </c>
      <c r="J356" s="52">
        <v>2279322.5</v>
      </c>
      <c r="K356" s="14">
        <v>0.3304917192817004</v>
      </c>
      <c r="L356" s="14">
        <v>0.12133551199445695</v>
      </c>
      <c r="M356" s="14">
        <v>0.84649597883496452</v>
      </c>
      <c r="N356" s="14">
        <v>1.2848488184591076</v>
      </c>
      <c r="O356" s="14">
        <v>0.59453719500762081</v>
      </c>
      <c r="P356" s="14">
        <v>0.21469286879477123</v>
      </c>
      <c r="Q356" s="14">
        <v>4.1143141972527637</v>
      </c>
      <c r="R356" s="14">
        <v>0.64193385443312589</v>
      </c>
      <c r="S356" s="14">
        <v>9.1534118861398923</v>
      </c>
      <c r="T356" s="14">
        <v>2.8508835580191279</v>
      </c>
      <c r="U356" s="14">
        <v>79.572069438187171</v>
      </c>
      <c r="V356" s="14">
        <v>12.416071417007196</v>
      </c>
      <c r="W356" s="14">
        <v>0.35270420542790365</v>
      </c>
      <c r="X356" s="14">
        <v>3.7808045042636657E-2</v>
      </c>
      <c r="Y356" s="14">
        <v>1.4635305698206804</v>
      </c>
      <c r="Z356" s="2">
        <f t="shared" si="128"/>
        <v>2.561322809160731</v>
      </c>
      <c r="AA356" s="2">
        <f t="shared" si="129"/>
        <v>6.9764899403369682</v>
      </c>
      <c r="AB356" s="2">
        <f t="shared" si="130"/>
        <v>6.9201964684480775</v>
      </c>
      <c r="AC356" s="2">
        <f t="shared" si="131"/>
        <v>19.163720808937118</v>
      </c>
      <c r="AD356" s="2">
        <f t="shared" si="132"/>
        <v>8.6931594937484782</v>
      </c>
      <c r="AE356" s="2">
        <f t="shared" si="133"/>
        <v>27.91137127097398</v>
      </c>
      <c r="AF356" s="69">
        <f t="shared" si="134"/>
        <v>0.86381628591213422</v>
      </c>
      <c r="AG356" s="69">
        <f t="shared" si="135"/>
        <v>0.87232619553331259</v>
      </c>
      <c r="AH356" s="69">
        <f t="shared" si="136"/>
        <v>1.1481697784626754</v>
      </c>
      <c r="AI356" s="69">
        <f t="shared" si="137"/>
        <v>0.33732036446330527</v>
      </c>
      <c r="AJ356" s="69">
        <f t="shared" si="138"/>
        <v>0.34738826264262562</v>
      </c>
      <c r="AK356" s="69">
        <f t="shared" si="139"/>
        <v>0.79213049329442753</v>
      </c>
      <c r="AL356" s="69">
        <f t="shared" si="140"/>
        <v>7.6276861624368586E-2</v>
      </c>
      <c r="AM356" s="69">
        <f t="shared" si="141"/>
        <v>9.2057889600295789E-2</v>
      </c>
      <c r="AN356" s="69">
        <f t="shared" si="142"/>
        <v>0.17296015503564274</v>
      </c>
      <c r="AO356" s="23">
        <v>0.01</v>
      </c>
      <c r="AP356" s="69">
        <f t="shared" si="143"/>
        <v>52.273486731950108</v>
      </c>
      <c r="AQ356" s="69">
        <f t="shared" si="144"/>
        <v>17027.688926552211</v>
      </c>
      <c r="AR356" s="69">
        <f t="shared" si="145"/>
        <v>5336.2531832371669</v>
      </c>
      <c r="AS356" s="69">
        <f t="shared" si="146"/>
        <v>2.3319496775388881E-3</v>
      </c>
      <c r="AT356" s="69">
        <f t="shared" si="147"/>
        <v>0.75961479105307417</v>
      </c>
      <c r="AU356" s="69">
        <f t="shared" si="148"/>
        <v>0.23805325926938695</v>
      </c>
      <c r="AV356" s="23">
        <f t="shared" si="149"/>
        <v>1</v>
      </c>
      <c r="AW356" s="40" t="s">
        <v>469</v>
      </c>
      <c r="AX356" s="24" t="s">
        <v>438</v>
      </c>
      <c r="AY356" s="24">
        <v>5</v>
      </c>
      <c r="AZ356" s="49">
        <f t="shared" si="150"/>
        <v>2.561322809160731</v>
      </c>
      <c r="BA356" s="49">
        <f t="shared" si="151"/>
        <v>8.6931594937484782</v>
      </c>
    </row>
    <row r="357" spans="1:53" ht="12.75" customHeight="1" x14ac:dyDescent="0.15">
      <c r="A357" t="s">
        <v>84</v>
      </c>
      <c r="B357" s="40" t="s">
        <v>469</v>
      </c>
      <c r="C357" s="24" t="s">
        <v>435</v>
      </c>
      <c r="D357" s="24">
        <v>12</v>
      </c>
      <c r="E357" s="16" t="s">
        <v>426</v>
      </c>
      <c r="G357" s="52">
        <v>228.43749999999997</v>
      </c>
      <c r="H357" s="52">
        <v>45915.9375</v>
      </c>
      <c r="I357" s="52">
        <v>8277.5000000000018</v>
      </c>
      <c r="J357" s="52">
        <v>639141.25</v>
      </c>
      <c r="K357" s="14">
        <v>0.32740814723917266</v>
      </c>
      <c r="L357" s="14">
        <v>0.10059167562318257</v>
      </c>
      <c r="M357" s="14">
        <v>0.91225712450753915</v>
      </c>
      <c r="N357" s="14">
        <v>1.0614602019207731</v>
      </c>
      <c r="O357" s="14">
        <v>0.70013236525384248</v>
      </c>
      <c r="P357" s="14">
        <v>0.23007479827380203</v>
      </c>
      <c r="Q357" s="14">
        <v>6.2409478255034854</v>
      </c>
      <c r="R357" s="14">
        <v>0.6263008606565339</v>
      </c>
      <c r="S357" s="14">
        <v>11.433760751196022</v>
      </c>
      <c r="T357" s="14">
        <v>3.5503221617846834</v>
      </c>
      <c r="U357" s="14">
        <v>100.97683540542354</v>
      </c>
      <c r="V357" s="14">
        <v>10.475857580447748</v>
      </c>
      <c r="W357" s="14">
        <v>0.42238625035040595</v>
      </c>
      <c r="X357" s="14">
        <v>3.4900950936478756E-2</v>
      </c>
      <c r="Y357" s="14">
        <v>1.4683486921776747</v>
      </c>
      <c r="Z357" s="2">
        <f t="shared" si="128"/>
        <v>2.7862994009160453</v>
      </c>
      <c r="AA357" s="2">
        <f t="shared" si="129"/>
        <v>9.0689126993456544</v>
      </c>
      <c r="AB357" s="2">
        <f t="shared" si="130"/>
        <v>8.9139541824219837</v>
      </c>
      <c r="AC357" s="2">
        <f t="shared" si="131"/>
        <v>27.125734206127191</v>
      </c>
      <c r="AD357" s="2">
        <f t="shared" si="132"/>
        <v>8.8314630332684647</v>
      </c>
      <c r="AE357" s="2">
        <f t="shared" si="133"/>
        <v>28.441597918163094</v>
      </c>
      <c r="AF357" s="69">
        <f t="shared" si="134"/>
        <v>0.86371690560910064</v>
      </c>
      <c r="AG357" s="69">
        <f t="shared" si="135"/>
        <v>0.87572941746982869</v>
      </c>
      <c r="AH357" s="69">
        <f t="shared" si="136"/>
        <v>1.2216630382620868</v>
      </c>
      <c r="AI357" s="69">
        <f t="shared" si="137"/>
        <v>0.33720395379596252</v>
      </c>
      <c r="AJ357" s="69">
        <f t="shared" si="138"/>
        <v>0.3514699616162702</v>
      </c>
      <c r="AK357" s="69">
        <f t="shared" si="139"/>
        <v>0.9541852543427205</v>
      </c>
      <c r="AL357" s="69">
        <f t="shared" si="140"/>
        <v>7.6251617244078765E-2</v>
      </c>
      <c r="AM357" s="69">
        <f t="shared" si="141"/>
        <v>9.3139539828311593E-2</v>
      </c>
      <c r="AN357" s="69">
        <f t="shared" si="142"/>
        <v>0.20676058872653452</v>
      </c>
      <c r="AO357" s="23">
        <v>0.01</v>
      </c>
      <c r="AP357" s="69">
        <f t="shared" si="143"/>
        <v>17.418728814194239</v>
      </c>
      <c r="AQ357" s="69">
        <f t="shared" si="144"/>
        <v>4276.5892895355155</v>
      </c>
      <c r="AR357" s="69">
        <f t="shared" si="145"/>
        <v>1711.4607731838898</v>
      </c>
      <c r="AS357" s="69">
        <f t="shared" si="146"/>
        <v>2.9004777843073377E-3</v>
      </c>
      <c r="AT357" s="69">
        <f t="shared" si="147"/>
        <v>0.71211581276795133</v>
      </c>
      <c r="AU357" s="69">
        <f t="shared" si="148"/>
        <v>0.28498370944774143</v>
      </c>
      <c r="AV357" s="23">
        <f t="shared" si="149"/>
        <v>1</v>
      </c>
      <c r="AW357" s="40" t="s">
        <v>469</v>
      </c>
      <c r="AX357" s="24" t="s">
        <v>435</v>
      </c>
      <c r="AY357" s="24">
        <v>12</v>
      </c>
      <c r="AZ357" s="49">
        <f t="shared" si="150"/>
        <v>2.7862994009160453</v>
      </c>
      <c r="BA357" s="49">
        <f t="shared" si="151"/>
        <v>8.8314630332684647</v>
      </c>
    </row>
    <row r="358" spans="1:53" ht="12.75" customHeight="1" x14ac:dyDescent="0.15">
      <c r="A358" t="s">
        <v>85</v>
      </c>
      <c r="B358" s="40" t="s">
        <v>469</v>
      </c>
      <c r="C358" s="24" t="s">
        <v>439</v>
      </c>
      <c r="D358" s="24">
        <v>12</v>
      </c>
      <c r="E358" s="16" t="s">
        <v>426</v>
      </c>
      <c r="G358" s="52">
        <v>376.25000000000006</v>
      </c>
      <c r="H358" s="52">
        <v>131203.75</v>
      </c>
      <c r="I358" s="52">
        <v>25450.625000000004</v>
      </c>
      <c r="J358" s="52">
        <v>2181376.5625</v>
      </c>
      <c r="K358" s="14">
        <v>0.5599217318499019</v>
      </c>
      <c r="L358" s="14">
        <v>0.14716464895004175</v>
      </c>
      <c r="M358" s="14">
        <v>0.61246704945218222</v>
      </c>
      <c r="N358" s="14">
        <v>2.4535413846920999</v>
      </c>
      <c r="O358" s="14">
        <v>0.77920621689708369</v>
      </c>
      <c r="P358" s="14">
        <v>0.24348583961198739</v>
      </c>
      <c r="Q358" s="14">
        <v>7.7800197463646565</v>
      </c>
      <c r="R358" s="14">
        <v>0.63059442936982324</v>
      </c>
      <c r="S358" s="14">
        <v>9.2627830862082092</v>
      </c>
      <c r="T358" s="14">
        <v>3.1563024774541311</v>
      </c>
      <c r="U358" s="14">
        <v>84.242096182049977</v>
      </c>
      <c r="V358" s="14">
        <v>12.940919717388629</v>
      </c>
      <c r="W358" s="14">
        <v>0.37759926929924387</v>
      </c>
      <c r="X358" s="14">
        <v>3.6899117805917307E-2</v>
      </c>
      <c r="Y358" s="14">
        <v>1.4972185704941814</v>
      </c>
      <c r="Z358" s="2">
        <f t="shared" si="128"/>
        <v>1.093844040360209</v>
      </c>
      <c r="AA358" s="2">
        <f t="shared" si="129"/>
        <v>4.1617810650987082</v>
      </c>
      <c r="AB358" s="2">
        <f t="shared" si="130"/>
        <v>9.9845452688325107</v>
      </c>
      <c r="AC358" s="2">
        <f t="shared" si="131"/>
        <v>31.952657940037462</v>
      </c>
      <c r="AD358" s="2">
        <f t="shared" si="132"/>
        <v>9.0946851932095836</v>
      </c>
      <c r="AE358" s="2">
        <f t="shared" si="133"/>
        <v>26.690121363146261</v>
      </c>
      <c r="AF358" s="69">
        <f t="shared" si="134"/>
        <v>0.87121057534645818</v>
      </c>
      <c r="AG358" s="69">
        <f t="shared" si="135"/>
        <v>0.87827788503600257</v>
      </c>
      <c r="AH358" s="69">
        <f t="shared" si="136"/>
        <v>1.1516946978924911</v>
      </c>
      <c r="AI358" s="69">
        <f t="shared" si="137"/>
        <v>0.34605713927805992</v>
      </c>
      <c r="AJ358" s="69">
        <f t="shared" si="138"/>
        <v>0.35454734689381351</v>
      </c>
      <c r="AK358" s="69">
        <f t="shared" si="139"/>
        <v>0.79944851487982382</v>
      </c>
      <c r="AL358" s="69">
        <f t="shared" si="140"/>
        <v>7.8170475365150593E-2</v>
      </c>
      <c r="AM358" s="69">
        <f t="shared" si="141"/>
        <v>9.3955046926860575E-2</v>
      </c>
      <c r="AN358" s="69">
        <f t="shared" si="142"/>
        <v>0.17449222864653821</v>
      </c>
      <c r="AO358" s="23">
        <v>0.01</v>
      </c>
      <c r="AP358" s="69">
        <f t="shared" si="143"/>
        <v>29.411641356137917</v>
      </c>
      <c r="AQ358" s="69">
        <f t="shared" si="144"/>
        <v>12327.254488230083</v>
      </c>
      <c r="AR358" s="69">
        <f t="shared" si="145"/>
        <v>4440.9362766973018</v>
      </c>
      <c r="AS358" s="69">
        <f t="shared" si="146"/>
        <v>1.7509428217646005E-3</v>
      </c>
      <c r="AT358" s="69">
        <f t="shared" si="147"/>
        <v>0.73386988155040467</v>
      </c>
      <c r="AU358" s="69">
        <f t="shared" si="148"/>
        <v>0.26437917562783059</v>
      </c>
      <c r="AV358" s="23">
        <f t="shared" si="149"/>
        <v>0.99999999999999978</v>
      </c>
      <c r="AW358" s="40" t="s">
        <v>469</v>
      </c>
      <c r="AX358" s="24" t="s">
        <v>439</v>
      </c>
      <c r="AY358" s="24">
        <v>12</v>
      </c>
      <c r="AZ358" s="49">
        <f t="shared" si="150"/>
        <v>1.093844040360209</v>
      </c>
      <c r="BA358" s="49">
        <f t="shared" si="151"/>
        <v>9.0946851932095836</v>
      </c>
    </row>
    <row r="359" spans="1:53" ht="12.75" customHeight="1" x14ac:dyDescent="0.15">
      <c r="A359" t="s">
        <v>90</v>
      </c>
      <c r="B359" s="40" t="s">
        <v>469</v>
      </c>
      <c r="C359" s="24" t="s">
        <v>440</v>
      </c>
      <c r="D359" s="24">
        <v>12</v>
      </c>
      <c r="E359" s="16" t="s">
        <v>426</v>
      </c>
      <c r="G359" s="52">
        <v>1115.3125</v>
      </c>
      <c r="H359" s="52">
        <v>156358.75</v>
      </c>
      <c r="I359" s="52">
        <v>24644.374999999996</v>
      </c>
      <c r="J359" s="52">
        <v>2096572.4999999998</v>
      </c>
      <c r="K359" s="14">
        <v>0.5030937825459797</v>
      </c>
      <c r="L359" s="14">
        <v>0.11386905119126207</v>
      </c>
      <c r="M359" s="14">
        <v>0.64794915790381802</v>
      </c>
      <c r="N359" s="14">
        <v>1.5010167274328601</v>
      </c>
      <c r="O359" s="14">
        <v>0.65135400558050427</v>
      </c>
      <c r="P359" s="14">
        <v>0.21961040519823452</v>
      </c>
      <c r="Q359" s="14">
        <v>5.4531944058357222</v>
      </c>
      <c r="R359" s="14">
        <v>0.59553999883432518</v>
      </c>
      <c r="S359" s="14">
        <v>9.0903388216336438</v>
      </c>
      <c r="T359" s="14">
        <v>3.4096389387483428</v>
      </c>
      <c r="U359" s="14">
        <v>76.174793669660588</v>
      </c>
      <c r="V359" s="14">
        <v>12.328823898923044</v>
      </c>
      <c r="W359" s="14">
        <v>0.36312263185936983</v>
      </c>
      <c r="X359" s="14">
        <v>3.8405449198823743E-2</v>
      </c>
      <c r="Y359" s="14">
        <v>1.430606733714552</v>
      </c>
      <c r="Z359" s="2">
        <f t="shared" si="128"/>
        <v>1.2879291702329863</v>
      </c>
      <c r="AA359" s="2">
        <f t="shared" si="129"/>
        <v>5.6903008422848744</v>
      </c>
      <c r="AB359" s="2">
        <f t="shared" si="130"/>
        <v>8.3720900756197665</v>
      </c>
      <c r="AC359" s="2">
        <f t="shared" si="131"/>
        <v>24.831220546737377</v>
      </c>
      <c r="AD359" s="2">
        <f t="shared" si="132"/>
        <v>8.3797529623841953</v>
      </c>
      <c r="AE359" s="2">
        <f t="shared" si="133"/>
        <v>22.341014705100676</v>
      </c>
      <c r="AF359" s="69">
        <f t="shared" si="134"/>
        <v>0.8693790699544276</v>
      </c>
      <c r="AG359" s="69">
        <f t="shared" si="135"/>
        <v>0.87415734193568739</v>
      </c>
      <c r="AH359" s="69">
        <f t="shared" si="136"/>
        <v>1.1461369995369874</v>
      </c>
      <c r="AI359" s="69">
        <f t="shared" si="137"/>
        <v>0.34387922483924221</v>
      </c>
      <c r="AJ359" s="69">
        <f t="shared" si="138"/>
        <v>0.34958052173941528</v>
      </c>
      <c r="AK359" s="69">
        <f t="shared" si="139"/>
        <v>0.78793065179442923</v>
      </c>
      <c r="AL359" s="69">
        <f t="shared" si="140"/>
        <v>7.7698618246444223E-2</v>
      </c>
      <c r="AM359" s="69">
        <f t="shared" si="141"/>
        <v>9.2638838260945044E-2</v>
      </c>
      <c r="AN359" s="69">
        <f t="shared" si="142"/>
        <v>0.17208063015455882</v>
      </c>
      <c r="AO359" s="23">
        <v>0.01</v>
      </c>
      <c r="AP359" s="69">
        <f t="shared" si="143"/>
        <v>86.658240162987326</v>
      </c>
      <c r="AQ359" s="69">
        <f t="shared" si="144"/>
        <v>14484.892951933542</v>
      </c>
      <c r="AR359" s="69">
        <f t="shared" si="145"/>
        <v>4240.8195797652552</v>
      </c>
      <c r="AS359" s="69">
        <f t="shared" si="146"/>
        <v>4.6064497246994839E-3</v>
      </c>
      <c r="AT359" s="69">
        <f t="shared" si="147"/>
        <v>0.76996637625274866</v>
      </c>
      <c r="AU359" s="69">
        <f t="shared" si="148"/>
        <v>0.22542717402255188</v>
      </c>
      <c r="AV359" s="23">
        <f t="shared" si="149"/>
        <v>1</v>
      </c>
      <c r="AW359" s="40" t="s">
        <v>469</v>
      </c>
      <c r="AX359" s="24" t="s">
        <v>440</v>
      </c>
      <c r="AY359" s="24">
        <v>12</v>
      </c>
      <c r="AZ359" s="49">
        <f t="shared" si="150"/>
        <v>1.2879291702329863</v>
      </c>
      <c r="BA359" s="49">
        <f t="shared" si="151"/>
        <v>8.3797529623841953</v>
      </c>
    </row>
    <row r="360" spans="1:53" ht="12.75" customHeight="1" x14ac:dyDescent="0.15">
      <c r="A360" t="s">
        <v>91</v>
      </c>
      <c r="B360" s="40" t="s">
        <v>469</v>
      </c>
      <c r="C360" s="24" t="s">
        <v>436</v>
      </c>
      <c r="D360" s="24">
        <v>20</v>
      </c>
      <c r="E360" s="16" t="s">
        <v>426</v>
      </c>
      <c r="G360" s="52">
        <v>362.81250000000006</v>
      </c>
      <c r="H360" s="52">
        <v>50551.875</v>
      </c>
      <c r="I360" s="52">
        <v>7430.9375000000009</v>
      </c>
      <c r="J360" s="52">
        <v>695780.3125</v>
      </c>
      <c r="K360" s="14">
        <v>0.47299321836925268</v>
      </c>
      <c r="L360" s="14">
        <v>0.10732515698908306</v>
      </c>
      <c r="M360" s="14">
        <v>0.69534618444638296</v>
      </c>
      <c r="N360" s="14">
        <v>1.4048744633039105</v>
      </c>
      <c r="O360" s="14">
        <v>0.66682755944833583</v>
      </c>
      <c r="P360" s="14">
        <v>0.22507897191927678</v>
      </c>
      <c r="Q360" s="14">
        <v>7.4083644066984276</v>
      </c>
      <c r="R360" s="14">
        <v>0.57015095488191059</v>
      </c>
      <c r="S360" s="14">
        <v>12.20831840433965</v>
      </c>
      <c r="T360" s="14">
        <v>4.9619377172068768</v>
      </c>
      <c r="U360" s="14">
        <v>100.74183257766745</v>
      </c>
      <c r="V360" s="14">
        <v>31.533717142542592</v>
      </c>
      <c r="W360" s="14">
        <v>0.39113097105600741</v>
      </c>
      <c r="X360" s="14">
        <v>3.257380260020841E-2</v>
      </c>
      <c r="Y360" s="14">
        <v>1.4486066948587266</v>
      </c>
      <c r="Z360" s="2">
        <f t="shared" si="128"/>
        <v>1.4700975773896729</v>
      </c>
      <c r="AA360" s="2">
        <f t="shared" si="129"/>
        <v>6.4788741424073804</v>
      </c>
      <c r="AB360" s="2">
        <f t="shared" si="130"/>
        <v>11.109865364333984</v>
      </c>
      <c r="AC360" s="2">
        <f t="shared" si="131"/>
        <v>32.91451148690777</v>
      </c>
      <c r="AD360" s="2">
        <f t="shared" si="132"/>
        <v>8.2519008139447845</v>
      </c>
      <c r="AE360" s="2">
        <f t="shared" si="133"/>
        <v>20.302921624412491</v>
      </c>
      <c r="AF360" s="69">
        <f t="shared" si="134"/>
        <v>0.86840896024137093</v>
      </c>
      <c r="AG360" s="69">
        <f t="shared" si="135"/>
        <v>0.87465603839913431</v>
      </c>
      <c r="AH360" s="69">
        <f t="shared" si="136"/>
        <v>1.2466262216172377</v>
      </c>
      <c r="AI360" s="69">
        <f t="shared" si="137"/>
        <v>0.34272934049227016</v>
      </c>
      <c r="AJ360" s="69">
        <f t="shared" si="138"/>
        <v>0.35017915783011905</v>
      </c>
      <c r="AK360" s="69">
        <f t="shared" si="139"/>
        <v>1.0138814343964804</v>
      </c>
      <c r="AL360" s="69">
        <f t="shared" si="140"/>
        <v>7.7449440112088153E-2</v>
      </c>
      <c r="AM360" s="69">
        <f t="shared" si="141"/>
        <v>9.2797476824981545E-2</v>
      </c>
      <c r="AN360" s="69">
        <f t="shared" si="142"/>
        <v>0.21915011182057365</v>
      </c>
      <c r="AO360" s="23">
        <v>0.01</v>
      </c>
      <c r="AP360" s="69">
        <f t="shared" si="143"/>
        <v>28.099624990666989</v>
      </c>
      <c r="AQ360" s="69">
        <f t="shared" si="144"/>
        <v>4691.0864487718636</v>
      </c>
      <c r="AR360" s="69">
        <f t="shared" si="145"/>
        <v>1628.4907840566941</v>
      </c>
      <c r="AS360" s="69">
        <f t="shared" si="146"/>
        <v>4.4267573192629016E-3</v>
      </c>
      <c r="AT360" s="69">
        <f t="shared" si="147"/>
        <v>0.73902414282372741</v>
      </c>
      <c r="AU360" s="69">
        <f t="shared" si="148"/>
        <v>0.25654909985700974</v>
      </c>
      <c r="AV360" s="23">
        <f t="shared" si="149"/>
        <v>1</v>
      </c>
      <c r="AW360" s="40" t="s">
        <v>469</v>
      </c>
      <c r="AX360" s="24" t="s">
        <v>436</v>
      </c>
      <c r="AY360" s="24">
        <v>20</v>
      </c>
      <c r="AZ360" s="49">
        <f t="shared" si="150"/>
        <v>1.4700975773896729</v>
      </c>
      <c r="BA360" s="49">
        <f t="shared" si="151"/>
        <v>8.2519008139447845</v>
      </c>
    </row>
    <row r="361" spans="1:53" ht="12.75" customHeight="1" x14ac:dyDescent="0.15">
      <c r="A361" t="s">
        <v>92</v>
      </c>
      <c r="B361" s="40" t="s">
        <v>469</v>
      </c>
      <c r="C361" s="24" t="s">
        <v>441</v>
      </c>
      <c r="D361" s="24">
        <v>20</v>
      </c>
      <c r="E361" s="16" t="s">
        <v>426</v>
      </c>
      <c r="G361" s="52">
        <v>1303.4375</v>
      </c>
      <c r="H361" s="52">
        <v>147154.0625</v>
      </c>
      <c r="I361" s="52">
        <v>22198.75</v>
      </c>
      <c r="J361" s="52">
        <v>2064188.1249999998</v>
      </c>
      <c r="K361" s="14">
        <v>0.50181097202136415</v>
      </c>
      <c r="L361" s="14">
        <v>0.12148554500171856</v>
      </c>
      <c r="M361" s="14">
        <v>0.71054705098588045</v>
      </c>
      <c r="N361" s="14">
        <v>1.3470634709908882</v>
      </c>
      <c r="O361" s="14">
        <v>0.74711181986444175</v>
      </c>
      <c r="P361" s="14">
        <v>0.24467601054050073</v>
      </c>
      <c r="Q361" s="14">
        <v>8.1409890436433017</v>
      </c>
      <c r="R361" s="14">
        <v>0.63372556130477864</v>
      </c>
      <c r="S361" s="14">
        <v>11.896868345768489</v>
      </c>
      <c r="T361" s="14">
        <v>4.1032464414898548</v>
      </c>
      <c r="U361" s="14">
        <v>122.47165438110486</v>
      </c>
      <c r="V361" s="14">
        <v>16.064737043201202</v>
      </c>
      <c r="W361" s="14">
        <v>0.37106826000025994</v>
      </c>
      <c r="X361" s="14">
        <v>3.4573606193362541E-2</v>
      </c>
      <c r="Y361" s="14">
        <v>1.4166801582727289</v>
      </c>
      <c r="Z361" s="2">
        <f t="shared" si="128"/>
        <v>1.4159655539688549</v>
      </c>
      <c r="AA361" s="2">
        <f t="shared" si="129"/>
        <v>5.8488197174061236</v>
      </c>
      <c r="AB361" s="2">
        <f t="shared" si="130"/>
        <v>10.896613903284821</v>
      </c>
      <c r="AC361" s="2">
        <f t="shared" si="131"/>
        <v>33.272526495995571</v>
      </c>
      <c r="AD361" s="2">
        <f t="shared" si="132"/>
        <v>10.294444791823381</v>
      </c>
      <c r="AE361" s="2">
        <f t="shared" si="133"/>
        <v>29.847501515564932</v>
      </c>
      <c r="AF361" s="69">
        <f t="shared" si="134"/>
        <v>0.86933772631240702</v>
      </c>
      <c r="AG361" s="69">
        <f t="shared" si="135"/>
        <v>0.87724351617456642</v>
      </c>
      <c r="AH361" s="69">
        <f t="shared" si="136"/>
        <v>1.2365885118527939</v>
      </c>
      <c r="AI361" s="69">
        <f t="shared" si="137"/>
        <v>0.34383016726251764</v>
      </c>
      <c r="AJ361" s="69">
        <f t="shared" si="138"/>
        <v>0.35329614496301287</v>
      </c>
      <c r="AK361" s="69">
        <f t="shared" si="139"/>
        <v>0.98958708834784159</v>
      </c>
      <c r="AL361" s="69">
        <f t="shared" si="140"/>
        <v>7.7687988244949796E-2</v>
      </c>
      <c r="AM361" s="69">
        <f t="shared" si="141"/>
        <v>9.36234784151984E-2</v>
      </c>
      <c r="AN361" s="69">
        <f t="shared" si="142"/>
        <v>0.21411170279687305</v>
      </c>
      <c r="AO361" s="23">
        <v>0.01</v>
      </c>
      <c r="AP361" s="69">
        <f t="shared" si="143"/>
        <v>101.26143717802675</v>
      </c>
      <c r="AQ361" s="69">
        <f t="shared" si="144"/>
        <v>13777.075194177507</v>
      </c>
      <c r="AR361" s="69">
        <f t="shared" si="145"/>
        <v>4753.0121624620861</v>
      </c>
      <c r="AS361" s="69">
        <f t="shared" si="146"/>
        <v>5.4350030316446018E-3</v>
      </c>
      <c r="AT361" s="69">
        <f t="shared" si="147"/>
        <v>0.73945667308579988</v>
      </c>
      <c r="AU361" s="69">
        <f t="shared" si="148"/>
        <v>0.25510832388255555</v>
      </c>
      <c r="AV361" s="23">
        <f t="shared" si="149"/>
        <v>1</v>
      </c>
      <c r="AW361" s="40" t="s">
        <v>469</v>
      </c>
      <c r="AX361" s="24" t="s">
        <v>441</v>
      </c>
      <c r="AY361" s="24">
        <v>20</v>
      </c>
      <c r="AZ361" s="49">
        <f t="shared" si="150"/>
        <v>1.4159655539688549</v>
      </c>
      <c r="BA361" s="49">
        <f t="shared" si="151"/>
        <v>10.294444791823381</v>
      </c>
    </row>
    <row r="362" spans="1:53" ht="12.75" customHeight="1" x14ac:dyDescent="0.15">
      <c r="A362" t="s">
        <v>93</v>
      </c>
      <c r="B362" s="40" t="s">
        <v>469</v>
      </c>
      <c r="C362" s="24" t="s">
        <v>442</v>
      </c>
      <c r="D362" s="24">
        <v>20</v>
      </c>
      <c r="E362" s="16" t="s">
        <v>426</v>
      </c>
      <c r="G362" s="52">
        <v>698.74999999999989</v>
      </c>
      <c r="H362" s="52">
        <v>173169.06249999997</v>
      </c>
      <c r="I362" s="52">
        <v>19659.0625</v>
      </c>
      <c r="J362" s="52">
        <v>2015517.5</v>
      </c>
      <c r="K362" s="14">
        <v>0.26113084110414525</v>
      </c>
      <c r="L362" s="14">
        <v>0.12699175636821919</v>
      </c>
      <c r="M362" s="14">
        <v>0.80627474286590683</v>
      </c>
      <c r="N362" s="14">
        <v>1.4316817448856021</v>
      </c>
      <c r="O362" s="14">
        <v>0.62011172147231752</v>
      </c>
      <c r="P362" s="14">
        <v>0.21485381329347003</v>
      </c>
      <c r="Q362" s="14">
        <v>5.1647652003872588</v>
      </c>
      <c r="R362" s="14">
        <v>0.5025547705239708</v>
      </c>
      <c r="S362" s="14">
        <v>11.529882430693888</v>
      </c>
      <c r="T362" s="14">
        <v>3.6103244531978858</v>
      </c>
      <c r="U362" s="14">
        <v>111.74221216797831</v>
      </c>
      <c r="V362" s="14">
        <v>21.879524275176955</v>
      </c>
      <c r="W362" s="14">
        <v>0.3515680548619633</v>
      </c>
      <c r="X362" s="14">
        <v>3.3650221230488886E-2</v>
      </c>
      <c r="Y362" s="14">
        <v>1.3272631899337508</v>
      </c>
      <c r="Z362" s="2">
        <f t="shared" si="128"/>
        <v>3.0876274110584476</v>
      </c>
      <c r="AA362" s="2">
        <f t="shared" si="129"/>
        <v>6.3490321413310591</v>
      </c>
      <c r="AB362" s="2">
        <f t="shared" si="130"/>
        <v>8.3287656426243188</v>
      </c>
      <c r="AC362" s="2">
        <f t="shared" si="131"/>
        <v>24.038508422155285</v>
      </c>
      <c r="AD362" s="2">
        <f t="shared" si="132"/>
        <v>9.6915309275407306</v>
      </c>
      <c r="AE362" s="2">
        <f t="shared" si="133"/>
        <v>30.950739640311657</v>
      </c>
      <c r="AF362" s="69">
        <f t="shared" si="134"/>
        <v>0.86158085732577505</v>
      </c>
      <c r="AG362" s="69">
        <f t="shared" si="135"/>
        <v>0.87315043578291607</v>
      </c>
      <c r="AH362" s="69">
        <f t="shared" si="136"/>
        <v>1.2247609394963868</v>
      </c>
      <c r="AI362" s="69">
        <f t="shared" si="137"/>
        <v>0.33470833029506941</v>
      </c>
      <c r="AJ362" s="69">
        <f t="shared" si="138"/>
        <v>0.34837391006224638</v>
      </c>
      <c r="AK362" s="69">
        <f t="shared" si="139"/>
        <v>0.96146256492564708</v>
      </c>
      <c r="AL362" s="69">
        <f t="shared" si="140"/>
        <v>7.5710339549802885E-2</v>
      </c>
      <c r="AM362" s="69">
        <f t="shared" si="141"/>
        <v>9.2319086166495298E-2</v>
      </c>
      <c r="AN362" s="69">
        <f t="shared" si="142"/>
        <v>0.20827260633683206</v>
      </c>
      <c r="AO362" s="23">
        <v>0.01</v>
      </c>
      <c r="AP362" s="69">
        <f t="shared" si="143"/>
        <v>52.902599760424756</v>
      </c>
      <c r="AQ362" s="69">
        <f t="shared" si="144"/>
        <v>15986.809602308707</v>
      </c>
      <c r="AR362" s="69">
        <f t="shared" si="145"/>
        <v>4094.4441850136777</v>
      </c>
      <c r="AS362" s="69">
        <f t="shared" si="146"/>
        <v>2.6275051580688397E-3</v>
      </c>
      <c r="AT362" s="69">
        <f t="shared" si="147"/>
        <v>0.79401437512252271</v>
      </c>
      <c r="AU362" s="69">
        <f t="shared" si="148"/>
        <v>0.20335811971940843</v>
      </c>
      <c r="AV362" s="23">
        <f t="shared" si="149"/>
        <v>1</v>
      </c>
      <c r="AW362" s="40" t="s">
        <v>469</v>
      </c>
      <c r="AX362" s="24" t="s">
        <v>442</v>
      </c>
      <c r="AY362" s="24">
        <v>20</v>
      </c>
      <c r="AZ362" s="49">
        <f t="shared" si="150"/>
        <v>3.0876274110584476</v>
      </c>
      <c r="BA362" s="49">
        <f t="shared" si="151"/>
        <v>9.6915309275407306</v>
      </c>
    </row>
    <row r="363" spans="1:53" ht="12.75" customHeight="1" x14ac:dyDescent="0.15">
      <c r="A363" t="s">
        <v>94</v>
      </c>
      <c r="B363" s="40" t="s">
        <v>469</v>
      </c>
      <c r="C363" s="24" t="s">
        <v>450</v>
      </c>
      <c r="D363" s="24">
        <v>25</v>
      </c>
      <c r="E363" s="16" t="s">
        <v>426</v>
      </c>
      <c r="G363" s="52">
        <v>147.8125</v>
      </c>
      <c r="H363" s="52">
        <v>52809.375</v>
      </c>
      <c r="I363" s="52">
        <v>5240.625</v>
      </c>
      <c r="J363" s="52">
        <v>565275.31250000012</v>
      </c>
      <c r="K363" s="14">
        <v>0.56372932140994059</v>
      </c>
      <c r="L363" s="14">
        <v>0.11861964177573613</v>
      </c>
      <c r="M363" s="14">
        <v>0.81979429272547766</v>
      </c>
      <c r="N363" s="14">
        <v>1.1551998808421353</v>
      </c>
      <c r="O363" s="14">
        <v>0.64826115126211104</v>
      </c>
      <c r="P363" s="14">
        <v>0.21898053935502176</v>
      </c>
      <c r="Q363" s="14">
        <v>8.9115036952541633</v>
      </c>
      <c r="R363" s="14">
        <v>0.54177648834001435</v>
      </c>
      <c r="S363" s="14">
        <v>8.667700093379695</v>
      </c>
      <c r="T363" s="14">
        <v>2.9592690391886216</v>
      </c>
      <c r="U363" s="14">
        <v>100.53043528272768</v>
      </c>
      <c r="V363" s="14">
        <v>11.440935907315904</v>
      </c>
      <c r="W363" s="14">
        <v>0.35299009952456184</v>
      </c>
      <c r="X363" s="14">
        <v>3.020464502190482E-2</v>
      </c>
      <c r="Y363" s="14">
        <v>1.3829209219192187</v>
      </c>
      <c r="Z363" s="2">
        <f t="shared" si="128"/>
        <v>1.4542339055117699</v>
      </c>
      <c r="AA363" s="2">
        <f t="shared" si="129"/>
        <v>6.9111175894072554</v>
      </c>
      <c r="AB363" s="2">
        <f t="shared" si="130"/>
        <v>13.746780410802344</v>
      </c>
      <c r="AC363" s="2">
        <f t="shared" si="131"/>
        <v>40.695413946379979</v>
      </c>
      <c r="AD363" s="2">
        <f t="shared" si="132"/>
        <v>11.59828261242124</v>
      </c>
      <c r="AE363" s="2">
        <f t="shared" si="133"/>
        <v>33.971373995211778</v>
      </c>
      <c r="AF363" s="69">
        <f t="shared" si="134"/>
        <v>0.87133328997711557</v>
      </c>
      <c r="AG363" s="69">
        <f t="shared" si="135"/>
        <v>0.87405766247460726</v>
      </c>
      <c r="AH363" s="69">
        <f t="shared" si="136"/>
        <v>1.1325157951972313</v>
      </c>
      <c r="AI363" s="69">
        <f t="shared" si="137"/>
        <v>0.34620339182749704</v>
      </c>
      <c r="AJ363" s="69">
        <f t="shared" si="138"/>
        <v>0.34946094821518997</v>
      </c>
      <c r="AK363" s="69">
        <f t="shared" si="139"/>
        <v>0.76017083133176688</v>
      </c>
      <c r="AL363" s="69">
        <f t="shared" si="140"/>
        <v>7.8202157411868714E-2</v>
      </c>
      <c r="AM363" s="69">
        <f t="shared" si="141"/>
        <v>9.2607151277025332E-2</v>
      </c>
      <c r="AN363" s="69">
        <f t="shared" si="142"/>
        <v>0.16626232216203765</v>
      </c>
      <c r="AO363" s="23">
        <v>0.01</v>
      </c>
      <c r="AP363" s="69">
        <f t="shared" si="143"/>
        <v>11.559256392441844</v>
      </c>
      <c r="AQ363" s="69">
        <f t="shared" si="144"/>
        <v>4890.5257794701593</v>
      </c>
      <c r="AR363" s="69">
        <f t="shared" si="145"/>
        <v>871.31848208042857</v>
      </c>
      <c r="AS363" s="69">
        <f t="shared" si="146"/>
        <v>2.002156328847809E-3</v>
      </c>
      <c r="AT363" s="69">
        <f t="shared" si="147"/>
        <v>0.84707846320996005</v>
      </c>
      <c r="AU363" s="69">
        <f t="shared" si="148"/>
        <v>0.15091938046119202</v>
      </c>
      <c r="AV363" s="23">
        <f t="shared" si="149"/>
        <v>0.99999999999999989</v>
      </c>
      <c r="AW363" s="40" t="s">
        <v>469</v>
      </c>
      <c r="AX363" s="24" t="s">
        <v>450</v>
      </c>
      <c r="AY363" s="24">
        <v>25</v>
      </c>
      <c r="AZ363" s="49">
        <f t="shared" si="150"/>
        <v>1.4542339055117699</v>
      </c>
      <c r="BA363" s="49">
        <f t="shared" si="151"/>
        <v>11.59828261242124</v>
      </c>
    </row>
    <row r="364" spans="1:53" ht="12.75" customHeight="1" x14ac:dyDescent="0.15">
      <c r="A364" t="s">
        <v>95</v>
      </c>
      <c r="B364" s="40" t="s">
        <v>469</v>
      </c>
      <c r="C364" s="24" t="s">
        <v>443</v>
      </c>
      <c r="D364" s="24">
        <v>25</v>
      </c>
      <c r="E364" s="16" t="s">
        <v>426</v>
      </c>
      <c r="G364" s="52">
        <v>725.62500000000011</v>
      </c>
      <c r="H364" s="52">
        <v>165025.93750000003</v>
      </c>
      <c r="I364" s="52">
        <v>17898.750000000004</v>
      </c>
      <c r="J364" s="52">
        <v>1952603.125</v>
      </c>
      <c r="K364" s="14">
        <v>0.3761642294504336</v>
      </c>
      <c r="L364" s="14">
        <v>0.12500859279950682</v>
      </c>
      <c r="M364" s="14">
        <v>0.69806274742865904</v>
      </c>
      <c r="N364" s="14">
        <v>1.6368664071960988</v>
      </c>
      <c r="O364" s="14">
        <v>0.69034699003640509</v>
      </c>
      <c r="P364" s="14">
        <v>0.22498513309291679</v>
      </c>
      <c r="Q364" s="14">
        <v>9.6942840984250829</v>
      </c>
      <c r="R364" s="14">
        <v>0.58307699281814829</v>
      </c>
      <c r="S364" s="14">
        <v>13.308492725480406</v>
      </c>
      <c r="T364" s="14">
        <v>4.8052042358409759</v>
      </c>
      <c r="U364" s="14">
        <v>128.12288948745723</v>
      </c>
      <c r="V364" s="14">
        <v>23.008800844466606</v>
      </c>
      <c r="W364" s="14">
        <v>0.33937671374018169</v>
      </c>
      <c r="X364" s="14">
        <v>3.1608681182587445E-2</v>
      </c>
      <c r="Y364" s="14">
        <v>1.4273525583323079</v>
      </c>
      <c r="Z364" s="2">
        <f t="shared" si="128"/>
        <v>1.8557393095258181</v>
      </c>
      <c r="AA364" s="2">
        <f t="shared" si="129"/>
        <v>5.5841181137702796</v>
      </c>
      <c r="AB364" s="2">
        <f t="shared" si="130"/>
        <v>14.042625286037476</v>
      </c>
      <c r="AC364" s="2">
        <f t="shared" si="131"/>
        <v>43.088554186473438</v>
      </c>
      <c r="AD364" s="2">
        <f t="shared" si="132"/>
        <v>9.6271525356251253</v>
      </c>
      <c r="AE364" s="2">
        <f t="shared" si="133"/>
        <v>26.663359807230751</v>
      </c>
      <c r="AF364" s="69">
        <f t="shared" si="134"/>
        <v>0.86528826316393059</v>
      </c>
      <c r="AG364" s="69">
        <f t="shared" si="135"/>
        <v>0.87541404505725184</v>
      </c>
      <c r="AH364" s="69">
        <f t="shared" si="136"/>
        <v>1.2820836897473382</v>
      </c>
      <c r="AI364" s="69">
        <f t="shared" si="137"/>
        <v>0.33904772650207488</v>
      </c>
      <c r="AJ364" s="69">
        <f t="shared" si="138"/>
        <v>0.35109037855804703</v>
      </c>
      <c r="AK364" s="69">
        <f t="shared" si="139"/>
        <v>1.1028781267408561</v>
      </c>
      <c r="AL364" s="69">
        <f t="shared" si="140"/>
        <v>7.665140896750304E-2</v>
      </c>
      <c r="AM364" s="69">
        <f t="shared" si="141"/>
        <v>9.3038950317882466E-2</v>
      </c>
      <c r="AN364" s="69">
        <f t="shared" si="142"/>
        <v>0.23756578649143581</v>
      </c>
      <c r="AO364" s="23">
        <v>0.01</v>
      </c>
      <c r="AP364" s="69">
        <f t="shared" si="143"/>
        <v>55.6201786320444</v>
      </c>
      <c r="AQ364" s="69">
        <f t="shared" si="144"/>
        <v>15353.84000022448</v>
      </c>
      <c r="AR364" s="69">
        <f t="shared" si="145"/>
        <v>4252.1306209635877</v>
      </c>
      <c r="AS364" s="69">
        <f t="shared" si="146"/>
        <v>2.8288747944318561E-3</v>
      </c>
      <c r="AT364" s="69">
        <f t="shared" si="147"/>
        <v>0.78090527651327957</v>
      </c>
      <c r="AU364" s="69">
        <f t="shared" si="148"/>
        <v>0.21626584869228846</v>
      </c>
      <c r="AV364" s="23">
        <f t="shared" si="149"/>
        <v>0.99999999999999989</v>
      </c>
      <c r="AW364" s="40" t="s">
        <v>469</v>
      </c>
      <c r="AX364" s="24" t="s">
        <v>443</v>
      </c>
      <c r="AY364" s="24">
        <v>25</v>
      </c>
      <c r="AZ364" s="49">
        <f t="shared" si="150"/>
        <v>1.8557393095258181</v>
      </c>
      <c r="BA364" s="49">
        <f t="shared" si="151"/>
        <v>9.6271525356251253</v>
      </c>
    </row>
    <row r="365" spans="1:53" ht="12.75" customHeight="1" x14ac:dyDescent="0.15">
      <c r="A365" t="s">
        <v>96</v>
      </c>
      <c r="B365" s="40" t="s">
        <v>469</v>
      </c>
      <c r="C365" s="24" t="s">
        <v>444</v>
      </c>
      <c r="D365" s="24">
        <v>25</v>
      </c>
      <c r="E365" s="16" t="s">
        <v>426</v>
      </c>
      <c r="G365" s="52">
        <v>604.6875</v>
      </c>
      <c r="H365" s="52">
        <v>166302.5</v>
      </c>
      <c r="I365" s="52">
        <v>15789.062500000002</v>
      </c>
      <c r="J365" s="52">
        <v>1837228.7499999998</v>
      </c>
      <c r="K365" s="14">
        <v>0.4480814464013545</v>
      </c>
      <c r="L365" s="14">
        <v>0.10601468686747448</v>
      </c>
      <c r="M365" s="14">
        <v>0.71525167029322401</v>
      </c>
      <c r="N365" s="14">
        <v>1.3050182298581114</v>
      </c>
      <c r="O365" s="14">
        <v>0.6454096361162216</v>
      </c>
      <c r="P365" s="14">
        <v>0.21402208485866892</v>
      </c>
      <c r="Q365" s="14">
        <v>7.6643827343922251</v>
      </c>
      <c r="R365" s="14">
        <v>0.55581315528730646</v>
      </c>
      <c r="S365" s="14">
        <v>11.081834400485649</v>
      </c>
      <c r="T365" s="14">
        <v>4.8722845389622087</v>
      </c>
      <c r="U365" s="14">
        <v>108.8445405135972</v>
      </c>
      <c r="V365" s="14">
        <v>21.646580363561007</v>
      </c>
      <c r="W365" s="14">
        <v>0.32628127894909786</v>
      </c>
      <c r="X365" s="14">
        <v>3.171179477666905E-2</v>
      </c>
      <c r="Y365" s="14">
        <v>1.4035339373255535</v>
      </c>
      <c r="Z365" s="2">
        <f t="shared" si="128"/>
        <v>1.5962537079755816</v>
      </c>
      <c r="AA365" s="2">
        <f t="shared" si="129"/>
        <v>6.7467224723998562</v>
      </c>
      <c r="AB365" s="2">
        <f t="shared" si="130"/>
        <v>11.875222038073302</v>
      </c>
      <c r="AC365" s="2">
        <f t="shared" si="131"/>
        <v>35.811176867347392</v>
      </c>
      <c r="AD365" s="2">
        <f t="shared" si="132"/>
        <v>9.8218883787712272</v>
      </c>
      <c r="AE365" s="2">
        <f t="shared" si="133"/>
        <v>22.339528745334928</v>
      </c>
      <c r="AF365" s="69">
        <f t="shared" si="134"/>
        <v>0.86760607987628446</v>
      </c>
      <c r="AG365" s="69">
        <f t="shared" si="135"/>
        <v>0.87396576112273505</v>
      </c>
      <c r="AH365" s="69">
        <f t="shared" si="136"/>
        <v>1.2103208199202542</v>
      </c>
      <c r="AI365" s="69">
        <f t="shared" si="137"/>
        <v>0.34177961631078296</v>
      </c>
      <c r="AJ365" s="69">
        <f t="shared" si="138"/>
        <v>0.34935072931904276</v>
      </c>
      <c r="AK365" s="69">
        <f t="shared" si="139"/>
        <v>0.92785456741707018</v>
      </c>
      <c r="AL365" s="69">
        <f t="shared" si="140"/>
        <v>7.7243610529003817E-2</v>
      </c>
      <c r="AM365" s="69">
        <f t="shared" si="141"/>
        <v>9.2577943269546339E-2</v>
      </c>
      <c r="AN365" s="69">
        <f t="shared" si="142"/>
        <v>0.20128584430317625</v>
      </c>
      <c r="AO365" s="23">
        <v>0.01</v>
      </c>
      <c r="AP365" s="69">
        <f t="shared" si="143"/>
        <v>46.708245741756997</v>
      </c>
      <c r="AQ365" s="69">
        <f t="shared" si="144"/>
        <v>15395.94341058373</v>
      </c>
      <c r="AR365" s="69">
        <f t="shared" si="145"/>
        <v>3178.1147760681192</v>
      </c>
      <c r="AS365" s="69">
        <f t="shared" si="146"/>
        <v>2.508395447165968E-3</v>
      </c>
      <c r="AT365" s="69">
        <f t="shared" si="147"/>
        <v>0.82681577401670148</v>
      </c>
      <c r="AU365" s="69">
        <f t="shared" si="148"/>
        <v>0.17067583053613272</v>
      </c>
      <c r="AV365" s="23">
        <f t="shared" si="149"/>
        <v>1.0000000000000002</v>
      </c>
      <c r="AW365" s="40" t="s">
        <v>469</v>
      </c>
      <c r="AX365" s="24" t="s">
        <v>444</v>
      </c>
      <c r="AY365" s="24">
        <v>25</v>
      </c>
      <c r="AZ365" s="49">
        <f t="shared" si="150"/>
        <v>1.5962537079755816</v>
      </c>
      <c r="BA365" s="49">
        <f t="shared" si="151"/>
        <v>9.8218883787712272</v>
      </c>
    </row>
    <row r="366" spans="1:53" ht="12.75" customHeight="1" x14ac:dyDescent="0.15">
      <c r="A366" t="s">
        <v>86</v>
      </c>
      <c r="B366" s="40" t="s">
        <v>469</v>
      </c>
      <c r="C366" s="24" t="s">
        <v>451</v>
      </c>
      <c r="D366" s="24">
        <v>30</v>
      </c>
      <c r="E366" s="16" t="s">
        <v>426</v>
      </c>
      <c r="G366" s="52">
        <v>67.1875</v>
      </c>
      <c r="H366" s="52">
        <v>38350.625</v>
      </c>
      <c r="I366" s="52">
        <v>3292.1875</v>
      </c>
      <c r="J366" s="52">
        <v>463257.8125</v>
      </c>
      <c r="K366" s="14">
        <v>0.44638835928348258</v>
      </c>
      <c r="L366" s="14">
        <v>0.1525663827860311</v>
      </c>
      <c r="M366" s="14">
        <v>0.61798069457358407</v>
      </c>
      <c r="N366" s="14">
        <v>1.8924826929677432</v>
      </c>
      <c r="O366" s="14">
        <v>0.70962998991944848</v>
      </c>
      <c r="P366" s="14">
        <v>0.22693829006017688</v>
      </c>
      <c r="Q366" s="14">
        <v>14.095622250127011</v>
      </c>
      <c r="R366" s="14">
        <v>0.52134156213370286</v>
      </c>
      <c r="S366" s="14">
        <v>16.960156759074817</v>
      </c>
      <c r="T366" s="14">
        <v>8.6487710932768849</v>
      </c>
      <c r="U366" s="14">
        <v>99.496396767730999</v>
      </c>
      <c r="V366" s="14">
        <v>22.969154950555961</v>
      </c>
      <c r="W366" s="14">
        <v>0.32629613059048274</v>
      </c>
      <c r="X366" s="14">
        <v>3.0690479178146466E-2</v>
      </c>
      <c r="Y366" s="14">
        <v>1.4031648069836868</v>
      </c>
      <c r="Z366" s="2">
        <f t="shared" si="128"/>
        <v>1.3844014560897866</v>
      </c>
      <c r="AA366" s="2">
        <f t="shared" si="129"/>
        <v>4.0505692229741062</v>
      </c>
      <c r="AB366" s="2">
        <f t="shared" si="130"/>
        <v>19.863340685090034</v>
      </c>
      <c r="AC366" s="2">
        <f t="shared" si="131"/>
        <v>62.112137384966182</v>
      </c>
      <c r="AD366" s="2">
        <f t="shared" si="132"/>
        <v>5.8664786051870532</v>
      </c>
      <c r="AE366" s="2">
        <f t="shared" si="133"/>
        <v>11.504108005017549</v>
      </c>
      <c r="AF366" s="69">
        <f t="shared" si="134"/>
        <v>0.86755151344861048</v>
      </c>
      <c r="AG366" s="69">
        <f t="shared" si="135"/>
        <v>0.87603551598296547</v>
      </c>
      <c r="AH366" s="69">
        <f t="shared" si="136"/>
        <v>1.399773003708741</v>
      </c>
      <c r="AI366" s="69">
        <f t="shared" si="137"/>
        <v>0.3417151336374793</v>
      </c>
      <c r="AJ366" s="69">
        <f t="shared" si="138"/>
        <v>0.35183864413215377</v>
      </c>
      <c r="AK366" s="69">
        <f t="shared" si="139"/>
        <v>1.4353282669301246</v>
      </c>
      <c r="AL366" s="69">
        <f t="shared" si="140"/>
        <v>7.7229634630805732E-2</v>
      </c>
      <c r="AM366" s="69">
        <f t="shared" si="141"/>
        <v>9.3237240695020748E-2</v>
      </c>
      <c r="AN366" s="69">
        <f t="shared" si="142"/>
        <v>0.30585545951572385</v>
      </c>
      <c r="AO366" s="23">
        <v>0.01</v>
      </c>
      <c r="AP366" s="69">
        <f t="shared" si="143"/>
        <v>5.1888660767572601</v>
      </c>
      <c r="AQ366" s="69">
        <f t="shared" si="144"/>
        <v>3575.7064539294802</v>
      </c>
      <c r="AR366" s="69">
        <f t="shared" si="145"/>
        <v>1006.9335206244222</v>
      </c>
      <c r="AS366" s="69">
        <f t="shared" si="146"/>
        <v>1.131006900432663E-3</v>
      </c>
      <c r="AT366" s="69">
        <f t="shared" si="147"/>
        <v>0.77938968042189449</v>
      </c>
      <c r="AU366" s="69">
        <f t="shared" si="148"/>
        <v>0.21947931267767293</v>
      </c>
      <c r="AV366" s="23">
        <f t="shared" si="149"/>
        <v>1</v>
      </c>
      <c r="AW366" s="40" t="s">
        <v>469</v>
      </c>
      <c r="AX366" s="24" t="s">
        <v>451</v>
      </c>
      <c r="AY366" s="24">
        <v>30</v>
      </c>
      <c r="AZ366" s="49">
        <f t="shared" si="150"/>
        <v>1.3844014560897866</v>
      </c>
      <c r="BA366" s="49">
        <f t="shared" si="151"/>
        <v>5.8664786051870532</v>
      </c>
    </row>
    <row r="367" spans="1:53" ht="12.75" customHeight="1" x14ac:dyDescent="0.15">
      <c r="A367" t="s">
        <v>97</v>
      </c>
      <c r="B367" s="40" t="s">
        <v>469</v>
      </c>
      <c r="C367" s="24" t="s">
        <v>445</v>
      </c>
      <c r="D367" s="24">
        <v>30</v>
      </c>
      <c r="E367" s="16" t="s">
        <v>426</v>
      </c>
      <c r="G367" s="52">
        <v>577.8125</v>
      </c>
      <c r="H367" s="52">
        <v>99786.875000000015</v>
      </c>
      <c r="I367" s="52">
        <v>8788.125</v>
      </c>
      <c r="J367" s="52">
        <v>1389061.2500000002</v>
      </c>
      <c r="K367" s="14">
        <v>0.45831979668102946</v>
      </c>
      <c r="L367" s="14">
        <v>0.12880333673408151</v>
      </c>
      <c r="M367" s="14">
        <v>0.95047496716927238</v>
      </c>
      <c r="N367" s="14">
        <v>1.3907536087347894</v>
      </c>
      <c r="O367" s="14">
        <v>0.76536634358158462</v>
      </c>
      <c r="P367" s="14">
        <v>0.24029341000474649</v>
      </c>
      <c r="Q367" s="14">
        <v>12.689050353229874</v>
      </c>
      <c r="R367" s="14">
        <v>0.6036770562826631</v>
      </c>
      <c r="S367" s="14">
        <v>8.6445148247227852</v>
      </c>
      <c r="T367" s="14">
        <v>2.6901605625964988</v>
      </c>
      <c r="U367" s="14">
        <v>85.922945084017911</v>
      </c>
      <c r="V367" s="14">
        <v>7.2319109942558129</v>
      </c>
      <c r="W367" s="14">
        <v>0.32275401412019805</v>
      </c>
      <c r="X367" s="14">
        <v>3.0218011598915399E-2</v>
      </c>
      <c r="Y367" s="14">
        <v>1.3417855546992883</v>
      </c>
      <c r="Z367" s="2">
        <f t="shared" si="128"/>
        <v>2.0738248141412083</v>
      </c>
      <c r="AA367" s="2">
        <f t="shared" si="129"/>
        <v>7.3792728610094747</v>
      </c>
      <c r="AB367" s="2">
        <f t="shared" si="130"/>
        <v>16.579054539882936</v>
      </c>
      <c r="AC367" s="2">
        <f t="shared" si="131"/>
        <v>52.806485009219472</v>
      </c>
      <c r="AD367" s="2">
        <f t="shared" si="132"/>
        <v>9.9395913855435278</v>
      </c>
      <c r="AE367" s="2">
        <f t="shared" si="133"/>
        <v>31.939708833247668</v>
      </c>
      <c r="AF367" s="69">
        <f t="shared" si="134"/>
        <v>0.86793605120152861</v>
      </c>
      <c r="AG367" s="69">
        <f t="shared" si="135"/>
        <v>0.8778318403887323</v>
      </c>
      <c r="AH367" s="69">
        <f t="shared" si="136"/>
        <v>1.1317685582287864</v>
      </c>
      <c r="AI367" s="69">
        <f t="shared" si="137"/>
        <v>0.34216972550765673</v>
      </c>
      <c r="AJ367" s="69">
        <f t="shared" si="138"/>
        <v>0.35400743698437143</v>
      </c>
      <c r="AK367" s="69">
        <f t="shared" si="139"/>
        <v>0.75866713563205768</v>
      </c>
      <c r="AL367" s="69">
        <f t="shared" si="140"/>
        <v>7.7328160029382961E-2</v>
      </c>
      <c r="AM367" s="69">
        <f t="shared" si="141"/>
        <v>9.381197080085843E-2</v>
      </c>
      <c r="AN367" s="69">
        <f t="shared" si="142"/>
        <v>0.16594690971446957</v>
      </c>
      <c r="AO367" s="23">
        <v>0.01</v>
      </c>
      <c r="AP367" s="69">
        <f t="shared" si="143"/>
        <v>44.681177466977843</v>
      </c>
      <c r="AQ367" s="69">
        <f t="shared" si="144"/>
        <v>9361.2034038089114</v>
      </c>
      <c r="AR367" s="69">
        <f t="shared" si="145"/>
        <v>1458.3621859344728</v>
      </c>
      <c r="AS367" s="69">
        <f t="shared" si="146"/>
        <v>4.1126806509799788E-3</v>
      </c>
      <c r="AT367" s="69">
        <f t="shared" si="147"/>
        <v>0.86165231740337289</v>
      </c>
      <c r="AU367" s="69">
        <f t="shared" si="148"/>
        <v>0.13423500194564705</v>
      </c>
      <c r="AV367" s="23">
        <f t="shared" si="149"/>
        <v>1</v>
      </c>
      <c r="AW367" s="40" t="s">
        <v>469</v>
      </c>
      <c r="AX367" s="24" t="s">
        <v>445</v>
      </c>
      <c r="AY367" s="24">
        <v>30</v>
      </c>
      <c r="AZ367" s="49">
        <f t="shared" si="150"/>
        <v>2.0738248141412083</v>
      </c>
      <c r="BA367" s="49">
        <f t="shared" si="151"/>
        <v>9.9395913855435278</v>
      </c>
    </row>
    <row r="368" spans="1:53" ht="12.75" customHeight="1" x14ac:dyDescent="0.15">
      <c r="A368" t="s">
        <v>98</v>
      </c>
      <c r="B368" s="40" t="s">
        <v>469</v>
      </c>
      <c r="C368" s="24" t="s">
        <v>446</v>
      </c>
      <c r="D368" s="24">
        <v>30</v>
      </c>
      <c r="E368" s="16" t="s">
        <v>426</v>
      </c>
      <c r="G368" s="52">
        <v>591.25</v>
      </c>
      <c r="H368" s="52">
        <v>98134.062500000015</v>
      </c>
      <c r="I368" s="52">
        <v>7793.7499999999991</v>
      </c>
      <c r="J368" s="52">
        <v>1289798.4375</v>
      </c>
      <c r="K368" s="14">
        <v>0.36494010147383976</v>
      </c>
      <c r="L368" s="14">
        <v>0.13013835771142379</v>
      </c>
      <c r="M368" s="14">
        <v>0.90037863174947053</v>
      </c>
      <c r="N368" s="14">
        <v>1.0373404482667063</v>
      </c>
      <c r="O368" s="14">
        <v>0.71264116021022494</v>
      </c>
      <c r="P368" s="14">
        <v>0.2315893132852864</v>
      </c>
      <c r="Q368" s="14">
        <v>13.229157520393395</v>
      </c>
      <c r="R368" s="14">
        <v>0.51924334755888268</v>
      </c>
      <c r="S368" s="14">
        <v>13.23897033570279</v>
      </c>
      <c r="T368" s="14">
        <v>5.5670003764464546</v>
      </c>
      <c r="U368" s="14">
        <v>117.99035495528312</v>
      </c>
      <c r="V368" s="14">
        <v>17.04784123509717</v>
      </c>
      <c r="W368" s="14">
        <v>0.31668526215931725</v>
      </c>
      <c r="X368" s="14">
        <v>2.9701625266649573E-2</v>
      </c>
      <c r="Y368" s="14">
        <v>1.3283705809593502</v>
      </c>
      <c r="Z368" s="2">
        <f t="shared" si="128"/>
        <v>2.4671956524186283</v>
      </c>
      <c r="AA368" s="2">
        <f t="shared" si="129"/>
        <v>6.918626049869335</v>
      </c>
      <c r="AB368" s="2">
        <f t="shared" si="130"/>
        <v>18.563560819993715</v>
      </c>
      <c r="AC368" s="2">
        <f t="shared" si="131"/>
        <v>57.123350523937518</v>
      </c>
      <c r="AD368" s="2">
        <f t="shared" si="132"/>
        <v>8.9123513357445407</v>
      </c>
      <c r="AE368" s="2">
        <f t="shared" si="133"/>
        <v>21.194601576549399</v>
      </c>
      <c r="AF368" s="69">
        <f t="shared" si="134"/>
        <v>0.86492652125415237</v>
      </c>
      <c r="AG368" s="69">
        <f t="shared" si="135"/>
        <v>0.87613256285323671</v>
      </c>
      <c r="AH368" s="69">
        <f t="shared" si="136"/>
        <v>1.2798430558109704</v>
      </c>
      <c r="AI368" s="69">
        <f t="shared" si="137"/>
        <v>0.33862267795906825</v>
      </c>
      <c r="AJ368" s="69">
        <f t="shared" si="138"/>
        <v>0.35195558672633642</v>
      </c>
      <c r="AK368" s="69">
        <f t="shared" si="139"/>
        <v>1.097105890509952</v>
      </c>
      <c r="AL368" s="69">
        <f t="shared" si="140"/>
        <v>7.6559252119843907E-2</v>
      </c>
      <c r="AM368" s="69">
        <f t="shared" si="141"/>
        <v>9.3268230482479147E-2</v>
      </c>
      <c r="AN368" s="69">
        <f t="shared" si="142"/>
        <v>0.23637326626424748</v>
      </c>
      <c r="AO368" s="23">
        <v>0.01</v>
      </c>
      <c r="AP368" s="69">
        <f t="shared" si="143"/>
        <v>45.265657815857708</v>
      </c>
      <c r="AQ368" s="69">
        <f t="shared" si="144"/>
        <v>9152.790359432016</v>
      </c>
      <c r="AR368" s="69">
        <f t="shared" si="145"/>
        <v>1842.2341439469785</v>
      </c>
      <c r="AS368" s="69">
        <f t="shared" si="146"/>
        <v>4.1000424042259738E-3</v>
      </c>
      <c r="AT368" s="69">
        <f t="shared" si="147"/>
        <v>0.82903530847430562</v>
      </c>
      <c r="AU368" s="69">
        <f t="shared" si="148"/>
        <v>0.16686464912146837</v>
      </c>
      <c r="AV368" s="23">
        <f t="shared" si="149"/>
        <v>1</v>
      </c>
      <c r="AW368" s="40" t="s">
        <v>469</v>
      </c>
      <c r="AX368" s="24" t="s">
        <v>446</v>
      </c>
      <c r="AY368" s="24">
        <v>30</v>
      </c>
      <c r="AZ368" s="49">
        <f t="shared" si="150"/>
        <v>2.4671956524186283</v>
      </c>
      <c r="BA368" s="49">
        <f t="shared" si="151"/>
        <v>8.9123513357445407</v>
      </c>
    </row>
    <row r="369" spans="1:58" ht="12.75" customHeight="1" x14ac:dyDescent="0.15">
      <c r="A369" t="s">
        <v>99</v>
      </c>
      <c r="B369" s="40" t="s">
        <v>469</v>
      </c>
      <c r="C369" s="24" t="s">
        <v>452</v>
      </c>
      <c r="D369" s="24">
        <v>40</v>
      </c>
      <c r="E369" s="16" t="s">
        <v>426</v>
      </c>
      <c r="G369" s="52">
        <v>147.8125</v>
      </c>
      <c r="H369" s="52">
        <v>16729.6875</v>
      </c>
      <c r="I369" s="52">
        <v>954.0625</v>
      </c>
      <c r="J369" s="52">
        <v>393006.56250000006</v>
      </c>
      <c r="K369" s="14">
        <v>0.70458971412446791</v>
      </c>
      <c r="L369" s="14">
        <v>0.14953189701734382</v>
      </c>
      <c r="M369" s="14">
        <v>0.9450054158718596</v>
      </c>
      <c r="N369" s="14">
        <v>1.8727309816924302</v>
      </c>
      <c r="O369" s="14">
        <v>0.79966992227022204</v>
      </c>
      <c r="P369" s="14">
        <v>0.24468092071164749</v>
      </c>
      <c r="Q369" s="14">
        <v>13.45402068575482</v>
      </c>
      <c r="R369" s="14">
        <v>0.6735592583718113</v>
      </c>
      <c r="S369" s="14">
        <v>15.446642693642199</v>
      </c>
      <c r="T369" s="14">
        <v>6.312984402022991</v>
      </c>
      <c r="U369" s="14">
        <v>147.92163952340329</v>
      </c>
      <c r="V369" s="14">
        <v>11.955746452786935</v>
      </c>
      <c r="W369" s="14">
        <v>0.31785854182871975</v>
      </c>
      <c r="X369" s="14">
        <v>3.7823866705220602E-2</v>
      </c>
      <c r="Y369" s="14">
        <v>1.4794387923609447</v>
      </c>
      <c r="Z369" s="2">
        <f t="shared" si="128"/>
        <v>1.3412137545126319</v>
      </c>
      <c r="AA369" s="2">
        <f t="shared" si="129"/>
        <v>6.3197580898893486</v>
      </c>
      <c r="AB369" s="2">
        <f t="shared" si="130"/>
        <v>16.824467584774908</v>
      </c>
      <c r="AC369" s="2">
        <f t="shared" si="131"/>
        <v>54.985981933630889</v>
      </c>
      <c r="AD369" s="2">
        <f t="shared" si="132"/>
        <v>9.5762970929784945</v>
      </c>
      <c r="AE369" s="2">
        <f t="shared" si="133"/>
        <v>23.431332964485371</v>
      </c>
      <c r="AF369" s="69">
        <f t="shared" si="134"/>
        <v>0.87587307316373819</v>
      </c>
      <c r="AG369" s="69">
        <f t="shared" si="135"/>
        <v>0.87893740886522576</v>
      </c>
      <c r="AH369" s="69">
        <f t="shared" si="136"/>
        <v>1.3509940277698274</v>
      </c>
      <c r="AI369" s="69">
        <f t="shared" si="137"/>
        <v>0.35164295664150697</v>
      </c>
      <c r="AJ369" s="69">
        <f t="shared" si="138"/>
        <v>0.35534666586751434</v>
      </c>
      <c r="AK369" s="69">
        <f t="shared" si="139"/>
        <v>1.2904425812818276</v>
      </c>
      <c r="AL369" s="69">
        <f t="shared" si="140"/>
        <v>7.9380118727322396E-2</v>
      </c>
      <c r="AM369" s="69">
        <f t="shared" si="141"/>
        <v>9.4166866454891307E-2</v>
      </c>
      <c r="AN369" s="69">
        <f t="shared" si="142"/>
        <v>0.27618392614868426</v>
      </c>
      <c r="AO369" s="23">
        <v>0.01</v>
      </c>
      <c r="AP369" s="69">
        <f t="shared" si="143"/>
        <v>11.733373799382342</v>
      </c>
      <c r="AQ369" s="69">
        <f t="shared" si="144"/>
        <v>1575.3822486445645</v>
      </c>
      <c r="AR369" s="69">
        <f t="shared" si="145"/>
        <v>263.49672704122906</v>
      </c>
      <c r="AS369" s="69">
        <f t="shared" si="146"/>
        <v>6.3402655897365342E-3</v>
      </c>
      <c r="AT369" s="69">
        <f t="shared" si="147"/>
        <v>0.85127620005498283</v>
      </c>
      <c r="AU369" s="69">
        <f t="shared" si="148"/>
        <v>0.14238353435528059</v>
      </c>
      <c r="AV369" s="23">
        <f t="shared" si="149"/>
        <v>1</v>
      </c>
      <c r="AW369" s="40" t="s">
        <v>469</v>
      </c>
      <c r="AX369" s="24" t="s">
        <v>452</v>
      </c>
      <c r="AY369" s="24">
        <v>40</v>
      </c>
      <c r="AZ369" s="49">
        <f t="shared" si="150"/>
        <v>1.3412137545126319</v>
      </c>
      <c r="BA369" s="49">
        <f t="shared" si="151"/>
        <v>9.5762970929784945</v>
      </c>
    </row>
    <row r="370" spans="1:58" ht="12.75" customHeight="1" x14ac:dyDescent="0.15">
      <c r="A370" t="s">
        <v>100</v>
      </c>
      <c r="B370" s="40" t="s">
        <v>469</v>
      </c>
      <c r="C370" s="24" t="s">
        <v>448</v>
      </c>
      <c r="D370" s="24">
        <v>40</v>
      </c>
      <c r="E370" s="16" t="s">
        <v>426</v>
      </c>
      <c r="G370" s="52">
        <v>443.43750000000006</v>
      </c>
      <c r="H370" s="52">
        <v>42610.312500000007</v>
      </c>
      <c r="I370" s="52">
        <v>2647.1875</v>
      </c>
      <c r="J370" s="52">
        <v>1110501.875</v>
      </c>
      <c r="K370" s="14">
        <v>0.57197940819922</v>
      </c>
      <c r="L370" s="14">
        <v>0.14810903853393204</v>
      </c>
      <c r="M370" s="14">
        <v>0.73311733749988028</v>
      </c>
      <c r="N370" s="14">
        <v>1.4374777388499971</v>
      </c>
      <c r="O370" s="14">
        <v>0.7823584777810163</v>
      </c>
      <c r="P370" s="14">
        <v>0.24374089572433211</v>
      </c>
      <c r="Q370" s="14">
        <v>15.984919912195778</v>
      </c>
      <c r="R370" s="14">
        <v>0.72067194674161517</v>
      </c>
      <c r="S370" s="14">
        <v>12.952196279292542</v>
      </c>
      <c r="T370" s="14">
        <v>4.4688193220690371</v>
      </c>
      <c r="U370" s="14">
        <v>114.92124267898737</v>
      </c>
      <c r="V370" s="14">
        <v>13.983476560223291</v>
      </c>
      <c r="W370" s="14">
        <v>0.30532190004474058</v>
      </c>
      <c r="X370" s="14">
        <v>2.977445947199293E-2</v>
      </c>
      <c r="Y370" s="14">
        <v>1.5555087846545392</v>
      </c>
      <c r="Z370" s="2">
        <f t="shared" si="128"/>
        <v>1.28171980842453</v>
      </c>
      <c r="AA370" s="2">
        <f t="shared" si="129"/>
        <v>4.9498487381775949</v>
      </c>
      <c r="AB370" s="2">
        <f t="shared" si="130"/>
        <v>20.431707926951088</v>
      </c>
      <c r="AC370" s="2">
        <f t="shared" si="131"/>
        <v>65.581608144554139</v>
      </c>
      <c r="AD370" s="2">
        <f t="shared" si="132"/>
        <v>8.8727224480622571</v>
      </c>
      <c r="AE370" s="2">
        <f t="shared" si="133"/>
        <v>25.716242791793942</v>
      </c>
      <c r="AF370" s="69">
        <f t="shared" si="134"/>
        <v>0.87159918164880823</v>
      </c>
      <c r="AG370" s="69">
        <f t="shared" si="135"/>
        <v>0.87837947910857994</v>
      </c>
      <c r="AH370" s="69">
        <f t="shared" si="136"/>
        <v>1.270600627797233</v>
      </c>
      <c r="AI370" s="69">
        <f t="shared" si="137"/>
        <v>0.34652042559455898</v>
      </c>
      <c r="AJ370" s="69">
        <f t="shared" si="138"/>
        <v>0.35467039704538933</v>
      </c>
      <c r="AK370" s="69">
        <f t="shared" si="139"/>
        <v>1.0735087642950589</v>
      </c>
      <c r="AL370" s="69">
        <f t="shared" si="140"/>
        <v>7.8270833159153688E-2</v>
      </c>
      <c r="AM370" s="69">
        <f t="shared" si="141"/>
        <v>9.3987655217028176E-2</v>
      </c>
      <c r="AN370" s="69">
        <f t="shared" si="142"/>
        <v>0.23149550629041388</v>
      </c>
      <c r="AO370" s="23">
        <v>0.01</v>
      </c>
      <c r="AP370" s="69">
        <f t="shared" si="143"/>
        <v>34.708222579012215</v>
      </c>
      <c r="AQ370" s="69">
        <f t="shared" si="144"/>
        <v>4004.8433599398268</v>
      </c>
      <c r="AR370" s="69">
        <f t="shared" si="145"/>
        <v>612.81201055815495</v>
      </c>
      <c r="AS370" s="69">
        <f t="shared" si="146"/>
        <v>7.4603417993082495E-3</v>
      </c>
      <c r="AT370" s="69">
        <f t="shared" si="147"/>
        <v>0.86081908256252415</v>
      </c>
      <c r="AU370" s="69">
        <f t="shared" si="148"/>
        <v>0.1317205756381675</v>
      </c>
      <c r="AV370" s="23">
        <f t="shared" si="149"/>
        <v>0.99999999999999989</v>
      </c>
      <c r="AW370" s="40" t="s">
        <v>469</v>
      </c>
      <c r="AX370" s="24" t="s">
        <v>448</v>
      </c>
      <c r="AY370" s="24">
        <v>40</v>
      </c>
      <c r="AZ370" s="49">
        <f t="shared" si="150"/>
        <v>1.28171980842453</v>
      </c>
      <c r="BA370" s="49">
        <f t="shared" si="151"/>
        <v>8.8727224480622571</v>
      </c>
    </row>
    <row r="371" spans="1:58" ht="12.75" customHeight="1" x14ac:dyDescent="0.15">
      <c r="A371" t="s">
        <v>101</v>
      </c>
      <c r="B371" s="40" t="s">
        <v>469</v>
      </c>
      <c r="C371" s="24" t="s">
        <v>447</v>
      </c>
      <c r="D371" s="24">
        <v>40</v>
      </c>
      <c r="E371" s="16" t="s">
        <v>426</v>
      </c>
      <c r="G371" s="52">
        <v>645</v>
      </c>
      <c r="H371" s="52">
        <v>42583.4375</v>
      </c>
      <c r="I371" s="52">
        <v>2459.0625</v>
      </c>
      <c r="J371" s="52">
        <v>1081826.25</v>
      </c>
      <c r="K371" s="14">
        <v>0.49636413254347356</v>
      </c>
      <c r="L371" s="14">
        <v>0.13254543272247168</v>
      </c>
      <c r="M371" s="14">
        <v>0.76256626055615739</v>
      </c>
      <c r="N371" s="14">
        <v>1.4851020289216861</v>
      </c>
      <c r="O371" s="14">
        <v>0.78377680953326856</v>
      </c>
      <c r="P371" s="14">
        <v>0.25319406633095642</v>
      </c>
      <c r="Q371" s="14">
        <v>14.683143697938135</v>
      </c>
      <c r="R371" s="14">
        <v>0.65378488119831357</v>
      </c>
      <c r="S371" s="14">
        <v>10.927566688510957</v>
      </c>
      <c r="T371" s="14">
        <v>5.0709064175936884</v>
      </c>
      <c r="U371" s="14">
        <v>141.05539142854406</v>
      </c>
      <c r="V371" s="14">
        <v>6.5928589468776106</v>
      </c>
      <c r="W371" s="14">
        <v>0.30929100120483943</v>
      </c>
      <c r="X371" s="14">
        <v>2.8863077149700204E-2</v>
      </c>
      <c r="Y371" s="14">
        <v>1.4565138553397619</v>
      </c>
      <c r="Z371" s="2">
        <f t="shared" si="128"/>
        <v>1.5363041173998784</v>
      </c>
      <c r="AA371" s="2">
        <f t="shared" si="129"/>
        <v>5.7532443396434916</v>
      </c>
      <c r="AB371" s="2">
        <f t="shared" si="130"/>
        <v>18.733832794417335</v>
      </c>
      <c r="AC371" s="2">
        <f t="shared" si="131"/>
        <v>57.991657982795786</v>
      </c>
      <c r="AD371" s="2">
        <f t="shared" si="132"/>
        <v>12.908216023686874</v>
      </c>
      <c r="AE371" s="2">
        <f t="shared" si="133"/>
        <v>27.816603149911703</v>
      </c>
      <c r="AF371" s="69">
        <f t="shared" si="134"/>
        <v>0.869162180370745</v>
      </c>
      <c r="AG371" s="69">
        <f t="shared" si="135"/>
        <v>0.87842519045807888</v>
      </c>
      <c r="AH371" s="69">
        <f t="shared" si="136"/>
        <v>1.2053489328513265</v>
      </c>
      <c r="AI371" s="69">
        <f t="shared" si="137"/>
        <v>0.34362191976094647</v>
      </c>
      <c r="AJ371" s="69">
        <f t="shared" si="138"/>
        <v>0.35472577165254476</v>
      </c>
      <c r="AK371" s="69">
        <f t="shared" si="139"/>
        <v>0.91646685076027212</v>
      </c>
      <c r="AL371" s="69">
        <f t="shared" si="140"/>
        <v>7.7642863610457996E-2</v>
      </c>
      <c r="AM371" s="69">
        <f t="shared" si="141"/>
        <v>9.4002329487924363E-2</v>
      </c>
      <c r="AN371" s="69">
        <f t="shared" si="142"/>
        <v>0.19891611735942072</v>
      </c>
      <c r="AO371" s="23">
        <v>0.01</v>
      </c>
      <c r="AP371" s="69">
        <f t="shared" si="143"/>
        <v>50.079647028745406</v>
      </c>
      <c r="AQ371" s="69">
        <f t="shared" si="144"/>
        <v>4002.9423226034341</v>
      </c>
      <c r="AR371" s="69">
        <f t="shared" si="145"/>
        <v>489.1471648441505</v>
      </c>
      <c r="AS371" s="69">
        <f t="shared" si="146"/>
        <v>1.1025491465878477E-2</v>
      </c>
      <c r="AT371" s="69">
        <f t="shared" si="147"/>
        <v>0.88128429481411996</v>
      </c>
      <c r="AU371" s="69">
        <f t="shared" si="148"/>
        <v>0.10769021372000155</v>
      </c>
      <c r="AV371" s="23">
        <f t="shared" si="149"/>
        <v>1</v>
      </c>
      <c r="AW371" s="40" t="s">
        <v>469</v>
      </c>
      <c r="AX371" s="24" t="s">
        <v>447</v>
      </c>
      <c r="AY371" s="24">
        <v>40</v>
      </c>
      <c r="AZ371" s="49">
        <f t="shared" si="150"/>
        <v>1.5363041173998784</v>
      </c>
      <c r="BA371" s="49">
        <f t="shared" si="151"/>
        <v>12.908216023686874</v>
      </c>
    </row>
    <row r="372" spans="1:58" ht="12.75" customHeight="1" x14ac:dyDescent="0.15">
      <c r="B372" s="41"/>
      <c r="G372" s="52"/>
      <c r="H372" s="52"/>
      <c r="I372" s="52"/>
      <c r="J372" s="52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2"/>
      <c r="AA372" s="2"/>
      <c r="AB372" s="2"/>
      <c r="AC372" s="2"/>
      <c r="AD372" s="2"/>
      <c r="AE372" s="2"/>
      <c r="AF372" s="69"/>
      <c r="AG372" s="69"/>
      <c r="AH372" s="69"/>
      <c r="AI372" s="69"/>
      <c r="AJ372" s="69"/>
      <c r="AK372" s="69"/>
      <c r="AL372" s="69"/>
      <c r="AM372" s="69"/>
      <c r="AN372" s="69"/>
      <c r="AO372" s="23"/>
      <c r="AP372" s="69"/>
      <c r="AQ372" s="69"/>
      <c r="AR372" s="69"/>
      <c r="AS372" s="69"/>
      <c r="AT372" s="69"/>
      <c r="AU372" s="69"/>
      <c r="AV372" s="23"/>
      <c r="AW372" s="41"/>
      <c r="AX372" s="16"/>
      <c r="AY372" s="16"/>
      <c r="AZ372" s="49"/>
      <c r="BA372" s="49"/>
    </row>
    <row r="373" spans="1:58" ht="12.75" customHeight="1" x14ac:dyDescent="0.15">
      <c r="A373" t="s">
        <v>20</v>
      </c>
      <c r="B373" s="24" t="s">
        <v>470</v>
      </c>
      <c r="C373" s="24" t="s">
        <v>434</v>
      </c>
      <c r="D373" s="24">
        <v>5</v>
      </c>
      <c r="E373" s="16" t="s">
        <v>426</v>
      </c>
      <c r="G373" s="52">
        <v>161.25</v>
      </c>
      <c r="H373" s="52">
        <v>20089.0625</v>
      </c>
      <c r="I373" s="52">
        <v>3789.375</v>
      </c>
      <c r="J373" s="52">
        <v>449215.625</v>
      </c>
      <c r="K373" s="14">
        <v>0.15349501398448959</v>
      </c>
      <c r="L373" s="14">
        <v>0.10475318739139268</v>
      </c>
      <c r="M373" s="14">
        <v>0.52901221880516569</v>
      </c>
      <c r="N373" s="14">
        <v>1.8544612775320299</v>
      </c>
      <c r="O373" s="14">
        <v>0.62017978474600688</v>
      </c>
      <c r="P373" s="14">
        <v>0.21494321784462192</v>
      </c>
      <c r="Q373" s="14">
        <v>6.4919197604261312</v>
      </c>
      <c r="R373" s="14">
        <v>0.89942603064007565</v>
      </c>
      <c r="S373" s="14">
        <v>15.629867322847737</v>
      </c>
      <c r="T373" s="14">
        <v>4.9090309491324984</v>
      </c>
      <c r="U373" s="14">
        <v>196.79971225011573</v>
      </c>
      <c r="V373" s="14">
        <v>26.89491089232099</v>
      </c>
      <c r="W373" s="14">
        <v>0.34854631507775524</v>
      </c>
      <c r="X373" s="14">
        <v>3.2877370994566994E-2</v>
      </c>
      <c r="Y373" s="14">
        <v>1.8339155973636045</v>
      </c>
      <c r="Z373" s="2">
        <f t="shared" si="128"/>
        <v>3.4464456210846137</v>
      </c>
      <c r="AA373" s="2">
        <f t="shared" si="129"/>
        <v>5.0500823123271701</v>
      </c>
      <c r="AB373" s="2">
        <f t="shared" si="130"/>
        <v>10.467802917963347</v>
      </c>
      <c r="AC373" s="2">
        <f t="shared" si="131"/>
        <v>30.20295232166389</v>
      </c>
      <c r="AD373" s="2">
        <f t="shared" si="132"/>
        <v>12.591259297667483</v>
      </c>
      <c r="AE373" s="2">
        <f t="shared" si="133"/>
        <v>40.089319926755259</v>
      </c>
      <c r="AF373" s="69">
        <f t="shared" si="134"/>
        <v>0.85811186715174981</v>
      </c>
      <c r="AG373" s="69">
        <f t="shared" si="135"/>
        <v>0.87315262939106641</v>
      </c>
      <c r="AH373" s="69">
        <f t="shared" si="136"/>
        <v>1.3568991660064373</v>
      </c>
      <c r="AI373" s="69">
        <f t="shared" si="137"/>
        <v>0.33068166967293539</v>
      </c>
      <c r="AJ373" s="69">
        <f t="shared" si="138"/>
        <v>0.3483765357189616</v>
      </c>
      <c r="AK373" s="69">
        <f t="shared" si="139"/>
        <v>1.3074380630336608</v>
      </c>
      <c r="AL373" s="69">
        <f t="shared" si="140"/>
        <v>7.4836644549036629E-2</v>
      </c>
      <c r="AM373" s="69">
        <f t="shared" si="141"/>
        <v>9.231978196552483E-2</v>
      </c>
      <c r="AN373" s="69">
        <f t="shared" si="142"/>
        <v>0.27967127233653366</v>
      </c>
      <c r="AO373" s="23">
        <v>0.01</v>
      </c>
      <c r="AP373" s="69">
        <f t="shared" si="143"/>
        <v>12.067408933532157</v>
      </c>
      <c r="AQ373" s="69">
        <f t="shared" si="144"/>
        <v>1854.6178698918011</v>
      </c>
      <c r="AR373" s="69">
        <f t="shared" si="145"/>
        <v>1059.7793276102523</v>
      </c>
      <c r="AS373" s="69">
        <f t="shared" si="146"/>
        <v>4.1235451496644546E-3</v>
      </c>
      <c r="AT373" s="69">
        <f t="shared" si="147"/>
        <v>0.63374006499627999</v>
      </c>
      <c r="AU373" s="69">
        <f t="shared" si="148"/>
        <v>0.3621363898540555</v>
      </c>
      <c r="AV373" s="23">
        <f t="shared" si="149"/>
        <v>1</v>
      </c>
      <c r="AW373" s="24" t="s">
        <v>470</v>
      </c>
      <c r="AX373" s="24" t="s">
        <v>434</v>
      </c>
      <c r="AY373" s="24">
        <v>5</v>
      </c>
      <c r="AZ373" s="49">
        <f t="shared" si="150"/>
        <v>3.4464456210846137</v>
      </c>
      <c r="BA373" s="49">
        <f t="shared" si="151"/>
        <v>12.591259297667483</v>
      </c>
      <c r="BB373" s="69">
        <f>LN((AVERAGE(AZ393:AZ395))/AZ373:AZ375)/1.19</f>
        <v>-0.34298459500828521</v>
      </c>
      <c r="BC373" s="69">
        <f>LN((AVERAGE(BA393:BA395))/BA373:BA375)/1.19</f>
        <v>-0.29781263036237604</v>
      </c>
      <c r="BD373" s="69">
        <f>AVERAGE(AS373:AS375)</f>
        <v>3.1388458067218013E-3</v>
      </c>
      <c r="BE373" s="69">
        <f>AVERAGE(AU373:AU375)</f>
        <v>0.38344070140004094</v>
      </c>
      <c r="BF373" s="69">
        <f>(BB373*BD373)+(BC373*BE373)</f>
        <v>-0.11527005962975254</v>
      </c>
    </row>
    <row r="374" spans="1:58" ht="12.75" customHeight="1" x14ac:dyDescent="0.15">
      <c r="A374" t="s">
        <v>21</v>
      </c>
      <c r="B374" s="24" t="s">
        <v>470</v>
      </c>
      <c r="C374" s="24" t="s">
        <v>437</v>
      </c>
      <c r="D374" s="24">
        <v>5</v>
      </c>
      <c r="E374" s="16" t="s">
        <v>426</v>
      </c>
      <c r="G374" s="52">
        <v>389.6875</v>
      </c>
      <c r="H374" s="52">
        <v>83366.25</v>
      </c>
      <c r="I374" s="52">
        <v>19927.8125</v>
      </c>
      <c r="J374" s="52">
        <v>1708725.9375000002</v>
      </c>
      <c r="K374" s="14">
        <v>0.48528210982904563</v>
      </c>
      <c r="L374" s="14">
        <v>0.11754222784739339</v>
      </c>
      <c r="M374" s="14">
        <v>0.62749259975681493</v>
      </c>
      <c r="N374" s="14">
        <v>1.7754414456300729</v>
      </c>
      <c r="O374" s="14">
        <v>0.64137081250438743</v>
      </c>
      <c r="P374" s="14">
        <v>0.21547393574749671</v>
      </c>
      <c r="Q374" s="14">
        <v>7.4681467793334884</v>
      </c>
      <c r="R374" s="14">
        <v>0.94400442673459561</v>
      </c>
      <c r="S374" s="14">
        <v>14.568230269307646</v>
      </c>
      <c r="T374" s="14">
        <v>4.9733484215117292</v>
      </c>
      <c r="U374" s="14">
        <v>159.21957736495636</v>
      </c>
      <c r="V374" s="14">
        <v>21.729805479066325</v>
      </c>
      <c r="W374" s="14">
        <v>0.34640707611478733</v>
      </c>
      <c r="X374" s="14">
        <v>3.5621149656691858E-2</v>
      </c>
      <c r="Y374" s="14">
        <v>1.9752502316504974</v>
      </c>
      <c r="Z374" s="2">
        <f t="shared" si="128"/>
        <v>1.293047048402149</v>
      </c>
      <c r="AA374" s="2">
        <f t="shared" si="129"/>
        <v>5.3384439894358371</v>
      </c>
      <c r="AB374" s="2">
        <f t="shared" si="130"/>
        <v>11.644039039089265</v>
      </c>
      <c r="AC374" s="2">
        <f t="shared" si="131"/>
        <v>34.659165404047023</v>
      </c>
      <c r="AD374" s="2">
        <f t="shared" si="132"/>
        <v>10.929232612447116</v>
      </c>
      <c r="AE374" s="2">
        <f t="shared" si="133"/>
        <v>32.014563201779261</v>
      </c>
      <c r="AF374" s="69">
        <f t="shared" si="134"/>
        <v>0.86880501836499446</v>
      </c>
      <c r="AG374" s="69">
        <f t="shared" si="135"/>
        <v>0.87383559406034517</v>
      </c>
      <c r="AH374" s="69">
        <f t="shared" si="136"/>
        <v>1.3226837137201126</v>
      </c>
      <c r="AI374" s="69">
        <f t="shared" si="137"/>
        <v>0.34319848347510251</v>
      </c>
      <c r="AJ374" s="69">
        <f t="shared" si="138"/>
        <v>0.3491946573501416</v>
      </c>
      <c r="AK374" s="69">
        <f t="shared" si="139"/>
        <v>1.2110063375759743</v>
      </c>
      <c r="AL374" s="69">
        <f t="shared" si="140"/>
        <v>7.7551106793591867E-2</v>
      </c>
      <c r="AM374" s="69">
        <f t="shared" si="141"/>
        <v>9.2536584197787514E-2</v>
      </c>
      <c r="AN374" s="69">
        <f t="shared" si="142"/>
        <v>0.25985879060682715</v>
      </c>
      <c r="AO374" s="23">
        <v>0.01</v>
      </c>
      <c r="AP374" s="69">
        <f t="shared" si="143"/>
        <v>30.220696928627831</v>
      </c>
      <c r="AQ374" s="69">
        <f t="shared" si="144"/>
        <v>7714.428012378803</v>
      </c>
      <c r="AR374" s="69">
        <f t="shared" si="145"/>
        <v>5178.4172556896128</v>
      </c>
      <c r="AS374" s="69">
        <f t="shared" si="146"/>
        <v>2.338508292883634E-3</v>
      </c>
      <c r="AT374" s="69">
        <f t="shared" si="147"/>
        <v>0.59695029285417467</v>
      </c>
      <c r="AU374" s="69">
        <f t="shared" si="148"/>
        <v>0.40071119885294165</v>
      </c>
      <c r="AV374" s="23">
        <f t="shared" si="149"/>
        <v>1</v>
      </c>
      <c r="AW374" s="24" t="s">
        <v>470</v>
      </c>
      <c r="AX374" s="24" t="s">
        <v>437</v>
      </c>
      <c r="AY374" s="24">
        <v>5</v>
      </c>
      <c r="AZ374" s="49">
        <f t="shared" si="150"/>
        <v>1.293047048402149</v>
      </c>
      <c r="BA374" s="49">
        <f t="shared" si="151"/>
        <v>10.929232612447116</v>
      </c>
    </row>
    <row r="375" spans="1:58" ht="12.75" customHeight="1" x14ac:dyDescent="0.15">
      <c r="A375" t="s">
        <v>22</v>
      </c>
      <c r="B375" s="24" t="s">
        <v>470</v>
      </c>
      <c r="C375" s="24" t="s">
        <v>438</v>
      </c>
      <c r="D375" s="24">
        <v>5</v>
      </c>
      <c r="E375" s="16" t="s">
        <v>426</v>
      </c>
      <c r="G375" s="52">
        <v>443.43750000000006</v>
      </c>
      <c r="H375" s="52">
        <v>78475</v>
      </c>
      <c r="I375" s="52">
        <v>18570.625000000004</v>
      </c>
      <c r="J375" s="52">
        <v>1610941.25</v>
      </c>
      <c r="K375" s="14">
        <v>0.71926275692112152</v>
      </c>
      <c r="L375" s="14">
        <v>0.14338786076001764</v>
      </c>
      <c r="M375" s="14">
        <v>0.76907783653578343</v>
      </c>
      <c r="N375" s="14">
        <v>2.2313918347701667</v>
      </c>
      <c r="O375" s="14">
        <v>0.65628452247678792</v>
      </c>
      <c r="P375" s="14">
        <v>0.22542078445917627</v>
      </c>
      <c r="Q375" s="14">
        <v>2.961651277106212</v>
      </c>
      <c r="R375" s="14">
        <v>0.95506798901174461</v>
      </c>
      <c r="S375" s="14">
        <v>13.962337940640735</v>
      </c>
      <c r="T375" s="14">
        <v>5.0554345266536354</v>
      </c>
      <c r="U375" s="14">
        <v>100.79355002295469</v>
      </c>
      <c r="V375" s="14">
        <v>22.853004253201362</v>
      </c>
      <c r="W375" s="14">
        <v>0.36363737128542767</v>
      </c>
      <c r="X375" s="14">
        <v>3.6221496871204142E-2</v>
      </c>
      <c r="Y375" s="14">
        <v>1.8431259556606214</v>
      </c>
      <c r="Z375" s="2">
        <f t="shared" si="128"/>
        <v>1.069258527756811</v>
      </c>
      <c r="AA375" s="2">
        <f t="shared" si="129"/>
        <v>5.3636188758193235</v>
      </c>
      <c r="AB375" s="2">
        <f t="shared" si="130"/>
        <v>4.5127550257151805</v>
      </c>
      <c r="AC375" s="2">
        <f t="shared" si="131"/>
        <v>13.138323887088449</v>
      </c>
      <c r="AD375" s="2">
        <f t="shared" si="132"/>
        <v>7.2189593498930344</v>
      </c>
      <c r="AE375" s="2">
        <f t="shared" si="133"/>
        <v>19.937663022148442</v>
      </c>
      <c r="AF375" s="69">
        <f t="shared" si="134"/>
        <v>0.8763459699923013</v>
      </c>
      <c r="AG375" s="69">
        <f t="shared" si="135"/>
        <v>0.87431624734036328</v>
      </c>
      <c r="AH375" s="69">
        <f t="shared" si="136"/>
        <v>1.3031564374320208</v>
      </c>
      <c r="AI375" s="69">
        <f t="shared" si="137"/>
        <v>0.35221283591895824</v>
      </c>
      <c r="AJ375" s="69">
        <f t="shared" si="138"/>
        <v>0.34977119793766037</v>
      </c>
      <c r="AK375" s="69">
        <f t="shared" si="139"/>
        <v>1.1581586599109572</v>
      </c>
      <c r="AL375" s="69">
        <f t="shared" si="140"/>
        <v>7.950348512196527E-2</v>
      </c>
      <c r="AM375" s="69">
        <f t="shared" si="141"/>
        <v>9.2689367453479998E-2</v>
      </c>
      <c r="AN375" s="69">
        <f t="shared" si="142"/>
        <v>0.2489737544929575</v>
      </c>
      <c r="AO375" s="23">
        <v>0.01</v>
      </c>
      <c r="AP375" s="69">
        <f t="shared" si="143"/>
        <v>35.254826683771476</v>
      </c>
      <c r="AQ375" s="69">
        <f t="shared" si="144"/>
        <v>7273.7981109118427</v>
      </c>
      <c r="AR375" s="69">
        <f t="shared" si="145"/>
        <v>4623.5982295307795</v>
      </c>
      <c r="AS375" s="69">
        <f t="shared" si="146"/>
        <v>2.9544839776173143E-3</v>
      </c>
      <c r="AT375" s="69">
        <f t="shared" si="147"/>
        <v>0.60957100052925706</v>
      </c>
      <c r="AU375" s="69">
        <f t="shared" si="148"/>
        <v>0.38747451549312562</v>
      </c>
      <c r="AV375" s="23">
        <f t="shared" si="149"/>
        <v>1</v>
      </c>
      <c r="AW375" s="24" t="s">
        <v>470</v>
      </c>
      <c r="AX375" s="24" t="s">
        <v>438</v>
      </c>
      <c r="AY375" s="24">
        <v>5</v>
      </c>
      <c r="AZ375" s="49">
        <f t="shared" si="150"/>
        <v>1.069258527756811</v>
      </c>
      <c r="BA375" s="49">
        <f t="shared" si="151"/>
        <v>7.2189593498930344</v>
      </c>
    </row>
    <row r="376" spans="1:58" ht="12.75" customHeight="1" x14ac:dyDescent="0.15">
      <c r="A376" t="s">
        <v>23</v>
      </c>
      <c r="B376" s="24" t="s">
        <v>470</v>
      </c>
      <c r="C376" s="24" t="s">
        <v>435</v>
      </c>
      <c r="D376" s="24">
        <v>12</v>
      </c>
      <c r="E376" s="16" t="s">
        <v>426</v>
      </c>
      <c r="G376" s="52">
        <v>107.5</v>
      </c>
      <c r="H376" s="52">
        <v>31215.3125</v>
      </c>
      <c r="I376" s="52">
        <v>4770.3125</v>
      </c>
      <c r="J376" s="52">
        <v>472946.25</v>
      </c>
      <c r="K376" s="14">
        <v>0.46093394961150086</v>
      </c>
      <c r="L376" s="14">
        <v>0.10733796998757364</v>
      </c>
      <c r="M376" s="14">
        <v>0.61652045463713356</v>
      </c>
      <c r="N376" s="14">
        <v>1.7047675800626683</v>
      </c>
      <c r="O376" s="14">
        <v>0.61187222203748659</v>
      </c>
      <c r="P376" s="14">
        <v>0.2091521973393379</v>
      </c>
      <c r="Q376" s="14">
        <v>7.1682126659892313</v>
      </c>
      <c r="R376" s="14">
        <v>0.81195218340825825</v>
      </c>
      <c r="S376" s="14">
        <v>10.412182208477889</v>
      </c>
      <c r="T376" s="14">
        <v>3.9089733815913812</v>
      </c>
      <c r="U376" s="14">
        <v>126.73324356356525</v>
      </c>
      <c r="V376" s="14">
        <v>11.308951368129476</v>
      </c>
      <c r="W376" s="14">
        <v>0.34694280953383799</v>
      </c>
      <c r="X376" s="14">
        <v>3.0993815875428224E-2</v>
      </c>
      <c r="Y376" s="14">
        <v>1.7264690570596921</v>
      </c>
      <c r="Z376" s="2">
        <f t="shared" si="128"/>
        <v>1.3375462040857895</v>
      </c>
      <c r="AA376" s="2">
        <f t="shared" si="129"/>
        <v>5.7437312696383884</v>
      </c>
      <c r="AB376" s="2">
        <f t="shared" si="130"/>
        <v>11.715211784119965</v>
      </c>
      <c r="AC376" s="2">
        <f t="shared" si="131"/>
        <v>34.272710290292586</v>
      </c>
      <c r="AD376" s="2">
        <f t="shared" si="132"/>
        <v>12.171631366609731</v>
      </c>
      <c r="AE376" s="2">
        <f t="shared" si="133"/>
        <v>32.421106820627905</v>
      </c>
      <c r="AF376" s="69">
        <f t="shared" si="134"/>
        <v>0.86802030261736185</v>
      </c>
      <c r="AG376" s="69">
        <f t="shared" si="135"/>
        <v>0.87288488533058817</v>
      </c>
      <c r="AH376" s="69">
        <f t="shared" si="136"/>
        <v>1.1887386298980884</v>
      </c>
      <c r="AI376" s="69">
        <f t="shared" si="137"/>
        <v>0.34226937944737995</v>
      </c>
      <c r="AJ376" s="69">
        <f t="shared" si="138"/>
        <v>0.34805615479390722</v>
      </c>
      <c r="AK376" s="69">
        <f t="shared" si="139"/>
        <v>0.87909847304750266</v>
      </c>
      <c r="AL376" s="69">
        <f t="shared" si="140"/>
        <v>7.7349757683535469E-2</v>
      </c>
      <c r="AM376" s="69">
        <f t="shared" si="141"/>
        <v>9.223488102038542E-2</v>
      </c>
      <c r="AN376" s="69">
        <f t="shared" si="142"/>
        <v>0.19113137633026678</v>
      </c>
      <c r="AO376" s="23">
        <v>0.01</v>
      </c>
      <c r="AP376" s="69">
        <f t="shared" si="143"/>
        <v>8.3150989509800635</v>
      </c>
      <c r="AQ376" s="69">
        <f t="shared" si="144"/>
        <v>2879.1406344516499</v>
      </c>
      <c r="AR376" s="69">
        <f t="shared" si="145"/>
        <v>911.75639365047573</v>
      </c>
      <c r="AS376" s="69">
        <f t="shared" si="146"/>
        <v>2.1886377156386232E-3</v>
      </c>
      <c r="AT376" s="69">
        <f t="shared" si="147"/>
        <v>0.75782571179695679</v>
      </c>
      <c r="AU376" s="69">
        <f t="shared" si="148"/>
        <v>0.23998565048740464</v>
      </c>
      <c r="AV376" s="23">
        <f t="shared" si="149"/>
        <v>1</v>
      </c>
      <c r="AW376" s="24" t="s">
        <v>470</v>
      </c>
      <c r="AX376" s="24" t="s">
        <v>435</v>
      </c>
      <c r="AY376" s="24">
        <v>12</v>
      </c>
      <c r="AZ376" s="49">
        <f t="shared" si="150"/>
        <v>1.3375462040857895</v>
      </c>
      <c r="BA376" s="49">
        <f t="shared" si="151"/>
        <v>12.171631366609731</v>
      </c>
      <c r="BB376" s="69">
        <f>LN((AVERAGE(AZ396:AZ398))/AZ376:AZ378)/1.19</f>
        <v>0.11067009787966851</v>
      </c>
      <c r="BC376" s="69">
        <f>LN((AVERAGE(BA396:BA398))/BA376:BA378)/1.19</f>
        <v>-0.15505257693191751</v>
      </c>
      <c r="BD376" s="69">
        <f>AVERAGE(AS376:AS378)</f>
        <v>2.9589597957708374E-3</v>
      </c>
      <c r="BE376" s="69">
        <f>AVERAGE(AU376:AU378)</f>
        <v>0.25568290022892054</v>
      </c>
      <c r="BF376" s="69">
        <f>(BB376*BD376)+(BC376*BE376)</f>
        <v>-3.9316824187700529E-2</v>
      </c>
    </row>
    <row r="377" spans="1:58" ht="12.75" customHeight="1" x14ac:dyDescent="0.15">
      <c r="A377" t="s">
        <v>24</v>
      </c>
      <c r="B377" s="24" t="s">
        <v>470</v>
      </c>
      <c r="C377" s="24" t="s">
        <v>439</v>
      </c>
      <c r="D377" s="24">
        <v>12</v>
      </c>
      <c r="E377" s="16" t="s">
        <v>426</v>
      </c>
      <c r="G377" s="52">
        <v>765.93749999999989</v>
      </c>
      <c r="H377" s="52">
        <v>118935.31250000001</v>
      </c>
      <c r="I377" s="52">
        <v>19551.5625</v>
      </c>
      <c r="J377" s="52">
        <v>1669058.4375</v>
      </c>
      <c r="K377" s="14">
        <v>0.56133962912468549</v>
      </c>
      <c r="L377" s="14">
        <v>0.13644247398975134</v>
      </c>
      <c r="M377" s="14">
        <v>0.83447466437183893</v>
      </c>
      <c r="N377" s="14">
        <v>1.9412639113081458</v>
      </c>
      <c r="O377" s="14">
        <v>0.62070997609520528</v>
      </c>
      <c r="P377" s="14">
        <v>0.21009109652185143</v>
      </c>
      <c r="Q377" s="14">
        <v>6.9858314876745853</v>
      </c>
      <c r="R377" s="14">
        <v>0.90815180556419584</v>
      </c>
      <c r="S377" s="14">
        <v>11.914618871856261</v>
      </c>
      <c r="T377" s="14">
        <v>3.810667758805161</v>
      </c>
      <c r="U377" s="14">
        <v>130.43966760854491</v>
      </c>
      <c r="V377" s="14">
        <v>13.578713693081916</v>
      </c>
      <c r="W377" s="14">
        <v>0.35494925311371955</v>
      </c>
      <c r="X377" s="14">
        <v>3.5641161230508936E-2</v>
      </c>
      <c r="Y377" s="14">
        <v>1.780585232649132</v>
      </c>
      <c r="Z377" s="2">
        <f t="shared" si="128"/>
        <v>1.486577147017148</v>
      </c>
      <c r="AA377" s="2">
        <f t="shared" si="129"/>
        <v>6.1159449837776991</v>
      </c>
      <c r="AB377" s="2">
        <f t="shared" si="130"/>
        <v>11.254582263396859</v>
      </c>
      <c r="AC377" s="2">
        <f t="shared" si="131"/>
        <v>33.251439986406055</v>
      </c>
      <c r="AD377" s="2">
        <f t="shared" si="132"/>
        <v>10.947867406540283</v>
      </c>
      <c r="AE377" s="2">
        <f t="shared" si="133"/>
        <v>34.230133893762599</v>
      </c>
      <c r="AF377" s="69">
        <f t="shared" si="134"/>
        <v>0.87125627269320249</v>
      </c>
      <c r="AG377" s="69">
        <f t="shared" si="135"/>
        <v>0.87316971690393219</v>
      </c>
      <c r="AH377" s="69">
        <f t="shared" si="136"/>
        <v>1.2371605927502987</v>
      </c>
      <c r="AI377" s="69">
        <f t="shared" si="137"/>
        <v>0.34611159702810462</v>
      </c>
      <c r="AJ377" s="69">
        <f t="shared" si="138"/>
        <v>0.34839698920498707</v>
      </c>
      <c r="AK377" s="69">
        <f t="shared" si="139"/>
        <v>0.99096115694762987</v>
      </c>
      <c r="AL377" s="69">
        <f t="shared" si="140"/>
        <v>7.8182272372231409E-2</v>
      </c>
      <c r="AM377" s="69">
        <f t="shared" si="141"/>
        <v>9.2325202139321577E-2</v>
      </c>
      <c r="AN377" s="69">
        <f t="shared" si="142"/>
        <v>0.21439680531373406</v>
      </c>
      <c r="AO377" s="23">
        <v>0.01</v>
      </c>
      <c r="AP377" s="69">
        <f t="shared" si="143"/>
        <v>59.882734245105986</v>
      </c>
      <c r="AQ377" s="69">
        <f t="shared" si="144"/>
        <v>10980.726768065882</v>
      </c>
      <c r="AR377" s="69">
        <f t="shared" si="145"/>
        <v>4191.7925388918038</v>
      </c>
      <c r="AS377" s="69">
        <f t="shared" si="146"/>
        <v>3.9312732215921395E-3</v>
      </c>
      <c r="AT377" s="69">
        <f t="shared" si="147"/>
        <v>0.72087952631263486</v>
      </c>
      <c r="AU377" s="69">
        <f t="shared" si="148"/>
        <v>0.27518920046577289</v>
      </c>
      <c r="AV377" s="23">
        <f t="shared" si="149"/>
        <v>0.99999999999999989</v>
      </c>
      <c r="AW377" s="24" t="s">
        <v>470</v>
      </c>
      <c r="AX377" s="24" t="s">
        <v>439</v>
      </c>
      <c r="AY377" s="24">
        <v>12</v>
      </c>
      <c r="AZ377" s="49">
        <f t="shared" si="150"/>
        <v>1.486577147017148</v>
      </c>
      <c r="BA377" s="49">
        <f t="shared" si="151"/>
        <v>10.947867406540283</v>
      </c>
    </row>
    <row r="378" spans="1:58" ht="12.75" customHeight="1" x14ac:dyDescent="0.15">
      <c r="A378" t="s">
        <v>26</v>
      </c>
      <c r="B378" s="24" t="s">
        <v>470</v>
      </c>
      <c r="C378" s="24" t="s">
        <v>440</v>
      </c>
      <c r="D378" s="24">
        <v>12</v>
      </c>
      <c r="E378" s="16" t="s">
        <v>426</v>
      </c>
      <c r="G378" s="52">
        <v>550.9375</v>
      </c>
      <c r="H378" s="52">
        <v>124041.56250000003</v>
      </c>
      <c r="I378" s="52">
        <v>18154.0625</v>
      </c>
      <c r="J378" s="52">
        <v>1675804.0625000002</v>
      </c>
      <c r="K378" s="14">
        <v>0.39347587536993317</v>
      </c>
      <c r="L378" s="14">
        <v>0.13401284962343976</v>
      </c>
      <c r="M378" s="14">
        <v>0.62731395663774436</v>
      </c>
      <c r="N378" s="14">
        <v>1.9172050016862192</v>
      </c>
      <c r="O378" s="14">
        <v>0.60989924517008609</v>
      </c>
      <c r="P378" s="14">
        <v>0.20840190038677164</v>
      </c>
      <c r="Q378" s="14">
        <v>7.4450633990983333</v>
      </c>
      <c r="R378" s="14">
        <v>0.80934263646096971</v>
      </c>
      <c r="S378" s="14">
        <v>11.822164215224435</v>
      </c>
      <c r="T378" s="14">
        <v>4.0020642075457884</v>
      </c>
      <c r="U378" s="14">
        <v>131.26692931687253</v>
      </c>
      <c r="V378" s="14">
        <v>14.556694617522929</v>
      </c>
      <c r="W378" s="14">
        <v>0.34394270238715419</v>
      </c>
      <c r="X378" s="14">
        <v>3.3173706765748635E-2</v>
      </c>
      <c r="Y378" s="14">
        <v>1.7649639672971706</v>
      </c>
      <c r="Z378" s="2">
        <f t="shared" si="128"/>
        <v>1.594288229355775</v>
      </c>
      <c r="AA378" s="2">
        <f t="shared" si="129"/>
        <v>4.680998563946833</v>
      </c>
      <c r="AB378" s="2">
        <f t="shared" si="130"/>
        <v>12.207038224849887</v>
      </c>
      <c r="AC378" s="2">
        <f t="shared" si="131"/>
        <v>35.724546586576665</v>
      </c>
      <c r="AD378" s="2">
        <f t="shared" si="132"/>
        <v>11.103460155614201</v>
      </c>
      <c r="AE378" s="2">
        <f t="shared" si="133"/>
        <v>32.799805927494148</v>
      </c>
      <c r="AF378" s="69">
        <f t="shared" si="134"/>
        <v>0.8658461994124641</v>
      </c>
      <c r="AG378" s="69">
        <f t="shared" si="135"/>
        <v>0.87282129834891353</v>
      </c>
      <c r="AH378" s="69">
        <f t="shared" si="136"/>
        <v>1.2341808758290718</v>
      </c>
      <c r="AI378" s="69">
        <f t="shared" si="137"/>
        <v>0.33970400149877922</v>
      </c>
      <c r="AJ378" s="69">
        <f t="shared" si="138"/>
        <v>0.34798009587075091</v>
      </c>
      <c r="AK378" s="69">
        <f t="shared" si="139"/>
        <v>0.98381816119362031</v>
      </c>
      <c r="AL378" s="69">
        <f t="shared" si="140"/>
        <v>7.6793689849750907E-2</v>
      </c>
      <c r="AM378" s="69">
        <f t="shared" si="141"/>
        <v>9.2214725405748987E-2</v>
      </c>
      <c r="AN378" s="69">
        <f t="shared" si="142"/>
        <v>0.21291454320097367</v>
      </c>
      <c r="AO378" s="23">
        <v>0.01</v>
      </c>
      <c r="AP378" s="69">
        <f t="shared" si="143"/>
        <v>42.308523501597143</v>
      </c>
      <c r="AQ378" s="69">
        <f t="shared" si="144"/>
        <v>11438.458624837554</v>
      </c>
      <c r="AR378" s="69">
        <f t="shared" si="145"/>
        <v>3865.263924429426</v>
      </c>
      <c r="AS378" s="69">
        <f t="shared" si="146"/>
        <v>2.756968450081749E-3</v>
      </c>
      <c r="AT378" s="69">
        <f t="shared" si="147"/>
        <v>0.74536918181633416</v>
      </c>
      <c r="AU378" s="69">
        <f t="shared" si="148"/>
        <v>0.25187384973358418</v>
      </c>
      <c r="AV378" s="23">
        <f t="shared" si="149"/>
        <v>1</v>
      </c>
      <c r="AW378" s="24" t="s">
        <v>470</v>
      </c>
      <c r="AX378" s="24" t="s">
        <v>440</v>
      </c>
      <c r="AY378" s="24">
        <v>12</v>
      </c>
      <c r="AZ378" s="49">
        <f t="shared" si="150"/>
        <v>1.594288229355775</v>
      </c>
      <c r="BA378" s="49">
        <f t="shared" si="151"/>
        <v>11.103460155614201</v>
      </c>
    </row>
    <row r="379" spans="1:58" ht="12.75" customHeight="1" x14ac:dyDescent="0.15">
      <c r="A379" t="s">
        <v>27</v>
      </c>
      <c r="B379" s="24" t="s">
        <v>470</v>
      </c>
      <c r="C379" s="24" t="s">
        <v>436</v>
      </c>
      <c r="D379" s="24">
        <v>20</v>
      </c>
      <c r="E379" s="16" t="s">
        <v>426</v>
      </c>
      <c r="G379" s="52">
        <v>161.25</v>
      </c>
      <c r="H379" s="52">
        <v>31215.3125</v>
      </c>
      <c r="I379" s="52">
        <v>4326.875</v>
      </c>
      <c r="J379" s="52">
        <v>397440.9375</v>
      </c>
      <c r="K379" s="14">
        <v>0.85243130604418127</v>
      </c>
      <c r="L379" s="14">
        <v>0.17215353866304595</v>
      </c>
      <c r="M379" s="14">
        <v>0.9603354648851018</v>
      </c>
      <c r="N379" s="14">
        <v>2.9211176850011622</v>
      </c>
      <c r="O379" s="14">
        <v>0.61811813476097055</v>
      </c>
      <c r="P379" s="14">
        <v>0.21491032210684041</v>
      </c>
      <c r="Q379" s="14">
        <v>10.212470058068618</v>
      </c>
      <c r="R379" s="14">
        <v>0.75538689725850228</v>
      </c>
      <c r="S379" s="14">
        <v>11.47975851354297</v>
      </c>
      <c r="T379" s="14">
        <v>6.3479034038590543</v>
      </c>
      <c r="U379" s="14">
        <v>79.450165292907485</v>
      </c>
      <c r="V379" s="14">
        <v>36.724370287181131</v>
      </c>
      <c r="W379" s="14">
        <v>0.31952803733138252</v>
      </c>
      <c r="X379" s="14">
        <v>2.8458102754771317E-2</v>
      </c>
      <c r="Y379" s="14">
        <v>1.6248407914425196</v>
      </c>
      <c r="Z379" s="2">
        <f t="shared" si="128"/>
        <v>1.1265839934265951</v>
      </c>
      <c r="AA379" s="2">
        <f t="shared" si="129"/>
        <v>5.5783661047174569</v>
      </c>
      <c r="AB379" s="2">
        <f t="shared" si="130"/>
        <v>16.521874191602279</v>
      </c>
      <c r="AC379" s="2">
        <f t="shared" si="131"/>
        <v>47.519681502276079</v>
      </c>
      <c r="AD379" s="2">
        <f t="shared" si="132"/>
        <v>6.9208916894182098</v>
      </c>
      <c r="AE379" s="2">
        <f t="shared" si="133"/>
        <v>12.515969484445476</v>
      </c>
      <c r="AF379" s="69">
        <f t="shared" si="134"/>
        <v>0.88063785310184939</v>
      </c>
      <c r="AG379" s="69">
        <f t="shared" si="135"/>
        <v>0.87308618456751874</v>
      </c>
      <c r="AH379" s="69">
        <f t="shared" si="136"/>
        <v>1.2231454980515333</v>
      </c>
      <c r="AI379" s="69">
        <f t="shared" si="137"/>
        <v>0.35741308248624964</v>
      </c>
      <c r="AJ379" s="69">
        <f t="shared" si="138"/>
        <v>0.34829700991138995</v>
      </c>
      <c r="AK379" s="69">
        <f t="shared" si="139"/>
        <v>0.95766311632493983</v>
      </c>
      <c r="AL379" s="69">
        <f t="shared" si="140"/>
        <v>8.0628848377090154E-2</v>
      </c>
      <c r="AM379" s="69">
        <f t="shared" si="141"/>
        <v>9.2298707626518331E-2</v>
      </c>
      <c r="AN379" s="69">
        <f t="shared" si="142"/>
        <v>0.20748324803168275</v>
      </c>
      <c r="AO379" s="23">
        <v>0.01</v>
      </c>
      <c r="AP379" s="69">
        <f t="shared" si="143"/>
        <v>13.001401800805787</v>
      </c>
      <c r="AQ379" s="69">
        <f t="shared" si="144"/>
        <v>2881.1330019079028</v>
      </c>
      <c r="AR379" s="69">
        <f t="shared" si="145"/>
        <v>897.75407882708726</v>
      </c>
      <c r="AS379" s="69">
        <f t="shared" si="146"/>
        <v>3.4287405499096326E-3</v>
      </c>
      <c r="AT379" s="69">
        <f t="shared" si="147"/>
        <v>0.75981480340929419</v>
      </c>
      <c r="AU379" s="69">
        <f t="shared" si="148"/>
        <v>0.23675645604079612</v>
      </c>
      <c r="AV379" s="23">
        <f t="shared" si="149"/>
        <v>0.99999999999999989</v>
      </c>
      <c r="AW379" s="24" t="s">
        <v>470</v>
      </c>
      <c r="AX379" s="24" t="s">
        <v>436</v>
      </c>
      <c r="AY379" s="24">
        <v>20</v>
      </c>
      <c r="AZ379" s="49">
        <f t="shared" si="150"/>
        <v>1.1265839934265951</v>
      </c>
      <c r="BA379" s="49">
        <f t="shared" si="151"/>
        <v>6.9208916894182098</v>
      </c>
      <c r="BB379" s="69">
        <f>LN((AVERAGE(AZ399:AZ401))/AZ379:AZ381)/1.19</f>
        <v>0.38881470855973721</v>
      </c>
      <c r="BC379" s="69">
        <f>LN((AVERAGE(BA399:BA401))/BA379:BA381)/1.19</f>
        <v>0.36555207198812467</v>
      </c>
      <c r="BD379" s="69">
        <f>AVERAGE(AS379:AS381)</f>
        <v>2.5164264051007446E-3</v>
      </c>
      <c r="BE379" s="69">
        <f>AVERAGE(AU379:AU381)</f>
        <v>0.20624526056382428</v>
      </c>
      <c r="BF379" s="69">
        <f>(BB379*BD379)+(BC379*BE379)</f>
        <v>7.6371805936147896E-2</v>
      </c>
    </row>
    <row r="380" spans="1:58" ht="12.75" customHeight="1" x14ac:dyDescent="0.15">
      <c r="A380" t="s">
        <v>28</v>
      </c>
      <c r="B380" s="24" t="s">
        <v>470</v>
      </c>
      <c r="C380" s="24" t="s">
        <v>441</v>
      </c>
      <c r="D380" s="24">
        <v>20</v>
      </c>
      <c r="E380" s="16" t="s">
        <v>426</v>
      </c>
      <c r="G380" s="52">
        <v>403.12499999999994</v>
      </c>
      <c r="H380" s="52">
        <v>116153.75</v>
      </c>
      <c r="I380" s="52">
        <v>15990.625000000002</v>
      </c>
      <c r="J380" s="52">
        <v>1324843.4375</v>
      </c>
      <c r="K380" s="14">
        <v>0.37763109766235492</v>
      </c>
      <c r="L380" s="14">
        <v>0.1338612550984967</v>
      </c>
      <c r="M380" s="14">
        <v>0.98844966586053151</v>
      </c>
      <c r="N380" s="14">
        <v>1.8369737113520204</v>
      </c>
      <c r="O380" s="14">
        <v>0.63151885966370713</v>
      </c>
      <c r="P380" s="14">
        <v>0.21588019810909817</v>
      </c>
      <c r="Q380" s="14">
        <v>9.8330839372943455</v>
      </c>
      <c r="R380" s="14">
        <v>0.76821853400432849</v>
      </c>
      <c r="S380" s="14">
        <v>9.3347354770059514</v>
      </c>
      <c r="T380" s="14">
        <v>3.8173266785255802</v>
      </c>
      <c r="U380" s="14">
        <v>101.31615606109212</v>
      </c>
      <c r="V380" s="14">
        <v>13.571150263410352</v>
      </c>
      <c r="W380" s="14">
        <v>0.32368274236395145</v>
      </c>
      <c r="X380" s="14">
        <v>2.8850384427815651E-2</v>
      </c>
      <c r="Y380" s="14">
        <v>1.6112790054253692</v>
      </c>
      <c r="Z380" s="2">
        <f t="shared" si="128"/>
        <v>2.6175007089705247</v>
      </c>
      <c r="AA380" s="2">
        <f t="shared" si="129"/>
        <v>7.3841356495067867</v>
      </c>
      <c r="AB380" s="2">
        <f t="shared" si="130"/>
        <v>15.570530930035256</v>
      </c>
      <c r="AC380" s="2">
        <f t="shared" si="131"/>
        <v>45.548799859471387</v>
      </c>
      <c r="AD380" s="2">
        <f t="shared" si="132"/>
        <v>10.853671891470515</v>
      </c>
      <c r="AE380" s="2">
        <f t="shared" si="133"/>
        <v>26.541128017952314</v>
      </c>
      <c r="AF380" s="69">
        <f t="shared" si="134"/>
        <v>0.86533553879277936</v>
      </c>
      <c r="AG380" s="69">
        <f t="shared" si="135"/>
        <v>0.87351807592057851</v>
      </c>
      <c r="AH380" s="69">
        <f t="shared" si="136"/>
        <v>1.1540136482211536</v>
      </c>
      <c r="AI380" s="69">
        <f t="shared" si="137"/>
        <v>0.33910330186666976</v>
      </c>
      <c r="AJ380" s="69">
        <f t="shared" si="138"/>
        <v>0.34881414405088118</v>
      </c>
      <c r="AK380" s="69">
        <f t="shared" si="139"/>
        <v>0.80428734078469177</v>
      </c>
      <c r="AL380" s="69">
        <f t="shared" si="140"/>
        <v>7.6663458183067315E-2</v>
      </c>
      <c r="AM380" s="69">
        <f t="shared" si="141"/>
        <v>9.2435748173483517E-2</v>
      </c>
      <c r="AN380" s="69">
        <f t="shared" si="142"/>
        <v>0.17550495104570049</v>
      </c>
      <c r="AO380" s="23">
        <v>0.01</v>
      </c>
      <c r="AP380" s="69">
        <f t="shared" si="143"/>
        <v>30.904956580049006</v>
      </c>
      <c r="AQ380" s="69">
        <f t="shared" si="144"/>
        <v>10736.758784405762</v>
      </c>
      <c r="AR380" s="69">
        <f t="shared" si="145"/>
        <v>2806.4338578151546</v>
      </c>
      <c r="AS380" s="69">
        <f t="shared" si="146"/>
        <v>2.2767595676326151E-3</v>
      </c>
      <c r="AT380" s="69">
        <f t="shared" si="147"/>
        <v>0.79097403759305274</v>
      </c>
      <c r="AU380" s="69">
        <f t="shared" si="148"/>
        <v>0.20674920283931464</v>
      </c>
      <c r="AV380" s="23">
        <f t="shared" si="149"/>
        <v>1</v>
      </c>
      <c r="AW380" s="24" t="s">
        <v>470</v>
      </c>
      <c r="AX380" s="24" t="s">
        <v>441</v>
      </c>
      <c r="AY380" s="24">
        <v>20</v>
      </c>
      <c r="AZ380" s="49">
        <f t="shared" si="150"/>
        <v>2.6175007089705247</v>
      </c>
      <c r="BA380" s="49">
        <f t="shared" si="151"/>
        <v>10.853671891470515</v>
      </c>
    </row>
    <row r="381" spans="1:58" ht="12.75" customHeight="1" x14ac:dyDescent="0.15">
      <c r="A381" t="s">
        <v>29</v>
      </c>
      <c r="B381" s="24" t="s">
        <v>470</v>
      </c>
      <c r="C381" s="24" t="s">
        <v>442</v>
      </c>
      <c r="D381" s="24">
        <v>20</v>
      </c>
      <c r="E381" s="16" t="s">
        <v>426</v>
      </c>
      <c r="G381" s="52">
        <v>309.0625</v>
      </c>
      <c r="H381" s="52">
        <v>119123.4375</v>
      </c>
      <c r="I381" s="52">
        <v>14955.937499999998</v>
      </c>
      <c r="J381" s="52">
        <v>1327813.125</v>
      </c>
      <c r="K381" s="14">
        <v>0.73533475949264193</v>
      </c>
      <c r="L381" s="14">
        <v>0.18245182350669115</v>
      </c>
      <c r="M381" s="14">
        <v>0.99605832601792976</v>
      </c>
      <c r="N381" s="14">
        <v>1.9260028092738779</v>
      </c>
      <c r="O381" s="14">
        <v>0.61042389444943224</v>
      </c>
      <c r="P381" s="14">
        <v>0.2146992411227425</v>
      </c>
      <c r="Q381" s="14">
        <v>10.319805759223652</v>
      </c>
      <c r="R381" s="14">
        <v>0.70511137232046683</v>
      </c>
      <c r="S381" s="14">
        <v>7.9292536309794315</v>
      </c>
      <c r="T381" s="14">
        <v>2.2356497141223324</v>
      </c>
      <c r="U381" s="14">
        <v>111.46350205823765</v>
      </c>
      <c r="V381" s="14">
        <v>8.2037149209114091</v>
      </c>
      <c r="W381" s="14">
        <v>0.31467872621066517</v>
      </c>
      <c r="X381" s="14">
        <v>2.9336418953537242E-2</v>
      </c>
      <c r="Y381" s="14">
        <v>1.6555168834740697</v>
      </c>
      <c r="Z381" s="2">
        <f t="shared" si="128"/>
        <v>1.3545644526653124</v>
      </c>
      <c r="AA381" s="2">
        <f t="shared" si="129"/>
        <v>5.4592949901725749</v>
      </c>
      <c r="AB381" s="2">
        <f t="shared" si="130"/>
        <v>16.905966252404866</v>
      </c>
      <c r="AC381" s="2">
        <f t="shared" si="131"/>
        <v>48.066335517804042</v>
      </c>
      <c r="AD381" s="2">
        <f t="shared" si="132"/>
        <v>14.057250183390783</v>
      </c>
      <c r="AE381" s="2">
        <f t="shared" si="133"/>
        <v>49.857319487098543</v>
      </c>
      <c r="AF381" s="69">
        <f t="shared" si="134"/>
        <v>0.87686395383178561</v>
      </c>
      <c r="AG381" s="69">
        <f t="shared" si="135"/>
        <v>0.87283820724666217</v>
      </c>
      <c r="AH381" s="69">
        <f t="shared" si="136"/>
        <v>1.1087164377652261</v>
      </c>
      <c r="AI381" s="69">
        <f t="shared" si="137"/>
        <v>0.35283775491256586</v>
      </c>
      <c r="AJ381" s="69">
        <f t="shared" si="138"/>
        <v>0.34800032019568311</v>
      </c>
      <c r="AK381" s="69">
        <f t="shared" si="139"/>
        <v>0.71324684111107661</v>
      </c>
      <c r="AL381" s="69">
        <f t="shared" si="140"/>
        <v>7.963875700406095E-2</v>
      </c>
      <c r="AM381" s="69">
        <f t="shared" si="141"/>
        <v>9.2220084851856024E-2</v>
      </c>
      <c r="AN381" s="69">
        <f t="shared" si="142"/>
        <v>0.15640730134369363</v>
      </c>
      <c r="AO381" s="23">
        <v>0.01</v>
      </c>
      <c r="AP381" s="69">
        <f t="shared" si="143"/>
        <v>24.613353336567588</v>
      </c>
      <c r="AQ381" s="69">
        <f t="shared" si="144"/>
        <v>10985.573514094767</v>
      </c>
      <c r="AR381" s="69">
        <f t="shared" si="145"/>
        <v>2339.2178234399476</v>
      </c>
      <c r="AS381" s="69">
        <f t="shared" si="146"/>
        <v>1.8437790977599868E-3</v>
      </c>
      <c r="AT381" s="69">
        <f t="shared" si="147"/>
        <v>0.82292609809087791</v>
      </c>
      <c r="AU381" s="69">
        <f t="shared" si="148"/>
        <v>0.17523012281136205</v>
      </c>
      <c r="AV381" s="23">
        <f t="shared" si="149"/>
        <v>1</v>
      </c>
      <c r="AW381" s="24" t="s">
        <v>470</v>
      </c>
      <c r="AX381" s="24" t="s">
        <v>442</v>
      </c>
      <c r="AY381" s="24">
        <v>20</v>
      </c>
      <c r="AZ381" s="49">
        <f t="shared" si="150"/>
        <v>1.3545644526653124</v>
      </c>
      <c r="BA381" s="49">
        <f t="shared" si="151"/>
        <v>14.057250183390783</v>
      </c>
    </row>
    <row r="382" spans="1:58" ht="12.75" customHeight="1" x14ac:dyDescent="0.15">
      <c r="A382" t="s">
        <v>30</v>
      </c>
      <c r="B382" s="24" t="s">
        <v>470</v>
      </c>
      <c r="C382" s="24" t="s">
        <v>450</v>
      </c>
      <c r="D382" s="24">
        <v>25</v>
      </c>
      <c r="E382" s="16" t="s">
        <v>426</v>
      </c>
      <c r="G382" s="52">
        <v>215</v>
      </c>
      <c r="H382" s="52">
        <v>19659.0625</v>
      </c>
      <c r="I382" s="52">
        <v>2311.25</v>
      </c>
      <c r="J382" s="52">
        <v>360904.37500000006</v>
      </c>
      <c r="K382" s="14">
        <v>0.4103330045038554</v>
      </c>
      <c r="L382" s="14">
        <v>0.11339544596888776</v>
      </c>
      <c r="M382" s="14">
        <v>0.63136127977625434</v>
      </c>
      <c r="N382" s="14">
        <v>2.0512054011400802</v>
      </c>
      <c r="O382" s="14">
        <v>0.69374152525151755</v>
      </c>
      <c r="P382" s="14">
        <v>0.24073237974072126</v>
      </c>
      <c r="Q382" s="14">
        <v>11.972953815951486</v>
      </c>
      <c r="R382" s="14">
        <v>0.71637466152833662</v>
      </c>
      <c r="S382" s="14">
        <v>7.8242702017682895</v>
      </c>
      <c r="T382" s="14">
        <v>1.8792402948664284</v>
      </c>
      <c r="U382" s="14">
        <v>96.9741332447161</v>
      </c>
      <c r="V382" s="14">
        <v>5.6189734035760939</v>
      </c>
      <c r="W382" s="14">
        <v>0.32243392929057813</v>
      </c>
      <c r="X382" s="14">
        <v>2.7472601277067365E-2</v>
      </c>
      <c r="Y382" s="14">
        <v>1.5290766394797932</v>
      </c>
      <c r="Z382" s="2">
        <f t="shared" si="128"/>
        <v>1.5386558547481457</v>
      </c>
      <c r="AA382" s="2">
        <f t="shared" si="129"/>
        <v>5.5677833830247518</v>
      </c>
      <c r="AB382" s="2">
        <f t="shared" si="130"/>
        <v>17.258522634363953</v>
      </c>
      <c r="AC382" s="2">
        <f t="shared" si="131"/>
        <v>49.73553548902251</v>
      </c>
      <c r="AD382" s="2">
        <f t="shared" si="132"/>
        <v>12.394016405875131</v>
      </c>
      <c r="AE382" s="2">
        <f t="shared" si="133"/>
        <v>51.602838396783511</v>
      </c>
      <c r="AF382" s="69">
        <f t="shared" si="134"/>
        <v>0.86638948706019914</v>
      </c>
      <c r="AG382" s="69">
        <f t="shared" si="135"/>
        <v>0.87552344737822352</v>
      </c>
      <c r="AH382" s="69">
        <f t="shared" si="136"/>
        <v>1.105332931602691</v>
      </c>
      <c r="AI382" s="69">
        <f t="shared" si="137"/>
        <v>0.3403438592997915</v>
      </c>
      <c r="AJ382" s="69">
        <f t="shared" si="138"/>
        <v>0.3512220245016755</v>
      </c>
      <c r="AK382" s="69">
        <f t="shared" si="139"/>
        <v>0.70673683236138485</v>
      </c>
      <c r="AL382" s="69">
        <f t="shared" si="140"/>
        <v>7.6932400622204661E-2</v>
      </c>
      <c r="AM382" s="69">
        <f t="shared" si="141"/>
        <v>9.3073836492944012E-2</v>
      </c>
      <c r="AN382" s="69">
        <f t="shared" si="142"/>
        <v>0.15503800055970623</v>
      </c>
      <c r="AO382" s="23">
        <v>0.01</v>
      </c>
      <c r="AP382" s="69">
        <f t="shared" si="143"/>
        <v>16.540466133774004</v>
      </c>
      <c r="AQ382" s="69">
        <f t="shared" si="144"/>
        <v>1829.7443687295672</v>
      </c>
      <c r="AR382" s="69">
        <f t="shared" si="145"/>
        <v>358.33157879362102</v>
      </c>
      <c r="AS382" s="69">
        <f t="shared" si="146"/>
        <v>7.5026503618999619E-3</v>
      </c>
      <c r="AT382" s="69">
        <f t="shared" si="147"/>
        <v>0.82996042186515029</v>
      </c>
      <c r="AU382" s="69">
        <f t="shared" si="148"/>
        <v>0.16253692777294967</v>
      </c>
      <c r="AV382" s="23">
        <f t="shared" si="149"/>
        <v>1</v>
      </c>
      <c r="AW382" s="24" t="s">
        <v>470</v>
      </c>
      <c r="AX382" s="24" t="s">
        <v>450</v>
      </c>
      <c r="AY382" s="24">
        <v>25</v>
      </c>
      <c r="AZ382" s="49">
        <f t="shared" si="150"/>
        <v>1.5386558547481457</v>
      </c>
      <c r="BA382" s="49">
        <f t="shared" si="151"/>
        <v>12.394016405875131</v>
      </c>
      <c r="BB382" s="69">
        <f>LN((AVERAGE(AZ402:AZ404))/AZ382:AZ384)/1.19</f>
        <v>-3.2332973879783969E-2</v>
      </c>
      <c r="BC382" s="69">
        <f>LN((AVERAGE(BA402:BA404))/BA382:BA384)/1.19</f>
        <v>-0.14486096135556156</v>
      </c>
      <c r="BD382" s="69">
        <f>AVERAGE(AS382:AS384)</f>
        <v>4.6468593038732752E-3</v>
      </c>
      <c r="BE382" s="69">
        <f>AVERAGE(AU382:AU384)</f>
        <v>0.17381012121444836</v>
      </c>
      <c r="BF382" s="69">
        <f>(BB382*BD382)+(BC382*BE382)</f>
        <v>-2.5328548032946839E-2</v>
      </c>
    </row>
    <row r="383" spans="1:58" ht="12.75" customHeight="1" x14ac:dyDescent="0.15">
      <c r="A383" t="s">
        <v>31</v>
      </c>
      <c r="B383" s="24" t="s">
        <v>470</v>
      </c>
      <c r="C383" s="24" t="s">
        <v>443</v>
      </c>
      <c r="D383" s="24">
        <v>25</v>
      </c>
      <c r="E383" s="16" t="s">
        <v>426</v>
      </c>
      <c r="G383" s="52">
        <v>443.43750000000006</v>
      </c>
      <c r="H383" s="52">
        <v>75155.9375</v>
      </c>
      <c r="I383" s="52">
        <v>8949.3750000000018</v>
      </c>
      <c r="J383" s="52">
        <v>1161053.75</v>
      </c>
      <c r="K383" s="14">
        <v>0.73286484369515659</v>
      </c>
      <c r="L383" s="14">
        <v>0.13978440681720306</v>
      </c>
      <c r="M383" s="14">
        <v>0.80185020486331882</v>
      </c>
      <c r="N383" s="14">
        <v>2.0322018748137789</v>
      </c>
      <c r="O383" s="14">
        <v>0.72689049239443282</v>
      </c>
      <c r="P383" s="14">
        <v>0.23980663885332035</v>
      </c>
      <c r="Q383" s="14">
        <v>14.433653290202866</v>
      </c>
      <c r="R383" s="14">
        <v>0.69860551311813024</v>
      </c>
      <c r="S383" s="14">
        <v>8.2067229002021005</v>
      </c>
      <c r="T383" s="14">
        <v>2.1719808360396931</v>
      </c>
      <c r="U383" s="14">
        <v>111.05734828300913</v>
      </c>
      <c r="V383" s="14">
        <v>8.5475726629493458</v>
      </c>
      <c r="W383" s="14">
        <v>0.31378275825121832</v>
      </c>
      <c r="X383" s="14">
        <v>2.7814716949994916E-2</v>
      </c>
      <c r="Y383" s="14">
        <v>1.619775585510957</v>
      </c>
      <c r="Z383" s="2">
        <f t="shared" si="128"/>
        <v>1.0941310826431967</v>
      </c>
      <c r="AA383" s="2">
        <f t="shared" si="129"/>
        <v>5.736335140098304</v>
      </c>
      <c r="AB383" s="2">
        <f t="shared" si="130"/>
        <v>19.85670942352996</v>
      </c>
      <c r="AC383" s="2">
        <f t="shared" si="131"/>
        <v>60.188714370961705</v>
      </c>
      <c r="AD383" s="2">
        <f t="shared" si="132"/>
        <v>13.532484236829077</v>
      </c>
      <c r="AE383" s="2">
        <f t="shared" si="133"/>
        <v>51.131826966533858</v>
      </c>
      <c r="AF383" s="69">
        <f t="shared" si="134"/>
        <v>0.87678435102794761</v>
      </c>
      <c r="AG383" s="69">
        <f t="shared" si="135"/>
        <v>0.87659180393175307</v>
      </c>
      <c r="AH383" s="69">
        <f t="shared" si="136"/>
        <v>1.1176589822161307</v>
      </c>
      <c r="AI383" s="69">
        <f t="shared" si="137"/>
        <v>0.35274167048082294</v>
      </c>
      <c r="AJ383" s="69">
        <f t="shared" si="138"/>
        <v>0.35250932895967324</v>
      </c>
      <c r="AK383" s="69">
        <f t="shared" si="139"/>
        <v>0.73064486413998819</v>
      </c>
      <c r="AL383" s="69">
        <f t="shared" si="140"/>
        <v>7.9617958912738859E-2</v>
      </c>
      <c r="AM383" s="69">
        <f t="shared" si="141"/>
        <v>9.341497217431341E-2</v>
      </c>
      <c r="AN383" s="69">
        <f t="shared" si="142"/>
        <v>0.16006426182702571</v>
      </c>
      <c r="AO383" s="23">
        <v>0.01</v>
      </c>
      <c r="AP383" s="69">
        <f t="shared" si="143"/>
        <v>35.305588655367643</v>
      </c>
      <c r="AQ383" s="69">
        <f t="shared" si="144"/>
        <v>7020.689810296938</v>
      </c>
      <c r="AR383" s="69">
        <f t="shared" si="145"/>
        <v>1432.4751031882386</v>
      </c>
      <c r="AS383" s="69">
        <f t="shared" si="146"/>
        <v>4.1592403067743011E-3</v>
      </c>
      <c r="AT383" s="69">
        <f t="shared" si="147"/>
        <v>0.82708537521883652</v>
      </c>
      <c r="AU383" s="69">
        <f t="shared" si="148"/>
        <v>0.16875538447438915</v>
      </c>
      <c r="AV383" s="23">
        <f t="shared" si="149"/>
        <v>1</v>
      </c>
      <c r="AW383" s="24" t="s">
        <v>470</v>
      </c>
      <c r="AX383" s="24" t="s">
        <v>443</v>
      </c>
      <c r="AY383" s="24">
        <v>25</v>
      </c>
      <c r="AZ383" s="49">
        <f t="shared" si="150"/>
        <v>1.0941310826431967</v>
      </c>
      <c r="BA383" s="49">
        <f t="shared" si="151"/>
        <v>13.532484236829077</v>
      </c>
    </row>
    <row r="384" spans="1:58" ht="12.75" customHeight="1" x14ac:dyDescent="0.15">
      <c r="A384" t="s">
        <v>32</v>
      </c>
      <c r="B384" s="24" t="s">
        <v>470</v>
      </c>
      <c r="C384" s="24" t="s">
        <v>444</v>
      </c>
      <c r="D384" s="24">
        <v>25</v>
      </c>
      <c r="E384" s="16" t="s">
        <v>426</v>
      </c>
      <c r="G384" s="52">
        <v>255.31250000000003</v>
      </c>
      <c r="H384" s="52">
        <v>76875.9375</v>
      </c>
      <c r="I384" s="52">
        <v>10212.5</v>
      </c>
      <c r="J384" s="52">
        <v>1194620.625</v>
      </c>
      <c r="K384" s="14">
        <v>0.68834909128527988</v>
      </c>
      <c r="L384" s="14">
        <v>0.16988702232990094</v>
      </c>
      <c r="M384" s="14">
        <v>0.82653945227635528</v>
      </c>
      <c r="N384" s="14">
        <v>2.3686893656869135</v>
      </c>
      <c r="O384" s="14">
        <v>0.71296142349911507</v>
      </c>
      <c r="P384" s="14">
        <v>0.23539477215452556</v>
      </c>
      <c r="Q384" s="14">
        <v>13.011169997176285</v>
      </c>
      <c r="R384" s="14">
        <v>0.73028678822724347</v>
      </c>
      <c r="S384" s="14">
        <v>8.5973298307451866</v>
      </c>
      <c r="T384" s="14">
        <v>2.8375833255891285</v>
      </c>
      <c r="U384" s="14">
        <v>101.22952567370547</v>
      </c>
      <c r="V384" s="14">
        <v>7.6791435971147646</v>
      </c>
      <c r="W384" s="14">
        <v>0.31569292499362661</v>
      </c>
      <c r="X384" s="14">
        <v>2.9005268526536853E-2</v>
      </c>
      <c r="Y384" s="14">
        <v>1.5996031655081413</v>
      </c>
      <c r="Z384" s="2">
        <f t="shared" si="128"/>
        <v>1.2007562191054069</v>
      </c>
      <c r="AA384" s="2">
        <f t="shared" si="129"/>
        <v>4.8652300860939883</v>
      </c>
      <c r="AB384" s="2">
        <f t="shared" si="130"/>
        <v>18.249472647929927</v>
      </c>
      <c r="AC384" s="2">
        <f t="shared" si="131"/>
        <v>55.27382735855776</v>
      </c>
      <c r="AD384" s="2">
        <f t="shared" si="132"/>
        <v>11.774530891172201</v>
      </c>
      <c r="AE384" s="2">
        <f t="shared" si="133"/>
        <v>35.674556148122477</v>
      </c>
      <c r="AF384" s="69">
        <f t="shared" si="134"/>
        <v>0.87534965486932059</v>
      </c>
      <c r="AG384" s="69">
        <f t="shared" si="135"/>
        <v>0.87614288460420009</v>
      </c>
      <c r="AH384" s="69">
        <f t="shared" si="136"/>
        <v>1.1302478352051435</v>
      </c>
      <c r="AI384" s="69">
        <f t="shared" si="137"/>
        <v>0.35101291197132861</v>
      </c>
      <c r="AJ384" s="69">
        <f t="shared" si="138"/>
        <v>0.35196802607924488</v>
      </c>
      <c r="AK384" s="69">
        <f t="shared" si="139"/>
        <v>0.7556130490582289</v>
      </c>
      <c r="AL384" s="69">
        <f t="shared" si="140"/>
        <v>7.9243718299744623E-2</v>
      </c>
      <c r="AM384" s="69">
        <f t="shared" si="141"/>
        <v>9.3271526910999894E-2</v>
      </c>
      <c r="AN384" s="69">
        <f t="shared" si="142"/>
        <v>0.1653062111697555</v>
      </c>
      <c r="AO384" s="23">
        <v>0.01</v>
      </c>
      <c r="AP384" s="69">
        <f t="shared" si="143"/>
        <v>20.23191182840355</v>
      </c>
      <c r="AQ384" s="69">
        <f t="shared" si="144"/>
        <v>7170.3360733395957</v>
      </c>
      <c r="AR384" s="69">
        <f t="shared" si="145"/>
        <v>1688.1896815711279</v>
      </c>
      <c r="AS384" s="69">
        <f t="shared" si="146"/>
        <v>2.2786872429455623E-3</v>
      </c>
      <c r="AT384" s="69">
        <f t="shared" si="147"/>
        <v>0.80758326136104841</v>
      </c>
      <c r="AU384" s="69">
        <f t="shared" si="148"/>
        <v>0.1901380513960062</v>
      </c>
      <c r="AV384" s="23">
        <f t="shared" si="149"/>
        <v>1.0000000000000002</v>
      </c>
      <c r="AW384" s="24" t="s">
        <v>470</v>
      </c>
      <c r="AX384" s="24" t="s">
        <v>444</v>
      </c>
      <c r="AY384" s="24">
        <v>25</v>
      </c>
      <c r="AZ384" s="49">
        <f t="shared" si="150"/>
        <v>1.2007562191054069</v>
      </c>
      <c r="BA384" s="49">
        <f t="shared" si="151"/>
        <v>11.774530891172201</v>
      </c>
    </row>
    <row r="385" spans="1:58" ht="12.75" customHeight="1" x14ac:dyDescent="0.15">
      <c r="A385" t="s">
        <v>33</v>
      </c>
      <c r="B385" s="24" t="s">
        <v>470</v>
      </c>
      <c r="C385" s="24" t="s">
        <v>451</v>
      </c>
      <c r="D385" s="24">
        <v>30</v>
      </c>
      <c r="E385" s="16" t="s">
        <v>426</v>
      </c>
      <c r="G385" s="52">
        <v>120.93750000000001</v>
      </c>
      <c r="H385" s="52">
        <v>18355.625000000004</v>
      </c>
      <c r="I385" s="52">
        <v>2405.3125000000005</v>
      </c>
      <c r="J385" s="52">
        <v>359506.87500000006</v>
      </c>
      <c r="K385" s="14">
        <v>0.42225953882589401</v>
      </c>
      <c r="L385" s="14">
        <v>0.11821988004569217</v>
      </c>
      <c r="M385" s="14">
        <v>0.53440608846484094</v>
      </c>
      <c r="N385" s="14">
        <v>2.2601001254023187</v>
      </c>
      <c r="O385" s="14">
        <v>0.70014261593086446</v>
      </c>
      <c r="P385" s="14">
        <v>0.23370996211781664</v>
      </c>
      <c r="Q385" s="14">
        <v>14.47465860915767</v>
      </c>
      <c r="R385" s="14">
        <v>0.70222024314298148</v>
      </c>
      <c r="S385" s="14">
        <v>8.7153241926127887</v>
      </c>
      <c r="T385" s="14">
        <v>4.2550329793477815</v>
      </c>
      <c r="U385" s="14">
        <v>119.52065056829642</v>
      </c>
      <c r="V385" s="14">
        <v>23.960123372307368</v>
      </c>
      <c r="W385" s="14">
        <v>0.31098031826259803</v>
      </c>
      <c r="X385" s="14">
        <v>2.7699855998907862E-2</v>
      </c>
      <c r="Y385" s="14">
        <v>1.6421941149313888</v>
      </c>
      <c r="Z385" s="2">
        <f t="shared" si="128"/>
        <v>1.2655867762058708</v>
      </c>
      <c r="AA385" s="2">
        <f t="shared" si="129"/>
        <v>4.5204418094341845</v>
      </c>
      <c r="AB385" s="2">
        <f t="shared" si="130"/>
        <v>20.673871693859255</v>
      </c>
      <c r="AC385" s="2">
        <f t="shared" si="131"/>
        <v>61.93428161124249</v>
      </c>
      <c r="AD385" s="2">
        <f t="shared" si="132"/>
        <v>13.713850216794405</v>
      </c>
      <c r="AE385" s="2">
        <f t="shared" si="133"/>
        <v>28.089241880944655</v>
      </c>
      <c r="AF385" s="69">
        <f t="shared" si="134"/>
        <v>0.86677386679211987</v>
      </c>
      <c r="AG385" s="69">
        <f t="shared" si="135"/>
        <v>0.87572974783843194</v>
      </c>
      <c r="AH385" s="69">
        <f t="shared" si="136"/>
        <v>1.1340506701241715</v>
      </c>
      <c r="AI385" s="69">
        <f t="shared" si="137"/>
        <v>0.34079704807358002</v>
      </c>
      <c r="AJ385" s="69">
        <f t="shared" si="138"/>
        <v>0.3514703593921647</v>
      </c>
      <c r="AK385" s="69">
        <f t="shared" si="139"/>
        <v>0.7632657528249378</v>
      </c>
      <c r="AL385" s="69">
        <f t="shared" si="140"/>
        <v>7.7030638114113148E-2</v>
      </c>
      <c r="AM385" s="69">
        <f t="shared" si="141"/>
        <v>9.3139645238923652E-2</v>
      </c>
      <c r="AN385" s="69">
        <f t="shared" si="142"/>
        <v>0.16691142676251833</v>
      </c>
      <c r="AO385" s="23">
        <v>0.01</v>
      </c>
      <c r="AP385" s="69">
        <f t="shared" si="143"/>
        <v>9.31589279692556</v>
      </c>
      <c r="AQ385" s="69">
        <f t="shared" si="144"/>
        <v>1709.6364006387182</v>
      </c>
      <c r="AR385" s="69">
        <f t="shared" si="145"/>
        <v>401.47414118471994</v>
      </c>
      <c r="AS385" s="69">
        <f t="shared" si="146"/>
        <v>4.3934053286755299E-3</v>
      </c>
      <c r="AT385" s="69">
        <f t="shared" si="147"/>
        <v>0.80627008451005644</v>
      </c>
      <c r="AU385" s="69">
        <f t="shared" si="148"/>
        <v>0.1893365101612681</v>
      </c>
      <c r="AV385" s="23">
        <f t="shared" si="149"/>
        <v>1</v>
      </c>
      <c r="AW385" s="24" t="s">
        <v>470</v>
      </c>
      <c r="AX385" s="24" t="s">
        <v>451</v>
      </c>
      <c r="AY385" s="24">
        <v>30</v>
      </c>
      <c r="AZ385" s="49">
        <f t="shared" si="150"/>
        <v>1.2655867762058708</v>
      </c>
      <c r="BA385" s="49">
        <f t="shared" si="151"/>
        <v>13.713850216794405</v>
      </c>
      <c r="BB385" s="69">
        <f>LN((AVERAGE(AZ405:AZ407))/AZ385:AZ387)/1.19</f>
        <v>-2.7952114668389958E-2</v>
      </c>
      <c r="BC385" s="69">
        <f>LN((AVERAGE(BA405:BA407))/BA385:BA387)/1.19</f>
        <v>-0.12150789783714158</v>
      </c>
      <c r="BD385" s="69">
        <f>AVERAGE(AS385:AS387)</f>
        <v>3.4514367218009315E-3</v>
      </c>
      <c r="BE385" s="69">
        <f>AVERAGE(AU385:AU387)</f>
        <v>0.17647574489397375</v>
      </c>
      <c r="BF385" s="69">
        <f>(BB385*BD385)+(BC385*BE385)</f>
        <v>-2.1539671736328897E-2</v>
      </c>
    </row>
    <row r="386" spans="1:58" ht="12.75" customHeight="1" x14ac:dyDescent="0.15">
      <c r="A386" t="s">
        <v>34</v>
      </c>
      <c r="B386" s="24" t="s">
        <v>470</v>
      </c>
      <c r="C386" s="24" t="s">
        <v>445</v>
      </c>
      <c r="D386" s="24">
        <v>30</v>
      </c>
      <c r="E386" s="16" t="s">
        <v>426</v>
      </c>
      <c r="G386" s="52">
        <v>282.18750000000006</v>
      </c>
      <c r="H386" s="52">
        <v>70116.875</v>
      </c>
      <c r="I386" s="52">
        <v>8761.25</v>
      </c>
      <c r="J386" s="52">
        <v>1145614.0625</v>
      </c>
      <c r="K386" s="14">
        <v>0.58903150481975342</v>
      </c>
      <c r="L386" s="14">
        <v>0.14290758298840781</v>
      </c>
      <c r="M386" s="14">
        <v>1.0756255870731533</v>
      </c>
      <c r="N386" s="14">
        <v>2.0986421842922951</v>
      </c>
      <c r="O386" s="14">
        <v>0.70527272525742901</v>
      </c>
      <c r="P386" s="14">
        <v>0.23458773005428621</v>
      </c>
      <c r="Q386" s="14">
        <v>15.368164259466646</v>
      </c>
      <c r="R386" s="14">
        <v>0.64876545837330601</v>
      </c>
      <c r="S386" s="14">
        <v>9.0644598144515012</v>
      </c>
      <c r="T386" s="14">
        <v>2.3085458466526805</v>
      </c>
      <c r="U386" s="14">
        <v>110.78741660919992</v>
      </c>
      <c r="V386" s="14">
        <v>12.57904111427982</v>
      </c>
      <c r="W386" s="14">
        <v>0.30507986122657088</v>
      </c>
      <c r="X386" s="14">
        <v>2.7747006556394671E-2</v>
      </c>
      <c r="Y386" s="14">
        <v>1.6113444896649498</v>
      </c>
      <c r="Z386" s="2">
        <f t="shared" si="128"/>
        <v>1.8260917765379969</v>
      </c>
      <c r="AA386" s="2">
        <f t="shared" si="129"/>
        <v>7.5267215677449704</v>
      </c>
      <c r="AB386" s="2">
        <f t="shared" si="130"/>
        <v>21.790385065376189</v>
      </c>
      <c r="AC386" s="2">
        <f t="shared" si="131"/>
        <v>65.511372891967881</v>
      </c>
      <c r="AD386" s="2">
        <f t="shared" si="132"/>
        <v>12.22217527321056</v>
      </c>
      <c r="AE386" s="2">
        <f t="shared" si="133"/>
        <v>47.990130570652617</v>
      </c>
      <c r="AF386" s="69">
        <f t="shared" si="134"/>
        <v>0.87214875289479687</v>
      </c>
      <c r="AG386" s="69">
        <f t="shared" si="135"/>
        <v>0.87589508589846055</v>
      </c>
      <c r="AH386" s="69">
        <f t="shared" si="136"/>
        <v>1.1453029461921975</v>
      </c>
      <c r="AI386" s="69">
        <f t="shared" si="137"/>
        <v>0.34717631571593421</v>
      </c>
      <c r="AJ386" s="69">
        <f t="shared" si="138"/>
        <v>0.35166947013267463</v>
      </c>
      <c r="AK386" s="69">
        <f t="shared" si="139"/>
        <v>0.78621175236270668</v>
      </c>
      <c r="AL386" s="69">
        <f t="shared" si="140"/>
        <v>7.841290368037844E-2</v>
      </c>
      <c r="AM386" s="69">
        <f t="shared" si="141"/>
        <v>9.3192409585158772E-2</v>
      </c>
      <c r="AN386" s="69">
        <f t="shared" si="142"/>
        <v>0.17172060528315097</v>
      </c>
      <c r="AO386" s="23">
        <v>0.01</v>
      </c>
      <c r="AP386" s="69">
        <f t="shared" si="143"/>
        <v>22.127141257306796</v>
      </c>
      <c r="AQ386" s="69">
        <f t="shared" si="144"/>
        <v>6534.3605338313791</v>
      </c>
      <c r="AR386" s="69">
        <f t="shared" si="145"/>
        <v>1504.4871530370065</v>
      </c>
      <c r="AS386" s="69">
        <f t="shared" si="146"/>
        <v>2.7449708911262928E-3</v>
      </c>
      <c r="AT386" s="69">
        <f t="shared" si="147"/>
        <v>0.81061666524899989</v>
      </c>
      <c r="AU386" s="69">
        <f t="shared" si="148"/>
        <v>0.18663836385987378</v>
      </c>
      <c r="AV386" s="23">
        <f t="shared" si="149"/>
        <v>0.99999999999999989</v>
      </c>
      <c r="AW386" s="24" t="s">
        <v>470</v>
      </c>
      <c r="AX386" s="24" t="s">
        <v>445</v>
      </c>
      <c r="AY386" s="24">
        <v>30</v>
      </c>
      <c r="AZ386" s="49">
        <f t="shared" si="150"/>
        <v>1.8260917765379969</v>
      </c>
      <c r="BA386" s="49">
        <f t="shared" si="151"/>
        <v>12.22217527321056</v>
      </c>
    </row>
    <row r="387" spans="1:58" ht="12.75" customHeight="1" x14ac:dyDescent="0.15">
      <c r="A387" t="s">
        <v>35</v>
      </c>
      <c r="B387" s="24" t="s">
        <v>470</v>
      </c>
      <c r="C387" s="24" t="s">
        <v>446</v>
      </c>
      <c r="D387" s="24">
        <v>30</v>
      </c>
      <c r="E387" s="16" t="s">
        <v>426</v>
      </c>
      <c r="G387" s="52">
        <v>295.625</v>
      </c>
      <c r="H387" s="52">
        <v>65722.8125</v>
      </c>
      <c r="I387" s="52">
        <v>7054.6875</v>
      </c>
      <c r="J387" s="52">
        <v>1087644.6875000002</v>
      </c>
      <c r="K387" s="14">
        <v>0.65837388281108555</v>
      </c>
      <c r="L387" s="14">
        <v>0.16305211041235082</v>
      </c>
      <c r="M387" s="14">
        <v>0.78166737419586585</v>
      </c>
      <c r="N387" s="14">
        <v>1.8214473981474508</v>
      </c>
      <c r="O387" s="14">
        <v>0.7036230357980765</v>
      </c>
      <c r="P387" s="14">
        <v>0.23717223851931901</v>
      </c>
      <c r="Q387" s="14">
        <v>11.38335276637514</v>
      </c>
      <c r="R387" s="14">
        <v>0.69575040027241442</v>
      </c>
      <c r="S387" s="14">
        <v>8.046686396435339</v>
      </c>
      <c r="T387" s="14">
        <v>2.2089463248470556</v>
      </c>
      <c r="U387" s="14">
        <v>98.301369020978086</v>
      </c>
      <c r="V387" s="14">
        <v>8.3909965719000574</v>
      </c>
      <c r="W387" s="14">
        <v>0.32103363297457665</v>
      </c>
      <c r="X387" s="14">
        <v>2.7382960391612792E-2</v>
      </c>
      <c r="Y387" s="14">
        <v>1.5719033321655309</v>
      </c>
      <c r="Z387" s="2">
        <f t="shared" si="128"/>
        <v>1.187269718018505</v>
      </c>
      <c r="AA387" s="2">
        <f t="shared" si="129"/>
        <v>4.7939727503009149</v>
      </c>
      <c r="AB387" s="2">
        <f t="shared" si="130"/>
        <v>16.178197965710005</v>
      </c>
      <c r="AC387" s="2">
        <f t="shared" si="131"/>
        <v>47.996143382725215</v>
      </c>
      <c r="AD387" s="2">
        <f t="shared" si="132"/>
        <v>12.216378789724592</v>
      </c>
      <c r="AE387" s="2">
        <f t="shared" si="133"/>
        <v>44.50147471454941</v>
      </c>
      <c r="AF387" s="69">
        <f t="shared" si="134"/>
        <v>0.87438358523949611</v>
      </c>
      <c r="AG387" s="69">
        <f t="shared" si="135"/>
        <v>0.87584191813194789</v>
      </c>
      <c r="AH387" s="69">
        <f t="shared" si="136"/>
        <v>1.1125011730190584</v>
      </c>
      <c r="AI387" s="69">
        <f t="shared" si="137"/>
        <v>0.34985201996888787</v>
      </c>
      <c r="AJ387" s="69">
        <f t="shared" si="138"/>
        <v>0.35160543388343224</v>
      </c>
      <c r="AK387" s="69">
        <f t="shared" si="139"/>
        <v>0.7205760618716458</v>
      </c>
      <c r="AL387" s="69">
        <f t="shared" si="140"/>
        <v>7.8992366697952968E-2</v>
      </c>
      <c r="AM387" s="69">
        <f t="shared" si="141"/>
        <v>9.3175439979109542E-2</v>
      </c>
      <c r="AN387" s="69">
        <f t="shared" si="142"/>
        <v>0.15794830051359723</v>
      </c>
      <c r="AO387" s="23">
        <v>0.01</v>
      </c>
      <c r="AP387" s="69">
        <f t="shared" si="143"/>
        <v>23.352118405082347</v>
      </c>
      <c r="AQ387" s="69">
        <f t="shared" si="144"/>
        <v>6123.7519713520205</v>
      </c>
      <c r="AR387" s="69">
        <f t="shared" si="145"/>
        <v>1114.2759012795179</v>
      </c>
      <c r="AS387" s="69">
        <f t="shared" si="146"/>
        <v>3.2159339456009715E-3</v>
      </c>
      <c r="AT387" s="69">
        <f t="shared" si="147"/>
        <v>0.84333170539361979</v>
      </c>
      <c r="AU387" s="69">
        <f t="shared" si="148"/>
        <v>0.1534523606607793</v>
      </c>
      <c r="AV387" s="23">
        <f t="shared" si="149"/>
        <v>1</v>
      </c>
      <c r="AW387" s="24" t="s">
        <v>470</v>
      </c>
      <c r="AX387" s="24" t="s">
        <v>446</v>
      </c>
      <c r="AY387" s="24">
        <v>30</v>
      </c>
      <c r="AZ387" s="49">
        <f t="shared" si="150"/>
        <v>1.187269718018505</v>
      </c>
      <c r="BA387" s="49">
        <f t="shared" si="151"/>
        <v>12.216378789724592</v>
      </c>
    </row>
    <row r="388" spans="1:58" ht="12.75" customHeight="1" x14ac:dyDescent="0.15">
      <c r="A388" t="s">
        <v>36</v>
      </c>
      <c r="B388" s="24" t="s">
        <v>470</v>
      </c>
      <c r="C388" s="24" t="s">
        <v>452</v>
      </c>
      <c r="D388" s="24">
        <v>35</v>
      </c>
      <c r="E388" s="16" t="s">
        <v>426</v>
      </c>
      <c r="G388" s="52">
        <v>147.8125</v>
      </c>
      <c r="H388" s="52">
        <v>12107.1875</v>
      </c>
      <c r="I388" s="52">
        <v>1155.625</v>
      </c>
      <c r="J388" s="52">
        <v>334351.875</v>
      </c>
      <c r="K388" s="14">
        <v>0.6583406303919721</v>
      </c>
      <c r="L388" s="14">
        <v>6.9471960358442927E-2</v>
      </c>
      <c r="M388" s="14">
        <v>0.30436945702096274</v>
      </c>
      <c r="N388" s="14">
        <v>1.6998562620941204</v>
      </c>
      <c r="O388" s="14">
        <v>0.79693301854376564</v>
      </c>
      <c r="P388" s="14">
        <v>0.26610294337355112</v>
      </c>
      <c r="Q388" s="14">
        <v>13.81110507096742</v>
      </c>
      <c r="R388" s="14">
        <v>0.66976625400681689</v>
      </c>
      <c r="S388" s="14">
        <v>12.757346013589155</v>
      </c>
      <c r="T388" s="14">
        <v>7.0993023636409998</v>
      </c>
      <c r="U388" s="14">
        <v>117.0197391042104</v>
      </c>
      <c r="V388" s="14">
        <v>32.066224211487899</v>
      </c>
      <c r="W388" s="14">
        <v>0.31979959875414266</v>
      </c>
      <c r="X388" s="14">
        <v>2.7446010555693994E-2</v>
      </c>
      <c r="Y388" s="14">
        <v>1.4997527969955831</v>
      </c>
      <c r="Z388" s="2">
        <f t="shared" si="128"/>
        <v>0.46232822792623779</v>
      </c>
      <c r="AA388" s="2">
        <f t="shared" si="129"/>
        <v>4.3811842281484248</v>
      </c>
      <c r="AB388" s="2">
        <f t="shared" si="130"/>
        <v>17.330321055343433</v>
      </c>
      <c r="AC388" s="2">
        <f t="shared" si="131"/>
        <v>51.901361540295362</v>
      </c>
      <c r="AD388" s="2">
        <f t="shared" si="132"/>
        <v>9.1727338099602136</v>
      </c>
      <c r="AE388" s="2">
        <f t="shared" si="133"/>
        <v>16.483273018983631</v>
      </c>
      <c r="AF388" s="69">
        <f t="shared" si="134"/>
        <v>0.87438251354879382</v>
      </c>
      <c r="AG388" s="69">
        <f t="shared" si="135"/>
        <v>0.87884920131957478</v>
      </c>
      <c r="AH388" s="69">
        <f t="shared" si="136"/>
        <v>1.2643208074509849</v>
      </c>
      <c r="AI388" s="69">
        <f t="shared" si="137"/>
        <v>0.34985073357912561</v>
      </c>
      <c r="AJ388" s="69">
        <f t="shared" si="138"/>
        <v>0.355239691998531</v>
      </c>
      <c r="AK388" s="69">
        <f t="shared" si="139"/>
        <v>1.0576701648146727</v>
      </c>
      <c r="AL388" s="69">
        <f t="shared" si="140"/>
        <v>7.8992088155141305E-2</v>
      </c>
      <c r="AM388" s="69">
        <f t="shared" si="141"/>
        <v>9.4138518379610722E-2</v>
      </c>
      <c r="AN388" s="69">
        <f t="shared" si="142"/>
        <v>0.22821905008116428</v>
      </c>
      <c r="AO388" s="23">
        <v>0.01</v>
      </c>
      <c r="AP388" s="69">
        <f t="shared" si="143"/>
        <v>11.676018030431823</v>
      </c>
      <c r="AQ388" s="69">
        <f t="shared" si="144"/>
        <v>1139.7526929941432</v>
      </c>
      <c r="AR388" s="69">
        <f t="shared" si="145"/>
        <v>263.73563975004549</v>
      </c>
      <c r="AS388" s="69">
        <f t="shared" si="146"/>
        <v>8.2506445446005657E-3</v>
      </c>
      <c r="AT388" s="69">
        <f t="shared" si="147"/>
        <v>0.80538539030486123</v>
      </c>
      <c r="AU388" s="69">
        <f t="shared" si="148"/>
        <v>0.18636396515053827</v>
      </c>
      <c r="AV388" s="23">
        <f t="shared" si="149"/>
        <v>1</v>
      </c>
      <c r="AW388" s="24" t="s">
        <v>470</v>
      </c>
      <c r="AX388" s="24" t="s">
        <v>452</v>
      </c>
      <c r="AY388" s="24">
        <v>35</v>
      </c>
      <c r="AZ388" s="49">
        <f t="shared" si="150"/>
        <v>0.46232822792623779</v>
      </c>
      <c r="BA388" s="49">
        <f t="shared" si="151"/>
        <v>9.1727338099602136</v>
      </c>
      <c r="BB388" s="69">
        <f>LN((AVERAGE(AZ408:AZ410))/AZ388:AZ390)/1.19</f>
        <v>0.57968111613912299</v>
      </c>
      <c r="BC388" s="69">
        <f>LN((AVERAGE(BA408:BA410))/BA388:BA390)/1.19</f>
        <v>-1.2660100324277019E-2</v>
      </c>
      <c r="BD388" s="69">
        <f>AVERAGE(AS388:AS390)</f>
        <v>5.0376091743367111E-3</v>
      </c>
      <c r="BE388" s="69">
        <f>AVERAGE(AU388:AU390)</f>
        <v>0.18749980244498773</v>
      </c>
      <c r="BF388" s="69">
        <f>(BB388*BD388)+(BC388*BE388)</f>
        <v>5.4644059911652422E-4</v>
      </c>
    </row>
    <row r="389" spans="1:58" ht="12.75" customHeight="1" x14ac:dyDescent="0.15">
      <c r="A389" t="s">
        <v>37</v>
      </c>
      <c r="B389" s="24" t="s">
        <v>470</v>
      </c>
      <c r="C389" s="24" t="s">
        <v>448</v>
      </c>
      <c r="D389" s="24">
        <v>35</v>
      </c>
      <c r="E389" s="16" t="s">
        <v>426</v>
      </c>
      <c r="G389" s="52">
        <v>161.25</v>
      </c>
      <c r="H389" s="52">
        <v>40003.4375</v>
      </c>
      <c r="I389" s="52">
        <v>4985.3125</v>
      </c>
      <c r="J389" s="52">
        <v>1037710.9375000001</v>
      </c>
      <c r="K389" s="14">
        <v>0.7162220079288546</v>
      </c>
      <c r="L389" s="14">
        <v>0.12229127585844855</v>
      </c>
      <c r="M389" s="14">
        <v>0.64426200222439489</v>
      </c>
      <c r="N389" s="14">
        <v>1.5727939178238277</v>
      </c>
      <c r="O389" s="14">
        <v>0.83114791045492997</v>
      </c>
      <c r="P389" s="14">
        <v>0.26508043419084298</v>
      </c>
      <c r="Q389" s="14">
        <v>14.948191574575819</v>
      </c>
      <c r="R389" s="14">
        <v>0.70089746150345256</v>
      </c>
      <c r="S389" s="14">
        <v>10.336909815744651</v>
      </c>
      <c r="T389" s="14">
        <v>2.8054458345634972</v>
      </c>
      <c r="U389" s="14">
        <v>134.04216745967562</v>
      </c>
      <c r="V389" s="14">
        <v>8.459522554409217</v>
      </c>
      <c r="W389" s="14">
        <v>0.31209242694628259</v>
      </c>
      <c r="X389" s="14">
        <v>2.7405165014615304E-2</v>
      </c>
      <c r="Y389" s="14">
        <v>1.5463677529410609</v>
      </c>
      <c r="Z389" s="2">
        <f t="shared" si="128"/>
        <v>0.89952835167331546</v>
      </c>
      <c r="AA389" s="2">
        <f t="shared" si="129"/>
        <v>5.2682580805692503</v>
      </c>
      <c r="AB389" s="2">
        <f t="shared" si="130"/>
        <v>17.984995674709577</v>
      </c>
      <c r="AC389" s="2">
        <f t="shared" si="131"/>
        <v>56.391153953723958</v>
      </c>
      <c r="AD389" s="2">
        <f t="shared" si="132"/>
        <v>12.967334517663051</v>
      </c>
      <c r="AE389" s="2">
        <f t="shared" si="133"/>
        <v>47.779274797701241</v>
      </c>
      <c r="AF389" s="69">
        <f t="shared" si="134"/>
        <v>0.87624796983140574</v>
      </c>
      <c r="AG389" s="69">
        <f t="shared" si="135"/>
        <v>0.87995191151395302</v>
      </c>
      <c r="AH389" s="69">
        <f t="shared" si="136"/>
        <v>1.1863126793781313</v>
      </c>
      <c r="AI389" s="69">
        <f t="shared" si="137"/>
        <v>0.35209468718791365</v>
      </c>
      <c r="AJ389" s="69">
        <f t="shared" si="138"/>
        <v>0.35657855016218476</v>
      </c>
      <c r="AK389" s="69">
        <f t="shared" si="139"/>
        <v>0.87372731732925812</v>
      </c>
      <c r="AL389" s="69">
        <f t="shared" si="140"/>
        <v>7.9477909179682685E-2</v>
      </c>
      <c r="AM389" s="69">
        <f t="shared" si="141"/>
        <v>9.4493315792978955E-2</v>
      </c>
      <c r="AN389" s="69">
        <f t="shared" si="142"/>
        <v>0.19001133172008891</v>
      </c>
      <c r="AO389" s="23">
        <v>0.01</v>
      </c>
      <c r="AP389" s="69">
        <f t="shared" si="143"/>
        <v>12.815812855223832</v>
      </c>
      <c r="AQ389" s="69">
        <f t="shared" si="144"/>
        <v>3780.0574524921967</v>
      </c>
      <c r="AR389" s="69">
        <f t="shared" si="145"/>
        <v>947.26586716580573</v>
      </c>
      <c r="AS389" s="69">
        <f t="shared" si="146"/>
        <v>2.7036786256585841E-3</v>
      </c>
      <c r="AT389" s="69">
        <f t="shared" si="147"/>
        <v>0.79745706757092727</v>
      </c>
      <c r="AU389" s="69">
        <f t="shared" si="148"/>
        <v>0.19983925380341408</v>
      </c>
      <c r="AV389" s="23">
        <f t="shared" si="149"/>
        <v>0.99999999999999989</v>
      </c>
      <c r="AW389" s="24" t="s">
        <v>470</v>
      </c>
      <c r="AX389" s="24" t="s">
        <v>448</v>
      </c>
      <c r="AY389" s="24">
        <v>35</v>
      </c>
      <c r="AZ389" s="49">
        <f t="shared" si="150"/>
        <v>0.89952835167331546</v>
      </c>
      <c r="BA389" s="49">
        <f t="shared" si="151"/>
        <v>12.967334517663051</v>
      </c>
    </row>
    <row r="390" spans="1:58" ht="12.75" customHeight="1" x14ac:dyDescent="0.15">
      <c r="A390" t="s">
        <v>38</v>
      </c>
      <c r="B390" s="24" t="s">
        <v>470</v>
      </c>
      <c r="C390" s="24" t="s">
        <v>447</v>
      </c>
      <c r="D390" s="24">
        <v>35</v>
      </c>
      <c r="E390" s="16" t="s">
        <v>426</v>
      </c>
      <c r="G390" s="52">
        <v>241.87500000000003</v>
      </c>
      <c r="H390" s="52">
        <v>40084.062500000007</v>
      </c>
      <c r="I390" s="52">
        <v>4609.0625</v>
      </c>
      <c r="J390" s="52">
        <v>1039955</v>
      </c>
      <c r="K390" s="14">
        <v>0.67881857849603</v>
      </c>
      <c r="L390" s="14">
        <v>0.17060387528238935</v>
      </c>
      <c r="M390" s="14">
        <v>0.66460234617963054</v>
      </c>
      <c r="N390" s="14">
        <v>1.6011977067419298</v>
      </c>
      <c r="O390" s="14">
        <v>0.79722674824593487</v>
      </c>
      <c r="P390" s="14">
        <v>0.26529672366675627</v>
      </c>
      <c r="Q390" s="14">
        <v>13.632734718809967</v>
      </c>
      <c r="R390" s="14">
        <v>0.59942635806127353</v>
      </c>
      <c r="S390" s="14">
        <v>9.3783534140997631</v>
      </c>
      <c r="T390" s="14">
        <v>3.2488666733006406</v>
      </c>
      <c r="U390" s="14">
        <v>96.387511501351355</v>
      </c>
      <c r="V390" s="14">
        <v>11.449094189256002</v>
      </c>
      <c r="W390" s="14">
        <v>0.31244896677344386</v>
      </c>
      <c r="X390" s="14">
        <v>2.6668848750606173E-2</v>
      </c>
      <c r="Y390" s="14">
        <v>1.5108032624248158</v>
      </c>
      <c r="Z390" s="2">
        <f t="shared" si="128"/>
        <v>0.97905739063904751</v>
      </c>
      <c r="AA390" s="2">
        <f t="shared" si="129"/>
        <v>3.8955876299970216</v>
      </c>
      <c r="AB390" s="2">
        <f t="shared" si="130"/>
        <v>17.100197338843468</v>
      </c>
      <c r="AC390" s="2">
        <f t="shared" si="131"/>
        <v>51.386743606884032</v>
      </c>
      <c r="AD390" s="2">
        <f t="shared" si="132"/>
        <v>10.277658267435177</v>
      </c>
      <c r="AE390" s="2">
        <f t="shared" si="133"/>
        <v>29.668041564607456</v>
      </c>
      <c r="AF390" s="69">
        <f t="shared" si="134"/>
        <v>0.87504249640634379</v>
      </c>
      <c r="AG390" s="69">
        <f t="shared" si="135"/>
        <v>0.87885866792077927</v>
      </c>
      <c r="AH390" s="69">
        <f t="shared" si="136"/>
        <v>1.1554194087308163</v>
      </c>
      <c r="AI390" s="69">
        <f t="shared" si="137"/>
        <v>0.35064353240606105</v>
      </c>
      <c r="AJ390" s="69">
        <f t="shared" si="138"/>
        <v>0.35525117160862268</v>
      </c>
      <c r="AK390" s="69">
        <f t="shared" si="139"/>
        <v>0.80723014798299331</v>
      </c>
      <c r="AL390" s="69">
        <f t="shared" si="140"/>
        <v>7.9163745445115521E-2</v>
      </c>
      <c r="AM390" s="69">
        <f t="shared" si="141"/>
        <v>9.4141560476285011E-2</v>
      </c>
      <c r="AN390" s="69">
        <f t="shared" si="142"/>
        <v>0.17612073167204995</v>
      </c>
      <c r="AO390" s="23">
        <v>0.01</v>
      </c>
      <c r="AP390" s="69">
        <f t="shared" si="143"/>
        <v>19.147730929537317</v>
      </c>
      <c r="AQ390" s="69">
        <f t="shared" si="144"/>
        <v>3773.5761939789386</v>
      </c>
      <c r="AR390" s="69">
        <f t="shared" si="145"/>
        <v>811.75145982220772</v>
      </c>
      <c r="AS390" s="69">
        <f t="shared" si="146"/>
        <v>4.1585043527509859E-3</v>
      </c>
      <c r="AT390" s="69">
        <f t="shared" si="147"/>
        <v>0.8195453072662382</v>
      </c>
      <c r="AU390" s="69">
        <f t="shared" si="148"/>
        <v>0.17629618838101077</v>
      </c>
      <c r="AV390" s="23">
        <f t="shared" si="149"/>
        <v>1</v>
      </c>
      <c r="AW390" s="24" t="s">
        <v>470</v>
      </c>
      <c r="AX390" s="24" t="s">
        <v>447</v>
      </c>
      <c r="AY390" s="24">
        <v>35</v>
      </c>
      <c r="AZ390" s="49">
        <f t="shared" si="150"/>
        <v>0.97905739063904751</v>
      </c>
      <c r="BA390" s="49">
        <f t="shared" si="151"/>
        <v>10.277658267435177</v>
      </c>
    </row>
    <row r="391" spans="1:58" ht="12.75" customHeight="1" x14ac:dyDescent="0.15">
      <c r="A391" t="s">
        <v>39</v>
      </c>
      <c r="B391" s="24" t="s">
        <v>470</v>
      </c>
      <c r="C391" s="24">
        <v>7</v>
      </c>
      <c r="D391" s="24">
        <v>70</v>
      </c>
      <c r="E391" s="16" t="s">
        <v>426</v>
      </c>
      <c r="G391" s="52">
        <v>228.43749999999997</v>
      </c>
      <c r="H391" s="52">
        <v>15493.4375</v>
      </c>
      <c r="I391" s="52">
        <v>819.6875</v>
      </c>
      <c r="J391" s="52">
        <v>772185.9375</v>
      </c>
      <c r="K391" s="14">
        <v>0.66777138592388141</v>
      </c>
      <c r="L391" s="14">
        <v>0.15000264536557995</v>
      </c>
      <c r="M391" s="14">
        <v>0.735512139088075</v>
      </c>
      <c r="N391" s="14">
        <v>1.8595461287354664</v>
      </c>
      <c r="O391" s="14">
        <v>0.72553822735048412</v>
      </c>
      <c r="P391" s="14">
        <v>0.25623175485876898</v>
      </c>
      <c r="Q391" s="14">
        <v>12.537335451438846</v>
      </c>
      <c r="R391" s="14">
        <v>0.78767390158373629</v>
      </c>
      <c r="S391" s="14">
        <v>24.19315776056041</v>
      </c>
      <c r="T391" s="14">
        <v>8.1731003876488568</v>
      </c>
      <c r="U391" s="14">
        <v>153.73983030824581</v>
      </c>
      <c r="V391" s="14">
        <v>45.822534436524485</v>
      </c>
      <c r="W391" s="14">
        <v>0.30755901380714334</v>
      </c>
      <c r="X391" s="14">
        <v>2.7086076358134804E-2</v>
      </c>
      <c r="Y391" s="14">
        <v>1.579296502814185</v>
      </c>
      <c r="Z391" s="2">
        <f t="shared" si="128"/>
        <v>1.1014430306420995</v>
      </c>
      <c r="AA391" s="2">
        <f t="shared" si="129"/>
        <v>4.9033277866234739</v>
      </c>
      <c r="AB391" s="2">
        <f t="shared" si="130"/>
        <v>17.280048078545232</v>
      </c>
      <c r="AC391" s="2">
        <f t="shared" si="131"/>
        <v>48.929670947105031</v>
      </c>
      <c r="AD391" s="2">
        <f t="shared" si="132"/>
        <v>6.3546822547849402</v>
      </c>
      <c r="AE391" s="2">
        <f t="shared" si="133"/>
        <v>18.810466410100208</v>
      </c>
      <c r="AF391" s="69">
        <f t="shared" si="134"/>
        <v>0.87468645693966363</v>
      </c>
      <c r="AG391" s="69">
        <f t="shared" si="135"/>
        <v>0.87654822184318959</v>
      </c>
      <c r="AH391" s="69">
        <f t="shared" si="136"/>
        <v>1.6328850638313914</v>
      </c>
      <c r="AI391" s="69">
        <f t="shared" si="137"/>
        <v>0.35021569439612349</v>
      </c>
      <c r="AJ391" s="69">
        <f t="shared" si="138"/>
        <v>0.35245675376245722</v>
      </c>
      <c r="AK391" s="69">
        <f t="shared" si="139"/>
        <v>2.2784801387753433</v>
      </c>
      <c r="AL391" s="69">
        <f t="shared" si="140"/>
        <v>7.9071111674742581E-2</v>
      </c>
      <c r="AM391" s="69">
        <f t="shared" si="141"/>
        <v>9.3401039747051162E-2</v>
      </c>
      <c r="AN391" s="69">
        <f t="shared" si="142"/>
        <v>0.47641101274940828</v>
      </c>
      <c r="AO391" s="23">
        <v>0.01</v>
      </c>
      <c r="AP391" s="69">
        <f t="shared" si="143"/>
        <v>18.062807073199007</v>
      </c>
      <c r="AQ391" s="69">
        <f t="shared" si="144"/>
        <v>1447.1031717559531</v>
      </c>
      <c r="AR391" s="69">
        <f t="shared" si="145"/>
        <v>390.50815201303061</v>
      </c>
      <c r="AS391" s="69">
        <f t="shared" si="146"/>
        <v>9.7338249065321326E-3</v>
      </c>
      <c r="AT391" s="69">
        <f t="shared" si="147"/>
        <v>0.77982612771521309</v>
      </c>
      <c r="AU391" s="69">
        <f t="shared" si="148"/>
        <v>0.21044004737825472</v>
      </c>
      <c r="AV391" s="23">
        <f t="shared" si="149"/>
        <v>1</v>
      </c>
      <c r="AW391" s="24" t="s">
        <v>470</v>
      </c>
      <c r="AX391" s="24">
        <v>7</v>
      </c>
      <c r="AY391" s="24">
        <v>70</v>
      </c>
      <c r="AZ391" s="49">
        <f t="shared" si="150"/>
        <v>1.1014430306420995</v>
      </c>
      <c r="BA391" s="49">
        <f t="shared" si="151"/>
        <v>6.3546822547849402</v>
      </c>
    </row>
    <row r="392" spans="1:58" ht="12.75" customHeight="1" x14ac:dyDescent="0.15">
      <c r="A392" t="s">
        <v>40</v>
      </c>
      <c r="B392" s="24" t="s">
        <v>470</v>
      </c>
      <c r="C392" s="24">
        <v>8</v>
      </c>
      <c r="D392" s="24">
        <v>100</v>
      </c>
      <c r="E392" s="16" t="s">
        <v>426</v>
      </c>
      <c r="G392" s="52">
        <v>94.062500000000014</v>
      </c>
      <c r="H392" s="52">
        <v>4528.4375</v>
      </c>
      <c r="I392" s="52">
        <v>819.6875</v>
      </c>
      <c r="J392" s="52">
        <v>720653.125</v>
      </c>
      <c r="K392" s="14">
        <v>0.66146820514525762</v>
      </c>
      <c r="L392" s="14">
        <v>0.13161392794572424</v>
      </c>
      <c r="M392" s="14">
        <v>0.51060045217838956</v>
      </c>
      <c r="N392" s="14">
        <v>1.6754077212466887</v>
      </c>
      <c r="O392" s="14">
        <v>1.0389016356495491</v>
      </c>
      <c r="P392" s="14">
        <v>0.3291829877499014</v>
      </c>
      <c r="Q392" s="14">
        <v>19.328541984014322</v>
      </c>
      <c r="R392" s="14">
        <v>0.69971874519100108</v>
      </c>
      <c r="S392" s="14">
        <v>12.794474186885983</v>
      </c>
      <c r="T392" s="14">
        <v>4.0509431619218681</v>
      </c>
      <c r="U392" s="14">
        <v>124.69383642821333</v>
      </c>
      <c r="V392" s="14">
        <v>28.572967451058716</v>
      </c>
      <c r="W392" s="14">
        <v>0.29928285616111905</v>
      </c>
      <c r="X392" s="14">
        <v>2.7002466357940166E-2</v>
      </c>
      <c r="Y392" s="14">
        <v>1.6069701424609633</v>
      </c>
      <c r="Z392" s="2">
        <f t="shared" si="128"/>
        <v>0.77191987189507061</v>
      </c>
      <c r="AA392" s="2">
        <f t="shared" si="129"/>
        <v>3.8795320536968863</v>
      </c>
      <c r="AB392" s="2">
        <f t="shared" si="130"/>
        <v>18.604785401006325</v>
      </c>
      <c r="AC392" s="2">
        <f t="shared" si="131"/>
        <v>58.716709864421333</v>
      </c>
      <c r="AD392" s="2">
        <f t="shared" si="132"/>
        <v>9.7459133221763352</v>
      </c>
      <c r="AE392" s="2">
        <f t="shared" si="133"/>
        <v>30.781433222838771</v>
      </c>
      <c r="AF392" s="69">
        <f t="shared" si="134"/>
        <v>0.87448331201319007</v>
      </c>
      <c r="AG392" s="69">
        <f t="shared" si="135"/>
        <v>0.88664759686894257</v>
      </c>
      <c r="AH392" s="69">
        <f t="shared" si="136"/>
        <v>1.265517409658566</v>
      </c>
      <c r="AI392" s="69">
        <f t="shared" si="137"/>
        <v>0.34997173948302979</v>
      </c>
      <c r="AJ392" s="69">
        <f t="shared" si="138"/>
        <v>0.36478042217802431</v>
      </c>
      <c r="AK392" s="69">
        <f t="shared" si="139"/>
        <v>1.0606760680173535</v>
      </c>
      <c r="AL392" s="69">
        <f t="shared" si="140"/>
        <v>7.9018289458412438E-2</v>
      </c>
      <c r="AM392" s="69">
        <f t="shared" si="141"/>
        <v>9.6666811877176448E-2</v>
      </c>
      <c r="AN392" s="69">
        <f t="shared" si="142"/>
        <v>0.22884102082891197</v>
      </c>
      <c r="AO392" s="23">
        <v>0.01</v>
      </c>
      <c r="AP392" s="69">
        <f t="shared" si="143"/>
        <v>7.4326578521819213</v>
      </c>
      <c r="AQ392" s="69">
        <f t="shared" si="144"/>
        <v>437.7496159100512</v>
      </c>
      <c r="AR392" s="69">
        <f t="shared" si="145"/>
        <v>187.57812426069879</v>
      </c>
      <c r="AS392" s="69">
        <f t="shared" si="146"/>
        <v>1.1746401758715238E-2</v>
      </c>
      <c r="AT392" s="69">
        <f t="shared" si="147"/>
        <v>0.69180943889315072</v>
      </c>
      <c r="AU392" s="69">
        <f t="shared" si="148"/>
        <v>0.29644415934813412</v>
      </c>
      <c r="AV392" s="23">
        <f t="shared" si="149"/>
        <v>1</v>
      </c>
      <c r="AW392" s="24" t="s">
        <v>470</v>
      </c>
      <c r="AX392" s="24">
        <v>8</v>
      </c>
      <c r="AY392" s="24">
        <v>100</v>
      </c>
      <c r="AZ392" s="49">
        <f t="shared" si="150"/>
        <v>0.77191987189507061</v>
      </c>
      <c r="BA392" s="49">
        <f t="shared" si="151"/>
        <v>9.7459133221763352</v>
      </c>
    </row>
    <row r="393" spans="1:58" ht="12.75" customHeight="1" x14ac:dyDescent="0.15">
      <c r="A393" t="s">
        <v>45</v>
      </c>
      <c r="B393" s="24" t="s">
        <v>471</v>
      </c>
      <c r="C393" s="24" t="s">
        <v>434</v>
      </c>
      <c r="D393" s="24">
        <v>5</v>
      </c>
      <c r="E393" s="16" t="s">
        <v>426</v>
      </c>
      <c r="G393" s="52">
        <v>94.062500000000014</v>
      </c>
      <c r="H393" s="52">
        <v>35031.562500000007</v>
      </c>
      <c r="I393" s="52">
        <v>9540.625</v>
      </c>
      <c r="J393" s="52">
        <v>687341.56250000012</v>
      </c>
      <c r="K393" s="14">
        <v>0.26445094713973771</v>
      </c>
      <c r="L393" s="14">
        <v>0.12022377873888158</v>
      </c>
      <c r="M393" s="14">
        <v>0.71087859759388849</v>
      </c>
      <c r="N393" s="14">
        <v>1.3107718299898172</v>
      </c>
      <c r="O393" s="14">
        <v>0.67901994036732838</v>
      </c>
      <c r="P393" s="14">
        <v>0.24013778928032073</v>
      </c>
      <c r="Q393" s="14">
        <v>7.7908626925936098</v>
      </c>
      <c r="R393" s="14">
        <v>0.69586499769168053</v>
      </c>
      <c r="S393" s="14">
        <v>11.663635154457486</v>
      </c>
      <c r="T393" s="14">
        <v>4.7293220818944883</v>
      </c>
      <c r="U393" s="14">
        <v>103.68834651386597</v>
      </c>
      <c r="V393" s="14">
        <v>13.266841727867146</v>
      </c>
      <c r="W393" s="14">
        <v>0.39755853349442277</v>
      </c>
      <c r="X393" s="14">
        <v>3.1354572466431953E-2</v>
      </c>
      <c r="Y393" s="14">
        <v>1.8495957985311884</v>
      </c>
      <c r="Z393" s="2">
        <f t="shared" si="128"/>
        <v>2.6881302762672856</v>
      </c>
      <c r="AA393" s="2">
        <f t="shared" si="129"/>
        <v>5.9129616873702808</v>
      </c>
      <c r="AB393" s="2">
        <f t="shared" si="130"/>
        <v>11.473687633354329</v>
      </c>
      <c r="AC393" s="2">
        <f t="shared" si="131"/>
        <v>32.443301472635277</v>
      </c>
      <c r="AD393" s="2">
        <f t="shared" si="132"/>
        <v>8.8898825401135291</v>
      </c>
      <c r="AE393" s="2">
        <f t="shared" si="133"/>
        <v>21.92456862069545</v>
      </c>
      <c r="AF393" s="69">
        <f t="shared" si="134"/>
        <v>0.86168786087210714</v>
      </c>
      <c r="AG393" s="69">
        <f t="shared" si="135"/>
        <v>0.87504898608893034</v>
      </c>
      <c r="AH393" s="69">
        <f t="shared" si="136"/>
        <v>1.2290716499438408</v>
      </c>
      <c r="AI393" s="69">
        <f t="shared" si="137"/>
        <v>0.33483305251781492</v>
      </c>
      <c r="AJ393" s="69">
        <f t="shared" si="138"/>
        <v>0.35065133402293891</v>
      </c>
      <c r="AK393" s="69">
        <f t="shared" si="139"/>
        <v>0.97165032761265024</v>
      </c>
      <c r="AL393" s="69">
        <f t="shared" si="140"/>
        <v>7.5737394566402855E-2</v>
      </c>
      <c r="AM393" s="69">
        <f t="shared" si="141"/>
        <v>9.2922603516078811E-2</v>
      </c>
      <c r="AN393" s="69">
        <f t="shared" si="142"/>
        <v>0.21038854559760778</v>
      </c>
      <c r="AO393" s="23">
        <v>0.01</v>
      </c>
      <c r="AP393" s="69">
        <f t="shared" si="143"/>
        <v>7.1240486764022695</v>
      </c>
      <c r="AQ393" s="69">
        <f t="shared" si="144"/>
        <v>3255.2239927362352</v>
      </c>
      <c r="AR393" s="69">
        <f t="shared" si="145"/>
        <v>2007.2382178421767</v>
      </c>
      <c r="AS393" s="69">
        <f t="shared" si="146"/>
        <v>1.3519180303558972E-3</v>
      </c>
      <c r="AT393" s="69">
        <f t="shared" si="147"/>
        <v>0.6177380599889003</v>
      </c>
      <c r="AU393" s="69">
        <f t="shared" si="148"/>
        <v>0.38091002198074375</v>
      </c>
      <c r="AV393" s="23">
        <f t="shared" si="149"/>
        <v>1</v>
      </c>
      <c r="AW393" s="24" t="s">
        <v>471</v>
      </c>
      <c r="AX393" s="24" t="s">
        <v>434</v>
      </c>
      <c r="AY393" s="24">
        <v>5</v>
      </c>
      <c r="AZ393" s="49">
        <f t="shared" si="150"/>
        <v>2.6881302762672856</v>
      </c>
      <c r="BA393" s="49">
        <f t="shared" si="151"/>
        <v>8.8898825401135291</v>
      </c>
    </row>
    <row r="394" spans="1:58" ht="12.75" customHeight="1" x14ac:dyDescent="0.15">
      <c r="A394" t="s">
        <v>46</v>
      </c>
      <c r="B394" s="24" t="s">
        <v>471</v>
      </c>
      <c r="C394" s="24" t="s">
        <v>437</v>
      </c>
      <c r="D394" s="24">
        <v>5</v>
      </c>
      <c r="E394" s="16" t="s">
        <v>426</v>
      </c>
      <c r="G394" s="52">
        <v>470.3125</v>
      </c>
      <c r="H394" s="52">
        <v>114729.375</v>
      </c>
      <c r="I394" s="52">
        <v>33956.5625</v>
      </c>
      <c r="J394" s="52">
        <v>2512019.6875</v>
      </c>
      <c r="K394" s="14">
        <v>0.37813357866229214</v>
      </c>
      <c r="L394" s="14">
        <v>0.15000949864428442</v>
      </c>
      <c r="M394" s="14">
        <v>0.9928389080871548</v>
      </c>
      <c r="N394" s="14">
        <v>1.9646778011702033</v>
      </c>
      <c r="O394" s="14">
        <v>0.79066493754087264</v>
      </c>
      <c r="P394" s="14">
        <v>0.27050823092478965</v>
      </c>
      <c r="Q394" s="14">
        <v>8.5606915985869918</v>
      </c>
      <c r="R394" s="14">
        <v>0.72299184393796012</v>
      </c>
      <c r="S394" s="14">
        <v>11.133120517851006</v>
      </c>
      <c r="T394" s="14">
        <v>3.5606363022559075</v>
      </c>
      <c r="U394" s="14">
        <v>90.828387352067168</v>
      </c>
      <c r="V394" s="14">
        <v>11.754496311600207</v>
      </c>
      <c r="W394" s="14">
        <v>0.37401212604883666</v>
      </c>
      <c r="X394" s="14">
        <v>3.2570892370902736E-2</v>
      </c>
      <c r="Y394" s="14">
        <v>1.8109895650864227</v>
      </c>
      <c r="Z394" s="2">
        <f t="shared" si="128"/>
        <v>2.6256301056348414</v>
      </c>
      <c r="AA394" s="2">
        <f t="shared" si="129"/>
        <v>6.6185069416268156</v>
      </c>
      <c r="AB394" s="2">
        <f t="shared" si="130"/>
        <v>10.827205295346053</v>
      </c>
      <c r="AC394" s="2">
        <f t="shared" si="131"/>
        <v>31.646695441837224</v>
      </c>
      <c r="AD394" s="2">
        <f t="shared" si="132"/>
        <v>8.1583943339544032</v>
      </c>
      <c r="AE394" s="2">
        <f t="shared" si="133"/>
        <v>25.5090325553669</v>
      </c>
      <c r="AF394" s="69">
        <f t="shared" si="134"/>
        <v>0.86535173323005976</v>
      </c>
      <c r="AG394" s="69">
        <f t="shared" si="135"/>
        <v>0.87864718762217586</v>
      </c>
      <c r="AH394" s="69">
        <f t="shared" si="136"/>
        <v>1.2119737178629304</v>
      </c>
      <c r="AI394" s="69">
        <f t="shared" si="137"/>
        <v>0.33912234080479658</v>
      </c>
      <c r="AJ394" s="69">
        <f t="shared" si="138"/>
        <v>0.35499478039421251</v>
      </c>
      <c r="AK394" s="69">
        <f t="shared" si="139"/>
        <v>0.93166118866391645</v>
      </c>
      <c r="AL394" s="69">
        <f t="shared" si="140"/>
        <v>7.6667585969478966E-2</v>
      </c>
      <c r="AM394" s="69">
        <f t="shared" si="141"/>
        <v>9.4073616804466312E-2</v>
      </c>
      <c r="AN394" s="69">
        <f t="shared" si="142"/>
        <v>0.20207771655110179</v>
      </c>
      <c r="AO394" s="23">
        <v>0.01</v>
      </c>
      <c r="AP394" s="69">
        <f t="shared" si="143"/>
        <v>36.057724026270577</v>
      </c>
      <c r="AQ394" s="69">
        <f t="shared" si="144"/>
        <v>10793.007259965918</v>
      </c>
      <c r="AR394" s="69">
        <f t="shared" si="145"/>
        <v>6861.8646119247724</v>
      </c>
      <c r="AS394" s="69">
        <f t="shared" si="146"/>
        <v>2.0382040316633582E-3</v>
      </c>
      <c r="AT394" s="69">
        <f t="shared" si="147"/>
        <v>0.6100870619290083</v>
      </c>
      <c r="AU394" s="69">
        <f t="shared" si="148"/>
        <v>0.38787473403932826</v>
      </c>
      <c r="AV394" s="23">
        <f t="shared" si="149"/>
        <v>0.99999999999999989</v>
      </c>
      <c r="AW394" s="24" t="s">
        <v>471</v>
      </c>
      <c r="AX394" s="24" t="s">
        <v>437</v>
      </c>
      <c r="AY394" s="24">
        <v>5</v>
      </c>
      <c r="AZ394" s="49">
        <f t="shared" si="150"/>
        <v>2.6256301056348414</v>
      </c>
      <c r="BA394" s="49">
        <f t="shared" si="151"/>
        <v>8.1583943339544032</v>
      </c>
    </row>
    <row r="395" spans="1:58" ht="12.75" customHeight="1" x14ac:dyDescent="0.15">
      <c r="A395" t="s">
        <v>47</v>
      </c>
      <c r="B395" s="24" t="s">
        <v>471</v>
      </c>
      <c r="C395" s="24" t="s">
        <v>438</v>
      </c>
      <c r="D395" s="24">
        <v>5</v>
      </c>
      <c r="E395" s="16" t="s">
        <v>426</v>
      </c>
      <c r="G395" s="52">
        <v>537.5</v>
      </c>
      <c r="H395" s="52">
        <v>133326.875</v>
      </c>
      <c r="I395" s="52">
        <v>27184.0625</v>
      </c>
      <c r="J395" s="52">
        <v>2387521.25</v>
      </c>
      <c r="K395" s="14">
        <v>0.43801379605921886</v>
      </c>
      <c r="L395" s="14">
        <v>0.11634208168066516</v>
      </c>
      <c r="M395" s="14">
        <v>0.68358077646367299</v>
      </c>
      <c r="N395" s="14">
        <v>1.8124924283847983</v>
      </c>
      <c r="O395" s="14">
        <v>0.59325086733393184</v>
      </c>
      <c r="P395" s="14">
        <v>0.22552824386926248</v>
      </c>
      <c r="Q395" s="14">
        <v>5.0264872039662611</v>
      </c>
      <c r="R395" s="14">
        <v>0.69749228104525951</v>
      </c>
      <c r="S395" s="14">
        <v>13.281529759067748</v>
      </c>
      <c r="T395" s="14">
        <v>4.8897907803663987</v>
      </c>
      <c r="U395" s="14">
        <v>125.55917409252177</v>
      </c>
      <c r="V395" s="14">
        <v>14.247540248250752</v>
      </c>
      <c r="W395" s="14">
        <v>0.33476318735521338</v>
      </c>
      <c r="X395" s="14">
        <v>3.7152720381568624E-2</v>
      </c>
      <c r="Y395" s="14">
        <v>1.7594862106562503</v>
      </c>
      <c r="Z395" s="2">
        <f t="shared" si="128"/>
        <v>1.5606375475243108</v>
      </c>
      <c r="AA395" s="2">
        <f t="shared" si="129"/>
        <v>5.8756106697485455</v>
      </c>
      <c r="AB395" s="2">
        <f t="shared" si="130"/>
        <v>8.4727852595568613</v>
      </c>
      <c r="AC395" s="2">
        <f t="shared" si="131"/>
        <v>22.287617363260669</v>
      </c>
      <c r="AD395" s="2">
        <f t="shared" si="132"/>
        <v>9.4536680917195017</v>
      </c>
      <c r="AE395" s="2">
        <f t="shared" si="133"/>
        <v>25.677821349058508</v>
      </c>
      <c r="AF395" s="69">
        <f t="shared" si="134"/>
        <v>0.86728161003155935</v>
      </c>
      <c r="AG395" s="69">
        <f t="shared" si="135"/>
        <v>0.87228473853725452</v>
      </c>
      <c r="AH395" s="69">
        <f t="shared" si="136"/>
        <v>1.2812147015298359</v>
      </c>
      <c r="AI395" s="69">
        <f t="shared" si="137"/>
        <v>0.34139630049571512</v>
      </c>
      <c r="AJ395" s="69">
        <f t="shared" si="138"/>
        <v>0.34733873648090391</v>
      </c>
      <c r="AK395" s="69">
        <f t="shared" si="139"/>
        <v>1.1006370749378225</v>
      </c>
      <c r="AL395" s="69">
        <f t="shared" si="140"/>
        <v>7.7160529523986249E-2</v>
      </c>
      <c r="AM395" s="69">
        <f t="shared" si="141"/>
        <v>9.2044765167439535E-2</v>
      </c>
      <c r="AN395" s="69">
        <f t="shared" si="142"/>
        <v>0.23710282488354806</v>
      </c>
      <c r="AO395" s="23">
        <v>0.01</v>
      </c>
      <c r="AP395" s="69">
        <f t="shared" si="143"/>
        <v>41.473784619142606</v>
      </c>
      <c r="AQ395" s="69">
        <f t="shared" si="144"/>
        <v>12272.040899883565</v>
      </c>
      <c r="AR395" s="69">
        <f t="shared" si="145"/>
        <v>6445.4180105609257</v>
      </c>
      <c r="AS395" s="69">
        <f t="shared" si="146"/>
        <v>2.2108818925533186E-3</v>
      </c>
      <c r="AT395" s="69">
        <f t="shared" si="147"/>
        <v>0.65419718165058094</v>
      </c>
      <c r="AU395" s="69">
        <f t="shared" si="148"/>
        <v>0.34359193645686581</v>
      </c>
      <c r="AV395" s="23">
        <f t="shared" si="149"/>
        <v>1</v>
      </c>
      <c r="AW395" s="24" t="s">
        <v>471</v>
      </c>
      <c r="AX395" s="24" t="s">
        <v>438</v>
      </c>
      <c r="AY395" s="24">
        <v>5</v>
      </c>
      <c r="AZ395" s="49">
        <f t="shared" si="150"/>
        <v>1.5606375475243108</v>
      </c>
      <c r="BA395" s="49">
        <f t="shared" si="151"/>
        <v>9.4536680917195017</v>
      </c>
    </row>
    <row r="396" spans="1:58" ht="12.75" customHeight="1" x14ac:dyDescent="0.15">
      <c r="A396" t="s">
        <v>48</v>
      </c>
      <c r="B396" s="24" t="s">
        <v>471</v>
      </c>
      <c r="C396" s="24" t="s">
        <v>435</v>
      </c>
      <c r="D396" s="24">
        <v>12</v>
      </c>
      <c r="E396" s="16" t="s">
        <v>426</v>
      </c>
      <c r="G396" s="52">
        <v>161.25</v>
      </c>
      <c r="H396" s="52">
        <v>45821.875</v>
      </c>
      <c r="I396" s="52">
        <v>10131.875</v>
      </c>
      <c r="J396" s="52">
        <v>715036.25</v>
      </c>
      <c r="K396" s="14">
        <v>0.64600213554424968</v>
      </c>
      <c r="L396" s="14">
        <v>0.13584157851294271</v>
      </c>
      <c r="M396" s="14">
        <v>0.83633985220643459</v>
      </c>
      <c r="N396" s="14">
        <v>2.2391648140083884</v>
      </c>
      <c r="O396" s="14">
        <v>0.74561899378179752</v>
      </c>
      <c r="P396" s="14">
        <v>0.25338161331115067</v>
      </c>
      <c r="Q396" s="14">
        <v>8.0112314657763974</v>
      </c>
      <c r="R396" s="14">
        <v>0.71021586879577747</v>
      </c>
      <c r="S396" s="14">
        <v>9.7958560096358109</v>
      </c>
      <c r="T396" s="14">
        <v>3.0709122454109763</v>
      </c>
      <c r="U396" s="14">
        <v>102.36253219898154</v>
      </c>
      <c r="V396" s="14">
        <v>8.8408372814872767</v>
      </c>
      <c r="W396" s="14">
        <v>0.36719353277395372</v>
      </c>
      <c r="X396" s="14">
        <v>2.9984739118980867E-2</v>
      </c>
      <c r="Y396" s="14">
        <v>1.7834141517990159</v>
      </c>
      <c r="Z396" s="2">
        <f t="shared" si="128"/>
        <v>1.2946394542516915</v>
      </c>
      <c r="AA396" s="2">
        <f t="shared" si="129"/>
        <v>6.1567294885840118</v>
      </c>
      <c r="AB396" s="2">
        <f t="shared" si="130"/>
        <v>10.7444036868525</v>
      </c>
      <c r="AC396" s="2">
        <f t="shared" si="131"/>
        <v>31.617256521050987</v>
      </c>
      <c r="AD396" s="2">
        <f t="shared" si="132"/>
        <v>10.449575013994837</v>
      </c>
      <c r="AE396" s="2">
        <f t="shared" si="133"/>
        <v>33.332939536760513</v>
      </c>
      <c r="AF396" s="69">
        <f t="shared" si="134"/>
        <v>0.87398485675983795</v>
      </c>
      <c r="AG396" s="69">
        <f t="shared" si="135"/>
        <v>0.87719540395068318</v>
      </c>
      <c r="AH396" s="69">
        <f t="shared" si="136"/>
        <v>1.1688750808829385</v>
      </c>
      <c r="AI396" s="69">
        <f t="shared" si="137"/>
        <v>0.34937362914237308</v>
      </c>
      <c r="AJ396" s="69">
        <f t="shared" si="138"/>
        <v>0.35323801880756162</v>
      </c>
      <c r="AK396" s="69">
        <f t="shared" si="139"/>
        <v>0.83576214795373471</v>
      </c>
      <c r="AL396" s="69">
        <f t="shared" si="140"/>
        <v>7.8888777523927228E-2</v>
      </c>
      <c r="AM396" s="69">
        <f t="shared" si="141"/>
        <v>9.3608074984003836E-2</v>
      </c>
      <c r="AN396" s="69">
        <f t="shared" si="142"/>
        <v>0.18208631514675092</v>
      </c>
      <c r="AO396" s="23">
        <v>0.01</v>
      </c>
      <c r="AP396" s="69">
        <f t="shared" si="143"/>
        <v>12.720815375733265</v>
      </c>
      <c r="AQ396" s="69">
        <f t="shared" si="144"/>
        <v>4289.2975109076506</v>
      </c>
      <c r="AR396" s="69">
        <f t="shared" si="145"/>
        <v>1844.8757842774869</v>
      </c>
      <c r="AS396" s="69">
        <f t="shared" si="146"/>
        <v>2.0694703938169126E-3</v>
      </c>
      <c r="AT396" s="69">
        <f t="shared" si="147"/>
        <v>0.69779915413514026</v>
      </c>
      <c r="AU396" s="69">
        <f t="shared" si="148"/>
        <v>0.3001313754710429</v>
      </c>
      <c r="AV396" s="23">
        <f t="shared" si="149"/>
        <v>1</v>
      </c>
      <c r="AW396" s="24" t="s">
        <v>471</v>
      </c>
      <c r="AX396" s="24" t="s">
        <v>435</v>
      </c>
      <c r="AY396" s="24">
        <v>12</v>
      </c>
      <c r="AZ396" s="49">
        <f t="shared" si="150"/>
        <v>1.2946394542516915</v>
      </c>
      <c r="BA396" s="49">
        <f t="shared" si="151"/>
        <v>10.449575013994837</v>
      </c>
    </row>
    <row r="397" spans="1:58" ht="12.75" customHeight="1" x14ac:dyDescent="0.15">
      <c r="A397" t="s">
        <v>49</v>
      </c>
      <c r="B397" s="24" t="s">
        <v>471</v>
      </c>
      <c r="C397" s="24" t="s">
        <v>439</v>
      </c>
      <c r="D397" s="24">
        <v>12</v>
      </c>
      <c r="E397" s="16" t="s">
        <v>426</v>
      </c>
      <c r="G397" s="52">
        <v>537.5</v>
      </c>
      <c r="H397" s="52">
        <v>136928.125</v>
      </c>
      <c r="I397" s="52">
        <v>30906.250000000004</v>
      </c>
      <c r="J397" s="52">
        <v>2225814.375</v>
      </c>
      <c r="K397" s="14">
        <v>0.40387649312598595</v>
      </c>
      <c r="L397" s="14">
        <v>0.13503837424877785</v>
      </c>
      <c r="M397" s="14">
        <v>0.80427053099266033</v>
      </c>
      <c r="N397" s="14">
        <v>2.047056974562647</v>
      </c>
      <c r="O397" s="14">
        <v>0.77787938239173571</v>
      </c>
      <c r="P397" s="14">
        <v>0.26420485930355886</v>
      </c>
      <c r="Q397" s="14">
        <v>9.1621752969221522</v>
      </c>
      <c r="R397" s="14">
        <v>0.80786924107040536</v>
      </c>
      <c r="S397" s="14">
        <v>10.886590777256822</v>
      </c>
      <c r="T397" s="14">
        <v>3.4089378816076916</v>
      </c>
      <c r="U397" s="14">
        <v>104.0433161541402</v>
      </c>
      <c r="V397" s="14">
        <v>13.070264589070025</v>
      </c>
      <c r="W397" s="14">
        <v>0.36912032572591874</v>
      </c>
      <c r="X397" s="14">
        <v>3.2260301780015786E-2</v>
      </c>
      <c r="Y397" s="14">
        <v>1.8176034732840674</v>
      </c>
      <c r="Z397" s="2">
        <f t="shared" si="128"/>
        <v>1.9913774252312693</v>
      </c>
      <c r="AA397" s="2">
        <f t="shared" si="129"/>
        <v>5.9558665117737029</v>
      </c>
      <c r="AB397" s="2">
        <f t="shared" si="130"/>
        <v>11.778401001902544</v>
      </c>
      <c r="AC397" s="2">
        <f t="shared" si="131"/>
        <v>34.678299714371441</v>
      </c>
      <c r="AD397" s="2">
        <f t="shared" si="132"/>
        <v>9.557015440637036</v>
      </c>
      <c r="AE397" s="2">
        <f t="shared" si="133"/>
        <v>30.520742755533067</v>
      </c>
      <c r="AF397" s="69">
        <f t="shared" si="134"/>
        <v>0.86618140044881997</v>
      </c>
      <c r="AG397" s="69">
        <f t="shared" si="135"/>
        <v>0.87823512254711023</v>
      </c>
      <c r="AH397" s="69">
        <f t="shared" si="136"/>
        <v>1.2040283220722194</v>
      </c>
      <c r="AI397" s="69">
        <f t="shared" si="137"/>
        <v>0.34009869014695576</v>
      </c>
      <c r="AJ397" s="69">
        <f t="shared" si="138"/>
        <v>0.3544955617274208</v>
      </c>
      <c r="AK397" s="69">
        <f t="shared" si="139"/>
        <v>0.91345783713221063</v>
      </c>
      <c r="AL397" s="69">
        <f t="shared" si="140"/>
        <v>7.6879253198911854E-2</v>
      </c>
      <c r="AM397" s="69">
        <f t="shared" si="141"/>
        <v>9.3941323857766518E-2</v>
      </c>
      <c r="AN397" s="69">
        <f t="shared" si="142"/>
        <v>0.19828975559593071</v>
      </c>
      <c r="AO397" s="23">
        <v>0.01</v>
      </c>
      <c r="AP397" s="69">
        <f t="shared" si="143"/>
        <v>41.322598594415119</v>
      </c>
      <c r="AQ397" s="69">
        <f t="shared" si="144"/>
        <v>12863.209335861737</v>
      </c>
      <c r="AR397" s="69">
        <f t="shared" si="145"/>
        <v>6128.3927588867336</v>
      </c>
      <c r="AS397" s="69">
        <f t="shared" si="146"/>
        <v>2.1711113378633001E-3</v>
      </c>
      <c r="AT397" s="69">
        <f t="shared" si="147"/>
        <v>0.67583986923254513</v>
      </c>
      <c r="AU397" s="69">
        <f t="shared" si="148"/>
        <v>0.32198901942959146</v>
      </c>
      <c r="AV397" s="23">
        <f t="shared" si="149"/>
        <v>0.99999999999999989</v>
      </c>
      <c r="AW397" s="24" t="s">
        <v>471</v>
      </c>
      <c r="AX397" s="24" t="s">
        <v>439</v>
      </c>
      <c r="AY397" s="24">
        <v>12</v>
      </c>
      <c r="AZ397" s="49">
        <f t="shared" si="150"/>
        <v>1.9913774252312693</v>
      </c>
      <c r="BA397" s="49">
        <f t="shared" si="151"/>
        <v>9.557015440637036</v>
      </c>
    </row>
    <row r="398" spans="1:58" ht="12.75" customHeight="1" x14ac:dyDescent="0.15">
      <c r="A398" t="s">
        <v>50</v>
      </c>
      <c r="B398" s="24" t="s">
        <v>471</v>
      </c>
      <c r="C398" s="24" t="s">
        <v>440</v>
      </c>
      <c r="D398" s="24">
        <v>12</v>
      </c>
      <c r="E398" s="16" t="s">
        <v>426</v>
      </c>
      <c r="G398" s="52">
        <v>712.1875</v>
      </c>
      <c r="H398" s="52">
        <v>163991.25</v>
      </c>
      <c r="I398" s="52">
        <v>23878.4375</v>
      </c>
      <c r="J398" s="52">
        <v>2023405.3125</v>
      </c>
      <c r="K398" s="14">
        <v>0.5399416974251543</v>
      </c>
      <c r="L398" s="14">
        <v>0.11438067331544352</v>
      </c>
      <c r="M398" s="14">
        <v>0.69730940411954878</v>
      </c>
      <c r="N398" s="14">
        <v>1.5375437516575698</v>
      </c>
      <c r="O398" s="14">
        <v>0.57368551339887752</v>
      </c>
      <c r="P398" s="14">
        <v>0.2139585387603625</v>
      </c>
      <c r="Q398" s="14">
        <v>7.7522373609993256</v>
      </c>
      <c r="R398" s="14">
        <v>0.57971887615948026</v>
      </c>
      <c r="S398" s="14">
        <v>11.428004817906057</v>
      </c>
      <c r="T398" s="14">
        <v>3.2704292811541142</v>
      </c>
      <c r="U398" s="14">
        <v>118.34716696984772</v>
      </c>
      <c r="V398" s="14">
        <v>14.368479816120255</v>
      </c>
      <c r="W398" s="14">
        <v>0.31678286539790212</v>
      </c>
      <c r="X398" s="14">
        <v>3.3620540537280606E-2</v>
      </c>
      <c r="Y398" s="14">
        <v>1.6606573962811502</v>
      </c>
      <c r="Z398" s="2">
        <f t="shared" si="128"/>
        <v>1.2914531465986816</v>
      </c>
      <c r="AA398" s="2">
        <f t="shared" si="129"/>
        <v>6.0963918458189301</v>
      </c>
      <c r="AB398" s="2">
        <f t="shared" si="130"/>
        <v>13.513043610026241</v>
      </c>
      <c r="AC398" s="2">
        <f t="shared" si="131"/>
        <v>36.23242804851072</v>
      </c>
      <c r="AD398" s="2">
        <f t="shared" si="132"/>
        <v>10.355890538689181</v>
      </c>
      <c r="AE398" s="2">
        <f t="shared" si="133"/>
        <v>36.187043594498313</v>
      </c>
      <c r="AF398" s="69">
        <f t="shared" si="134"/>
        <v>0.87056663972622006</v>
      </c>
      <c r="AG398" s="69">
        <f t="shared" si="135"/>
        <v>0.87165416763564785</v>
      </c>
      <c r="AH398" s="69">
        <f t="shared" si="136"/>
        <v>1.2214775305500212</v>
      </c>
      <c r="AI398" s="69">
        <f t="shared" si="137"/>
        <v>0.34529036534495522</v>
      </c>
      <c r="AJ398" s="69">
        <f t="shared" si="138"/>
        <v>0.34658601182967713</v>
      </c>
      <c r="AK398" s="69">
        <f t="shared" si="139"/>
        <v>0.95375064551673561</v>
      </c>
      <c r="AL398" s="69">
        <f t="shared" si="140"/>
        <v>7.8004363509887209E-2</v>
      </c>
      <c r="AM398" s="69">
        <f t="shared" si="141"/>
        <v>9.1845293134864434E-2</v>
      </c>
      <c r="AN398" s="69">
        <f t="shared" si="142"/>
        <v>0.20667027447983963</v>
      </c>
      <c r="AO398" s="23">
        <v>0.01</v>
      </c>
      <c r="AP398" s="69">
        <f t="shared" si="143"/>
        <v>55.553732637197797</v>
      </c>
      <c r="AQ398" s="69">
        <f t="shared" si="144"/>
        <v>15061.824427802838</v>
      </c>
      <c r="AR398" s="69">
        <f t="shared" si="145"/>
        <v>4934.9632322746957</v>
      </c>
      <c r="AS398" s="69">
        <f t="shared" si="146"/>
        <v>2.7704362073838005E-3</v>
      </c>
      <c r="AT398" s="69">
        <f t="shared" si="147"/>
        <v>0.75112547372024041</v>
      </c>
      <c r="AU398" s="69">
        <f t="shared" si="148"/>
        <v>0.2461040900723758</v>
      </c>
      <c r="AV398" s="23">
        <f t="shared" si="149"/>
        <v>1</v>
      </c>
      <c r="AW398" s="24" t="s">
        <v>471</v>
      </c>
      <c r="AX398" s="24" t="s">
        <v>440</v>
      </c>
      <c r="AY398" s="24">
        <v>12</v>
      </c>
      <c r="AZ398" s="49">
        <f t="shared" si="150"/>
        <v>1.2914531465986816</v>
      </c>
      <c r="BA398" s="49">
        <f t="shared" si="151"/>
        <v>10.355890538689181</v>
      </c>
    </row>
    <row r="399" spans="1:58" ht="12.75" customHeight="1" x14ac:dyDescent="0.15">
      <c r="A399" t="s">
        <v>51</v>
      </c>
      <c r="B399" s="24" t="s">
        <v>471</v>
      </c>
      <c r="C399" s="24" t="s">
        <v>436</v>
      </c>
      <c r="D399" s="24">
        <v>20</v>
      </c>
      <c r="E399" s="16" t="s">
        <v>426</v>
      </c>
      <c r="G399" s="52">
        <v>147.8125</v>
      </c>
      <c r="H399" s="52">
        <v>39009.0625</v>
      </c>
      <c r="I399" s="52">
        <v>5831.875</v>
      </c>
      <c r="J399" s="52">
        <v>464561.25</v>
      </c>
      <c r="K399" s="14">
        <v>0.47370657326431603</v>
      </c>
      <c r="L399" s="14">
        <v>0.15465848878625421</v>
      </c>
      <c r="M399" s="14">
        <v>0.95350092491034233</v>
      </c>
      <c r="N399" s="14">
        <v>1.5571038940203066</v>
      </c>
      <c r="O399" s="14">
        <v>0.72857712898613369</v>
      </c>
      <c r="P399" s="14">
        <v>0.24531859384975807</v>
      </c>
      <c r="Q399" s="14">
        <v>10.129875468457964</v>
      </c>
      <c r="R399" s="14">
        <v>0.66454061168828182</v>
      </c>
      <c r="S399" s="14">
        <v>7.7335890074891829</v>
      </c>
      <c r="T399" s="14">
        <v>2.6720514248103493</v>
      </c>
      <c r="U399" s="14">
        <v>89.034556878624485</v>
      </c>
      <c r="V399" s="14">
        <v>5.0114826614104651</v>
      </c>
      <c r="W399" s="14">
        <v>0.34963810283864816</v>
      </c>
      <c r="X399" s="14">
        <v>2.8612986853492527E-2</v>
      </c>
      <c r="Y399" s="14">
        <v>1.5945576048484531</v>
      </c>
      <c r="Z399" s="2">
        <f t="shared" si="128"/>
        <v>2.0128513698675516</v>
      </c>
      <c r="AA399" s="2">
        <f t="shared" si="129"/>
        <v>6.1652026500021506</v>
      </c>
      <c r="AB399" s="2">
        <f t="shared" si="130"/>
        <v>13.903641859516505</v>
      </c>
      <c r="AC399" s="2">
        <f t="shared" si="131"/>
        <v>41.292734111552363</v>
      </c>
      <c r="AD399" s="2">
        <f t="shared" si="132"/>
        <v>11.512708626279947</v>
      </c>
      <c r="AE399" s="2">
        <f t="shared" si="133"/>
        <v>33.320674913636353</v>
      </c>
      <c r="AF399" s="69">
        <f t="shared" si="134"/>
        <v>0.86843195092382097</v>
      </c>
      <c r="AG399" s="69">
        <f t="shared" si="135"/>
        <v>0.87664616246571281</v>
      </c>
      <c r="AH399" s="69">
        <f t="shared" si="136"/>
        <v>1.1024103715189242</v>
      </c>
      <c r="AI399" s="69">
        <f t="shared" si="137"/>
        <v>0.3427565619641943</v>
      </c>
      <c r="AJ399" s="69">
        <f t="shared" si="138"/>
        <v>0.35257491163516824</v>
      </c>
      <c r="AK399" s="69">
        <f t="shared" si="139"/>
        <v>0.70114569045143837</v>
      </c>
      <c r="AL399" s="69">
        <f t="shared" si="140"/>
        <v>7.7455339358025455E-2</v>
      </c>
      <c r="AM399" s="69">
        <f t="shared" si="141"/>
        <v>9.3432351583319584E-2</v>
      </c>
      <c r="AN399" s="69">
        <f t="shared" si="142"/>
        <v>0.15386155948855595</v>
      </c>
      <c r="AO399" s="23">
        <v>0.01</v>
      </c>
      <c r="AP399" s="69">
        <f t="shared" si="143"/>
        <v>11.448867348858137</v>
      </c>
      <c r="AQ399" s="69">
        <f t="shared" si="144"/>
        <v>3644.7084424356876</v>
      </c>
      <c r="AR399" s="69">
        <f t="shared" si="145"/>
        <v>897.30138224232223</v>
      </c>
      <c r="AS399" s="69">
        <f t="shared" si="146"/>
        <v>2.5143233140349263E-3</v>
      </c>
      <c r="AT399" s="69">
        <f t="shared" si="147"/>
        <v>0.80042637672712225</v>
      </c>
      <c r="AU399" s="69">
        <f t="shared" si="148"/>
        <v>0.19705929995884269</v>
      </c>
      <c r="AV399" s="23">
        <f t="shared" si="149"/>
        <v>0.99999999999999978</v>
      </c>
      <c r="AW399" s="24" t="s">
        <v>471</v>
      </c>
      <c r="AX399" s="24" t="s">
        <v>436</v>
      </c>
      <c r="AY399" s="24">
        <v>20</v>
      </c>
      <c r="AZ399" s="49">
        <f t="shared" si="150"/>
        <v>2.0128513698675516</v>
      </c>
      <c r="BA399" s="49">
        <f t="shared" si="151"/>
        <v>11.512708626279947</v>
      </c>
    </row>
    <row r="400" spans="1:58" ht="12.75" customHeight="1" x14ac:dyDescent="0.15">
      <c r="A400" t="s">
        <v>52</v>
      </c>
      <c r="B400" s="24" t="s">
        <v>471</v>
      </c>
      <c r="C400" s="24" t="s">
        <v>441</v>
      </c>
      <c r="D400" s="24">
        <v>20</v>
      </c>
      <c r="E400" s="16" t="s">
        <v>426</v>
      </c>
      <c r="G400" s="52">
        <v>483.75000000000006</v>
      </c>
      <c r="H400" s="52">
        <v>106532.50000000001</v>
      </c>
      <c r="I400" s="52">
        <v>18516.875</v>
      </c>
      <c r="J400" s="52">
        <v>1389074.6875000002</v>
      </c>
      <c r="K400" s="14">
        <v>0.52213687434649758</v>
      </c>
      <c r="L400" s="14">
        <v>0.12370524432075647</v>
      </c>
      <c r="M400" s="14">
        <v>0.72123029403120686</v>
      </c>
      <c r="N400" s="14">
        <v>1.6720516539681811</v>
      </c>
      <c r="O400" s="14">
        <v>0.77921317386951006</v>
      </c>
      <c r="P400" s="14">
        <v>0.2600051701134547</v>
      </c>
      <c r="Q400" s="14">
        <v>11.443415272257877</v>
      </c>
      <c r="R400" s="14">
        <v>0.66250077762534498</v>
      </c>
      <c r="S400" s="14">
        <v>9.6145545838459743</v>
      </c>
      <c r="T400" s="14">
        <v>2.9244135443814216</v>
      </c>
      <c r="U400" s="14">
        <v>102.24357701151192</v>
      </c>
      <c r="V400" s="14">
        <v>8.6279676638824938</v>
      </c>
      <c r="W400" s="14">
        <v>0.32734420317967022</v>
      </c>
      <c r="X400" s="14">
        <v>2.8681793771685487E-2</v>
      </c>
      <c r="Y400" s="14">
        <v>1.5645101615168768</v>
      </c>
      <c r="Z400" s="2">
        <f t="shared" si="128"/>
        <v>1.3813050360289014</v>
      </c>
      <c r="AA400" s="2">
        <f t="shared" si="129"/>
        <v>5.8302321618728001</v>
      </c>
      <c r="AB400" s="2">
        <f t="shared" si="130"/>
        <v>14.685859603002854</v>
      </c>
      <c r="AC400" s="2">
        <f t="shared" si="131"/>
        <v>44.012260476453136</v>
      </c>
      <c r="AD400" s="2">
        <f t="shared" si="132"/>
        <v>10.634249992537134</v>
      </c>
      <c r="AE400" s="2">
        <f t="shared" si="133"/>
        <v>34.962078878327276</v>
      </c>
      <c r="AF400" s="69">
        <f t="shared" si="134"/>
        <v>0.8699928088934672</v>
      </c>
      <c r="AG400" s="69">
        <f t="shared" si="135"/>
        <v>0.87827810925195027</v>
      </c>
      <c r="AH400" s="69">
        <f t="shared" si="136"/>
        <v>1.1630319254816932</v>
      </c>
      <c r="AI400" s="69">
        <f t="shared" si="137"/>
        <v>0.34460802464143381</v>
      </c>
      <c r="AJ400" s="69">
        <f t="shared" si="138"/>
        <v>0.35454761843152732</v>
      </c>
      <c r="AK400" s="69">
        <f t="shared" si="139"/>
        <v>0.82329088428216934</v>
      </c>
      <c r="AL400" s="69">
        <f t="shared" si="140"/>
        <v>7.7856530326634033E-2</v>
      </c>
      <c r="AM400" s="69">
        <f t="shared" si="141"/>
        <v>9.3955118884354746E-2</v>
      </c>
      <c r="AN400" s="69">
        <f t="shared" si="142"/>
        <v>0.1794798183119885</v>
      </c>
      <c r="AO400" s="23">
        <v>0.01</v>
      </c>
      <c r="AP400" s="69">
        <f t="shared" si="143"/>
        <v>37.663096545509219</v>
      </c>
      <c r="AQ400" s="69">
        <f t="shared" si="144"/>
        <v>10009.273702547523</v>
      </c>
      <c r="AR400" s="69">
        <f t="shared" si="145"/>
        <v>3323.4053607058022</v>
      </c>
      <c r="AS400" s="69">
        <f t="shared" si="146"/>
        <v>2.8169134413592212E-3</v>
      </c>
      <c r="AT400" s="69">
        <f t="shared" si="147"/>
        <v>0.74861761822691597</v>
      </c>
      <c r="AU400" s="69">
        <f t="shared" si="148"/>
        <v>0.2485654683317248</v>
      </c>
      <c r="AV400" s="23">
        <f t="shared" si="149"/>
        <v>1</v>
      </c>
      <c r="AW400" s="24" t="s">
        <v>471</v>
      </c>
      <c r="AX400" s="24" t="s">
        <v>441</v>
      </c>
      <c r="AY400" s="24">
        <v>20</v>
      </c>
      <c r="AZ400" s="49">
        <f t="shared" si="150"/>
        <v>1.3813050360289014</v>
      </c>
      <c r="BA400" s="49">
        <f t="shared" si="151"/>
        <v>10.634249992537134</v>
      </c>
    </row>
    <row r="401" spans="1:58" ht="12.75" customHeight="1" x14ac:dyDescent="0.15">
      <c r="A401" t="s">
        <v>53</v>
      </c>
      <c r="B401" s="24" t="s">
        <v>471</v>
      </c>
      <c r="C401" s="24" t="s">
        <v>442</v>
      </c>
      <c r="D401" s="24">
        <v>20</v>
      </c>
      <c r="E401" s="16" t="s">
        <v>426</v>
      </c>
      <c r="G401" s="52">
        <v>443.43750000000006</v>
      </c>
      <c r="H401" s="52">
        <v>112068.75</v>
      </c>
      <c r="I401" s="52">
        <v>16595.3125</v>
      </c>
      <c r="J401" s="52">
        <v>1241772.8125</v>
      </c>
      <c r="K401" s="14">
        <v>0.43672803585349723</v>
      </c>
      <c r="L401" s="14">
        <v>0.12420772671536881</v>
      </c>
      <c r="M401" s="14">
        <v>0.86211824637767454</v>
      </c>
      <c r="N401" s="14">
        <v>1.398589469479433</v>
      </c>
      <c r="O401" s="14">
        <v>0.68158037663906712</v>
      </c>
      <c r="P401" s="14">
        <v>0.23683368655131778</v>
      </c>
      <c r="Q401" s="14">
        <v>10.097391234193445</v>
      </c>
      <c r="R401" s="14">
        <v>0.58272787696821071</v>
      </c>
      <c r="S401" s="14">
        <v>9.9293016622514827</v>
      </c>
      <c r="T401" s="14">
        <v>3.4727098330020461</v>
      </c>
      <c r="U401" s="14">
        <v>98.60621485964991</v>
      </c>
      <c r="V401" s="14">
        <v>11.033357671642378</v>
      </c>
      <c r="W401" s="14">
        <v>0.33411107046926547</v>
      </c>
      <c r="X401" s="14">
        <v>2.8470164525291202E-2</v>
      </c>
      <c r="Y401" s="14">
        <v>1.5401041854251727</v>
      </c>
      <c r="Z401" s="2">
        <f t="shared" si="128"/>
        <v>1.9740391630522129</v>
      </c>
      <c r="AA401" s="2">
        <f t="shared" si="129"/>
        <v>6.9409389349285995</v>
      </c>
      <c r="AB401" s="2">
        <f t="shared" si="130"/>
        <v>14.814674219326223</v>
      </c>
      <c r="AC401" s="2">
        <f t="shared" si="131"/>
        <v>42.634945143268354</v>
      </c>
      <c r="AD401" s="2">
        <f t="shared" si="132"/>
        <v>9.9308308090310167</v>
      </c>
      <c r="AE401" s="2">
        <f t="shared" si="133"/>
        <v>28.394602371488091</v>
      </c>
      <c r="AF401" s="69">
        <f t="shared" si="134"/>
        <v>0.86724017132440057</v>
      </c>
      <c r="AG401" s="69">
        <f t="shared" si="135"/>
        <v>0.87513150627301373</v>
      </c>
      <c r="AH401" s="69">
        <f t="shared" si="136"/>
        <v>1.1731758947483397</v>
      </c>
      <c r="AI401" s="69">
        <f t="shared" si="137"/>
        <v>0.34134736709776015</v>
      </c>
      <c r="AJ401" s="69">
        <f t="shared" si="138"/>
        <v>0.35075054632508529</v>
      </c>
      <c r="AK401" s="69">
        <f t="shared" si="139"/>
        <v>0.84502156154609631</v>
      </c>
      <c r="AL401" s="69">
        <f t="shared" si="140"/>
        <v>7.7149923279192303E-2</v>
      </c>
      <c r="AM401" s="69">
        <f t="shared" si="141"/>
        <v>9.2948894776147595E-2</v>
      </c>
      <c r="AN401" s="69">
        <f t="shared" si="142"/>
        <v>0.18402050200860981</v>
      </c>
      <c r="AO401" s="23">
        <v>0.01</v>
      </c>
      <c r="AP401" s="69">
        <f t="shared" si="143"/>
        <v>34.211169104116841</v>
      </c>
      <c r="AQ401" s="69">
        <f t="shared" si="144"/>
        <v>10416.666451444391</v>
      </c>
      <c r="AR401" s="69">
        <f t="shared" si="145"/>
        <v>3053.8777372397576</v>
      </c>
      <c r="AS401" s="69">
        <f t="shared" si="146"/>
        <v>2.533268333838204E-3</v>
      </c>
      <c r="AT401" s="69">
        <f t="shared" si="147"/>
        <v>0.77133322118545766</v>
      </c>
      <c r="AU401" s="69">
        <f t="shared" si="148"/>
        <v>0.2261335104807041</v>
      </c>
      <c r="AV401" s="23">
        <f t="shared" si="149"/>
        <v>0.99999999999999989</v>
      </c>
      <c r="AW401" s="24" t="s">
        <v>471</v>
      </c>
      <c r="AX401" s="24" t="s">
        <v>442</v>
      </c>
      <c r="AY401" s="24">
        <v>20</v>
      </c>
      <c r="AZ401" s="49">
        <f t="shared" si="150"/>
        <v>1.9740391630522129</v>
      </c>
      <c r="BA401" s="49">
        <f t="shared" si="151"/>
        <v>9.9308308090310167</v>
      </c>
    </row>
    <row r="402" spans="1:58" ht="12.75" customHeight="1" x14ac:dyDescent="0.15">
      <c r="A402" t="s">
        <v>54</v>
      </c>
      <c r="B402" s="24" t="s">
        <v>471</v>
      </c>
      <c r="C402" s="24" t="s">
        <v>450</v>
      </c>
      <c r="D402" s="24">
        <v>25</v>
      </c>
      <c r="E402" s="16" t="s">
        <v>426</v>
      </c>
      <c r="G402" s="52">
        <v>53.75</v>
      </c>
      <c r="H402" s="52">
        <v>23650</v>
      </c>
      <c r="I402" s="52">
        <v>2915.9375</v>
      </c>
      <c r="J402" s="52">
        <v>411738.43749999994</v>
      </c>
      <c r="K402" s="14">
        <v>0.23832008778638644</v>
      </c>
      <c r="L402" s="14">
        <v>6.804099576494789E-2</v>
      </c>
      <c r="M402" s="14">
        <v>0.48112049574425991</v>
      </c>
      <c r="N402" s="14">
        <v>1.0311246590726777</v>
      </c>
      <c r="O402" s="14">
        <v>0.79878037516118183</v>
      </c>
      <c r="P402" s="14">
        <v>0.26594175425842181</v>
      </c>
      <c r="Q402" s="14">
        <v>13.864699927582306</v>
      </c>
      <c r="R402" s="14">
        <v>0.60891175016452914</v>
      </c>
      <c r="S402" s="14">
        <v>10.385341964183448</v>
      </c>
      <c r="T402" s="14">
        <v>2.1185337602103571</v>
      </c>
      <c r="U402" s="14">
        <v>110.33229925219607</v>
      </c>
      <c r="V402" s="14">
        <v>6.5658002010366152</v>
      </c>
      <c r="W402" s="14">
        <v>0.33577184406832261</v>
      </c>
      <c r="X402" s="14">
        <v>2.7830616556589305E-2</v>
      </c>
      <c r="Y402" s="14">
        <v>1.6303447417792722</v>
      </c>
      <c r="Z402" s="2">
        <f t="shared" si="128"/>
        <v>2.0187995909749028</v>
      </c>
      <c r="AA402" s="2">
        <f t="shared" si="129"/>
        <v>7.0710384281606107</v>
      </c>
      <c r="AB402" s="2">
        <f t="shared" si="130"/>
        <v>17.35733670820921</v>
      </c>
      <c r="AC402" s="2">
        <f t="shared" si="131"/>
        <v>52.134347862162528</v>
      </c>
      <c r="AD402" s="2">
        <f t="shared" si="132"/>
        <v>10.623848461871134</v>
      </c>
      <c r="AE402" s="2">
        <f t="shared" si="133"/>
        <v>52.079556778571593</v>
      </c>
      <c r="AF402" s="69">
        <f t="shared" si="134"/>
        <v>0.86084569059515248</v>
      </c>
      <c r="AG402" s="69">
        <f t="shared" si="135"/>
        <v>0.8789087396919294</v>
      </c>
      <c r="AH402" s="69">
        <f t="shared" si="136"/>
        <v>1.1878735968861496</v>
      </c>
      <c r="AI402" s="69">
        <f t="shared" si="137"/>
        <v>0.3338522648759748</v>
      </c>
      <c r="AJ402" s="69">
        <f t="shared" si="138"/>
        <v>0.35531189491767445</v>
      </c>
      <c r="AK402" s="69">
        <f t="shared" si="139"/>
        <v>0.87718073618618475</v>
      </c>
      <c r="AL402" s="69">
        <f t="shared" si="140"/>
        <v>7.5524628808208538E-2</v>
      </c>
      <c r="AM402" s="69">
        <f t="shared" si="141"/>
        <v>9.4157652153183738E-2</v>
      </c>
      <c r="AN402" s="69">
        <f t="shared" si="142"/>
        <v>0.19073150384607598</v>
      </c>
      <c r="AO402" s="23">
        <v>0.01</v>
      </c>
      <c r="AP402" s="69">
        <f t="shared" si="143"/>
        <v>4.0594487984412089</v>
      </c>
      <c r="AQ402" s="69">
        <f t="shared" si="144"/>
        <v>2226.8284734227955</v>
      </c>
      <c r="AR402" s="69">
        <f t="shared" si="145"/>
        <v>556.16114449616714</v>
      </c>
      <c r="AS402" s="69">
        <f t="shared" si="146"/>
        <v>1.4565401258695605E-3</v>
      </c>
      <c r="AT402" s="69">
        <f t="shared" si="147"/>
        <v>0.79899148530081732</v>
      </c>
      <c r="AU402" s="69">
        <f t="shared" si="148"/>
        <v>0.199551974573313</v>
      </c>
      <c r="AV402" s="23">
        <f t="shared" si="149"/>
        <v>0.99999999999999989</v>
      </c>
      <c r="AW402" s="24" t="s">
        <v>471</v>
      </c>
      <c r="AX402" s="24" t="s">
        <v>450</v>
      </c>
      <c r="AY402" s="24">
        <v>25</v>
      </c>
      <c r="AZ402" s="49">
        <f t="shared" si="150"/>
        <v>2.0187995909749028</v>
      </c>
      <c r="BA402" s="49">
        <f t="shared" si="151"/>
        <v>10.623848461871134</v>
      </c>
    </row>
    <row r="403" spans="1:58" ht="12.75" customHeight="1" x14ac:dyDescent="0.15">
      <c r="A403" t="s">
        <v>55</v>
      </c>
      <c r="B403" s="24" t="s">
        <v>471</v>
      </c>
      <c r="C403" s="24" t="s">
        <v>443</v>
      </c>
      <c r="D403" s="24">
        <v>25</v>
      </c>
      <c r="E403" s="16" t="s">
        <v>426</v>
      </c>
      <c r="G403" s="52">
        <v>309.0625</v>
      </c>
      <c r="H403" s="52">
        <v>66650</v>
      </c>
      <c r="I403" s="52">
        <v>9325.625</v>
      </c>
      <c r="J403" s="52">
        <v>1198141.25</v>
      </c>
      <c r="K403" s="14">
        <v>0.54235249781088235</v>
      </c>
      <c r="L403" s="14">
        <v>0.15892698489455134</v>
      </c>
      <c r="M403" s="14">
        <v>0.7313764548369065</v>
      </c>
      <c r="N403" s="14">
        <v>1.8549032961491991</v>
      </c>
      <c r="O403" s="14">
        <v>0.83272370564958587</v>
      </c>
      <c r="P403" s="14">
        <v>0.26609718661943937</v>
      </c>
      <c r="Q403" s="14">
        <v>12.865835175790593</v>
      </c>
      <c r="R403" s="14">
        <v>0.64460720915993541</v>
      </c>
      <c r="S403" s="14">
        <v>12.551214267504626</v>
      </c>
      <c r="T403" s="14">
        <v>5.696830413425408</v>
      </c>
      <c r="U403" s="14">
        <v>127.98509578536702</v>
      </c>
      <c r="V403" s="14">
        <v>10.997171080850118</v>
      </c>
      <c r="W403" s="14">
        <v>0.32585153903279795</v>
      </c>
      <c r="X403" s="14">
        <v>2.7038103407203456E-2</v>
      </c>
      <c r="Y403" s="14">
        <v>1.5151121253892219</v>
      </c>
      <c r="Z403" s="2">
        <f t="shared" si="128"/>
        <v>1.3485260191277604</v>
      </c>
      <c r="AA403" s="2">
        <f t="shared" si="129"/>
        <v>4.6019652063630199</v>
      </c>
      <c r="AB403" s="2">
        <f t="shared" si="130"/>
        <v>15.450304931278849</v>
      </c>
      <c r="AC403" s="2">
        <f t="shared" si="131"/>
        <v>48.350136050820979</v>
      </c>
      <c r="AD403" s="2">
        <f t="shared" si="132"/>
        <v>10.197028993180627</v>
      </c>
      <c r="AE403" s="2">
        <f t="shared" si="133"/>
        <v>22.466018206150487</v>
      </c>
      <c r="AF403" s="69">
        <f t="shared" si="134"/>
        <v>0.87064433730214275</v>
      </c>
      <c r="AG403" s="69">
        <f t="shared" si="135"/>
        <v>0.88000269774557127</v>
      </c>
      <c r="AH403" s="69">
        <f t="shared" si="136"/>
        <v>1.2576773967869224</v>
      </c>
      <c r="AI403" s="69">
        <f t="shared" si="137"/>
        <v>0.34538282450073043</v>
      </c>
      <c r="AJ403" s="69">
        <f t="shared" si="138"/>
        <v>0.3566402932840359</v>
      </c>
      <c r="AK403" s="69">
        <f t="shared" si="139"/>
        <v>1.04108494198271</v>
      </c>
      <c r="AL403" s="69">
        <f t="shared" si="140"/>
        <v>7.8024394415484602E-2</v>
      </c>
      <c r="AM403" s="69">
        <f t="shared" si="141"/>
        <v>9.4509677720269511E-2</v>
      </c>
      <c r="AN403" s="69">
        <f t="shared" si="142"/>
        <v>0.2247859860125023</v>
      </c>
      <c r="AO403" s="23">
        <v>0.01</v>
      </c>
      <c r="AP403" s="69">
        <f t="shared" si="143"/>
        <v>24.114414399035709</v>
      </c>
      <c r="AQ403" s="69">
        <f t="shared" si="144"/>
        <v>6299.0700200559631</v>
      </c>
      <c r="AR403" s="69">
        <f t="shared" si="145"/>
        <v>2096.2698108078416</v>
      </c>
      <c r="AS403" s="69">
        <f t="shared" si="146"/>
        <v>2.8641303458123248E-3</v>
      </c>
      <c r="AT403" s="69">
        <f t="shared" si="147"/>
        <v>0.74815657126471113</v>
      </c>
      <c r="AU403" s="69">
        <f t="shared" si="148"/>
        <v>0.24897929838947649</v>
      </c>
      <c r="AV403" s="23">
        <f t="shared" si="149"/>
        <v>1</v>
      </c>
      <c r="AW403" s="24" t="s">
        <v>471</v>
      </c>
      <c r="AX403" s="24" t="s">
        <v>443</v>
      </c>
      <c r="AY403" s="24">
        <v>25</v>
      </c>
      <c r="AZ403" s="49">
        <f t="shared" si="150"/>
        <v>1.3485260191277604</v>
      </c>
      <c r="BA403" s="49">
        <f t="shared" si="151"/>
        <v>10.197028993180627</v>
      </c>
    </row>
    <row r="404" spans="1:58" ht="12.75" customHeight="1" x14ac:dyDescent="0.15">
      <c r="A404" t="s">
        <v>56</v>
      </c>
      <c r="B404" s="24" t="s">
        <v>471</v>
      </c>
      <c r="C404" s="24" t="s">
        <v>444</v>
      </c>
      <c r="D404" s="24">
        <v>25</v>
      </c>
      <c r="E404" s="16" t="s">
        <v>426</v>
      </c>
      <c r="G404" s="52">
        <v>456.87499999999994</v>
      </c>
      <c r="H404" s="52">
        <v>63935.625000000007</v>
      </c>
      <c r="I404" s="52">
        <v>9822.8125</v>
      </c>
      <c r="J404" s="52">
        <v>1131921.25</v>
      </c>
      <c r="K404" s="14">
        <v>0.68284581592199722</v>
      </c>
      <c r="L404" s="14">
        <v>0.15698695875888768</v>
      </c>
      <c r="M404" s="14">
        <v>0.73365655572224642</v>
      </c>
      <c r="N404" s="14">
        <v>1.9381632325640026</v>
      </c>
      <c r="O404" s="14">
        <v>0.78957130242336249</v>
      </c>
      <c r="P404" s="14">
        <v>0.26276786382480388</v>
      </c>
      <c r="Q404" s="14">
        <v>12.769246875186088</v>
      </c>
      <c r="R404" s="14">
        <v>0.57614343667837742</v>
      </c>
      <c r="S404" s="14">
        <v>12.067313980425409</v>
      </c>
      <c r="T404" s="14">
        <v>5.6104141326668655</v>
      </c>
      <c r="U404" s="14">
        <v>126.38818573505881</v>
      </c>
      <c r="V404" s="14">
        <v>7.0853652547173205</v>
      </c>
      <c r="W404" s="14">
        <v>0.32746243400318481</v>
      </c>
      <c r="X404" s="14">
        <v>2.7317168916049805E-2</v>
      </c>
      <c r="Y404" s="14">
        <v>1.4122396592200173</v>
      </c>
      <c r="Z404" s="2">
        <f t="shared" si="128"/>
        <v>1.074410267465201</v>
      </c>
      <c r="AA404" s="2">
        <f t="shared" si="129"/>
        <v>4.6733598862122747</v>
      </c>
      <c r="AB404" s="2">
        <f t="shared" si="130"/>
        <v>16.172379664755482</v>
      </c>
      <c r="AC404" s="2">
        <f t="shared" si="131"/>
        <v>48.595161863856276</v>
      </c>
      <c r="AD404" s="2">
        <f t="shared" si="132"/>
        <v>10.47359718493073</v>
      </c>
      <c r="AE404" s="2">
        <f t="shared" si="133"/>
        <v>22.527425381873048</v>
      </c>
      <c r="AF404" s="69">
        <f t="shared" si="134"/>
        <v>0.87517229005807651</v>
      </c>
      <c r="AG404" s="69">
        <f t="shared" si="135"/>
        <v>0.87861194090574202</v>
      </c>
      <c r="AH404" s="69">
        <f t="shared" si="136"/>
        <v>1.2420817964556341</v>
      </c>
      <c r="AI404" s="69">
        <f t="shared" si="137"/>
        <v>0.3507995867314237</v>
      </c>
      <c r="AJ404" s="69">
        <f t="shared" si="138"/>
        <v>0.35495206052230777</v>
      </c>
      <c r="AK404" s="69">
        <f t="shared" si="139"/>
        <v>1.0028338585071006</v>
      </c>
      <c r="AL404" s="69">
        <f t="shared" si="140"/>
        <v>7.919753254819939E-2</v>
      </c>
      <c r="AM404" s="69">
        <f t="shared" si="141"/>
        <v>9.4062296038411555E-2</v>
      </c>
      <c r="AN404" s="69">
        <f t="shared" si="142"/>
        <v>0.21685957385281471</v>
      </c>
      <c r="AO404" s="23">
        <v>0.01</v>
      </c>
      <c r="AP404" s="69">
        <f t="shared" si="143"/>
        <v>36.183372682958591</v>
      </c>
      <c r="AQ404" s="69">
        <f t="shared" si="144"/>
        <v>6013.9316861508678</v>
      </c>
      <c r="AR404" s="69">
        <f t="shared" si="145"/>
        <v>2130.1709327861013</v>
      </c>
      <c r="AS404" s="69">
        <f t="shared" si="146"/>
        <v>4.4232405468495441E-3</v>
      </c>
      <c r="AT404" s="69">
        <f t="shared" si="147"/>
        <v>0.73517376926817446</v>
      </c>
      <c r="AU404" s="69">
        <f t="shared" si="148"/>
        <v>0.26040299018497609</v>
      </c>
      <c r="AV404" s="23">
        <f t="shared" si="149"/>
        <v>1</v>
      </c>
      <c r="AW404" s="24" t="s">
        <v>471</v>
      </c>
      <c r="AX404" s="24" t="s">
        <v>444</v>
      </c>
      <c r="AY404" s="24">
        <v>25</v>
      </c>
      <c r="AZ404" s="49">
        <f t="shared" si="150"/>
        <v>1.074410267465201</v>
      </c>
      <c r="BA404" s="49">
        <f t="shared" si="151"/>
        <v>10.47359718493073</v>
      </c>
    </row>
    <row r="405" spans="1:58" ht="12.75" customHeight="1" x14ac:dyDescent="0.15">
      <c r="A405" t="s">
        <v>57</v>
      </c>
      <c r="B405" s="24" t="s">
        <v>471</v>
      </c>
      <c r="C405" s="24" t="s">
        <v>451</v>
      </c>
      <c r="D405" s="24">
        <v>30</v>
      </c>
      <c r="E405" s="16" t="s">
        <v>426</v>
      </c>
      <c r="G405" s="52">
        <v>107.5</v>
      </c>
      <c r="H405" s="52">
        <v>19014.0625</v>
      </c>
      <c r="I405" s="52">
        <v>2566.5625000000005</v>
      </c>
      <c r="J405" s="52">
        <v>397400.62499999994</v>
      </c>
      <c r="K405" s="14">
        <v>0.77688365717494834</v>
      </c>
      <c r="L405" s="14">
        <v>0.16483889723618236</v>
      </c>
      <c r="M405" s="14">
        <v>0.9968382088818285</v>
      </c>
      <c r="N405" s="14">
        <v>1.4374150751267938</v>
      </c>
      <c r="O405" s="14">
        <v>0.8285135799184945</v>
      </c>
      <c r="P405" s="14">
        <v>0.26908247482311004</v>
      </c>
      <c r="Q405" s="14">
        <v>16.410498836898832</v>
      </c>
      <c r="R405" s="14">
        <v>0.66400691513569965</v>
      </c>
      <c r="S405" s="14">
        <v>8.5719748611711495</v>
      </c>
      <c r="T405" s="14">
        <v>2.5228654161351951</v>
      </c>
      <c r="U405" s="14">
        <v>115.79276437740951</v>
      </c>
      <c r="V405" s="14">
        <v>4.9003198905103513</v>
      </c>
      <c r="W405" s="14">
        <v>0.33684146354980654</v>
      </c>
      <c r="X405" s="14">
        <v>2.7271663145452069E-2</v>
      </c>
      <c r="Y405" s="14">
        <v>1.6718977660051668</v>
      </c>
      <c r="Z405" s="2">
        <f t="shared" si="128"/>
        <v>1.2831241842655317</v>
      </c>
      <c r="AA405" s="2">
        <f t="shared" si="129"/>
        <v>6.0473482023696841</v>
      </c>
      <c r="AB405" s="2">
        <f t="shared" si="130"/>
        <v>19.807157341359719</v>
      </c>
      <c r="AC405" s="2">
        <f t="shared" si="131"/>
        <v>60.986873439776403</v>
      </c>
      <c r="AD405" s="2">
        <f t="shared" si="132"/>
        <v>13.508294909020449</v>
      </c>
      <c r="AE405" s="2">
        <f t="shared" si="133"/>
        <v>45.897321211368343</v>
      </c>
      <c r="AF405" s="69">
        <f t="shared" si="134"/>
        <v>0.87820303136441125</v>
      </c>
      <c r="AG405" s="69">
        <f t="shared" si="135"/>
        <v>0.87986700979497534</v>
      </c>
      <c r="AH405" s="69">
        <f t="shared" si="136"/>
        <v>1.1294306710445776</v>
      </c>
      <c r="AI405" s="69">
        <f t="shared" si="137"/>
        <v>0.3544567027731661</v>
      </c>
      <c r="AJ405" s="69">
        <f t="shared" si="138"/>
        <v>0.35647534721243457</v>
      </c>
      <c r="AK405" s="69">
        <f t="shared" si="139"/>
        <v>0.75397531907401871</v>
      </c>
      <c r="AL405" s="69">
        <f t="shared" si="140"/>
        <v>7.9989153782771411E-2</v>
      </c>
      <c r="AM405" s="69">
        <f t="shared" si="141"/>
        <v>9.4465967011295157E-2</v>
      </c>
      <c r="AN405" s="69">
        <f t="shared" si="142"/>
        <v>0.16496259788924042</v>
      </c>
      <c r="AO405" s="23">
        <v>0.01</v>
      </c>
      <c r="AP405" s="69">
        <f t="shared" si="143"/>
        <v>8.598834031647927</v>
      </c>
      <c r="AQ405" s="69">
        <f t="shared" si="144"/>
        <v>1796.1818008757043</v>
      </c>
      <c r="AR405" s="69">
        <f t="shared" si="145"/>
        <v>423.38681764510369</v>
      </c>
      <c r="AS405" s="69">
        <f t="shared" si="146"/>
        <v>3.8591507212788765E-3</v>
      </c>
      <c r="AT405" s="69">
        <f t="shared" si="147"/>
        <v>0.80612514055804263</v>
      </c>
      <c r="AU405" s="69">
        <f t="shared" si="148"/>
        <v>0.19001570872067849</v>
      </c>
      <c r="AV405" s="23">
        <f t="shared" si="149"/>
        <v>1</v>
      </c>
      <c r="AW405" s="24" t="s">
        <v>471</v>
      </c>
      <c r="AX405" s="24" t="s">
        <v>451</v>
      </c>
      <c r="AY405" s="24">
        <v>30</v>
      </c>
      <c r="AZ405" s="49">
        <f t="shared" si="150"/>
        <v>1.2831241842655317</v>
      </c>
      <c r="BA405" s="49">
        <f t="shared" si="151"/>
        <v>13.508294909020449</v>
      </c>
    </row>
    <row r="406" spans="1:58" ht="12.75" customHeight="1" x14ac:dyDescent="0.15">
      <c r="A406" t="s">
        <v>58</v>
      </c>
      <c r="B406" s="24" t="s">
        <v>471</v>
      </c>
      <c r="C406" s="24" t="s">
        <v>445</v>
      </c>
      <c r="D406" s="24">
        <v>30</v>
      </c>
      <c r="E406" s="16" t="s">
        <v>426</v>
      </c>
      <c r="G406" s="52">
        <v>228.43749999999997</v>
      </c>
      <c r="H406" s="52">
        <v>56316.5625</v>
      </c>
      <c r="I406" s="52">
        <v>7135.3125000000009</v>
      </c>
      <c r="J406" s="52">
        <v>1189232.1875</v>
      </c>
      <c r="K406" s="14">
        <v>0.63806773887244739</v>
      </c>
      <c r="L406" s="14">
        <v>0.18727954715727371</v>
      </c>
      <c r="M406" s="14">
        <v>0.88770263027981666</v>
      </c>
      <c r="N406" s="14">
        <v>1.3025240900146358</v>
      </c>
      <c r="O406" s="14">
        <v>0.84710168220293569</v>
      </c>
      <c r="P406" s="14">
        <v>0.26543790120806854</v>
      </c>
      <c r="Q406" s="14">
        <v>15.43880704814336</v>
      </c>
      <c r="R406" s="14">
        <v>0.63770517030813612</v>
      </c>
      <c r="S406" s="14">
        <v>10.65034896566503</v>
      </c>
      <c r="T406" s="14">
        <v>5.9069045138160732</v>
      </c>
      <c r="U406" s="14">
        <v>106.14906519705488</v>
      </c>
      <c r="V406" s="14">
        <v>7.1509673659292048</v>
      </c>
      <c r="W406" s="14">
        <v>0.31951325847844314</v>
      </c>
      <c r="X406" s="14">
        <v>2.7844871376294621E-2</v>
      </c>
      <c r="Y406" s="14">
        <v>1.6110334395269417</v>
      </c>
      <c r="Z406" s="2">
        <f t="shared" si="128"/>
        <v>1.3912357202834109</v>
      </c>
      <c r="AA406" s="2">
        <f t="shared" si="129"/>
        <v>4.7399870608099093</v>
      </c>
      <c r="AB406" s="2">
        <f t="shared" si="130"/>
        <v>18.225447278057423</v>
      </c>
      <c r="AC406" s="2">
        <f t="shared" si="131"/>
        <v>58.163536472665818</v>
      </c>
      <c r="AD406" s="2">
        <f t="shared" si="132"/>
        <v>9.9667217984370247</v>
      </c>
      <c r="AE406" s="2">
        <f t="shared" si="133"/>
        <v>17.970337077360128</v>
      </c>
      <c r="AF406" s="69">
        <f t="shared" si="134"/>
        <v>0.87372913945057529</v>
      </c>
      <c r="AG406" s="69">
        <f t="shared" si="135"/>
        <v>0.88046608489760658</v>
      </c>
      <c r="AH406" s="69">
        <f t="shared" si="136"/>
        <v>1.1964144954771507</v>
      </c>
      <c r="AI406" s="69">
        <f t="shared" si="137"/>
        <v>0.34906705147282724</v>
      </c>
      <c r="AJ406" s="69">
        <f t="shared" si="138"/>
        <v>0.35720398326556818</v>
      </c>
      <c r="AK406" s="69">
        <f t="shared" si="139"/>
        <v>0.89623808765947421</v>
      </c>
      <c r="AL406" s="69">
        <f t="shared" si="140"/>
        <v>7.8822389147840052E-2</v>
      </c>
      <c r="AM406" s="69">
        <f t="shared" si="141"/>
        <v>9.4659055565375572E-2</v>
      </c>
      <c r="AN406" s="69">
        <f t="shared" si="142"/>
        <v>0.19470362488225898</v>
      </c>
      <c r="AO406" s="23">
        <v>0.01</v>
      </c>
      <c r="AP406" s="69">
        <f t="shared" si="143"/>
        <v>18.005989520959709</v>
      </c>
      <c r="AQ406" s="69">
        <f t="shared" si="144"/>
        <v>5330.8726189384461</v>
      </c>
      <c r="AR406" s="69">
        <f t="shared" si="145"/>
        <v>1389.2712084176937</v>
      </c>
      <c r="AS406" s="69">
        <f t="shared" si="146"/>
        <v>2.6722453507726941E-3</v>
      </c>
      <c r="AT406" s="69">
        <f t="shared" si="147"/>
        <v>0.79114783194433658</v>
      </c>
      <c r="AU406" s="69">
        <f t="shared" si="148"/>
        <v>0.20617992270489069</v>
      </c>
      <c r="AV406" s="23">
        <f t="shared" si="149"/>
        <v>1</v>
      </c>
      <c r="AW406" s="24" t="s">
        <v>471</v>
      </c>
      <c r="AX406" s="24" t="s">
        <v>445</v>
      </c>
      <c r="AY406" s="24">
        <v>30</v>
      </c>
      <c r="AZ406" s="49">
        <f t="shared" si="150"/>
        <v>1.3912357202834109</v>
      </c>
      <c r="BA406" s="49">
        <f t="shared" si="151"/>
        <v>9.9667217984370247</v>
      </c>
    </row>
    <row r="407" spans="1:58" ht="12.75" customHeight="1" x14ac:dyDescent="0.15">
      <c r="A407" t="s">
        <v>59</v>
      </c>
      <c r="B407" s="24" t="s">
        <v>471</v>
      </c>
      <c r="C407" s="24" t="s">
        <v>446</v>
      </c>
      <c r="D407" s="24">
        <v>30</v>
      </c>
      <c r="E407" s="16" t="s">
        <v>426</v>
      </c>
      <c r="G407" s="52">
        <v>201.56249999999997</v>
      </c>
      <c r="H407" s="52">
        <v>53803.75</v>
      </c>
      <c r="I407" s="52">
        <v>7054.6875</v>
      </c>
      <c r="J407" s="52">
        <v>1184031.875</v>
      </c>
      <c r="K407" s="14">
        <v>0.83157464983355323</v>
      </c>
      <c r="L407" s="14">
        <v>0.16590389674685824</v>
      </c>
      <c r="M407" s="14">
        <v>0.83006621320768126</v>
      </c>
      <c r="N407" s="14">
        <v>1.5569761997531246</v>
      </c>
      <c r="O407" s="14">
        <v>0.82410393967272222</v>
      </c>
      <c r="P407" s="14">
        <v>0.26621780432463815</v>
      </c>
      <c r="Q407" s="14">
        <v>13.785476506508948</v>
      </c>
      <c r="R407" s="14">
        <v>0.52956122285268992</v>
      </c>
      <c r="S407" s="14">
        <v>9.3637241970464462</v>
      </c>
      <c r="T407" s="14">
        <v>3.1080951202188443</v>
      </c>
      <c r="U407" s="14">
        <v>113.56118142649413</v>
      </c>
      <c r="V407" s="14">
        <v>5.6913564077965528</v>
      </c>
      <c r="W407" s="14">
        <v>0.31443856985040103</v>
      </c>
      <c r="X407" s="14">
        <v>2.7633242129900332E-2</v>
      </c>
      <c r="Y407" s="14">
        <v>1.4046958748203278</v>
      </c>
      <c r="Z407" s="2">
        <f t="shared" ref="Z407:Z470" si="152">M407/K407</f>
        <v>0.99818604784769005</v>
      </c>
      <c r="AA407" s="2">
        <f t="shared" ref="AA407:AA470" si="153">M407/L407</f>
        <v>5.0032954589018743</v>
      </c>
      <c r="AB407" s="2">
        <f t="shared" ref="AB407:AB470" si="154">Q407/O407</f>
        <v>16.727837160909093</v>
      </c>
      <c r="AC407" s="2">
        <f t="shared" ref="AC407:AC470" si="155">Q407/P407</f>
        <v>51.782699288205038</v>
      </c>
      <c r="AD407" s="2">
        <f t="shared" ref="AD407:AD470" si="156">U407/S407</f>
        <v>12.127779400242714</v>
      </c>
      <c r="AE407" s="2">
        <f t="shared" ref="AE407:AE470" si="157">U407/T407</f>
        <v>36.537228441868976</v>
      </c>
      <c r="AF407" s="69">
        <f t="shared" ref="AF407:AF470" si="158">(K407+26.472)/31.028</f>
        <v>0.87996566487796679</v>
      </c>
      <c r="AG407" s="69">
        <f t="shared" ref="AG407:AG470" si="159">(O407+26.472)/31.028</f>
        <v>0.8797248917001651</v>
      </c>
      <c r="AH407" s="69">
        <f t="shared" ref="AH407:AH470" si="160">(S407+26.472)/31.028</f>
        <v>1.1549479243601408</v>
      </c>
      <c r="AI407" s="69">
        <f t="shared" ref="AI407:AI470" si="161">4/3*3.14*((AF407/2)^3)</f>
        <v>0.35659527004603225</v>
      </c>
      <c r="AJ407" s="69">
        <f t="shared" ref="AJ407:AJ470" si="162">4/3*3.14*((AG407/2)^3)</f>
        <v>0.35630263901644221</v>
      </c>
      <c r="AK407" s="69">
        <f t="shared" ref="AK407:AK470" si="163">4/3*3.14*((AH407/2)^3)</f>
        <v>0.80624234794492255</v>
      </c>
      <c r="AL407" s="69">
        <f t="shared" ref="AL407:AL470" si="164">(10^(-0.665+LOG(AI407, 10)*0.959))</f>
        <v>8.0451913797436284E-2</v>
      </c>
      <c r="AM407" s="69">
        <f t="shared" ref="AM407:AM470" si="165">(AJ407*265)/1000</f>
        <v>9.4420199339357178E-2</v>
      </c>
      <c r="AN407" s="69">
        <f t="shared" ref="AN407:AN470" si="166">(10^(-0.665+LOG(AK407, 10)*0.959))</f>
        <v>0.17591404539028249</v>
      </c>
      <c r="AO407" s="23">
        <v>0.01</v>
      </c>
      <c r="AP407" s="69">
        <f t="shared" ref="AP407:AP470" si="167">AL407*G407</f>
        <v>16.216088874795748</v>
      </c>
      <c r="AQ407" s="69">
        <f t="shared" ref="AQ407:AQ470" si="168">AM407*H407</f>
        <v>5080.1608002049388</v>
      </c>
      <c r="AR407" s="69">
        <f t="shared" ref="AR407:AR470" si="169">AN407*I407</f>
        <v>1241.0186170892584</v>
      </c>
      <c r="AS407" s="69">
        <f t="shared" ref="AS407:AS470" si="170">AP407/(AP407+AQ407+AR407)</f>
        <v>2.5587938860704789E-3</v>
      </c>
      <c r="AT407" s="69">
        <f t="shared" ref="AT407:AT470" si="171">AQ407/(AP407+AQ407+AR407)</f>
        <v>0.80161649927951828</v>
      </c>
      <c r="AU407" s="69">
        <f t="shared" ref="AU407:AU470" si="172">AR407/(AP407+AQ407+AR407)</f>
        <v>0.19582470683441125</v>
      </c>
      <c r="AV407" s="23">
        <f t="shared" ref="AV407:AV470" si="173">SUM(AS407:AU407)</f>
        <v>1</v>
      </c>
      <c r="AW407" s="24" t="s">
        <v>471</v>
      </c>
      <c r="AX407" s="24" t="s">
        <v>446</v>
      </c>
      <c r="AY407" s="24">
        <v>30</v>
      </c>
      <c r="AZ407" s="49">
        <f t="shared" ref="AZ407:AZ470" si="174">Z407</f>
        <v>0.99818604784769005</v>
      </c>
      <c r="BA407" s="49">
        <f t="shared" ref="BA407:BA470" si="175">AD407</f>
        <v>12.127779400242714</v>
      </c>
    </row>
    <row r="408" spans="1:58" ht="12.75" customHeight="1" x14ac:dyDescent="0.15">
      <c r="A408" t="s">
        <v>60</v>
      </c>
      <c r="B408" s="24" t="s">
        <v>471</v>
      </c>
      <c r="C408" s="24" t="s">
        <v>452</v>
      </c>
      <c r="D408" s="24">
        <v>35</v>
      </c>
      <c r="E408" s="16" t="s">
        <v>426</v>
      </c>
      <c r="G408" s="52">
        <v>80.625</v>
      </c>
      <c r="H408" s="52">
        <v>11206.875000000002</v>
      </c>
      <c r="I408" s="52">
        <v>1639.375</v>
      </c>
      <c r="J408" s="52">
        <v>379891.5625</v>
      </c>
      <c r="K408" s="14">
        <v>1.2011642041402955</v>
      </c>
      <c r="L408" s="14">
        <v>0.21345002548049022</v>
      </c>
      <c r="M408" s="14">
        <v>0.81394223104125896</v>
      </c>
      <c r="N408" s="14">
        <v>1.2096248735335624</v>
      </c>
      <c r="O408" s="14">
        <v>0.88413194559904229</v>
      </c>
      <c r="P408" s="14">
        <v>0.2858242123047055</v>
      </c>
      <c r="Q408" s="14">
        <v>14.854163825344656</v>
      </c>
      <c r="R408" s="14">
        <v>0.60396769007619089</v>
      </c>
      <c r="S408" s="14">
        <v>10.827663795874484</v>
      </c>
      <c r="T408" s="14">
        <v>2.8329850497095714</v>
      </c>
      <c r="U408" s="14">
        <v>106.90331757560159</v>
      </c>
      <c r="V408" s="14">
        <v>4.2123293726282425</v>
      </c>
      <c r="W408" s="14">
        <v>0.32756773333037753</v>
      </c>
      <c r="X408" s="14">
        <v>2.708909180076477E-2</v>
      </c>
      <c r="Y408" s="14">
        <v>1.4993238752263298</v>
      </c>
      <c r="Z408" s="2">
        <f t="shared" si="152"/>
        <v>0.67762777831347265</v>
      </c>
      <c r="AA408" s="2">
        <f t="shared" si="153"/>
        <v>3.8132683714092832</v>
      </c>
      <c r="AB408" s="2">
        <f t="shared" si="154"/>
        <v>16.800845054049301</v>
      </c>
      <c r="AC408" s="2">
        <f t="shared" si="155"/>
        <v>51.969578453728893</v>
      </c>
      <c r="AD408" s="2">
        <f t="shared" si="156"/>
        <v>9.8731655868677315</v>
      </c>
      <c r="AE408" s="2">
        <f t="shared" si="157"/>
        <v>37.735221224185764</v>
      </c>
      <c r="AF408" s="69">
        <f t="shared" si="158"/>
        <v>0.89187714980470212</v>
      </c>
      <c r="AG408" s="69">
        <f t="shared" si="159"/>
        <v>0.88165953157145294</v>
      </c>
      <c r="AH408" s="69">
        <f t="shared" si="160"/>
        <v>1.2021291670708549</v>
      </c>
      <c r="AI408" s="69">
        <f t="shared" si="161"/>
        <v>0.3712731216479096</v>
      </c>
      <c r="AJ408" s="69">
        <f t="shared" si="162"/>
        <v>0.35865849247463666</v>
      </c>
      <c r="AK408" s="69">
        <f t="shared" si="163"/>
        <v>0.90914216680109161</v>
      </c>
      <c r="AL408" s="69">
        <f t="shared" si="164"/>
        <v>8.3624989391529292E-2</v>
      </c>
      <c r="AM408" s="69">
        <f t="shared" si="165"/>
        <v>9.5044500505778715E-2</v>
      </c>
      <c r="AN408" s="69">
        <f t="shared" si="166"/>
        <v>0.19739125003298233</v>
      </c>
      <c r="AO408" s="23">
        <v>0.01</v>
      </c>
      <c r="AP408" s="69">
        <f t="shared" si="167"/>
        <v>6.7422647696920492</v>
      </c>
      <c r="AQ408" s="69">
        <f t="shared" si="168"/>
        <v>1065.1518366056989</v>
      </c>
      <c r="AR408" s="69">
        <f t="shared" si="169"/>
        <v>323.5982805228204</v>
      </c>
      <c r="AS408" s="69">
        <f t="shared" si="170"/>
        <v>4.8314593882059871E-3</v>
      </c>
      <c r="AT408" s="69">
        <f t="shared" si="171"/>
        <v>0.76328029477081882</v>
      </c>
      <c r="AU408" s="69">
        <f t="shared" si="172"/>
        <v>0.23188824584097512</v>
      </c>
      <c r="AV408" s="23">
        <f t="shared" si="173"/>
        <v>0.99999999999999989</v>
      </c>
      <c r="AW408" s="24" t="s">
        <v>471</v>
      </c>
      <c r="AX408" s="24" t="s">
        <v>452</v>
      </c>
      <c r="AY408" s="24">
        <v>35</v>
      </c>
      <c r="AZ408" s="49">
        <f t="shared" si="174"/>
        <v>0.67762777831347265</v>
      </c>
      <c r="BA408" s="49">
        <f t="shared" si="175"/>
        <v>9.8731655868677315</v>
      </c>
    </row>
    <row r="409" spans="1:58" ht="12.75" customHeight="1" x14ac:dyDescent="0.15">
      <c r="A409" t="s">
        <v>61</v>
      </c>
      <c r="B409" s="24" t="s">
        <v>471</v>
      </c>
      <c r="C409" s="24" t="s">
        <v>448</v>
      </c>
      <c r="D409" s="24">
        <v>35</v>
      </c>
      <c r="E409" s="16" t="s">
        <v>426</v>
      </c>
      <c r="G409" s="52">
        <v>215</v>
      </c>
      <c r="H409" s="52">
        <v>33096.562500000007</v>
      </c>
      <c r="I409" s="52">
        <v>4877.8125</v>
      </c>
      <c r="J409" s="52">
        <v>1063779.6875</v>
      </c>
      <c r="K409" s="14">
        <v>1.0921147430142211</v>
      </c>
      <c r="L409" s="14">
        <v>0.18957484726097751</v>
      </c>
      <c r="M409" s="14">
        <v>0.82961672406937503</v>
      </c>
      <c r="N409" s="14">
        <v>2.1605444359678736</v>
      </c>
      <c r="O409" s="14">
        <v>0.9016504284019996</v>
      </c>
      <c r="P409" s="14">
        <v>0.286461567224222</v>
      </c>
      <c r="Q409" s="14">
        <v>15.462624209792333</v>
      </c>
      <c r="R409" s="14">
        <v>0.60200971131272984</v>
      </c>
      <c r="S409" s="14">
        <v>13.597993031770837</v>
      </c>
      <c r="T409" s="14">
        <v>6.1304614805987789</v>
      </c>
      <c r="U409" s="14">
        <v>121.99779097218355</v>
      </c>
      <c r="V409" s="14">
        <v>13.065592288575948</v>
      </c>
      <c r="W409" s="14">
        <v>0.30557864751327324</v>
      </c>
      <c r="X409" s="14">
        <v>2.6763149865579792E-2</v>
      </c>
      <c r="Y409" s="14">
        <v>1.4110347492117334</v>
      </c>
      <c r="Z409" s="2">
        <f t="shared" si="152"/>
        <v>0.75964245458278934</v>
      </c>
      <c r="AA409" s="2">
        <f t="shared" si="153"/>
        <v>4.37619618876594</v>
      </c>
      <c r="AB409" s="2">
        <f t="shared" si="154"/>
        <v>17.149245120635982</v>
      </c>
      <c r="AC409" s="2">
        <f t="shared" si="155"/>
        <v>53.978006053738007</v>
      </c>
      <c r="AD409" s="2">
        <f t="shared" si="156"/>
        <v>8.9717497785992055</v>
      </c>
      <c r="AE409" s="2">
        <f t="shared" si="157"/>
        <v>19.900262216518762</v>
      </c>
      <c r="AF409" s="69">
        <f t="shared" si="158"/>
        <v>0.88836259968461462</v>
      </c>
      <c r="AG409" s="69">
        <f t="shared" si="159"/>
        <v>0.88222413395649102</v>
      </c>
      <c r="AH409" s="69">
        <f t="shared" si="160"/>
        <v>1.2914139819443997</v>
      </c>
      <c r="AI409" s="69">
        <f t="shared" si="161"/>
        <v>0.36690125452201505</v>
      </c>
      <c r="AJ409" s="69">
        <f t="shared" si="162"/>
        <v>0.35934797340856517</v>
      </c>
      <c r="AK409" s="69">
        <f t="shared" si="163"/>
        <v>1.1271321822980589</v>
      </c>
      <c r="AL409" s="69">
        <f t="shared" si="164"/>
        <v>8.2680421058241568E-2</v>
      </c>
      <c r="AM409" s="69">
        <f t="shared" si="165"/>
        <v>9.5227212953269774E-2</v>
      </c>
      <c r="AN409" s="69">
        <f t="shared" si="166"/>
        <v>0.24257379420123704</v>
      </c>
      <c r="AO409" s="23">
        <v>0.01</v>
      </c>
      <c r="AP409" s="69">
        <f t="shared" si="167"/>
        <v>17.776290527521937</v>
      </c>
      <c r="AQ409" s="69">
        <f t="shared" si="168"/>
        <v>3151.6934052087036</v>
      </c>
      <c r="AR409" s="69">
        <f t="shared" si="169"/>
        <v>1183.2294855272216</v>
      </c>
      <c r="AS409" s="69">
        <f t="shared" si="170"/>
        <v>4.0839694606145645E-3</v>
      </c>
      <c r="AT409" s="69">
        <f t="shared" si="171"/>
        <v>0.72407792819118488</v>
      </c>
      <c r="AU409" s="69">
        <f t="shared" si="172"/>
        <v>0.27183810234820055</v>
      </c>
      <c r="AV409" s="23">
        <f t="shared" si="173"/>
        <v>1</v>
      </c>
      <c r="AW409" s="24" t="s">
        <v>471</v>
      </c>
      <c r="AX409" s="24" t="s">
        <v>448</v>
      </c>
      <c r="AY409" s="24">
        <v>35</v>
      </c>
      <c r="AZ409" s="49">
        <f t="shared" si="174"/>
        <v>0.75964245458278934</v>
      </c>
      <c r="BA409" s="49">
        <f t="shared" si="175"/>
        <v>8.9717497785992055</v>
      </c>
    </row>
    <row r="410" spans="1:58" ht="12.75" customHeight="1" x14ac:dyDescent="0.15">
      <c r="A410" t="s">
        <v>62</v>
      </c>
      <c r="B410" s="24" t="s">
        <v>471</v>
      </c>
      <c r="C410" s="24" t="s">
        <v>447</v>
      </c>
      <c r="D410" s="24">
        <v>35</v>
      </c>
      <c r="E410" s="16" t="s">
        <v>426</v>
      </c>
      <c r="G410" s="52">
        <v>201.56249999999997</v>
      </c>
      <c r="H410" s="52">
        <v>31457.187499999996</v>
      </c>
      <c r="I410" s="52">
        <v>4300</v>
      </c>
      <c r="J410" s="52">
        <v>1033975.3124999999</v>
      </c>
      <c r="K410" s="14">
        <v>0.9478010914182895</v>
      </c>
      <c r="L410" s="14">
        <v>0.1781698949721332</v>
      </c>
      <c r="M410" s="14">
        <v>1.2581930920818838</v>
      </c>
      <c r="N410" s="14">
        <v>1.8963875619235342</v>
      </c>
      <c r="O410" s="14">
        <v>0.90951277816572251</v>
      </c>
      <c r="P410" s="14">
        <v>0.28954280132975541</v>
      </c>
      <c r="Q410" s="14">
        <v>13.876015912683853</v>
      </c>
      <c r="R410" s="14">
        <v>0.61755894400115252</v>
      </c>
      <c r="S410" s="14">
        <v>11.166437594446107</v>
      </c>
      <c r="T410" s="14">
        <v>6.7511607398141775</v>
      </c>
      <c r="U410" s="14">
        <v>92.255067797945031</v>
      </c>
      <c r="V410" s="14">
        <v>13.746130699993778</v>
      </c>
      <c r="W410" s="14">
        <v>0.31165829814118973</v>
      </c>
      <c r="X410" s="14">
        <v>2.7309493243900789E-2</v>
      </c>
      <c r="Y410" s="14">
        <v>1.4604327853393884</v>
      </c>
      <c r="Z410" s="2">
        <f t="shared" si="152"/>
        <v>1.3274864351539453</v>
      </c>
      <c r="AA410" s="2">
        <f t="shared" si="153"/>
        <v>7.0617603062440626</v>
      </c>
      <c r="AB410" s="2">
        <f t="shared" si="154"/>
        <v>15.256537616402241</v>
      </c>
      <c r="AC410" s="2">
        <f t="shared" si="155"/>
        <v>47.923884997163832</v>
      </c>
      <c r="AD410" s="2">
        <f t="shared" si="156"/>
        <v>8.2618173448468717</v>
      </c>
      <c r="AE410" s="2">
        <f t="shared" si="157"/>
        <v>13.665067586656855</v>
      </c>
      <c r="AF410" s="69">
        <f t="shared" si="158"/>
        <v>0.8837115215746516</v>
      </c>
      <c r="AG410" s="69">
        <f t="shared" si="159"/>
        <v>0.88247752926923184</v>
      </c>
      <c r="AH410" s="69">
        <f t="shared" si="160"/>
        <v>1.2130474924083445</v>
      </c>
      <c r="AI410" s="69">
        <f t="shared" si="161"/>
        <v>0.36116856979491785</v>
      </c>
      <c r="AJ410" s="69">
        <f t="shared" si="162"/>
        <v>0.35965770166747307</v>
      </c>
      <c r="AK410" s="69">
        <f t="shared" si="163"/>
        <v>0.93413965986491743</v>
      </c>
      <c r="AL410" s="69">
        <f t="shared" si="164"/>
        <v>8.1441139484770095E-2</v>
      </c>
      <c r="AM410" s="69">
        <f t="shared" si="165"/>
        <v>9.5309290941880356E-2</v>
      </c>
      <c r="AN410" s="69">
        <f t="shared" si="166"/>
        <v>0.20259322910122612</v>
      </c>
      <c r="AO410" s="23">
        <v>0.01</v>
      </c>
      <c r="AP410" s="69">
        <f t="shared" si="167"/>
        <v>16.41547967739897</v>
      </c>
      <c r="AQ410" s="69">
        <f t="shared" si="168"/>
        <v>2998.1622356507814</v>
      </c>
      <c r="AR410" s="69">
        <f t="shared" si="169"/>
        <v>871.15088513527235</v>
      </c>
      <c r="AS410" s="69">
        <f t="shared" si="170"/>
        <v>4.2245564127770235E-3</v>
      </c>
      <c r="AT410" s="69">
        <f t="shared" si="171"/>
        <v>0.77158302700121384</v>
      </c>
      <c r="AU410" s="69">
        <f t="shared" si="172"/>
        <v>0.22419241658600905</v>
      </c>
      <c r="AV410" s="23">
        <f t="shared" si="173"/>
        <v>0.99999999999999989</v>
      </c>
      <c r="AW410" s="24" t="s">
        <v>471</v>
      </c>
      <c r="AX410" s="24" t="s">
        <v>447</v>
      </c>
      <c r="AY410" s="24">
        <v>35</v>
      </c>
      <c r="AZ410" s="49">
        <f t="shared" si="174"/>
        <v>1.3274864351539453</v>
      </c>
      <c r="BA410" s="49">
        <f t="shared" si="175"/>
        <v>8.2618173448468717</v>
      </c>
    </row>
    <row r="411" spans="1:58" x14ac:dyDescent="0.15">
      <c r="G411" s="52"/>
      <c r="H411" s="52"/>
      <c r="I411" s="52"/>
      <c r="J411" s="52"/>
      <c r="Z411" s="2"/>
      <c r="AA411" s="2"/>
      <c r="AB411" s="2"/>
      <c r="AC411" s="2"/>
      <c r="AD411" s="2"/>
      <c r="AE411" s="2"/>
      <c r="AF411" s="69"/>
      <c r="AG411" s="69"/>
      <c r="AH411" s="69"/>
      <c r="AI411" s="69"/>
      <c r="AJ411" s="69"/>
      <c r="AK411" s="69"/>
      <c r="AL411" s="69"/>
      <c r="AM411" s="69"/>
      <c r="AN411" s="69"/>
      <c r="AO411" s="23"/>
      <c r="AP411" s="69"/>
      <c r="AQ411" s="69"/>
      <c r="AR411" s="69"/>
      <c r="AS411" s="69"/>
      <c r="AT411" s="69"/>
      <c r="AU411" s="69"/>
      <c r="AV411" s="23"/>
      <c r="AW411" s="16"/>
      <c r="AX411" s="16"/>
      <c r="AY411" s="16"/>
      <c r="AZ411" s="49"/>
      <c r="BA411" s="49"/>
    </row>
    <row r="412" spans="1:58" ht="12.75" customHeight="1" x14ac:dyDescent="0.15">
      <c r="A412" t="s">
        <v>20</v>
      </c>
      <c r="B412" s="24" t="s">
        <v>474</v>
      </c>
      <c r="C412" s="24" t="s">
        <v>434</v>
      </c>
      <c r="D412" s="24">
        <v>5</v>
      </c>
      <c r="E412" s="16" t="s">
        <v>426</v>
      </c>
      <c r="G412" s="52">
        <v>107.5</v>
      </c>
      <c r="H412" s="52">
        <v>22427.187500000004</v>
      </c>
      <c r="I412" s="52">
        <v>3036.8750000000005</v>
      </c>
      <c r="J412" s="52">
        <v>407787.8125</v>
      </c>
      <c r="K412" s="14">
        <v>0.57931761360851031</v>
      </c>
      <c r="L412" s="14">
        <v>0.15150842102136133</v>
      </c>
      <c r="M412" s="14">
        <v>0.92270605684299867</v>
      </c>
      <c r="N412" s="14">
        <v>2.498942966740016</v>
      </c>
      <c r="O412" s="14">
        <v>0.6755365081998741</v>
      </c>
      <c r="P412" s="14">
        <v>0.22919426221702616</v>
      </c>
      <c r="Q412" s="14">
        <v>15.624118762238062</v>
      </c>
      <c r="R412" s="14">
        <v>1.2119817046821919</v>
      </c>
      <c r="S412" s="14">
        <v>19.932366594139229</v>
      </c>
      <c r="T412" s="14">
        <v>7.2535021304158187</v>
      </c>
      <c r="U412" s="14">
        <v>154.46096861216972</v>
      </c>
      <c r="V412" s="14">
        <v>41.512601299020744</v>
      </c>
      <c r="W412" s="14">
        <v>0.31724217250468539</v>
      </c>
      <c r="X412" s="14">
        <v>3.1720943429804277E-2</v>
      </c>
      <c r="Y412" s="14">
        <v>2.2248622200357659</v>
      </c>
      <c r="Z412" s="2">
        <f t="shared" si="152"/>
        <v>1.5927464229778148</v>
      </c>
      <c r="AA412" s="2">
        <f t="shared" si="153"/>
        <v>6.0901305064284532</v>
      </c>
      <c r="AB412" s="2">
        <f t="shared" si="154"/>
        <v>23.128459487514895</v>
      </c>
      <c r="AC412" s="2">
        <f t="shared" si="155"/>
        <v>68.169763985816715</v>
      </c>
      <c r="AD412" s="2">
        <f t="shared" si="156"/>
        <v>7.7492538521535286</v>
      </c>
      <c r="AE412" s="2">
        <f t="shared" si="157"/>
        <v>21.294674742628771</v>
      </c>
      <c r="AF412" s="69">
        <f t="shared" si="158"/>
        <v>0.87183568433700243</v>
      </c>
      <c r="AG412" s="69">
        <f t="shared" si="159"/>
        <v>0.87493671871212697</v>
      </c>
      <c r="AH412" s="69">
        <f t="shared" si="160"/>
        <v>1.4955642192258358</v>
      </c>
      <c r="AI412" s="69">
        <f t="shared" si="161"/>
        <v>0.34680258023621252</v>
      </c>
      <c r="AJ412" s="69">
        <f t="shared" si="162"/>
        <v>0.35051638733218166</v>
      </c>
      <c r="AK412" s="69">
        <f t="shared" si="163"/>
        <v>1.7506268960749913</v>
      </c>
      <c r="AL412" s="69">
        <f t="shared" si="164"/>
        <v>7.8331951235492289E-2</v>
      </c>
      <c r="AM412" s="69">
        <f t="shared" si="165"/>
        <v>9.2886842643028128E-2</v>
      </c>
      <c r="AN412" s="69">
        <f t="shared" si="166"/>
        <v>0.37001783615568673</v>
      </c>
      <c r="AO412" s="23">
        <v>0.01</v>
      </c>
      <c r="AP412" s="69">
        <f t="shared" si="167"/>
        <v>8.4206847578154207</v>
      </c>
      <c r="AQ412" s="69">
        <f t="shared" si="168"/>
        <v>2083.1906362381878</v>
      </c>
      <c r="AR412" s="69">
        <f t="shared" si="169"/>
        <v>1123.6979161753013</v>
      </c>
      <c r="AS412" s="69">
        <f t="shared" si="170"/>
        <v>2.6189346456839059E-3</v>
      </c>
      <c r="AT412" s="69">
        <f t="shared" si="171"/>
        <v>0.64789744393944904</v>
      </c>
      <c r="AU412" s="69">
        <f t="shared" si="172"/>
        <v>0.34948362141486711</v>
      </c>
      <c r="AV412" s="23">
        <f t="shared" si="173"/>
        <v>1</v>
      </c>
      <c r="AW412" s="24" t="s">
        <v>474</v>
      </c>
      <c r="AX412" s="24" t="s">
        <v>434</v>
      </c>
      <c r="AY412" s="24">
        <v>5</v>
      </c>
      <c r="AZ412" s="49">
        <f t="shared" si="174"/>
        <v>1.5927464229778148</v>
      </c>
      <c r="BA412" s="49">
        <f t="shared" si="175"/>
        <v>7.7492538521535286</v>
      </c>
      <c r="BB412" s="69">
        <f>LN((AVERAGE(AZ432:AZ434))/AZ412:AZ414)/1.04</f>
        <v>5.4906736319539851E-2</v>
      </c>
      <c r="BC412" s="69">
        <f>LN((AVERAGE(BA432:BA434))/BA412:BA414)/1.04</f>
        <v>0.18105395640439054</v>
      </c>
      <c r="BD412" s="69">
        <f>AVERAGE(AS412:AS414)</f>
        <v>3.2871243082011436E-3</v>
      </c>
      <c r="BE412" s="69">
        <f>AVERAGE(AU412:AU414)</f>
        <v>0.32535629500807772</v>
      </c>
      <c r="BF412" s="69">
        <f>(BB412*BD412)+(BC412*BE412)</f>
        <v>5.9087529719926486E-2</v>
      </c>
    </row>
    <row r="413" spans="1:58" ht="12.75" customHeight="1" x14ac:dyDescent="0.15">
      <c r="A413" t="s">
        <v>21</v>
      </c>
      <c r="B413" s="24" t="s">
        <v>474</v>
      </c>
      <c r="C413" s="24" t="s">
        <v>437</v>
      </c>
      <c r="D413" s="24">
        <v>5</v>
      </c>
      <c r="E413" s="16" t="s">
        <v>426</v>
      </c>
      <c r="G413" s="52">
        <v>631.56250000000011</v>
      </c>
      <c r="H413" s="52">
        <v>85462.5</v>
      </c>
      <c r="I413" s="52">
        <v>13854.062500000002</v>
      </c>
      <c r="J413" s="52">
        <v>1510442.1875</v>
      </c>
      <c r="K413" s="14">
        <v>0.52230124402779932</v>
      </c>
      <c r="L413" s="14">
        <v>0.1387922803625552</v>
      </c>
      <c r="M413" s="14">
        <v>0.71660444638220522</v>
      </c>
      <c r="N413" s="14">
        <v>2.4450043544451905</v>
      </c>
      <c r="O413" s="14">
        <v>0.71929808022263531</v>
      </c>
      <c r="P413" s="14">
        <v>0.23254306988102599</v>
      </c>
      <c r="Q413" s="14">
        <v>10.975430448881397</v>
      </c>
      <c r="R413" s="14">
        <v>1.3296481209405602</v>
      </c>
      <c r="S413" s="14">
        <v>16.792519995324056</v>
      </c>
      <c r="T413" s="14">
        <v>7.0343243068409569</v>
      </c>
      <c r="U413" s="14">
        <v>210.77209663543329</v>
      </c>
      <c r="V413" s="14">
        <v>33.837572546386475</v>
      </c>
      <c r="W413" s="14">
        <v>0.34238669316369208</v>
      </c>
      <c r="X413" s="14">
        <v>3.8193676134040039E-2</v>
      </c>
      <c r="Y413" s="14">
        <v>2.1455315414735971</v>
      </c>
      <c r="Z413" s="2">
        <f t="shared" si="152"/>
        <v>1.3720136694601941</v>
      </c>
      <c r="AA413" s="2">
        <f t="shared" si="153"/>
        <v>5.1631434004130545</v>
      </c>
      <c r="AB413" s="2">
        <f t="shared" si="154"/>
        <v>15.258528766661396</v>
      </c>
      <c r="AC413" s="2">
        <f t="shared" si="155"/>
        <v>47.197409299260826</v>
      </c>
      <c r="AD413" s="2">
        <f t="shared" si="156"/>
        <v>12.551546563239086</v>
      </c>
      <c r="AE413" s="2">
        <f t="shared" si="157"/>
        <v>29.963374937157095</v>
      </c>
      <c r="AF413" s="69">
        <f t="shared" si="158"/>
        <v>0.86999810635644581</v>
      </c>
      <c r="AG413" s="69">
        <f t="shared" si="159"/>
        <v>0.87634710842537833</v>
      </c>
      <c r="AH413" s="69">
        <f t="shared" si="160"/>
        <v>1.3943702460785117</v>
      </c>
      <c r="AI413" s="69">
        <f t="shared" si="161"/>
        <v>0.34461431972577228</v>
      </c>
      <c r="AJ413" s="69">
        <f t="shared" si="162"/>
        <v>0.35221420856609936</v>
      </c>
      <c r="AK413" s="69">
        <f t="shared" si="163"/>
        <v>1.4187723582170366</v>
      </c>
      <c r="AL413" s="69">
        <f t="shared" si="164"/>
        <v>7.7857894249017373E-2</v>
      </c>
      <c r="AM413" s="69">
        <f t="shared" si="165"/>
        <v>9.3336765270016331E-2</v>
      </c>
      <c r="AN413" s="69">
        <f t="shared" si="166"/>
        <v>0.3024713865108577</v>
      </c>
      <c r="AO413" s="23">
        <v>0.01</v>
      </c>
      <c r="AP413" s="69">
        <f t="shared" si="167"/>
        <v>49.172126336645043</v>
      </c>
      <c r="AQ413" s="69">
        <f t="shared" si="168"/>
        <v>7976.7933018887707</v>
      </c>
      <c r="AR413" s="69">
        <f t="shared" si="169"/>
        <v>4190.4574931830803</v>
      </c>
      <c r="AS413" s="69">
        <f t="shared" si="170"/>
        <v>4.0250838279734125E-3</v>
      </c>
      <c r="AT413" s="69">
        <f t="shared" si="171"/>
        <v>0.65295654490726196</v>
      </c>
      <c r="AU413" s="69">
        <f t="shared" si="172"/>
        <v>0.34301837126476464</v>
      </c>
      <c r="AV413" s="23">
        <f t="shared" si="173"/>
        <v>1</v>
      </c>
      <c r="AW413" s="24" t="s">
        <v>474</v>
      </c>
      <c r="AX413" s="24" t="s">
        <v>437</v>
      </c>
      <c r="AY413" s="24">
        <v>5</v>
      </c>
      <c r="AZ413" s="49">
        <f t="shared" si="174"/>
        <v>1.3720136694601941</v>
      </c>
      <c r="BA413" s="49">
        <f t="shared" si="175"/>
        <v>12.551546563239086</v>
      </c>
    </row>
    <row r="414" spans="1:58" ht="12.75" customHeight="1" x14ac:dyDescent="0.15">
      <c r="A414" t="s">
        <v>22</v>
      </c>
      <c r="B414" s="24" t="s">
        <v>474</v>
      </c>
      <c r="C414" s="24" t="s">
        <v>438</v>
      </c>
      <c r="D414" s="24">
        <v>5</v>
      </c>
      <c r="E414" s="16" t="s">
        <v>426</v>
      </c>
      <c r="G414" s="52">
        <v>416.56250000000006</v>
      </c>
      <c r="H414" s="52">
        <v>80477.1875</v>
      </c>
      <c r="I414" s="52">
        <v>10776.875000000002</v>
      </c>
      <c r="J414" s="52">
        <v>1485099.0625</v>
      </c>
      <c r="K414" s="14">
        <v>0.92872953802411129</v>
      </c>
      <c r="L414" s="14">
        <v>0.1517499616172559</v>
      </c>
      <c r="M414" s="14">
        <v>0.77372772818754065</v>
      </c>
      <c r="N414" s="14">
        <v>1.8852454112125301</v>
      </c>
      <c r="O414" s="14">
        <v>0.71201831160652673</v>
      </c>
      <c r="P414" s="14">
        <v>0.23039085988174504</v>
      </c>
      <c r="Q414" s="14">
        <v>10.53244473164826</v>
      </c>
      <c r="R414" s="14">
        <v>1.1632351865763424</v>
      </c>
      <c r="S414" s="14">
        <v>15.484235652577238</v>
      </c>
      <c r="T414" s="14">
        <v>5.1187011001757696</v>
      </c>
      <c r="U414" s="14">
        <v>159.28055379297189</v>
      </c>
      <c r="V414" s="14">
        <v>36.877058389453595</v>
      </c>
      <c r="W414" s="14">
        <v>0.33953021829878538</v>
      </c>
      <c r="X414" s="14">
        <v>4.001689118374048E-2</v>
      </c>
      <c r="Y414" s="14">
        <v>1.9690369030919883</v>
      </c>
      <c r="Z414" s="2">
        <f t="shared" si="152"/>
        <v>0.83310339179440795</v>
      </c>
      <c r="AA414" s="2">
        <f t="shared" si="153"/>
        <v>5.0987013106404504</v>
      </c>
      <c r="AB414" s="2">
        <f t="shared" si="154"/>
        <v>14.792379016045118</v>
      </c>
      <c r="AC414" s="2">
        <f t="shared" si="155"/>
        <v>45.7155493801028</v>
      </c>
      <c r="AD414" s="2">
        <f t="shared" si="156"/>
        <v>10.286626822710542</v>
      </c>
      <c r="AE414" s="2">
        <f t="shared" si="157"/>
        <v>31.117377372846089</v>
      </c>
      <c r="AF414" s="69">
        <f t="shared" si="158"/>
        <v>0.88309686534820531</v>
      </c>
      <c r="AG414" s="69">
        <f t="shared" si="159"/>
        <v>0.87611248909393225</v>
      </c>
      <c r="AH414" s="69">
        <f t="shared" si="160"/>
        <v>1.3522056095325914</v>
      </c>
      <c r="AI414" s="69">
        <f t="shared" si="161"/>
        <v>0.36041547288037973</v>
      </c>
      <c r="AJ414" s="69">
        <f t="shared" si="162"/>
        <v>0.35193139549034813</v>
      </c>
      <c r="AK414" s="69">
        <f t="shared" si="163"/>
        <v>1.2939175320711029</v>
      </c>
      <c r="AL414" s="69">
        <f t="shared" si="164"/>
        <v>8.1278276666835736E-2</v>
      </c>
      <c r="AM414" s="69">
        <f t="shared" si="165"/>
        <v>9.3261819804942248E-2</v>
      </c>
      <c r="AN414" s="69">
        <f t="shared" si="166"/>
        <v>0.27689711250628074</v>
      </c>
      <c r="AO414" s="23">
        <v>0.01</v>
      </c>
      <c r="AP414" s="69">
        <f t="shared" si="167"/>
        <v>33.857482124028763</v>
      </c>
      <c r="AQ414" s="69">
        <f t="shared" si="168"/>
        <v>7505.4489590335506</v>
      </c>
      <c r="AR414" s="69">
        <f t="shared" si="169"/>
        <v>2984.0855693411249</v>
      </c>
      <c r="AS414" s="69">
        <f t="shared" si="170"/>
        <v>3.217354450946112E-3</v>
      </c>
      <c r="AT414" s="69">
        <f t="shared" si="171"/>
        <v>0.71321575320445241</v>
      </c>
      <c r="AU414" s="69">
        <f t="shared" si="172"/>
        <v>0.28356689234460142</v>
      </c>
      <c r="AV414" s="23">
        <f t="shared" si="173"/>
        <v>0.99999999999999989</v>
      </c>
      <c r="AW414" s="24" t="s">
        <v>474</v>
      </c>
      <c r="AX414" s="24" t="s">
        <v>438</v>
      </c>
      <c r="AY414" s="24">
        <v>5</v>
      </c>
      <c r="AZ414" s="49">
        <f t="shared" si="174"/>
        <v>0.83310339179440795</v>
      </c>
      <c r="BA414" s="49">
        <f t="shared" si="175"/>
        <v>10.286626822710542</v>
      </c>
    </row>
    <row r="415" spans="1:58" ht="12.75" customHeight="1" x14ac:dyDescent="0.15">
      <c r="A415" t="s">
        <v>23</v>
      </c>
      <c r="B415" s="24" t="s">
        <v>474</v>
      </c>
      <c r="C415" s="24" t="s">
        <v>435</v>
      </c>
      <c r="D415" s="24">
        <v>12</v>
      </c>
      <c r="E415" s="16" t="s">
        <v>426</v>
      </c>
      <c r="G415" s="52">
        <v>147.8125</v>
      </c>
      <c r="H415" s="52">
        <v>24106.875000000004</v>
      </c>
      <c r="I415" s="52">
        <v>3977.5</v>
      </c>
      <c r="J415" s="52">
        <v>473309.0625</v>
      </c>
      <c r="K415" s="14">
        <v>1.0587245981137838</v>
      </c>
      <c r="L415" s="14">
        <v>0.17443756439347349</v>
      </c>
      <c r="M415" s="14">
        <v>0.8652869205046656</v>
      </c>
      <c r="N415" s="14">
        <v>2.5415467255236965</v>
      </c>
      <c r="O415" s="14">
        <v>0.74649209802893801</v>
      </c>
      <c r="P415" s="14">
        <v>0.23150166898999106</v>
      </c>
      <c r="Q415" s="14">
        <v>11.976510707209119</v>
      </c>
      <c r="R415" s="14">
        <v>1.2446333956030076</v>
      </c>
      <c r="S415" s="14">
        <v>12.334015242074463</v>
      </c>
      <c r="T415" s="14">
        <v>3.4451512668804254</v>
      </c>
      <c r="U415" s="14">
        <v>157.55985409700136</v>
      </c>
      <c r="V415" s="14">
        <v>9.5227893711649294</v>
      </c>
      <c r="W415" s="14">
        <v>0.32593603758856959</v>
      </c>
      <c r="X415" s="14">
        <v>4.0894211049288441E-2</v>
      </c>
      <c r="Y415" s="14">
        <v>2.03812632544658</v>
      </c>
      <c r="Z415" s="2">
        <f t="shared" si="152"/>
        <v>0.8172917886731399</v>
      </c>
      <c r="AA415" s="2">
        <f t="shared" si="153"/>
        <v>4.9604391319799923</v>
      </c>
      <c r="AB415" s="2">
        <f t="shared" si="154"/>
        <v>16.043720675452946</v>
      </c>
      <c r="AC415" s="2">
        <f t="shared" si="155"/>
        <v>51.734014529834432</v>
      </c>
      <c r="AD415" s="2">
        <f t="shared" si="156"/>
        <v>12.77441700894974</v>
      </c>
      <c r="AE415" s="2">
        <f t="shared" si="157"/>
        <v>45.73379857415415</v>
      </c>
      <c r="AF415" s="69">
        <f t="shared" si="158"/>
        <v>0.88728647022411322</v>
      </c>
      <c r="AG415" s="69">
        <f t="shared" si="159"/>
        <v>0.87722354318773177</v>
      </c>
      <c r="AH415" s="69">
        <f t="shared" si="160"/>
        <v>1.2506772992804713</v>
      </c>
      <c r="AI415" s="69">
        <f t="shared" si="161"/>
        <v>0.36556951738218763</v>
      </c>
      <c r="AJ415" s="69">
        <f t="shared" si="162"/>
        <v>0.35327201408556219</v>
      </c>
      <c r="AK415" s="69">
        <f t="shared" si="163"/>
        <v>1.0237978168927666</v>
      </c>
      <c r="AL415" s="69">
        <f t="shared" si="164"/>
        <v>8.23925997409269E-2</v>
      </c>
      <c r="AM415" s="69">
        <f t="shared" si="165"/>
        <v>9.3617083732673981E-2</v>
      </c>
      <c r="AN415" s="69">
        <f t="shared" si="166"/>
        <v>0.2212052432995453</v>
      </c>
      <c r="AO415" s="23">
        <v>0.01</v>
      </c>
      <c r="AP415" s="69">
        <f t="shared" si="167"/>
        <v>12.178656149205757</v>
      </c>
      <c r="AQ415" s="69">
        <f t="shared" si="168"/>
        <v>2256.8153354081055</v>
      </c>
      <c r="AR415" s="69">
        <f t="shared" si="169"/>
        <v>879.84385522394143</v>
      </c>
      <c r="AS415" s="69">
        <f t="shared" si="170"/>
        <v>3.8676669748665526E-3</v>
      </c>
      <c r="AT415" s="69">
        <f t="shared" si="171"/>
        <v>0.71671373542306283</v>
      </c>
      <c r="AU415" s="69">
        <f t="shared" si="172"/>
        <v>0.27941859760207066</v>
      </c>
      <c r="AV415" s="23">
        <f t="shared" si="173"/>
        <v>1</v>
      </c>
      <c r="AW415" s="24" t="s">
        <v>474</v>
      </c>
      <c r="AX415" s="24" t="s">
        <v>435</v>
      </c>
      <c r="AY415" s="24">
        <v>12</v>
      </c>
      <c r="AZ415" s="49">
        <f t="shared" si="174"/>
        <v>0.8172917886731399</v>
      </c>
      <c r="BA415" s="49">
        <f t="shared" si="175"/>
        <v>12.77441700894974</v>
      </c>
      <c r="BB415" s="69">
        <f>LN((AVERAGE(AZ435:AZ437))/AZ415:AZ417)/1.04</f>
        <v>0.725973838097419</v>
      </c>
      <c r="BC415" s="69">
        <f>LN((AVERAGE(BA435:BA437))/BA415:BA417)/1.04</f>
        <v>-0.2417026796163344</v>
      </c>
      <c r="BD415" s="69">
        <f>AVERAGE(AS415:AS417)</f>
        <v>3.2952305391059731E-3</v>
      </c>
      <c r="BE415" s="69">
        <f>AVERAGE(AU415:AU417)</f>
        <v>0.2817353319973166</v>
      </c>
      <c r="BF415" s="69">
        <f>(BB415*BD415)+(BC415*BE415)</f>
        <v>-6.5703933524458427E-2</v>
      </c>
    </row>
    <row r="416" spans="1:58" ht="12.75" customHeight="1" x14ac:dyDescent="0.15">
      <c r="A416" t="s">
        <v>24</v>
      </c>
      <c r="B416" s="24" t="s">
        <v>474</v>
      </c>
      <c r="C416" s="24" t="s">
        <v>439</v>
      </c>
      <c r="D416" s="24">
        <v>12</v>
      </c>
      <c r="E416" s="16" t="s">
        <v>426</v>
      </c>
      <c r="G416" s="52">
        <v>497.1875</v>
      </c>
      <c r="H416" s="52">
        <v>83070.625000000015</v>
      </c>
      <c r="I416" s="52">
        <v>11905.625</v>
      </c>
      <c r="J416" s="52">
        <v>1537612.8125000002</v>
      </c>
      <c r="K416" s="14">
        <v>0.50043742717403195</v>
      </c>
      <c r="L416" s="14">
        <v>0.1351938807494644</v>
      </c>
      <c r="M416" s="14">
        <v>0.93211500955688009</v>
      </c>
      <c r="N416" s="14">
        <v>2.5804375718815855</v>
      </c>
      <c r="O416" s="14">
        <v>0.73678385441216954</v>
      </c>
      <c r="P416" s="14">
        <v>0.23343232795993427</v>
      </c>
      <c r="Q416" s="14">
        <v>10.864183305240129</v>
      </c>
      <c r="R416" s="14">
        <v>1.1971499990027989</v>
      </c>
      <c r="S416" s="14">
        <v>16.692068238639148</v>
      </c>
      <c r="T416" s="14">
        <v>5.1763829379054647</v>
      </c>
      <c r="U416" s="14">
        <v>189.21601079090482</v>
      </c>
      <c r="V416" s="14">
        <v>23.051222901057695</v>
      </c>
      <c r="W416" s="14">
        <v>0.3438290715608231</v>
      </c>
      <c r="X416" s="14">
        <v>4.0973058784040214E-2</v>
      </c>
      <c r="Y416" s="14">
        <v>1.9892734392139393</v>
      </c>
      <c r="Z416" s="2">
        <f t="shared" si="152"/>
        <v>1.8626005149545461</v>
      </c>
      <c r="AA416" s="2">
        <f t="shared" si="153"/>
        <v>6.8946538437211986</v>
      </c>
      <c r="AB416" s="2">
        <f t="shared" si="154"/>
        <v>14.745414466102725</v>
      </c>
      <c r="AC416" s="2">
        <f t="shared" si="155"/>
        <v>46.54103996728692</v>
      </c>
      <c r="AD416" s="2">
        <f t="shared" si="156"/>
        <v>11.335683995881567</v>
      </c>
      <c r="AE416" s="2">
        <f t="shared" si="157"/>
        <v>36.55371193760017</v>
      </c>
      <c r="AF416" s="69">
        <f t="shared" si="158"/>
        <v>0.86929345839802863</v>
      </c>
      <c r="AG416" s="69">
        <f t="shared" si="159"/>
        <v>0.87691065664600276</v>
      </c>
      <c r="AH416" s="69">
        <f t="shared" si="160"/>
        <v>1.3911327909836002</v>
      </c>
      <c r="AI416" s="69">
        <f t="shared" si="161"/>
        <v>0.3437776449726157</v>
      </c>
      <c r="AJ416" s="69">
        <f t="shared" si="162"/>
        <v>0.35289413558732852</v>
      </c>
      <c r="AK416" s="69">
        <f t="shared" si="163"/>
        <v>1.408912949226333</v>
      </c>
      <c r="AL416" s="69">
        <f t="shared" si="164"/>
        <v>7.7676607425944302E-2</v>
      </c>
      <c r="AM416" s="69">
        <f t="shared" si="165"/>
        <v>9.3516945930642054E-2</v>
      </c>
      <c r="AN416" s="69">
        <f t="shared" si="166"/>
        <v>0.3004553282286207</v>
      </c>
      <c r="AO416" s="23">
        <v>0.01</v>
      </c>
      <c r="AP416" s="69">
        <f t="shared" si="167"/>
        <v>38.619838254586682</v>
      </c>
      <c r="AQ416" s="69">
        <f t="shared" si="168"/>
        <v>7768.5111465496439</v>
      </c>
      <c r="AR416" s="69">
        <f t="shared" si="169"/>
        <v>3577.1084671418721</v>
      </c>
      <c r="AS416" s="69">
        <f t="shared" si="170"/>
        <v>3.3923951105916642E-3</v>
      </c>
      <c r="AT416" s="69">
        <f t="shared" si="171"/>
        <v>0.68239175566722998</v>
      </c>
      <c r="AU416" s="69">
        <f t="shared" si="172"/>
        <v>0.31421584922217849</v>
      </c>
      <c r="AV416" s="23">
        <f t="shared" si="173"/>
        <v>1</v>
      </c>
      <c r="AW416" s="24" t="s">
        <v>474</v>
      </c>
      <c r="AX416" s="24" t="s">
        <v>439</v>
      </c>
      <c r="AY416" s="24">
        <v>12</v>
      </c>
      <c r="AZ416" s="49">
        <f t="shared" si="174"/>
        <v>1.8626005149545461</v>
      </c>
      <c r="BA416" s="49">
        <f t="shared" si="175"/>
        <v>11.335683995881567</v>
      </c>
    </row>
    <row r="417" spans="1:58" ht="12.75" customHeight="1" x14ac:dyDescent="0.15">
      <c r="A417" t="s">
        <v>64</v>
      </c>
      <c r="B417" s="24" t="s">
        <v>474</v>
      </c>
      <c r="C417" s="24" t="s">
        <v>440</v>
      </c>
      <c r="D417" s="24">
        <v>12</v>
      </c>
      <c r="E417" s="16" t="s">
        <v>426</v>
      </c>
      <c r="G417" s="52">
        <v>349.37499999999994</v>
      </c>
      <c r="H417" s="52">
        <v>83984.375</v>
      </c>
      <c r="I417" s="52">
        <v>12389.375000000002</v>
      </c>
      <c r="J417" s="52">
        <v>1477197.8125000002</v>
      </c>
      <c r="K417" s="14">
        <v>0.60676243363371341</v>
      </c>
      <c r="L417" s="14">
        <v>0.15646802849538458</v>
      </c>
      <c r="M417" s="14">
        <v>0.88153271954374934</v>
      </c>
      <c r="N417" s="14">
        <v>2.1273864912562166</v>
      </c>
      <c r="O417" s="14">
        <v>0.67002885571036397</v>
      </c>
      <c r="P417" s="14">
        <v>0.23307589677207832</v>
      </c>
      <c r="Q417" s="14">
        <v>6.6854786194920779</v>
      </c>
      <c r="R417" s="14">
        <v>0.60122062622578309</v>
      </c>
      <c r="S417" s="14">
        <v>11.78145771215967</v>
      </c>
      <c r="T417" s="14">
        <v>3.4443783788377336</v>
      </c>
      <c r="U417" s="14">
        <v>128.09641926195422</v>
      </c>
      <c r="V417" s="14">
        <v>21.479393746909963</v>
      </c>
      <c r="W417" s="14">
        <v>0.33903058114144469</v>
      </c>
      <c r="X417" s="14">
        <v>3.2116108796073566E-2</v>
      </c>
      <c r="Y417" s="14">
        <v>1.4628589764158511</v>
      </c>
      <c r="Z417" s="2">
        <f t="shared" si="152"/>
        <v>1.452846568408201</v>
      </c>
      <c r="AA417" s="2">
        <f t="shared" si="153"/>
        <v>5.6339478935132901</v>
      </c>
      <c r="AB417" s="2">
        <f t="shared" si="154"/>
        <v>9.977896567460725</v>
      </c>
      <c r="AC417" s="2">
        <f t="shared" si="155"/>
        <v>28.683697937370653</v>
      </c>
      <c r="AD417" s="2">
        <f t="shared" si="156"/>
        <v>10.872713919750831</v>
      </c>
      <c r="AE417" s="2">
        <f t="shared" si="157"/>
        <v>37.189996328213773</v>
      </c>
      <c r="AF417" s="69">
        <f t="shared" si="158"/>
        <v>0.87272020219265545</v>
      </c>
      <c r="AG417" s="69">
        <f t="shared" si="159"/>
        <v>0.87475921283068081</v>
      </c>
      <c r="AH417" s="69">
        <f t="shared" si="160"/>
        <v>1.2328689477942398</v>
      </c>
      <c r="AI417" s="69">
        <f t="shared" si="161"/>
        <v>0.34785919354293693</v>
      </c>
      <c r="AJ417" s="69">
        <f t="shared" si="162"/>
        <v>0.35030309385515068</v>
      </c>
      <c r="AK417" s="69">
        <f t="shared" si="163"/>
        <v>0.98068411382959719</v>
      </c>
      <c r="AL417" s="69">
        <f t="shared" si="164"/>
        <v>7.8560808240680069E-2</v>
      </c>
      <c r="AM417" s="69">
        <f t="shared" si="165"/>
        <v>9.2830319871614927E-2</v>
      </c>
      <c r="AN417" s="69">
        <f t="shared" si="166"/>
        <v>0.21226404957341111</v>
      </c>
      <c r="AO417" s="23">
        <v>0.01</v>
      </c>
      <c r="AP417" s="69">
        <f t="shared" si="167"/>
        <v>27.447182379087593</v>
      </c>
      <c r="AQ417" s="69">
        <f t="shared" si="168"/>
        <v>7796.2963954676597</v>
      </c>
      <c r="AR417" s="69">
        <f t="shared" si="169"/>
        <v>2629.8189091835807</v>
      </c>
      <c r="AS417" s="69">
        <f t="shared" si="170"/>
        <v>2.6256295318597034E-3</v>
      </c>
      <c r="AT417" s="69">
        <f t="shared" si="171"/>
        <v>0.74580282130043973</v>
      </c>
      <c r="AU417" s="69">
        <f t="shared" si="172"/>
        <v>0.25157154916770064</v>
      </c>
      <c r="AV417" s="23">
        <f t="shared" si="173"/>
        <v>1</v>
      </c>
      <c r="AW417" s="24" t="s">
        <v>474</v>
      </c>
      <c r="AX417" s="24" t="s">
        <v>440</v>
      </c>
      <c r="AY417" s="24">
        <v>12</v>
      </c>
      <c r="AZ417" s="49">
        <f t="shared" si="174"/>
        <v>1.452846568408201</v>
      </c>
      <c r="BA417" s="49">
        <f t="shared" si="175"/>
        <v>10.872713919750831</v>
      </c>
    </row>
    <row r="418" spans="1:58" ht="12.75" customHeight="1" x14ac:dyDescent="0.15">
      <c r="A418" t="s">
        <v>26</v>
      </c>
      <c r="B418" s="24" t="s">
        <v>474</v>
      </c>
      <c r="C418" s="24" t="s">
        <v>436</v>
      </c>
      <c r="D418" s="24">
        <v>20</v>
      </c>
      <c r="E418" s="16" t="s">
        <v>426</v>
      </c>
      <c r="G418" s="52">
        <v>107.5</v>
      </c>
      <c r="H418" s="52">
        <v>22225.625000000004</v>
      </c>
      <c r="I418" s="52">
        <v>3507.1875000000005</v>
      </c>
      <c r="J418" s="52">
        <v>478697.50000000012</v>
      </c>
      <c r="K418" s="14">
        <v>0.20429357396855805</v>
      </c>
      <c r="L418" s="14">
        <v>0.13703458666990201</v>
      </c>
      <c r="M418" s="14">
        <v>0.62617417267783393</v>
      </c>
      <c r="N418" s="14">
        <v>1.8524574361292638</v>
      </c>
      <c r="O418" s="14">
        <v>0.69592400834128376</v>
      </c>
      <c r="P418" s="14">
        <v>0.23223489739660882</v>
      </c>
      <c r="Q418" s="14">
        <v>9.8597454872451653</v>
      </c>
      <c r="R418" s="14">
        <v>1.0665033472719898</v>
      </c>
      <c r="S418" s="14">
        <v>16.232045688514145</v>
      </c>
      <c r="T418" s="14">
        <v>5.6303068481756329</v>
      </c>
      <c r="U418" s="14">
        <v>167.58644207674311</v>
      </c>
      <c r="V418" s="14">
        <v>33.427294061334521</v>
      </c>
      <c r="W418" s="14">
        <v>0.33071945457356505</v>
      </c>
      <c r="X418" s="14">
        <v>3.8237819760186281E-2</v>
      </c>
      <c r="Y418" s="14">
        <v>1.7979504191568996</v>
      </c>
      <c r="Z418" s="2">
        <f t="shared" si="152"/>
        <v>3.0650703324334896</v>
      </c>
      <c r="AA418" s="2">
        <f t="shared" si="153"/>
        <v>4.5694608047105927</v>
      </c>
      <c r="AB418" s="2">
        <f t="shared" si="154"/>
        <v>14.167847881474307</v>
      </c>
      <c r="AC418" s="2">
        <f t="shared" si="155"/>
        <v>42.455916822900107</v>
      </c>
      <c r="AD418" s="2">
        <f t="shared" si="156"/>
        <v>10.324419071548567</v>
      </c>
      <c r="AE418" s="2">
        <f t="shared" si="157"/>
        <v>29.765063716029175</v>
      </c>
      <c r="AF418" s="69">
        <f t="shared" si="158"/>
        <v>0.85974905162977189</v>
      </c>
      <c r="AG418" s="69">
        <f t="shared" si="159"/>
        <v>0.87559378652640474</v>
      </c>
      <c r="AH418" s="69">
        <f t="shared" si="160"/>
        <v>1.3763067451499982</v>
      </c>
      <c r="AI418" s="69">
        <f t="shared" si="161"/>
        <v>0.33257799746640077</v>
      </c>
      <c r="AJ418" s="69">
        <f t="shared" si="162"/>
        <v>0.35130668234692397</v>
      </c>
      <c r="AK418" s="69">
        <f t="shared" si="163"/>
        <v>1.3643447141229119</v>
      </c>
      <c r="AL418" s="69">
        <f t="shared" si="164"/>
        <v>7.5248159146580326E-2</v>
      </c>
      <c r="AM418" s="69">
        <f t="shared" si="165"/>
        <v>9.3096270821934848E-2</v>
      </c>
      <c r="AN418" s="69">
        <f t="shared" si="166"/>
        <v>0.29133470590729682</v>
      </c>
      <c r="AO418" s="23">
        <v>0.01</v>
      </c>
      <c r="AP418" s="69">
        <f t="shared" si="167"/>
        <v>8.0891771082573847</v>
      </c>
      <c r="AQ418" s="69">
        <f t="shared" si="168"/>
        <v>2069.1228041867662</v>
      </c>
      <c r="AR418" s="69">
        <f t="shared" si="169"/>
        <v>1021.7654388742477</v>
      </c>
      <c r="AS418" s="69">
        <f t="shared" si="170"/>
        <v>2.610273006705399E-3</v>
      </c>
      <c r="AT418" s="69">
        <f t="shared" si="171"/>
        <v>0.66767921273648623</v>
      </c>
      <c r="AU418" s="69">
        <f t="shared" si="172"/>
        <v>0.32971051425680836</v>
      </c>
      <c r="AV418" s="23">
        <f t="shared" si="173"/>
        <v>1</v>
      </c>
      <c r="AW418" s="24" t="s">
        <v>474</v>
      </c>
      <c r="AX418" s="24" t="s">
        <v>436</v>
      </c>
      <c r="AY418" s="24">
        <v>20</v>
      </c>
      <c r="AZ418" s="49">
        <f t="shared" si="174"/>
        <v>3.0650703324334896</v>
      </c>
      <c r="BA418" s="49">
        <f t="shared" si="175"/>
        <v>10.324419071548567</v>
      </c>
      <c r="BB418" s="69">
        <f>LN((AVERAGE(AZ438:AZ440))/AZ418:AZ420)/1.04</f>
        <v>-0.61625665601725421</v>
      </c>
      <c r="BC418" s="69">
        <f>LN((AVERAGE(BA438:BA440))/BA418:BA420)/1.04</f>
        <v>-3.0957311622627666E-2</v>
      </c>
      <c r="BD418" s="69">
        <f>AVERAGE(AS418:AS420)</f>
        <v>3.1124023191208155E-3</v>
      </c>
      <c r="BE418" s="69">
        <f>AVERAGE(AU418:AU420)</f>
        <v>0.28997442977428972</v>
      </c>
      <c r="BF418" s="69">
        <f>(BB418*BD418)+(BC418*BE418)</f>
        <v>-1.0894867430478189E-2</v>
      </c>
    </row>
    <row r="419" spans="1:58" ht="12.75" customHeight="1" x14ac:dyDescent="0.15">
      <c r="A419" t="s">
        <v>63</v>
      </c>
      <c r="B419" s="24" t="s">
        <v>474</v>
      </c>
      <c r="C419" s="24" t="s">
        <v>441</v>
      </c>
      <c r="D419" s="24">
        <v>20</v>
      </c>
      <c r="E419" s="16" t="s">
        <v>426</v>
      </c>
      <c r="G419" s="52">
        <v>497.1875</v>
      </c>
      <c r="H419" s="52">
        <v>81673.125000000015</v>
      </c>
      <c r="I419" s="52">
        <v>12550.625000000002</v>
      </c>
      <c r="J419" s="52">
        <v>1477748.7500000002</v>
      </c>
      <c r="K419" s="14">
        <v>0.56788296626357349</v>
      </c>
      <c r="L419" s="14">
        <v>0.15256357855186933</v>
      </c>
      <c r="M419" s="14">
        <v>0.838268429534894</v>
      </c>
      <c r="N419" s="14">
        <v>1.9483525802427502</v>
      </c>
      <c r="O419" s="14">
        <v>0.68126447865748896</v>
      </c>
      <c r="P419" s="14">
        <v>0.22780682197292734</v>
      </c>
      <c r="Q419" s="14">
        <v>7.2185362405419999</v>
      </c>
      <c r="R419" s="14">
        <v>0.6111087464024596</v>
      </c>
      <c r="S419" s="14">
        <v>11.695932490199773</v>
      </c>
      <c r="T419" s="14">
        <v>4.5686889047336701</v>
      </c>
      <c r="U419" s="14">
        <v>124.21074317458427</v>
      </c>
      <c r="V419" s="14">
        <v>13.27003735875868</v>
      </c>
      <c r="W419" s="14">
        <v>0.3278300579700506</v>
      </c>
      <c r="X419" s="14">
        <v>3.2390239944252691E-2</v>
      </c>
      <c r="Y419" s="14">
        <v>1.4437343042463255</v>
      </c>
      <c r="Z419" s="2">
        <f t="shared" si="152"/>
        <v>1.4761288493126339</v>
      </c>
      <c r="AA419" s="2">
        <f t="shared" si="153"/>
        <v>5.4945514354849463</v>
      </c>
      <c r="AB419" s="2">
        <f t="shared" si="154"/>
        <v>10.59579130672858</v>
      </c>
      <c r="AC419" s="2">
        <f t="shared" si="155"/>
        <v>31.687094258309148</v>
      </c>
      <c r="AD419" s="2">
        <f t="shared" si="156"/>
        <v>10.619994881012063</v>
      </c>
      <c r="AE419" s="2">
        <f t="shared" si="157"/>
        <v>27.187393531191873</v>
      </c>
      <c r="AF419" s="69">
        <f t="shared" si="158"/>
        <v>0.87146715760808224</v>
      </c>
      <c r="AG419" s="69">
        <f t="shared" si="159"/>
        <v>0.87512132521134112</v>
      </c>
      <c r="AH419" s="69">
        <f t="shared" si="160"/>
        <v>1.2301125593077149</v>
      </c>
      <c r="AI419" s="69">
        <f t="shared" si="161"/>
        <v>0.34636298362466245</v>
      </c>
      <c r="AJ419" s="69">
        <f t="shared" si="162"/>
        <v>0.3507383048343809</v>
      </c>
      <c r="AK419" s="69">
        <f t="shared" si="163"/>
        <v>0.9741211113003343</v>
      </c>
      <c r="AL419" s="69">
        <f t="shared" si="164"/>
        <v>7.8236728455084392E-2</v>
      </c>
      <c r="AM419" s="69">
        <f t="shared" si="165"/>
        <v>9.2945650781110944E-2</v>
      </c>
      <c r="AN419" s="69">
        <f t="shared" si="166"/>
        <v>0.21090157564592085</v>
      </c>
      <c r="AO419" s="23">
        <v>0.01</v>
      </c>
      <c r="AP419" s="69">
        <f t="shared" si="167"/>
        <v>38.898323428762268</v>
      </c>
      <c r="AQ419" s="69">
        <f t="shared" si="168"/>
        <v>7591.1617544520232</v>
      </c>
      <c r="AR419" s="69">
        <f t="shared" si="169"/>
        <v>2646.9465878410856</v>
      </c>
      <c r="AS419" s="69">
        <f t="shared" si="170"/>
        <v>3.7849857155882265E-3</v>
      </c>
      <c r="AT419" s="69">
        <f t="shared" si="171"/>
        <v>0.73865494120693076</v>
      </c>
      <c r="AU419" s="69">
        <f t="shared" si="172"/>
        <v>0.25756007307748113</v>
      </c>
      <c r="AV419" s="23">
        <f t="shared" si="173"/>
        <v>1.0000000000000002</v>
      </c>
      <c r="AW419" s="24" t="s">
        <v>474</v>
      </c>
      <c r="AX419" s="24" t="s">
        <v>441</v>
      </c>
      <c r="AY419" s="24">
        <v>20</v>
      </c>
      <c r="AZ419" s="49">
        <f t="shared" si="174"/>
        <v>1.4761288493126339</v>
      </c>
      <c r="BA419" s="49">
        <f t="shared" si="175"/>
        <v>10.619994881012063</v>
      </c>
    </row>
    <row r="420" spans="1:58" ht="12.75" customHeight="1" x14ac:dyDescent="0.15">
      <c r="A420" t="s">
        <v>27</v>
      </c>
      <c r="B420" s="24" t="s">
        <v>474</v>
      </c>
      <c r="C420" s="24" t="s">
        <v>442</v>
      </c>
      <c r="D420" s="24">
        <v>20</v>
      </c>
      <c r="E420" s="16" t="s">
        <v>426</v>
      </c>
      <c r="G420" s="52">
        <v>403.12499999999994</v>
      </c>
      <c r="H420" s="52">
        <v>82976.5625</v>
      </c>
      <c r="I420" s="52">
        <v>10185.625</v>
      </c>
      <c r="J420" s="52">
        <v>1533124.6875</v>
      </c>
      <c r="K420" s="14">
        <v>0.68533525399058026</v>
      </c>
      <c r="L420" s="14">
        <v>0.14706379642403314</v>
      </c>
      <c r="M420" s="14">
        <v>0.80501823787483018</v>
      </c>
      <c r="N420" s="14">
        <v>2.4491360913702209</v>
      </c>
      <c r="O420" s="14">
        <v>0.73114255223672353</v>
      </c>
      <c r="P420" s="14">
        <v>0.23822260547897361</v>
      </c>
      <c r="Q420" s="14">
        <v>10.358600997341203</v>
      </c>
      <c r="R420" s="14">
        <v>1.0549457854953763</v>
      </c>
      <c r="S420" s="14">
        <v>16.730654217589851</v>
      </c>
      <c r="T420" s="14">
        <v>6.7942329545217923</v>
      </c>
      <c r="U420" s="14">
        <v>168.04105370927621</v>
      </c>
      <c r="V420" s="14">
        <v>34.81786452689451</v>
      </c>
      <c r="W420" s="14">
        <v>0.34782436544777839</v>
      </c>
      <c r="X420" s="14">
        <v>3.9215920357124713E-2</v>
      </c>
      <c r="Y420" s="14">
        <v>1.7835375379767453</v>
      </c>
      <c r="Z420" s="2">
        <f t="shared" si="152"/>
        <v>1.1746342146961768</v>
      </c>
      <c r="AA420" s="2">
        <f t="shared" si="153"/>
        <v>5.4739389125634883</v>
      </c>
      <c r="AB420" s="2">
        <f t="shared" si="154"/>
        <v>14.167689960941265</v>
      </c>
      <c r="AC420" s="2">
        <f t="shared" si="155"/>
        <v>43.482863334963774</v>
      </c>
      <c r="AD420" s="2">
        <f t="shared" si="156"/>
        <v>10.043902140575319</v>
      </c>
      <c r="AE420" s="2">
        <f t="shared" si="157"/>
        <v>24.732895506245367</v>
      </c>
      <c r="AF420" s="69">
        <f t="shared" si="158"/>
        <v>0.87525252204430137</v>
      </c>
      <c r="AG420" s="69">
        <f t="shared" si="159"/>
        <v>0.87672884337491053</v>
      </c>
      <c r="AH420" s="69">
        <f t="shared" si="160"/>
        <v>1.3923763767432595</v>
      </c>
      <c r="AI420" s="69">
        <f t="shared" si="161"/>
        <v>0.35089607491410008</v>
      </c>
      <c r="AJ420" s="69">
        <f t="shared" si="162"/>
        <v>0.35267468038447664</v>
      </c>
      <c r="AK420" s="69">
        <f t="shared" si="163"/>
        <v>1.4126947682515238</v>
      </c>
      <c r="AL420" s="69">
        <f t="shared" si="164"/>
        <v>7.921842276096594E-2</v>
      </c>
      <c r="AM420" s="69">
        <f t="shared" si="165"/>
        <v>9.3458790301886308E-2</v>
      </c>
      <c r="AN420" s="69">
        <f t="shared" si="166"/>
        <v>0.30122870517645384</v>
      </c>
      <c r="AO420" s="23">
        <v>0.01</v>
      </c>
      <c r="AP420" s="69">
        <f t="shared" si="167"/>
        <v>31.93492667551439</v>
      </c>
      <c r="AQ420" s="69">
        <f t="shared" si="168"/>
        <v>7754.8891546588629</v>
      </c>
      <c r="AR420" s="69">
        <f t="shared" si="169"/>
        <v>3068.2026301629176</v>
      </c>
      <c r="AS420" s="69">
        <f t="shared" si="170"/>
        <v>2.9419482350688223E-3</v>
      </c>
      <c r="AT420" s="69">
        <f t="shared" si="171"/>
        <v>0.71440534977635139</v>
      </c>
      <c r="AU420" s="69">
        <f t="shared" si="172"/>
        <v>0.28265270198857972</v>
      </c>
      <c r="AV420" s="23">
        <f t="shared" si="173"/>
        <v>0.99999999999999989</v>
      </c>
      <c r="AW420" s="24" t="s">
        <v>474</v>
      </c>
      <c r="AX420" s="24" t="s">
        <v>442</v>
      </c>
      <c r="AY420" s="24">
        <v>20</v>
      </c>
      <c r="AZ420" s="49">
        <f t="shared" si="174"/>
        <v>1.1746342146961768</v>
      </c>
      <c r="BA420" s="49">
        <f t="shared" si="175"/>
        <v>10.043902140575319</v>
      </c>
    </row>
    <row r="421" spans="1:58" ht="12.75" customHeight="1" x14ac:dyDescent="0.15">
      <c r="A421" t="s">
        <v>28</v>
      </c>
      <c r="B421" s="24" t="s">
        <v>474</v>
      </c>
      <c r="C421" s="24" t="s">
        <v>450</v>
      </c>
      <c r="D421" s="24">
        <v>25</v>
      </c>
      <c r="E421" s="16" t="s">
        <v>426</v>
      </c>
      <c r="G421" s="52">
        <v>147.8125</v>
      </c>
      <c r="H421" s="52">
        <v>24080.000000000004</v>
      </c>
      <c r="I421" s="52">
        <v>3426.5625</v>
      </c>
      <c r="J421" s="52">
        <v>456498.75</v>
      </c>
      <c r="K421" s="14">
        <v>0.60899289935026979</v>
      </c>
      <c r="L421" s="14">
        <v>0.14141563334026488</v>
      </c>
      <c r="M421" s="14">
        <v>0.92543297921621914</v>
      </c>
      <c r="N421" s="14">
        <v>1.5565745474368604</v>
      </c>
      <c r="O421" s="14">
        <v>0.70315475494650947</v>
      </c>
      <c r="P421" s="14">
        <v>0.23045693650453</v>
      </c>
      <c r="Q421" s="14">
        <v>10.552463572910625</v>
      </c>
      <c r="R421" s="14">
        <v>0.98583974312097378</v>
      </c>
      <c r="S421" s="14">
        <v>17.392611628775168</v>
      </c>
      <c r="T421" s="14">
        <v>8.9593881415783265</v>
      </c>
      <c r="U421" s="14">
        <v>160.09230856070661</v>
      </c>
      <c r="V421" s="14">
        <v>26.806665957545825</v>
      </c>
      <c r="W421" s="14">
        <v>0.3329782379980919</v>
      </c>
      <c r="X421" s="14">
        <v>3.6449031186222523E-2</v>
      </c>
      <c r="Y421" s="14">
        <v>1.8198123932163728</v>
      </c>
      <c r="Z421" s="2">
        <f t="shared" si="152"/>
        <v>1.5196121009022552</v>
      </c>
      <c r="AA421" s="2">
        <f t="shared" si="153"/>
        <v>6.5440641699740789</v>
      </c>
      <c r="AB421" s="2">
        <f t="shared" si="154"/>
        <v>15.007313110914502</v>
      </c>
      <c r="AC421" s="2">
        <f t="shared" si="155"/>
        <v>45.789307681364583</v>
      </c>
      <c r="AD421" s="2">
        <f t="shared" si="156"/>
        <v>9.2046158436518102</v>
      </c>
      <c r="AE421" s="2">
        <f t="shared" si="157"/>
        <v>17.868665363180039</v>
      </c>
      <c r="AF421" s="69">
        <f t="shared" si="158"/>
        <v>0.87279208777073203</v>
      </c>
      <c r="AG421" s="69">
        <f t="shared" si="159"/>
        <v>0.87582682592969296</v>
      </c>
      <c r="AH421" s="69">
        <f t="shared" si="160"/>
        <v>1.4137105720244671</v>
      </c>
      <c r="AI421" s="69">
        <f t="shared" si="161"/>
        <v>0.34794515964850731</v>
      </c>
      <c r="AJ421" s="69">
        <f t="shared" si="162"/>
        <v>0.35158725797026907</v>
      </c>
      <c r="AK421" s="69">
        <f t="shared" si="163"/>
        <v>1.478631367260745</v>
      </c>
      <c r="AL421" s="69">
        <f t="shared" si="164"/>
        <v>7.8579426801896987E-2</v>
      </c>
      <c r="AM421" s="69">
        <f t="shared" si="165"/>
        <v>9.3170623362121299E-2</v>
      </c>
      <c r="AN421" s="69">
        <f t="shared" si="166"/>
        <v>0.31469921416924918</v>
      </c>
      <c r="AO421" s="23">
        <v>0.01</v>
      </c>
      <c r="AP421" s="69">
        <f t="shared" si="167"/>
        <v>11.615021524155399</v>
      </c>
      <c r="AQ421" s="69">
        <f t="shared" si="168"/>
        <v>2243.5486105598811</v>
      </c>
      <c r="AR421" s="69">
        <f t="shared" si="169"/>
        <v>1078.3365260518178</v>
      </c>
      <c r="AS421" s="69">
        <f t="shared" si="170"/>
        <v>3.4843320753435033E-3</v>
      </c>
      <c r="AT421" s="69">
        <f t="shared" si="171"/>
        <v>0.67303089969388463</v>
      </c>
      <c r="AU421" s="69">
        <f t="shared" si="172"/>
        <v>0.32348476823077171</v>
      </c>
      <c r="AV421" s="23">
        <f t="shared" si="173"/>
        <v>0.99999999999999978</v>
      </c>
      <c r="AW421" s="24" t="s">
        <v>474</v>
      </c>
      <c r="AX421" s="24" t="s">
        <v>450</v>
      </c>
      <c r="AY421" s="24">
        <v>25</v>
      </c>
      <c r="AZ421" s="49">
        <f t="shared" si="174"/>
        <v>1.5196121009022552</v>
      </c>
      <c r="BA421" s="49">
        <f t="shared" si="175"/>
        <v>9.2046158436518102</v>
      </c>
      <c r="BB421" s="69">
        <f>LN((AVERAGE(AZ441:AZ443))/AZ421:AZ423)/1.04</f>
        <v>-1.4735076914820225E-3</v>
      </c>
      <c r="BC421" s="69">
        <f>LN((AVERAGE(BA441:BA443))/BA421:BA423)/1.04</f>
        <v>3.4865315080019048E-2</v>
      </c>
      <c r="BD421" s="69">
        <f>AVERAGE(AS421:AS423)</f>
        <v>3.7317452282553936E-3</v>
      </c>
      <c r="BE421" s="69">
        <f>AVERAGE(AU421:AU423)</f>
        <v>0.30056560258452403</v>
      </c>
      <c r="BF421" s="69">
        <f>(BB421*BD421)+(BC421*BE421)</f>
        <v>1.0473815681028731E-2</v>
      </c>
    </row>
    <row r="422" spans="1:58" ht="12.75" customHeight="1" x14ac:dyDescent="0.15">
      <c r="A422" t="s">
        <v>29</v>
      </c>
      <c r="B422" s="24" t="s">
        <v>474</v>
      </c>
      <c r="C422" s="24" t="s">
        <v>443</v>
      </c>
      <c r="D422" s="24">
        <v>25</v>
      </c>
      <c r="E422" s="16" t="s">
        <v>426</v>
      </c>
      <c r="G422" s="52">
        <v>685.31250000000011</v>
      </c>
      <c r="H422" s="52">
        <v>84844.375</v>
      </c>
      <c r="I422" s="52">
        <v>14525.937500000002</v>
      </c>
      <c r="J422" s="52">
        <v>1629713.4374999998</v>
      </c>
      <c r="K422" s="14">
        <v>0.73817721079841769</v>
      </c>
      <c r="L422" s="14">
        <v>0.156665451560144</v>
      </c>
      <c r="M422" s="14">
        <v>0.7436946002654905</v>
      </c>
      <c r="N422" s="14">
        <v>2.4144201939888714</v>
      </c>
      <c r="O422" s="14">
        <v>0.72439825481641262</v>
      </c>
      <c r="P422" s="14">
        <v>0.23484853322390895</v>
      </c>
      <c r="Q422" s="14">
        <v>9.4047893398940374</v>
      </c>
      <c r="R422" s="14">
        <v>0.99008782018468156</v>
      </c>
      <c r="S422" s="14">
        <v>12.869303548062312</v>
      </c>
      <c r="T422" s="14">
        <v>4.4841039912778857</v>
      </c>
      <c r="U422" s="14">
        <v>143.8212746658985</v>
      </c>
      <c r="V422" s="14">
        <v>11.193194434287767</v>
      </c>
      <c r="W422" s="14">
        <v>0.34231881653323881</v>
      </c>
      <c r="X422" s="14">
        <v>3.6437648238599907E-2</v>
      </c>
      <c r="Y422" s="14">
        <v>1.7077136835947109</v>
      </c>
      <c r="Z422" s="2">
        <f t="shared" si="152"/>
        <v>1.0074743427274124</v>
      </c>
      <c r="AA422" s="2">
        <f t="shared" si="153"/>
        <v>4.7470236281161551</v>
      </c>
      <c r="AB422" s="2">
        <f t="shared" si="154"/>
        <v>12.982898947316672</v>
      </c>
      <c r="AC422" s="2">
        <f t="shared" si="155"/>
        <v>40.046191520929519</v>
      </c>
      <c r="AD422" s="2">
        <f t="shared" si="156"/>
        <v>11.175528973170673</v>
      </c>
      <c r="AE422" s="2">
        <f t="shared" si="157"/>
        <v>32.073581465917819</v>
      </c>
      <c r="AF422" s="69">
        <f t="shared" si="158"/>
        <v>0.87695556306556732</v>
      </c>
      <c r="AG422" s="69">
        <f t="shared" si="159"/>
        <v>0.87651148172026605</v>
      </c>
      <c r="AH422" s="69">
        <f t="shared" si="160"/>
        <v>1.2679290817346369</v>
      </c>
      <c r="AI422" s="69">
        <f t="shared" si="161"/>
        <v>0.35294835327829011</v>
      </c>
      <c r="AJ422" s="69">
        <f t="shared" si="162"/>
        <v>0.35241243642299158</v>
      </c>
      <c r="AK422" s="69">
        <f t="shared" si="163"/>
        <v>1.0667515609389391</v>
      </c>
      <c r="AL422" s="69">
        <f t="shared" si="164"/>
        <v>7.9662696441982594E-2</v>
      </c>
      <c r="AM422" s="69">
        <f t="shared" si="165"/>
        <v>9.3389295652092766E-2</v>
      </c>
      <c r="AN422" s="69">
        <f t="shared" si="166"/>
        <v>0.23009791969606619</v>
      </c>
      <c r="AO422" s="23">
        <v>0.01</v>
      </c>
      <c r="AP422" s="69">
        <f t="shared" si="167"/>
        <v>54.593841655396204</v>
      </c>
      <c r="AQ422" s="69">
        <f t="shared" si="168"/>
        <v>7923.5564212920281</v>
      </c>
      <c r="AR422" s="69">
        <f t="shared" si="169"/>
        <v>3342.3880003850768</v>
      </c>
      <c r="AS422" s="69">
        <f t="shared" si="170"/>
        <v>4.8225482203639548E-3</v>
      </c>
      <c r="AT422" s="69">
        <f t="shared" si="171"/>
        <v>0.69992753321249934</v>
      </c>
      <c r="AU422" s="69">
        <f t="shared" si="172"/>
        <v>0.29524991856713678</v>
      </c>
      <c r="AV422" s="23">
        <f t="shared" si="173"/>
        <v>1</v>
      </c>
      <c r="AW422" s="24" t="s">
        <v>474</v>
      </c>
      <c r="AX422" s="24" t="s">
        <v>443</v>
      </c>
      <c r="AY422" s="24">
        <v>25</v>
      </c>
      <c r="AZ422" s="49">
        <f t="shared" si="174"/>
        <v>1.0074743427274124</v>
      </c>
      <c r="BA422" s="49">
        <f t="shared" si="175"/>
        <v>11.175528973170673</v>
      </c>
    </row>
    <row r="423" spans="1:58" ht="12.75" customHeight="1" x14ac:dyDescent="0.15">
      <c r="A423" t="s">
        <v>30</v>
      </c>
      <c r="B423" s="24" t="s">
        <v>474</v>
      </c>
      <c r="C423" s="24" t="s">
        <v>444</v>
      </c>
      <c r="D423" s="24">
        <v>25</v>
      </c>
      <c r="E423" s="16" t="s">
        <v>426</v>
      </c>
      <c r="G423" s="52">
        <v>403.12499999999994</v>
      </c>
      <c r="H423" s="52">
        <v>83178.125</v>
      </c>
      <c r="I423" s="52">
        <v>9957.1875000000018</v>
      </c>
      <c r="J423" s="52">
        <v>1502540.9375000002</v>
      </c>
      <c r="K423" s="14">
        <v>0.5452152631916346</v>
      </c>
      <c r="L423" s="14">
        <v>0.14609707877471731</v>
      </c>
      <c r="M423" s="14">
        <v>0.71374711444509753</v>
      </c>
      <c r="N423" s="14">
        <v>1.8605713298010251</v>
      </c>
      <c r="O423" s="14">
        <v>0.73765305237436229</v>
      </c>
      <c r="P423" s="14">
        <v>0.23775701515792172</v>
      </c>
      <c r="Q423" s="14">
        <v>11.382794891059355</v>
      </c>
      <c r="R423" s="14">
        <v>0.91972862831652491</v>
      </c>
      <c r="S423" s="14">
        <v>17.142241135500612</v>
      </c>
      <c r="T423" s="14">
        <v>6.952035312679854</v>
      </c>
      <c r="U423" s="14">
        <v>197.74665703841828</v>
      </c>
      <c r="V423" s="14">
        <v>30.220846823249413</v>
      </c>
      <c r="W423" s="14">
        <v>0.34518848963184473</v>
      </c>
      <c r="X423" s="14">
        <v>3.7786666348314311E-2</v>
      </c>
      <c r="Y423" s="14">
        <v>1.723482758391448</v>
      </c>
      <c r="Z423" s="2">
        <f t="shared" si="152"/>
        <v>1.3091106625792071</v>
      </c>
      <c r="AA423" s="2">
        <f t="shared" si="153"/>
        <v>4.8854304304448171</v>
      </c>
      <c r="AB423" s="2">
        <f t="shared" si="154"/>
        <v>15.431095763001784</v>
      </c>
      <c r="AC423" s="2">
        <f t="shared" si="155"/>
        <v>47.875747781821431</v>
      </c>
      <c r="AD423" s="2">
        <f t="shared" si="156"/>
        <v>11.535636179384744</v>
      </c>
      <c r="AE423" s="2">
        <f t="shared" si="157"/>
        <v>28.444426436923745</v>
      </c>
      <c r="AF423" s="69">
        <f t="shared" si="158"/>
        <v>0.87073660123732233</v>
      </c>
      <c r="AG423" s="69">
        <f t="shared" si="159"/>
        <v>0.87693866998757142</v>
      </c>
      <c r="AH423" s="69">
        <f t="shared" si="160"/>
        <v>1.4056413927904028</v>
      </c>
      <c r="AI423" s="69">
        <f t="shared" si="161"/>
        <v>0.34549263887922038</v>
      </c>
      <c r="AJ423" s="69">
        <f t="shared" si="162"/>
        <v>0.35292795679713307</v>
      </c>
      <c r="AK423" s="69">
        <f t="shared" si="163"/>
        <v>1.4534564065572131</v>
      </c>
      <c r="AL423" s="69">
        <f t="shared" si="164"/>
        <v>7.8048184974915211E-2</v>
      </c>
      <c r="AM423" s="69">
        <f t="shared" si="165"/>
        <v>9.3525908551240267E-2</v>
      </c>
      <c r="AN423" s="69">
        <f t="shared" si="166"/>
        <v>0.30955906632755792</v>
      </c>
      <c r="AO423" s="23">
        <v>0.01</v>
      </c>
      <c r="AP423" s="69">
        <f t="shared" si="167"/>
        <v>31.46317456801269</v>
      </c>
      <c r="AQ423" s="69">
        <f t="shared" si="168"/>
        <v>7779.3097122136314</v>
      </c>
      <c r="AR423" s="69">
        <f t="shared" si="169"/>
        <v>3082.3376657484314</v>
      </c>
      <c r="AS423" s="69">
        <f t="shared" si="170"/>
        <v>2.8883553890587232E-3</v>
      </c>
      <c r="AT423" s="69">
        <f t="shared" si="171"/>
        <v>0.71414952365527762</v>
      </c>
      <c r="AU423" s="69">
        <f t="shared" si="172"/>
        <v>0.28296212095566364</v>
      </c>
      <c r="AV423" s="23">
        <f t="shared" si="173"/>
        <v>1</v>
      </c>
      <c r="AW423" s="24" t="s">
        <v>474</v>
      </c>
      <c r="AX423" s="24" t="s">
        <v>444</v>
      </c>
      <c r="AY423" s="24">
        <v>25</v>
      </c>
      <c r="AZ423" s="49">
        <f t="shared" si="174"/>
        <v>1.3091106625792071</v>
      </c>
      <c r="BA423" s="49">
        <f t="shared" si="175"/>
        <v>11.535636179384744</v>
      </c>
    </row>
    <row r="424" spans="1:58" ht="12.75" customHeight="1" x14ac:dyDescent="0.15">
      <c r="A424" t="s">
        <v>31</v>
      </c>
      <c r="B424" s="24" t="s">
        <v>474</v>
      </c>
      <c r="C424" s="24" t="s">
        <v>451</v>
      </c>
      <c r="D424" s="24">
        <v>30</v>
      </c>
      <c r="E424" s="16" t="s">
        <v>426</v>
      </c>
      <c r="G424" s="52">
        <v>94.062500000000014</v>
      </c>
      <c r="H424" s="52">
        <v>23220.000000000004</v>
      </c>
      <c r="I424" s="52">
        <v>3386.2499999999995</v>
      </c>
      <c r="J424" s="52">
        <v>513473.75000000006</v>
      </c>
      <c r="K424" s="14">
        <v>0.38968916274176335</v>
      </c>
      <c r="L424" s="14">
        <v>0.16382782431058901</v>
      </c>
      <c r="M424" s="14">
        <v>0.74734801446572952</v>
      </c>
      <c r="N424" s="14">
        <v>1.9488668470492818</v>
      </c>
      <c r="O424" s="14">
        <v>0.70553420793628641</v>
      </c>
      <c r="P424" s="14">
        <v>0.23673282750475516</v>
      </c>
      <c r="Q424" s="14">
        <v>9.8691583327818506</v>
      </c>
      <c r="R424" s="14">
        <v>0.95694750068142087</v>
      </c>
      <c r="S424" s="14">
        <v>26.046412531534351</v>
      </c>
      <c r="T424" s="14">
        <v>12.123669062730869</v>
      </c>
      <c r="U424" s="14">
        <v>163.94196969048167</v>
      </c>
      <c r="V424" s="14">
        <v>31.872431375938202</v>
      </c>
      <c r="W424" s="14">
        <v>0.35975368324993307</v>
      </c>
      <c r="X424" s="14">
        <v>3.432874896685869E-2</v>
      </c>
      <c r="Y424" s="14">
        <v>1.6605992514343075</v>
      </c>
      <c r="Z424" s="2">
        <f t="shared" si="152"/>
        <v>1.9178054868335592</v>
      </c>
      <c r="AA424" s="2">
        <f t="shared" si="153"/>
        <v>4.5617892907427491</v>
      </c>
      <c r="AB424" s="2">
        <f t="shared" si="154"/>
        <v>13.988206697517194</v>
      </c>
      <c r="AC424" s="2">
        <f t="shared" si="155"/>
        <v>41.68901472941522</v>
      </c>
      <c r="AD424" s="2">
        <f t="shared" si="156"/>
        <v>6.2942245690072438</v>
      </c>
      <c r="AE424" s="2">
        <f t="shared" si="157"/>
        <v>13.522471525922168</v>
      </c>
      <c r="AF424" s="69">
        <f t="shared" si="158"/>
        <v>0.86572415762349386</v>
      </c>
      <c r="AG424" s="69">
        <f t="shared" si="159"/>
        <v>0.87590351321181792</v>
      </c>
      <c r="AH424" s="69">
        <f t="shared" si="160"/>
        <v>1.6926135275085199</v>
      </c>
      <c r="AI424" s="69">
        <f t="shared" si="161"/>
        <v>0.33956037700468689</v>
      </c>
      <c r="AJ424" s="69">
        <f t="shared" si="162"/>
        <v>0.35167962085980514</v>
      </c>
      <c r="AK424" s="69">
        <f t="shared" si="163"/>
        <v>2.5377674347003158</v>
      </c>
      <c r="AL424" s="69">
        <f t="shared" si="164"/>
        <v>7.6762552922167923E-2</v>
      </c>
      <c r="AM424" s="69">
        <f t="shared" si="165"/>
        <v>9.3195099527848352E-2</v>
      </c>
      <c r="AN424" s="69">
        <f t="shared" si="166"/>
        <v>0.52828623572792899</v>
      </c>
      <c r="AO424" s="23">
        <v>0.01</v>
      </c>
      <c r="AP424" s="69">
        <f t="shared" si="167"/>
        <v>7.220477634241421</v>
      </c>
      <c r="AQ424" s="69">
        <f t="shared" si="168"/>
        <v>2163.9902110366393</v>
      </c>
      <c r="AR424" s="69">
        <f t="shared" si="169"/>
        <v>1788.9092657336994</v>
      </c>
      <c r="AS424" s="69">
        <f t="shared" si="170"/>
        <v>1.8232977074875117E-3</v>
      </c>
      <c r="AT424" s="69">
        <f t="shared" si="171"/>
        <v>0.54644562183773637</v>
      </c>
      <c r="AU424" s="69">
        <f t="shared" si="172"/>
        <v>0.451731080454776</v>
      </c>
      <c r="AV424" s="23">
        <f t="shared" si="173"/>
        <v>0.99999999999999978</v>
      </c>
      <c r="AW424" s="24" t="s">
        <v>474</v>
      </c>
      <c r="AX424" s="24" t="s">
        <v>451</v>
      </c>
      <c r="AY424" s="24">
        <v>30</v>
      </c>
      <c r="AZ424" s="49">
        <f t="shared" si="174"/>
        <v>1.9178054868335592</v>
      </c>
      <c r="BA424" s="49">
        <f t="shared" si="175"/>
        <v>6.2942245690072438</v>
      </c>
      <c r="BB424" s="69">
        <f>LN((AVERAGE(AZ444:AZ446))/AZ424:AZ426)/1.04</f>
        <v>-0.15428952279743138</v>
      </c>
      <c r="BC424" s="69">
        <f>LN((AVERAGE(BA444:BA446))/BA424:BA426)/1.04</f>
        <v>0.42902128411654517</v>
      </c>
      <c r="BD424" s="69">
        <f>AVERAGE(AS424:AS426)</f>
        <v>3.8005830730977828E-3</v>
      </c>
      <c r="BE424" s="69">
        <f>AVERAGE(AU424:AU426)</f>
        <v>0.33838703751077609</v>
      </c>
      <c r="BF424" s="69">
        <f>(BB424*BD424)+(BC424*BE424)</f>
        <v>0.14458885121256645</v>
      </c>
    </row>
    <row r="425" spans="1:58" ht="12.75" customHeight="1" x14ac:dyDescent="0.15">
      <c r="A425" t="s">
        <v>32</v>
      </c>
      <c r="B425" s="24" t="s">
        <v>474</v>
      </c>
      <c r="C425" s="24" t="s">
        <v>445</v>
      </c>
      <c r="D425" s="24">
        <v>30</v>
      </c>
      <c r="E425" s="16" t="s">
        <v>426</v>
      </c>
      <c r="G425" s="52">
        <v>604.6875</v>
      </c>
      <c r="H425" s="52">
        <v>86403.125</v>
      </c>
      <c r="I425" s="52">
        <v>13235.937499999998</v>
      </c>
      <c r="J425" s="52">
        <v>1625077.5000000002</v>
      </c>
      <c r="K425" s="14">
        <v>0.4399272965869368</v>
      </c>
      <c r="L425" s="14">
        <v>0.14556124733784781</v>
      </c>
      <c r="M425" s="14">
        <v>0.8064488502547853</v>
      </c>
      <c r="N425" s="14">
        <v>1.9768882004507351</v>
      </c>
      <c r="O425" s="14">
        <v>0.71022523728538733</v>
      </c>
      <c r="P425" s="14">
        <v>0.23669368127024812</v>
      </c>
      <c r="Q425" s="14">
        <v>9.3762724664535995</v>
      </c>
      <c r="R425" s="14">
        <v>0.94114850984902365</v>
      </c>
      <c r="S425" s="14">
        <v>12.799494319103124</v>
      </c>
      <c r="T425" s="14">
        <v>4.1913673391027295</v>
      </c>
      <c r="U425" s="14">
        <v>139.37329056418682</v>
      </c>
      <c r="V425" s="14">
        <v>14.347129057777837</v>
      </c>
      <c r="W425" s="14">
        <v>0.34681564330076514</v>
      </c>
      <c r="X425" s="14">
        <v>3.5266315164945848E-2</v>
      </c>
      <c r="Y425" s="14">
        <v>1.6550082767698659</v>
      </c>
      <c r="Z425" s="2">
        <f t="shared" si="152"/>
        <v>1.8331411951734118</v>
      </c>
      <c r="AA425" s="2">
        <f t="shared" si="153"/>
        <v>5.5402716382542163</v>
      </c>
      <c r="AB425" s="2">
        <f t="shared" si="154"/>
        <v>13.201829467918449</v>
      </c>
      <c r="AC425" s="2">
        <f t="shared" si="155"/>
        <v>39.613530940642718</v>
      </c>
      <c r="AD425" s="2">
        <f t="shared" si="156"/>
        <v>10.888968508402204</v>
      </c>
      <c r="AE425" s="2">
        <f t="shared" si="157"/>
        <v>33.252463763775779</v>
      </c>
      <c r="AF425" s="69">
        <f t="shared" si="158"/>
        <v>0.86734328015298889</v>
      </c>
      <c r="AG425" s="69">
        <f t="shared" si="159"/>
        <v>0.87605470018323417</v>
      </c>
      <c r="AH425" s="69">
        <f t="shared" si="160"/>
        <v>1.2656792032713398</v>
      </c>
      <c r="AI425" s="69">
        <f t="shared" si="161"/>
        <v>0.3414691330619441</v>
      </c>
      <c r="AJ425" s="69">
        <f t="shared" si="162"/>
        <v>0.35186175925945534</v>
      </c>
      <c r="AK425" s="69">
        <f t="shared" si="163"/>
        <v>1.0610829353255971</v>
      </c>
      <c r="AL425" s="69">
        <f t="shared" si="164"/>
        <v>7.717631576427722E-2</v>
      </c>
      <c r="AM425" s="69">
        <f t="shared" si="165"/>
        <v>9.3243366203755673E-2</v>
      </c>
      <c r="AN425" s="69">
        <f t="shared" si="166"/>
        <v>0.22892520280082665</v>
      </c>
      <c r="AO425" s="23">
        <v>0.01</v>
      </c>
      <c r="AP425" s="69">
        <f t="shared" si="167"/>
        <v>46.66755343871138</v>
      </c>
      <c r="AQ425" s="69">
        <f t="shared" si="168"/>
        <v>8056.5182255238769</v>
      </c>
      <c r="AR425" s="69">
        <f t="shared" si="169"/>
        <v>3030.0396764465659</v>
      </c>
      <c r="AS425" s="69">
        <f t="shared" si="170"/>
        <v>4.1917370330480132E-3</v>
      </c>
      <c r="AT425" s="69">
        <f t="shared" si="171"/>
        <v>0.72364637344243865</v>
      </c>
      <c r="AU425" s="69">
        <f t="shared" si="172"/>
        <v>0.27216188952451331</v>
      </c>
      <c r="AV425" s="23">
        <f t="shared" si="173"/>
        <v>1</v>
      </c>
      <c r="AW425" s="24" t="s">
        <v>474</v>
      </c>
      <c r="AX425" s="24" t="s">
        <v>445</v>
      </c>
      <c r="AY425" s="24">
        <v>30</v>
      </c>
      <c r="AZ425" s="49">
        <f t="shared" si="174"/>
        <v>1.8331411951734118</v>
      </c>
      <c r="BA425" s="49">
        <f t="shared" si="175"/>
        <v>10.888968508402204</v>
      </c>
    </row>
    <row r="426" spans="1:58" ht="12.75" customHeight="1" x14ac:dyDescent="0.15">
      <c r="A426" t="s">
        <v>33</v>
      </c>
      <c r="B426" s="24" t="s">
        <v>474</v>
      </c>
      <c r="C426" s="24" t="s">
        <v>446</v>
      </c>
      <c r="D426" s="24">
        <v>30</v>
      </c>
      <c r="E426" s="16" t="s">
        <v>426</v>
      </c>
      <c r="G426" s="52">
        <v>739.0625</v>
      </c>
      <c r="H426" s="52">
        <v>81417.8125</v>
      </c>
      <c r="I426" s="52">
        <v>11448.750000000002</v>
      </c>
      <c r="J426" s="52">
        <v>1531552.4999999998</v>
      </c>
      <c r="K426" s="14">
        <v>0.61050503983981119</v>
      </c>
      <c r="L426" s="14">
        <v>0.14721010894591405</v>
      </c>
      <c r="M426" s="14">
        <v>0.78000685136813253</v>
      </c>
      <c r="N426" s="14">
        <v>2.1121984297405283</v>
      </c>
      <c r="O426" s="14">
        <v>0.70119198904923696</v>
      </c>
      <c r="P426" s="14">
        <v>0.23896555103600092</v>
      </c>
      <c r="Q426" s="14">
        <v>8.832427603227929</v>
      </c>
      <c r="R426" s="14">
        <v>0.92726746930282344</v>
      </c>
      <c r="S426" s="14">
        <v>15.348537070067536</v>
      </c>
      <c r="T426" s="14">
        <v>6.5607484315825157</v>
      </c>
      <c r="U426" s="14">
        <v>142.5925635406002</v>
      </c>
      <c r="V426" s="14">
        <v>21.952483363360166</v>
      </c>
      <c r="W426" s="14">
        <v>0.35321867210685293</v>
      </c>
      <c r="X426" s="14">
        <v>3.4857361949138209E-2</v>
      </c>
      <c r="Y426" s="14">
        <v>1.6366863669301495</v>
      </c>
      <c r="Z426" s="2">
        <f t="shared" si="152"/>
        <v>1.2776419529194984</v>
      </c>
      <c r="AA426" s="2">
        <f t="shared" si="153"/>
        <v>5.2985957075455472</v>
      </c>
      <c r="AB426" s="2">
        <f t="shared" si="154"/>
        <v>12.596304209356456</v>
      </c>
      <c r="AC426" s="2">
        <f t="shared" si="155"/>
        <v>36.961091525268827</v>
      </c>
      <c r="AD426" s="2">
        <f t="shared" si="156"/>
        <v>9.2903032314839873</v>
      </c>
      <c r="AE426" s="2">
        <f t="shared" si="157"/>
        <v>21.734191613593921</v>
      </c>
      <c r="AF426" s="69">
        <f t="shared" si="158"/>
        <v>0.87284082247775607</v>
      </c>
      <c r="AG426" s="69">
        <f t="shared" si="159"/>
        <v>0.87576356803690991</v>
      </c>
      <c r="AH426" s="69">
        <f t="shared" si="160"/>
        <v>1.34783218609216</v>
      </c>
      <c r="AI426" s="69">
        <f t="shared" si="161"/>
        <v>0.34800344828051277</v>
      </c>
      <c r="AJ426" s="69">
        <f t="shared" si="162"/>
        <v>0.35151108173742202</v>
      </c>
      <c r="AK426" s="69">
        <f t="shared" si="163"/>
        <v>1.2814033849533377</v>
      </c>
      <c r="AL426" s="69">
        <f t="shared" si="164"/>
        <v>7.8592050861486309E-2</v>
      </c>
      <c r="AM426" s="69">
        <f t="shared" si="165"/>
        <v>9.3150436660416835E-2</v>
      </c>
      <c r="AN426" s="69">
        <f t="shared" si="166"/>
        <v>0.27432838473716725</v>
      </c>
      <c r="AO426" s="23">
        <v>0.01</v>
      </c>
      <c r="AP426" s="69">
        <f t="shared" si="167"/>
        <v>58.084437589817227</v>
      </c>
      <c r="AQ426" s="69">
        <f t="shared" si="168"/>
        <v>7584.1047863109443</v>
      </c>
      <c r="AR426" s="69">
        <f t="shared" si="169"/>
        <v>3140.7170947596442</v>
      </c>
      <c r="AS426" s="69">
        <f t="shared" si="170"/>
        <v>5.3867144787578232E-3</v>
      </c>
      <c r="AT426" s="69">
        <f t="shared" si="171"/>
        <v>0.70334514296820316</v>
      </c>
      <c r="AU426" s="69">
        <f t="shared" si="172"/>
        <v>0.29126814255303901</v>
      </c>
      <c r="AV426" s="23">
        <f t="shared" si="173"/>
        <v>1</v>
      </c>
      <c r="AW426" s="24" t="s">
        <v>474</v>
      </c>
      <c r="AX426" s="24" t="s">
        <v>446</v>
      </c>
      <c r="AY426" s="24">
        <v>30</v>
      </c>
      <c r="AZ426" s="49">
        <f t="shared" si="174"/>
        <v>1.2776419529194984</v>
      </c>
      <c r="BA426" s="49">
        <f t="shared" si="175"/>
        <v>9.2903032314839873</v>
      </c>
    </row>
    <row r="427" spans="1:58" ht="12.75" customHeight="1" x14ac:dyDescent="0.15">
      <c r="A427" t="s">
        <v>34</v>
      </c>
      <c r="B427" s="24" t="s">
        <v>474</v>
      </c>
      <c r="C427" s="24" t="s">
        <v>452</v>
      </c>
      <c r="D427" s="24">
        <v>35</v>
      </c>
      <c r="E427" s="16" t="s">
        <v>426</v>
      </c>
      <c r="G427" s="52">
        <v>309.0625</v>
      </c>
      <c r="H427" s="52">
        <v>72213.125000000015</v>
      </c>
      <c r="I427" s="52">
        <v>9621.2500000000018</v>
      </c>
      <c r="J427" s="52">
        <v>1465077.1875</v>
      </c>
      <c r="K427" s="14">
        <v>0.75604007737935874</v>
      </c>
      <c r="L427" s="14">
        <v>0.18182648556489542</v>
      </c>
      <c r="M427" s="14">
        <v>0.79779510516460805</v>
      </c>
      <c r="N427" s="14">
        <v>1.5383423857041236</v>
      </c>
      <c r="O427" s="14">
        <v>0.73691583674916195</v>
      </c>
      <c r="P427" s="14">
        <v>0.24436717613223541</v>
      </c>
      <c r="Q427" s="14">
        <v>13.77910371647793</v>
      </c>
      <c r="R427" s="14">
        <v>0.8555520838180839</v>
      </c>
      <c r="S427" s="14">
        <v>17.837640985417838</v>
      </c>
      <c r="T427" s="14">
        <v>7.9396370616558745</v>
      </c>
      <c r="U427" s="14">
        <v>203.87773422141598</v>
      </c>
      <c r="V427" s="14">
        <v>26.230951795294541</v>
      </c>
      <c r="W427" s="14">
        <v>0.36033629099465664</v>
      </c>
      <c r="X427" s="14">
        <v>3.5013391621428705E-2</v>
      </c>
      <c r="Y427" s="14">
        <v>1.570412375931552</v>
      </c>
      <c r="Z427" s="2">
        <f t="shared" si="152"/>
        <v>1.0552285904339669</v>
      </c>
      <c r="AA427" s="2">
        <f t="shared" si="153"/>
        <v>4.3876726907305716</v>
      </c>
      <c r="AB427" s="2">
        <f t="shared" si="154"/>
        <v>18.698341152855676</v>
      </c>
      <c r="AC427" s="2">
        <f t="shared" si="155"/>
        <v>56.386884419458966</v>
      </c>
      <c r="AD427" s="2">
        <f t="shared" si="156"/>
        <v>11.429635476355017</v>
      </c>
      <c r="AE427" s="2">
        <f t="shared" si="157"/>
        <v>25.678470267367064</v>
      </c>
      <c r="AF427" s="69">
        <f t="shared" si="158"/>
        <v>0.87753126457971387</v>
      </c>
      <c r="AG427" s="69">
        <f t="shared" si="159"/>
        <v>0.87691491029873547</v>
      </c>
      <c r="AH427" s="69">
        <f t="shared" si="160"/>
        <v>1.4280534029076268</v>
      </c>
      <c r="AI427" s="69">
        <f t="shared" si="161"/>
        <v>0.35364391756010716</v>
      </c>
      <c r="AJ427" s="69">
        <f t="shared" si="162"/>
        <v>0.35289927098980384</v>
      </c>
      <c r="AK427" s="69">
        <f t="shared" si="163"/>
        <v>1.5240939636908735</v>
      </c>
      <c r="AL427" s="69">
        <f t="shared" si="164"/>
        <v>7.9813246937088092E-2</v>
      </c>
      <c r="AM427" s="69">
        <f t="shared" si="165"/>
        <v>9.3518306812298016E-2</v>
      </c>
      <c r="AN427" s="69">
        <f t="shared" si="166"/>
        <v>0.32397258528857475</v>
      </c>
      <c r="AO427" s="23">
        <v>0.01</v>
      </c>
      <c r="AP427" s="69">
        <f t="shared" si="167"/>
        <v>24.66728163149379</v>
      </c>
      <c r="AQ427" s="69">
        <f t="shared" si="168"/>
        <v>6753.2491796248296</v>
      </c>
      <c r="AR427" s="69">
        <f t="shared" si="169"/>
        <v>3117.0212362077004</v>
      </c>
      <c r="AS427" s="69">
        <f t="shared" si="170"/>
        <v>2.4929193478212372E-3</v>
      </c>
      <c r="AT427" s="69">
        <f t="shared" si="171"/>
        <v>0.68249537148229056</v>
      </c>
      <c r="AU427" s="69">
        <f t="shared" si="172"/>
        <v>0.31501170916988824</v>
      </c>
      <c r="AV427" s="23">
        <f t="shared" si="173"/>
        <v>1</v>
      </c>
      <c r="AW427" s="24" t="s">
        <v>474</v>
      </c>
      <c r="AX427" s="24" t="s">
        <v>452</v>
      </c>
      <c r="AY427" s="24">
        <v>35</v>
      </c>
      <c r="AZ427" s="49">
        <f t="shared" si="174"/>
        <v>1.0552285904339669</v>
      </c>
      <c r="BA427" s="49">
        <f t="shared" si="175"/>
        <v>11.429635476355017</v>
      </c>
      <c r="BB427" s="69">
        <f>LN((AVERAGE(AZ447:AZ449))/AZ427:AZ429)/1.04</f>
        <v>0.32128620882888576</v>
      </c>
      <c r="BC427" s="69">
        <f>LN((AVERAGE(BA447:BA449))/BA427:BA429)/1.04</f>
        <v>-0.21496164095928166</v>
      </c>
      <c r="BD427" s="69">
        <f>AVERAGE(AS427:AS429)</f>
        <v>2.8441323015863293E-3</v>
      </c>
      <c r="BE427" s="69">
        <f>AVERAGE(AU427:AU429)</f>
        <v>0.31628491069079662</v>
      </c>
      <c r="BF427" s="69">
        <f>(BB427*BD427)+(BC427*BE427)</f>
        <v>-6.7075342928169038E-2</v>
      </c>
    </row>
    <row r="428" spans="1:58" ht="12.75" customHeight="1" x14ac:dyDescent="0.15">
      <c r="A428" t="s">
        <v>35</v>
      </c>
      <c r="B428" s="24" t="s">
        <v>474</v>
      </c>
      <c r="C428" s="24" t="s">
        <v>448</v>
      </c>
      <c r="D428" s="24">
        <v>35</v>
      </c>
      <c r="E428" s="16" t="s">
        <v>426</v>
      </c>
      <c r="G428" s="52">
        <v>403.12499999999994</v>
      </c>
      <c r="H428" s="52">
        <v>71339.6875</v>
      </c>
      <c r="I428" s="52">
        <v>9890</v>
      </c>
      <c r="J428" s="52">
        <v>1449032.8125</v>
      </c>
      <c r="K428" s="14">
        <v>0.58205530437012376</v>
      </c>
      <c r="L428" s="14">
        <v>0.14854052565341588</v>
      </c>
      <c r="M428" s="14">
        <v>0.85285129806176352</v>
      </c>
      <c r="N428" s="14">
        <v>1.7379887116825443</v>
      </c>
      <c r="O428" s="14">
        <v>0.74024367710332706</v>
      </c>
      <c r="P428" s="14">
        <v>0.24138984124674925</v>
      </c>
      <c r="Q428" s="14">
        <v>12.349049956595026</v>
      </c>
      <c r="R428" s="14">
        <v>0.88865583927776037</v>
      </c>
      <c r="S428" s="14">
        <v>16.605778186713525</v>
      </c>
      <c r="T428" s="14">
        <v>8.3945501778377327</v>
      </c>
      <c r="U428" s="14">
        <v>134.49670861832041</v>
      </c>
      <c r="V428" s="14">
        <v>30.868761675563917</v>
      </c>
      <c r="W428" s="14">
        <v>0.32837393989901464</v>
      </c>
      <c r="X428" s="14">
        <v>3.5673880216409271E-2</v>
      </c>
      <c r="Y428" s="14">
        <v>1.6030275028087833</v>
      </c>
      <c r="Z428" s="2">
        <f t="shared" si="152"/>
        <v>1.4652410031460568</v>
      </c>
      <c r="AA428" s="2">
        <f t="shared" si="153"/>
        <v>5.7415395179877704</v>
      </c>
      <c r="AB428" s="2">
        <f t="shared" si="154"/>
        <v>16.682411938888176</v>
      </c>
      <c r="AC428" s="2">
        <f t="shared" si="155"/>
        <v>51.158117892673864</v>
      </c>
      <c r="AD428" s="2">
        <f t="shared" si="156"/>
        <v>8.0993920975009033</v>
      </c>
      <c r="AE428" s="2">
        <f t="shared" si="157"/>
        <v>16.021907757892997</v>
      </c>
      <c r="AF428" s="69">
        <f t="shared" si="158"/>
        <v>0.87192391724797358</v>
      </c>
      <c r="AG428" s="69">
        <f t="shared" si="159"/>
        <v>0.87702216311406889</v>
      </c>
      <c r="AH428" s="69">
        <f t="shared" si="160"/>
        <v>1.3883517528269154</v>
      </c>
      <c r="AI428" s="69">
        <f t="shared" si="161"/>
        <v>0.34690788390275334</v>
      </c>
      <c r="AJ428" s="69">
        <f t="shared" si="162"/>
        <v>0.35302877296087665</v>
      </c>
      <c r="AK428" s="69">
        <f t="shared" si="163"/>
        <v>1.4004800816551595</v>
      </c>
      <c r="AL428" s="69">
        <f t="shared" si="164"/>
        <v>7.8354760748973545E-2</v>
      </c>
      <c r="AM428" s="69">
        <f t="shared" si="165"/>
        <v>9.3552624834632309E-2</v>
      </c>
      <c r="AN428" s="69">
        <f t="shared" si="166"/>
        <v>0.2987305111945468</v>
      </c>
      <c r="AO428" s="23">
        <v>0.01</v>
      </c>
      <c r="AP428" s="69">
        <f t="shared" si="167"/>
        <v>31.586762926929957</v>
      </c>
      <c r="AQ428" s="69">
        <f t="shared" si="168"/>
        <v>6674.0150205074078</v>
      </c>
      <c r="AR428" s="69">
        <f t="shared" si="169"/>
        <v>2954.4447557140679</v>
      </c>
      <c r="AS428" s="69">
        <f t="shared" si="170"/>
        <v>3.2698354815291122E-3</v>
      </c>
      <c r="AT428" s="69">
        <f t="shared" si="171"/>
        <v>0.69088849556368337</v>
      </c>
      <c r="AU428" s="69">
        <f t="shared" si="172"/>
        <v>0.30584166895478759</v>
      </c>
      <c r="AV428" s="23">
        <f t="shared" si="173"/>
        <v>1</v>
      </c>
      <c r="AW428" s="24" t="s">
        <v>474</v>
      </c>
      <c r="AX428" s="24" t="s">
        <v>448</v>
      </c>
      <c r="AY428" s="24">
        <v>35</v>
      </c>
      <c r="AZ428" s="49">
        <f t="shared" si="174"/>
        <v>1.4652410031460568</v>
      </c>
      <c r="BA428" s="49">
        <f t="shared" si="175"/>
        <v>8.0993920975009033</v>
      </c>
    </row>
    <row r="429" spans="1:58" ht="12.75" customHeight="1" x14ac:dyDescent="0.15">
      <c r="A429" t="s">
        <v>36</v>
      </c>
      <c r="B429" s="24" t="s">
        <v>474</v>
      </c>
      <c r="C429" s="24" t="s">
        <v>447</v>
      </c>
      <c r="D429" s="24">
        <v>35</v>
      </c>
      <c r="E429" s="16" t="s">
        <v>426</v>
      </c>
      <c r="G429" s="52">
        <v>94.062500000000014</v>
      </c>
      <c r="H429" s="52">
        <v>18530.3125</v>
      </c>
      <c r="I429" s="52">
        <v>2660.6249999999995</v>
      </c>
      <c r="J429" s="52">
        <v>408594.0625</v>
      </c>
      <c r="K429" s="14">
        <v>0.34405155607175314</v>
      </c>
      <c r="L429" s="14">
        <v>0.12121950792905592</v>
      </c>
      <c r="M429" s="14">
        <v>1.0129183324704243</v>
      </c>
      <c r="N429" s="14">
        <v>1.7475585190897549</v>
      </c>
      <c r="O429" s="14">
        <v>0.75390007805812498</v>
      </c>
      <c r="P429" s="14">
        <v>0.24261586799556564</v>
      </c>
      <c r="Q429" s="14">
        <v>10.284917647333613</v>
      </c>
      <c r="R429" s="14">
        <v>0.83479367907406543</v>
      </c>
      <c r="S429" s="14">
        <v>17.639541153978136</v>
      </c>
      <c r="T429" s="14">
        <v>11.052387378920836</v>
      </c>
      <c r="U429" s="14">
        <v>118.99955232537771</v>
      </c>
      <c r="V429" s="14">
        <v>41.429627512115992</v>
      </c>
      <c r="W429" s="14">
        <v>0.32715404601281362</v>
      </c>
      <c r="X429" s="14">
        <v>3.470632966848692E-2</v>
      </c>
      <c r="Y429" s="14">
        <v>1.4952433503300735</v>
      </c>
      <c r="Z429" s="2">
        <f t="shared" si="152"/>
        <v>2.9440887988868059</v>
      </c>
      <c r="AA429" s="2">
        <f t="shared" si="153"/>
        <v>8.3560670206914036</v>
      </c>
      <c r="AB429" s="2">
        <f t="shared" si="154"/>
        <v>13.642282242263748</v>
      </c>
      <c r="AC429" s="2">
        <f t="shared" si="155"/>
        <v>42.391776483150693</v>
      </c>
      <c r="AD429" s="2">
        <f t="shared" si="156"/>
        <v>6.7461818471701278</v>
      </c>
      <c r="AE429" s="2">
        <f t="shared" si="157"/>
        <v>10.76686404896866</v>
      </c>
      <c r="AF429" s="69">
        <f t="shared" si="158"/>
        <v>0.86425330527496957</v>
      </c>
      <c r="AG429" s="69">
        <f t="shared" si="159"/>
        <v>0.87746229463897529</v>
      </c>
      <c r="AH429" s="69">
        <f t="shared" si="160"/>
        <v>1.4216688524551417</v>
      </c>
      <c r="AI429" s="69">
        <f t="shared" si="161"/>
        <v>0.33783259186312831</v>
      </c>
      <c r="AJ429" s="69">
        <f t="shared" si="162"/>
        <v>0.35356053973392798</v>
      </c>
      <c r="AK429" s="69">
        <f t="shared" si="163"/>
        <v>1.5037434311196296</v>
      </c>
      <c r="AL429" s="69">
        <f t="shared" si="164"/>
        <v>7.6387937093321326E-2</v>
      </c>
      <c r="AM429" s="69">
        <f t="shared" si="165"/>
        <v>9.3693543029490914E-2</v>
      </c>
      <c r="AN429" s="69">
        <f t="shared" si="166"/>
        <v>0.31982294624521274</v>
      </c>
      <c r="AO429" s="23">
        <v>0.01</v>
      </c>
      <c r="AP429" s="69">
        <f t="shared" si="167"/>
        <v>7.1852403328405385</v>
      </c>
      <c r="AQ429" s="69">
        <f t="shared" si="168"/>
        <v>1736.1706315686633</v>
      </c>
      <c r="AR429" s="69">
        <f t="shared" si="169"/>
        <v>850.928926353669</v>
      </c>
      <c r="AS429" s="69">
        <f t="shared" si="170"/>
        <v>2.7696420754086386E-3</v>
      </c>
      <c r="AT429" s="69">
        <f t="shared" si="171"/>
        <v>0.66922900397687723</v>
      </c>
      <c r="AU429" s="69">
        <f t="shared" si="172"/>
        <v>0.32800135394771407</v>
      </c>
      <c r="AV429" s="23">
        <f t="shared" si="173"/>
        <v>1</v>
      </c>
      <c r="AW429" s="24" t="s">
        <v>474</v>
      </c>
      <c r="AX429" s="24" t="s">
        <v>447</v>
      </c>
      <c r="AY429" s="24">
        <v>35</v>
      </c>
      <c r="AZ429" s="49">
        <f t="shared" si="174"/>
        <v>2.9440887988868059</v>
      </c>
      <c r="BA429" s="49">
        <f t="shared" si="175"/>
        <v>6.7461818471701278</v>
      </c>
    </row>
    <row r="430" spans="1:58" ht="12.75" customHeight="1" x14ac:dyDescent="0.15">
      <c r="A430" t="s">
        <v>37</v>
      </c>
      <c r="B430" s="24" t="s">
        <v>474</v>
      </c>
      <c r="C430" s="24">
        <v>7</v>
      </c>
      <c r="D430" s="24">
        <v>70</v>
      </c>
      <c r="E430" s="16" t="s">
        <v>426</v>
      </c>
      <c r="G430" s="52">
        <v>282.18750000000006</v>
      </c>
      <c r="H430" s="52">
        <v>27721.562500000004</v>
      </c>
      <c r="I430" s="52">
        <v>4219.3750000000009</v>
      </c>
      <c r="J430" s="52">
        <v>1138411.5625</v>
      </c>
      <c r="K430" s="14">
        <v>0.84334639329982253</v>
      </c>
      <c r="L430" s="14">
        <v>0.13194224458956005</v>
      </c>
      <c r="M430" s="14">
        <v>0.65865004690851481</v>
      </c>
      <c r="N430" s="14">
        <v>2.1319762533156941</v>
      </c>
      <c r="O430" s="14">
        <v>0.86145436993517788</v>
      </c>
      <c r="P430" s="14">
        <v>0.2825944458434056</v>
      </c>
      <c r="Q430" s="14">
        <v>18.306645437806317</v>
      </c>
      <c r="R430" s="14">
        <v>0.95692423265368531</v>
      </c>
      <c r="S430" s="14">
        <v>12.709648285926535</v>
      </c>
      <c r="T430" s="14">
        <v>3.4916317288837297</v>
      </c>
      <c r="U430" s="14">
        <v>159.15522047001943</v>
      </c>
      <c r="V430" s="14">
        <v>18.951861774619235</v>
      </c>
      <c r="W430" s="14">
        <v>0.3178417494070222</v>
      </c>
      <c r="X430" s="14">
        <v>3.366159718302586E-2</v>
      </c>
      <c r="Y430" s="14">
        <v>1.5431189793978235</v>
      </c>
      <c r="Z430" s="2">
        <f t="shared" si="152"/>
        <v>0.78099586616048366</v>
      </c>
      <c r="AA430" s="2">
        <f t="shared" si="153"/>
        <v>4.991957268556507</v>
      </c>
      <c r="AB430" s="2">
        <f t="shared" si="154"/>
        <v>21.250859101433129</v>
      </c>
      <c r="AC430" s="2">
        <f t="shared" si="155"/>
        <v>64.780627174642348</v>
      </c>
      <c r="AD430" s="2">
        <f t="shared" si="156"/>
        <v>12.522393766494144</v>
      </c>
      <c r="AE430" s="2">
        <f t="shared" si="157"/>
        <v>45.581903484678541</v>
      </c>
      <c r="AF430" s="69">
        <f t="shared" si="158"/>
        <v>0.88034505586244116</v>
      </c>
      <c r="AG430" s="69">
        <f t="shared" si="159"/>
        <v>0.88092865701737721</v>
      </c>
      <c r="AH430" s="69">
        <f t="shared" si="160"/>
        <v>1.2627835595567403</v>
      </c>
      <c r="AI430" s="69">
        <f t="shared" si="161"/>
        <v>0.35705669953103475</v>
      </c>
      <c r="AJ430" s="69">
        <f t="shared" si="162"/>
        <v>0.35776727388060986</v>
      </c>
      <c r="AK430" s="69">
        <f t="shared" si="163"/>
        <v>1.0538168900528868</v>
      </c>
      <c r="AL430" s="69">
        <f t="shared" si="164"/>
        <v>8.0551746593606408E-2</v>
      </c>
      <c r="AM430" s="69">
        <f t="shared" si="165"/>
        <v>9.4808327578361606E-2</v>
      </c>
      <c r="AN430" s="69">
        <f t="shared" si="166"/>
        <v>0.22742163820430378</v>
      </c>
      <c r="AO430" s="23">
        <v>0.01</v>
      </c>
      <c r="AP430" s="69">
        <f t="shared" si="167"/>
        <v>22.730695991883312</v>
      </c>
      <c r="AQ430" s="69">
        <f t="shared" si="168"/>
        <v>2628.2349784840253</v>
      </c>
      <c r="AR430" s="69">
        <f t="shared" si="169"/>
        <v>959.57717469828447</v>
      </c>
      <c r="AS430" s="69">
        <f t="shared" si="170"/>
        <v>6.2956449878672121E-3</v>
      </c>
      <c r="AT430" s="69">
        <f t="shared" si="171"/>
        <v>0.72793346825537819</v>
      </c>
      <c r="AU430" s="69">
        <f t="shared" si="172"/>
        <v>0.26577088675675459</v>
      </c>
      <c r="AV430" s="23">
        <f t="shared" si="173"/>
        <v>1</v>
      </c>
      <c r="AW430" s="24" t="s">
        <v>474</v>
      </c>
      <c r="AX430" s="24">
        <v>7</v>
      </c>
      <c r="AY430" s="24">
        <v>70</v>
      </c>
      <c r="AZ430" s="49">
        <f t="shared" si="174"/>
        <v>0.78099586616048366</v>
      </c>
      <c r="BA430" s="49">
        <f t="shared" si="175"/>
        <v>12.522393766494144</v>
      </c>
    </row>
    <row r="431" spans="1:58" ht="12.75" customHeight="1" x14ac:dyDescent="0.15">
      <c r="A431" t="s">
        <v>38</v>
      </c>
      <c r="B431" s="24" t="s">
        <v>474</v>
      </c>
      <c r="C431" s="24">
        <v>8</v>
      </c>
      <c r="D431" s="24">
        <v>100</v>
      </c>
      <c r="E431" s="16" t="s">
        <v>426</v>
      </c>
      <c r="G431" s="52">
        <v>295.625</v>
      </c>
      <c r="H431" s="52">
        <v>4931.5625</v>
      </c>
      <c r="I431" s="52">
        <v>994.375</v>
      </c>
      <c r="J431" s="52">
        <v>746359.06249999988</v>
      </c>
      <c r="K431" s="14">
        <v>0.58363909241403233</v>
      </c>
      <c r="L431" s="14">
        <v>0.15368700614318248</v>
      </c>
      <c r="M431" s="14">
        <v>0.7607879851917021</v>
      </c>
      <c r="N431" s="14">
        <v>2.0627173067590299</v>
      </c>
      <c r="O431" s="14">
        <v>0.89451783081372771</v>
      </c>
      <c r="P431" s="14">
        <v>0.29028765263908085</v>
      </c>
      <c r="Q431" s="14">
        <v>14.614960896594948</v>
      </c>
      <c r="R431" s="14">
        <v>1.0130467155516849</v>
      </c>
      <c r="S431" s="14">
        <v>20.916025295357617</v>
      </c>
      <c r="T431" s="14">
        <v>17.245592369982443</v>
      </c>
      <c r="U431" s="14">
        <v>94.166118427455302</v>
      </c>
      <c r="V431" s="14">
        <v>11.817558718529993</v>
      </c>
      <c r="W431" s="14">
        <v>0.32178990674505165</v>
      </c>
      <c r="X431" s="14">
        <v>3.3399234121968005E-2</v>
      </c>
      <c r="Y431" s="14">
        <v>1.5562554430564881</v>
      </c>
      <c r="Z431" s="2">
        <f t="shared" si="152"/>
        <v>1.3035247211507908</v>
      </c>
      <c r="AA431" s="2">
        <f t="shared" si="153"/>
        <v>4.950242732185921</v>
      </c>
      <c r="AB431" s="2">
        <f t="shared" si="154"/>
        <v>16.338367322761989</v>
      </c>
      <c r="AC431" s="2">
        <f t="shared" si="155"/>
        <v>50.346477928794151</v>
      </c>
      <c r="AD431" s="2">
        <f t="shared" si="156"/>
        <v>4.5021038700099387</v>
      </c>
      <c r="AE431" s="2">
        <f t="shared" si="157"/>
        <v>5.4603006036116328</v>
      </c>
      <c r="AF431" s="69">
        <f t="shared" si="158"/>
        <v>0.87197496108076689</v>
      </c>
      <c r="AG431" s="69">
        <f t="shared" si="159"/>
        <v>0.88199425779340379</v>
      </c>
      <c r="AH431" s="69">
        <f t="shared" si="160"/>
        <v>1.5272665107437677</v>
      </c>
      <c r="AI431" s="69">
        <f t="shared" si="161"/>
        <v>0.34696881311108202</v>
      </c>
      <c r="AJ431" s="69">
        <f t="shared" si="162"/>
        <v>0.35906714677514989</v>
      </c>
      <c r="AK431" s="69">
        <f t="shared" si="163"/>
        <v>1.8643304124648532</v>
      </c>
      <c r="AL431" s="69">
        <f t="shared" si="164"/>
        <v>7.8367958313615357E-2</v>
      </c>
      <c r="AM431" s="69">
        <f t="shared" si="165"/>
        <v>9.5152793895414714E-2</v>
      </c>
      <c r="AN431" s="69">
        <f t="shared" si="166"/>
        <v>0.39303519879518878</v>
      </c>
      <c r="AO431" s="23">
        <v>0.01</v>
      </c>
      <c r="AP431" s="69">
        <f t="shared" si="167"/>
        <v>23.167527676462541</v>
      </c>
      <c r="AQ431" s="69">
        <f t="shared" si="168"/>
        <v>469.25195014485615</v>
      </c>
      <c r="AR431" s="69">
        <f t="shared" si="169"/>
        <v>390.82437580196586</v>
      </c>
      <c r="AS431" s="69">
        <f t="shared" si="170"/>
        <v>2.6230046868057577E-2</v>
      </c>
      <c r="AT431" s="69">
        <f t="shared" si="171"/>
        <v>0.5312824405399128</v>
      </c>
      <c r="AU431" s="69">
        <f t="shared" si="172"/>
        <v>0.44248751259202956</v>
      </c>
      <c r="AV431" s="23">
        <f t="shared" si="173"/>
        <v>1</v>
      </c>
      <c r="AW431" s="24" t="s">
        <v>474</v>
      </c>
      <c r="AX431" s="24">
        <v>8</v>
      </c>
      <c r="AY431" s="24">
        <v>100</v>
      </c>
      <c r="AZ431" s="49">
        <f t="shared" si="174"/>
        <v>1.3035247211507908</v>
      </c>
      <c r="BA431" s="49">
        <f t="shared" si="175"/>
        <v>4.5021038700099387</v>
      </c>
    </row>
    <row r="432" spans="1:58" ht="12.75" customHeight="1" x14ac:dyDescent="0.15">
      <c r="A432" t="s">
        <v>45</v>
      </c>
      <c r="B432" s="24" t="s">
        <v>475</v>
      </c>
      <c r="C432" s="24" t="s">
        <v>434</v>
      </c>
      <c r="D432" s="24">
        <v>5</v>
      </c>
      <c r="E432" s="16" t="s">
        <v>426</v>
      </c>
      <c r="G432" s="52">
        <v>309.0625</v>
      </c>
      <c r="H432" s="52">
        <v>35569.0625</v>
      </c>
      <c r="I432" s="52">
        <v>4904.6875</v>
      </c>
      <c r="J432" s="52">
        <v>534315.3125</v>
      </c>
      <c r="K432" s="14">
        <v>0.57213588901416734</v>
      </c>
      <c r="L432" s="14">
        <v>0.14007827581104196</v>
      </c>
      <c r="M432" s="14">
        <v>0.87114172599977424</v>
      </c>
      <c r="N432" s="14">
        <v>1.6452357051209605</v>
      </c>
      <c r="O432" s="14">
        <v>0.72013145440764448</v>
      </c>
      <c r="P432" s="14">
        <v>0.24349291022824474</v>
      </c>
      <c r="Q432" s="14">
        <v>9.6659198934923687</v>
      </c>
      <c r="R432" s="14">
        <v>0.80285997300908785</v>
      </c>
      <c r="S432" s="14">
        <v>13.015681387096652</v>
      </c>
      <c r="T432" s="14">
        <v>5.0639688340446751</v>
      </c>
      <c r="U432" s="14">
        <v>138.27241779331447</v>
      </c>
      <c r="V432" s="14">
        <v>10.709747974019583</v>
      </c>
      <c r="W432" s="14">
        <v>0.39209312673698182</v>
      </c>
      <c r="X432" s="14">
        <v>3.4823490739139207E-2</v>
      </c>
      <c r="Y432" s="14">
        <v>1.5813849130108164</v>
      </c>
      <c r="Z432" s="2">
        <f t="shared" si="152"/>
        <v>1.5226133209381711</v>
      </c>
      <c r="AA432" s="2">
        <f t="shared" si="153"/>
        <v>6.218963796890943</v>
      </c>
      <c r="AB432" s="2">
        <f t="shared" si="154"/>
        <v>13.422438131720304</v>
      </c>
      <c r="AC432" s="2">
        <f t="shared" si="155"/>
        <v>39.696925403009701</v>
      </c>
      <c r="AD432" s="2">
        <f t="shared" si="156"/>
        <v>10.623525091079252</v>
      </c>
      <c r="AE432" s="2">
        <f t="shared" si="157"/>
        <v>27.30514786420477</v>
      </c>
      <c r="AF432" s="69">
        <f t="shared" si="158"/>
        <v>0.87160422486187217</v>
      </c>
      <c r="AG432" s="69">
        <f t="shared" si="159"/>
        <v>0.87637396720406247</v>
      </c>
      <c r="AH432" s="69">
        <f t="shared" si="160"/>
        <v>1.2726466864476169</v>
      </c>
      <c r="AI432" s="69">
        <f t="shared" si="161"/>
        <v>0.34652644069812671</v>
      </c>
      <c r="AJ432" s="69">
        <f t="shared" si="162"/>
        <v>0.35224659413567344</v>
      </c>
      <c r="AK432" s="69">
        <f t="shared" si="163"/>
        <v>1.0787031599010344</v>
      </c>
      <c r="AL432" s="69">
        <f t="shared" si="164"/>
        <v>7.8272136123942737E-2</v>
      </c>
      <c r="AM432" s="69">
        <f t="shared" si="165"/>
        <v>9.3345347445953464E-2</v>
      </c>
      <c r="AN432" s="69">
        <f t="shared" si="166"/>
        <v>0.23256961339974344</v>
      </c>
      <c r="AO432" s="23">
        <v>0.01</v>
      </c>
      <c r="AP432" s="69">
        <f t="shared" si="167"/>
        <v>24.190982070806051</v>
      </c>
      <c r="AQ432" s="69">
        <f t="shared" si="168"/>
        <v>3320.2064973893343</v>
      </c>
      <c r="AR432" s="69">
        <f t="shared" si="169"/>
        <v>1140.6812757215541</v>
      </c>
      <c r="AS432" s="69">
        <f t="shared" si="170"/>
        <v>5.3936582591460093E-3</v>
      </c>
      <c r="AT432" s="69">
        <f t="shared" si="171"/>
        <v>0.74027830471280753</v>
      </c>
      <c r="AU432" s="69">
        <f t="shared" si="172"/>
        <v>0.25432803702804635</v>
      </c>
      <c r="AV432" s="23">
        <f t="shared" si="173"/>
        <v>1</v>
      </c>
      <c r="AW432" s="24" t="s">
        <v>475</v>
      </c>
      <c r="AX432" s="24" t="s">
        <v>434</v>
      </c>
      <c r="AY432" s="24">
        <v>5</v>
      </c>
      <c r="AZ432" s="49">
        <f t="shared" si="174"/>
        <v>1.5226133209381711</v>
      </c>
      <c r="BA432" s="49">
        <f t="shared" si="175"/>
        <v>10.623525091079252</v>
      </c>
    </row>
    <row r="433" spans="1:53" ht="12.75" customHeight="1" x14ac:dyDescent="0.15">
      <c r="A433" t="s">
        <v>46</v>
      </c>
      <c r="B433" s="24" t="s">
        <v>475</v>
      </c>
      <c r="C433" s="24" t="s">
        <v>437</v>
      </c>
      <c r="D433" s="24">
        <v>5</v>
      </c>
      <c r="E433" s="16" t="s">
        <v>426</v>
      </c>
      <c r="G433" s="52">
        <v>1518.4375000000002</v>
      </c>
      <c r="H433" s="52">
        <v>113251.25000000001</v>
      </c>
      <c r="I433" s="52">
        <v>20142.812499999996</v>
      </c>
      <c r="J433" s="52">
        <v>2034222.5</v>
      </c>
      <c r="K433" s="14">
        <v>0.46808289999132691</v>
      </c>
      <c r="L433" s="14">
        <v>0.13652179876114662</v>
      </c>
      <c r="M433" s="14">
        <v>0.75813308004032975</v>
      </c>
      <c r="N433" s="14">
        <v>1.704060603240239</v>
      </c>
      <c r="O433" s="14">
        <v>0.84033908147835301</v>
      </c>
      <c r="P433" s="14">
        <v>0.26590843279299503</v>
      </c>
      <c r="Q433" s="14">
        <v>11.276666809403503</v>
      </c>
      <c r="R433" s="14">
        <v>0.91489885055942988</v>
      </c>
      <c r="S433" s="14">
        <v>19.168352898143578</v>
      </c>
      <c r="T433" s="14">
        <v>8.1533566230292571</v>
      </c>
      <c r="U433" s="14">
        <v>165.62482141675395</v>
      </c>
      <c r="V433" s="14">
        <v>20.139564954361425</v>
      </c>
      <c r="W433" s="14">
        <v>0.37281804915022232</v>
      </c>
      <c r="X433" s="14">
        <v>3.7049551081532725E-2</v>
      </c>
      <c r="Y433" s="14">
        <v>1.6522427054733051</v>
      </c>
      <c r="Z433" s="2">
        <f t="shared" si="152"/>
        <v>1.6196555782199631</v>
      </c>
      <c r="AA433" s="2">
        <f t="shared" si="153"/>
        <v>5.5532016639095909</v>
      </c>
      <c r="AB433" s="2">
        <f t="shared" si="154"/>
        <v>13.419186442650279</v>
      </c>
      <c r="AC433" s="2">
        <f t="shared" si="155"/>
        <v>42.40808270334994</v>
      </c>
      <c r="AD433" s="2">
        <f t="shared" si="156"/>
        <v>8.6405348595598124</v>
      </c>
      <c r="AE433" s="2">
        <f t="shared" si="157"/>
        <v>20.313697667650718</v>
      </c>
      <c r="AF433" s="69">
        <f t="shared" si="158"/>
        <v>0.86825070581382391</v>
      </c>
      <c r="AG433" s="69">
        <f t="shared" si="159"/>
        <v>0.88024813334660157</v>
      </c>
      <c r="AH433" s="69">
        <f t="shared" si="160"/>
        <v>1.4709408565857798</v>
      </c>
      <c r="AI433" s="69">
        <f t="shared" si="161"/>
        <v>0.34254200288569309</v>
      </c>
      <c r="AJ433" s="69">
        <f t="shared" si="162"/>
        <v>0.35693878091452341</v>
      </c>
      <c r="AK433" s="69">
        <f t="shared" si="163"/>
        <v>1.6655743756986463</v>
      </c>
      <c r="AL433" s="69">
        <f t="shared" si="164"/>
        <v>7.740884110249048E-2</v>
      </c>
      <c r="AM433" s="69">
        <f t="shared" si="165"/>
        <v>9.4588776942348698E-2</v>
      </c>
      <c r="AN433" s="69">
        <f t="shared" si="166"/>
        <v>0.35276046424898461</v>
      </c>
      <c r="AO433" s="23">
        <v>0.01</v>
      </c>
      <c r="AP433" s="69">
        <f t="shared" si="167"/>
        <v>117.54048716156291</v>
      </c>
      <c r="AQ433" s="69">
        <f t="shared" si="168"/>
        <v>10712.297224692169</v>
      </c>
      <c r="AR433" s="69">
        <f t="shared" si="169"/>
        <v>7105.5878887802492</v>
      </c>
      <c r="AS433" s="69">
        <f t="shared" si="170"/>
        <v>6.5535376622123803E-3</v>
      </c>
      <c r="AT433" s="69">
        <f t="shared" si="171"/>
        <v>0.59727031090433169</v>
      </c>
      <c r="AU433" s="69">
        <f t="shared" si="172"/>
        <v>0.39617615143345586</v>
      </c>
      <c r="AV433" s="23">
        <f t="shared" si="173"/>
        <v>0.99999999999999989</v>
      </c>
      <c r="AW433" s="24" t="s">
        <v>475</v>
      </c>
      <c r="AX433" s="24" t="s">
        <v>437</v>
      </c>
      <c r="AY433" s="24">
        <v>5</v>
      </c>
      <c r="AZ433" s="49">
        <f t="shared" si="174"/>
        <v>1.6196555782199631</v>
      </c>
      <c r="BA433" s="49">
        <f t="shared" si="175"/>
        <v>8.6405348595598124</v>
      </c>
    </row>
    <row r="434" spans="1:53" ht="12.75" customHeight="1" x14ac:dyDescent="0.15">
      <c r="A434" t="s">
        <v>47</v>
      </c>
      <c r="B434" s="24" t="s">
        <v>475</v>
      </c>
      <c r="C434" s="24" t="s">
        <v>438</v>
      </c>
      <c r="D434" s="24">
        <v>5</v>
      </c>
      <c r="E434" s="16" t="s">
        <v>426</v>
      </c>
      <c r="G434" s="52">
        <v>2512.8125</v>
      </c>
      <c r="H434" s="52">
        <v>118370.93749999999</v>
      </c>
      <c r="I434" s="52">
        <v>18490</v>
      </c>
      <c r="J434" s="52">
        <v>1975137.8125</v>
      </c>
      <c r="K434" s="14">
        <v>0.44136401859819679</v>
      </c>
      <c r="L434" s="14">
        <v>0.13792356711594142</v>
      </c>
      <c r="M434" s="14">
        <v>0.8459901978721831</v>
      </c>
      <c r="N434" s="14">
        <v>1.7425525691226624</v>
      </c>
      <c r="O434" s="14">
        <v>0.73389532669399327</v>
      </c>
      <c r="P434" s="14">
        <v>0.24247260943524199</v>
      </c>
      <c r="Q434" s="14">
        <v>10.253650494583137</v>
      </c>
      <c r="R434" s="14">
        <v>0.78383669833334446</v>
      </c>
      <c r="S434" s="14">
        <v>21.738292223977798</v>
      </c>
      <c r="T434" s="14">
        <v>10.008986698331622</v>
      </c>
      <c r="U434" s="14">
        <v>191.30625226270325</v>
      </c>
      <c r="V434" s="14">
        <v>22.342545256313944</v>
      </c>
      <c r="W434" s="14">
        <v>0.34579749384396674</v>
      </c>
      <c r="X434" s="14">
        <v>3.669834550244469E-2</v>
      </c>
      <c r="Y434" s="14">
        <v>1.4490629632830523</v>
      </c>
      <c r="Z434" s="2">
        <f t="shared" si="152"/>
        <v>1.9167629490032005</v>
      </c>
      <c r="AA434" s="2">
        <f t="shared" si="153"/>
        <v>6.1337610066380179</v>
      </c>
      <c r="AB434" s="2">
        <f t="shared" si="154"/>
        <v>13.971543518028865</v>
      </c>
      <c r="AC434" s="2">
        <f t="shared" si="155"/>
        <v>42.287871271173891</v>
      </c>
      <c r="AD434" s="2">
        <f t="shared" si="156"/>
        <v>8.8004269282795082</v>
      </c>
      <c r="AE434" s="2">
        <f t="shared" si="157"/>
        <v>19.11344854665375</v>
      </c>
      <c r="AF434" s="69">
        <f t="shared" si="158"/>
        <v>0.86738958420130852</v>
      </c>
      <c r="AG434" s="69">
        <f t="shared" si="159"/>
        <v>0.87681756241762265</v>
      </c>
      <c r="AH434" s="69">
        <f t="shared" si="160"/>
        <v>1.5537673141671331</v>
      </c>
      <c r="AI434" s="69">
        <f t="shared" si="161"/>
        <v>0.34152382506586848</v>
      </c>
      <c r="AJ434" s="69">
        <f t="shared" si="162"/>
        <v>0.35278175611241935</v>
      </c>
      <c r="AK434" s="69">
        <f t="shared" si="163"/>
        <v>1.963072508966677</v>
      </c>
      <c r="AL434" s="69">
        <f t="shared" si="164"/>
        <v>7.7188170001338999E-2</v>
      </c>
      <c r="AM434" s="69">
        <f t="shared" si="165"/>
        <v>9.3487165369791125E-2</v>
      </c>
      <c r="AN434" s="69">
        <f t="shared" si="166"/>
        <v>0.41297708189276255</v>
      </c>
      <c r="AO434" s="23">
        <v>0.01</v>
      </c>
      <c r="AP434" s="69">
        <f t="shared" si="167"/>
        <v>193.95939843148966</v>
      </c>
      <c r="AQ434" s="69">
        <f t="shared" si="168"/>
        <v>11066.163409039709</v>
      </c>
      <c r="AR434" s="69">
        <f t="shared" si="169"/>
        <v>7635.94624419718</v>
      </c>
      <c r="AS434" s="69">
        <f t="shared" si="170"/>
        <v>1.0264536920411207E-2</v>
      </c>
      <c r="AT434" s="69">
        <f t="shared" si="171"/>
        <v>0.58563309536925356</v>
      </c>
      <c r="AU434" s="69">
        <f t="shared" si="172"/>
        <v>0.4041023677103352</v>
      </c>
      <c r="AV434" s="23">
        <f t="shared" si="173"/>
        <v>1</v>
      </c>
      <c r="AW434" s="24" t="s">
        <v>475</v>
      </c>
      <c r="AX434" s="24" t="s">
        <v>438</v>
      </c>
      <c r="AY434" s="24">
        <v>5</v>
      </c>
      <c r="AZ434" s="49">
        <f t="shared" si="174"/>
        <v>1.9167629490032005</v>
      </c>
      <c r="BA434" s="49">
        <f t="shared" si="175"/>
        <v>8.8004269282795082</v>
      </c>
    </row>
    <row r="435" spans="1:53" ht="12.75" customHeight="1" x14ac:dyDescent="0.15">
      <c r="A435" t="s">
        <v>48</v>
      </c>
      <c r="B435" s="24" t="s">
        <v>475</v>
      </c>
      <c r="C435" s="24" t="s">
        <v>435</v>
      </c>
      <c r="D435" s="24">
        <v>12</v>
      </c>
      <c r="E435" s="16" t="s">
        <v>426</v>
      </c>
      <c r="G435" s="52">
        <v>295.625</v>
      </c>
      <c r="H435" s="52">
        <v>29347.500000000004</v>
      </c>
      <c r="I435" s="52">
        <v>4326.875</v>
      </c>
      <c r="J435" s="52">
        <v>585109.0625</v>
      </c>
      <c r="K435" s="14">
        <v>0.35285666341110239</v>
      </c>
      <c r="L435" s="14">
        <v>0.12099046081225938</v>
      </c>
      <c r="M435" s="14">
        <v>0.55684299856354835</v>
      </c>
      <c r="N435" s="14">
        <v>1.3930169324761834</v>
      </c>
      <c r="O435" s="14">
        <v>0.74506480332746328</v>
      </c>
      <c r="P435" s="14">
        <v>0.25586200980099555</v>
      </c>
      <c r="Q435" s="14">
        <v>11.32472954613579</v>
      </c>
      <c r="R435" s="14">
        <v>0.80004454165309358</v>
      </c>
      <c r="S435" s="14">
        <v>16.253685135395024</v>
      </c>
      <c r="T435" s="14">
        <v>5.5606018414277658</v>
      </c>
      <c r="U435" s="14">
        <v>199.22680169571362</v>
      </c>
      <c r="V435" s="14">
        <v>21.231802740308865</v>
      </c>
      <c r="W435" s="14">
        <v>0.3656061571645669</v>
      </c>
      <c r="X435" s="14">
        <v>3.4161336346945584E-2</v>
      </c>
      <c r="Y435" s="14">
        <v>1.4826786153529097</v>
      </c>
      <c r="Z435" s="2">
        <f t="shared" si="152"/>
        <v>1.5780997110285198</v>
      </c>
      <c r="AA435" s="2">
        <f t="shared" si="153"/>
        <v>4.6023710863255607</v>
      </c>
      <c r="AB435" s="2">
        <f t="shared" si="154"/>
        <v>15.199657124533987</v>
      </c>
      <c r="AC435" s="2">
        <f t="shared" si="155"/>
        <v>44.261082584882153</v>
      </c>
      <c r="AD435" s="2">
        <f t="shared" si="156"/>
        <v>12.257331185889967</v>
      </c>
      <c r="AE435" s="2">
        <f t="shared" si="157"/>
        <v>35.828280351135376</v>
      </c>
      <c r="AF435" s="69">
        <f t="shared" si="158"/>
        <v>0.86453708467871293</v>
      </c>
      <c r="AG435" s="69">
        <f t="shared" si="159"/>
        <v>0.87717754297175021</v>
      </c>
      <c r="AH435" s="69">
        <f t="shared" si="160"/>
        <v>1.3770041618987696</v>
      </c>
      <c r="AI435" s="69">
        <f t="shared" si="161"/>
        <v>0.33816548528721774</v>
      </c>
      <c r="AJ435" s="69">
        <f t="shared" si="162"/>
        <v>0.35321644192177087</v>
      </c>
      <c r="AK435" s="69">
        <f t="shared" si="163"/>
        <v>1.3664198309576618</v>
      </c>
      <c r="AL435" s="69">
        <f t="shared" si="164"/>
        <v>7.646012065216394E-2</v>
      </c>
      <c r="AM435" s="69">
        <f t="shared" si="165"/>
        <v>9.3602357109269271E-2</v>
      </c>
      <c r="AN435" s="69">
        <f t="shared" si="166"/>
        <v>0.29175963428769158</v>
      </c>
      <c r="AO435" s="23">
        <v>0.01</v>
      </c>
      <c r="AP435" s="69">
        <f t="shared" si="167"/>
        <v>22.603523167795966</v>
      </c>
      <c r="AQ435" s="69">
        <f t="shared" si="168"/>
        <v>2746.9951752642801</v>
      </c>
      <c r="AR435" s="69">
        <f t="shared" si="169"/>
        <v>1262.4074676085554</v>
      </c>
      <c r="AS435" s="69">
        <f t="shared" si="170"/>
        <v>5.6060239585378115E-3</v>
      </c>
      <c r="AT435" s="69">
        <f t="shared" si="171"/>
        <v>0.68129736467188673</v>
      </c>
      <c r="AU435" s="69">
        <f t="shared" si="172"/>
        <v>0.31309661136957539</v>
      </c>
      <c r="AV435" s="23">
        <f t="shared" si="173"/>
        <v>1</v>
      </c>
      <c r="AW435" s="24" t="s">
        <v>475</v>
      </c>
      <c r="AX435" s="24" t="s">
        <v>435</v>
      </c>
      <c r="AY435" s="24">
        <v>12</v>
      </c>
      <c r="AZ435" s="49">
        <f t="shared" si="174"/>
        <v>1.5780997110285198</v>
      </c>
      <c r="BA435" s="49">
        <f t="shared" si="175"/>
        <v>12.257331185889967</v>
      </c>
    </row>
    <row r="436" spans="1:53" ht="12.75" customHeight="1" x14ac:dyDescent="0.15">
      <c r="A436" t="s">
        <v>49</v>
      </c>
      <c r="B436" s="24" t="s">
        <v>475</v>
      </c>
      <c r="C436" s="24" t="s">
        <v>439</v>
      </c>
      <c r="D436" s="24">
        <v>12</v>
      </c>
      <c r="E436" s="16" t="s">
        <v>426</v>
      </c>
      <c r="G436" s="52">
        <v>1370.6250000000002</v>
      </c>
      <c r="H436" s="52">
        <v>82680.937500000015</v>
      </c>
      <c r="I436" s="52">
        <v>14996.250000000002</v>
      </c>
      <c r="J436" s="52">
        <v>1973659.6875</v>
      </c>
      <c r="K436" s="14">
        <v>0.39378627157439844</v>
      </c>
      <c r="L436" s="14">
        <v>0.14239567736728523</v>
      </c>
      <c r="M436" s="14">
        <v>0.80295698820085404</v>
      </c>
      <c r="N436" s="14">
        <v>1.8773509018022747</v>
      </c>
      <c r="O436" s="14">
        <v>0.83088348976382709</v>
      </c>
      <c r="P436" s="14">
        <v>0.26830940184276042</v>
      </c>
      <c r="Q436" s="14">
        <v>11.930941323481898</v>
      </c>
      <c r="R436" s="14">
        <v>0.88036244939203967</v>
      </c>
      <c r="S436" s="14">
        <v>19.991830293340172</v>
      </c>
      <c r="T436" s="14">
        <v>9.7948964970783301</v>
      </c>
      <c r="U436" s="14">
        <v>167.98104195295136</v>
      </c>
      <c r="V436" s="14">
        <v>27.287818855080076</v>
      </c>
      <c r="W436" s="14">
        <v>0.36364527672925145</v>
      </c>
      <c r="X436" s="14">
        <v>3.6083388697954598E-2</v>
      </c>
      <c r="Y436" s="14">
        <v>1.5720610818968097</v>
      </c>
      <c r="Z436" s="2">
        <f t="shared" si="152"/>
        <v>2.0390680076035879</v>
      </c>
      <c r="AA436" s="2">
        <f t="shared" si="153"/>
        <v>5.6389140671016591</v>
      </c>
      <c r="AB436" s="2">
        <f t="shared" si="154"/>
        <v>14.359343362176068</v>
      </c>
      <c r="AC436" s="2">
        <f t="shared" si="155"/>
        <v>44.467101195633411</v>
      </c>
      <c r="AD436" s="2">
        <f t="shared" si="156"/>
        <v>8.4024843892812786</v>
      </c>
      <c r="AE436" s="2">
        <f t="shared" si="157"/>
        <v>17.149853702186395</v>
      </c>
      <c r="AF436" s="69">
        <f t="shared" si="158"/>
        <v>0.86585620315761247</v>
      </c>
      <c r="AG436" s="69">
        <f t="shared" si="159"/>
        <v>0.8799433895115325</v>
      </c>
      <c r="AH436" s="69">
        <f t="shared" si="160"/>
        <v>1.4974806720813516</v>
      </c>
      <c r="AI436" s="69">
        <f t="shared" si="161"/>
        <v>0.33971577617027104</v>
      </c>
      <c r="AJ436" s="69">
        <f t="shared" si="162"/>
        <v>0.35656819027615466</v>
      </c>
      <c r="AK436" s="69">
        <f t="shared" si="163"/>
        <v>1.7573654129751615</v>
      </c>
      <c r="AL436" s="69">
        <f t="shared" si="164"/>
        <v>7.6796242503859607E-2</v>
      </c>
      <c r="AM436" s="69">
        <f t="shared" si="165"/>
        <v>9.4490570423180986E-2</v>
      </c>
      <c r="AN436" s="69">
        <f t="shared" si="166"/>
        <v>0.37138360677658722</v>
      </c>
      <c r="AO436" s="23">
        <v>0.01</v>
      </c>
      <c r="AP436" s="69">
        <f t="shared" si="167"/>
        <v>105.2588498818526</v>
      </c>
      <c r="AQ436" s="69">
        <f t="shared" si="168"/>
        <v>7812.5689474983774</v>
      </c>
      <c r="AR436" s="69">
        <f t="shared" si="169"/>
        <v>5569.3614131233971</v>
      </c>
      <c r="AS436" s="69">
        <f t="shared" si="170"/>
        <v>7.8043577678793543E-3</v>
      </c>
      <c r="AT436" s="69">
        <f t="shared" si="171"/>
        <v>0.57925849675290841</v>
      </c>
      <c r="AU436" s="69">
        <f t="shared" si="172"/>
        <v>0.41293714547921218</v>
      </c>
      <c r="AV436" s="23">
        <f t="shared" si="173"/>
        <v>1</v>
      </c>
      <c r="AW436" s="24" t="s">
        <v>475</v>
      </c>
      <c r="AX436" s="24" t="s">
        <v>439</v>
      </c>
      <c r="AY436" s="24">
        <v>12</v>
      </c>
      <c r="AZ436" s="49">
        <f t="shared" si="174"/>
        <v>2.0390680076035879</v>
      </c>
      <c r="BA436" s="49">
        <f t="shared" si="175"/>
        <v>8.4024843892812786</v>
      </c>
    </row>
    <row r="437" spans="1:53" ht="12.75" customHeight="1" x14ac:dyDescent="0.15">
      <c r="A437" t="s">
        <v>50</v>
      </c>
      <c r="B437" s="24" t="s">
        <v>475</v>
      </c>
      <c r="C437" s="24" t="s">
        <v>440</v>
      </c>
      <c r="D437" s="24">
        <v>12</v>
      </c>
      <c r="E437" s="16" t="s">
        <v>426</v>
      </c>
      <c r="G437" s="52">
        <v>1639.375</v>
      </c>
      <c r="H437" s="52">
        <v>91307.8125</v>
      </c>
      <c r="I437" s="52">
        <v>15144.062500000002</v>
      </c>
      <c r="J437" s="52">
        <v>1851795</v>
      </c>
      <c r="K437" s="14">
        <v>0.43039817185608642</v>
      </c>
      <c r="L437" s="14">
        <v>0.12888273037489598</v>
      </c>
      <c r="M437" s="14">
        <v>0.68843792699400119</v>
      </c>
      <c r="N437" s="14">
        <v>1.6893984217629188</v>
      </c>
      <c r="O437" s="14">
        <v>0.76299177561494347</v>
      </c>
      <c r="P437" s="14">
        <v>0.25086378526319175</v>
      </c>
      <c r="Q437" s="14">
        <v>11.602301436840897</v>
      </c>
      <c r="R437" s="14">
        <v>0.83719360993478309</v>
      </c>
      <c r="S437" s="14">
        <v>17.76459630374038</v>
      </c>
      <c r="T437" s="14">
        <v>8.3902482565349921</v>
      </c>
      <c r="U437" s="14">
        <v>162.46571785598891</v>
      </c>
      <c r="V437" s="14">
        <v>16.107830688534182</v>
      </c>
      <c r="W437" s="14">
        <v>0.35688589561328421</v>
      </c>
      <c r="X437" s="14">
        <v>3.6641986030069303E-2</v>
      </c>
      <c r="Y437" s="14">
        <v>1.5288357343721954</v>
      </c>
      <c r="Z437" s="2">
        <f t="shared" si="152"/>
        <v>1.5995372936300396</v>
      </c>
      <c r="AA437" s="2">
        <f t="shared" si="153"/>
        <v>5.3415839732093113</v>
      </c>
      <c r="AB437" s="2">
        <f t="shared" si="154"/>
        <v>15.206325687442524</v>
      </c>
      <c r="AC437" s="2">
        <f t="shared" si="155"/>
        <v>46.249407520772415</v>
      </c>
      <c r="AD437" s="2">
        <f t="shared" si="156"/>
        <v>9.1454776161607096</v>
      </c>
      <c r="AE437" s="2">
        <f t="shared" si="157"/>
        <v>19.363636556218431</v>
      </c>
      <c r="AF437" s="69">
        <f t="shared" si="158"/>
        <v>0.86703616642568293</v>
      </c>
      <c r="AG437" s="69">
        <f t="shared" si="159"/>
        <v>0.87775531054579559</v>
      </c>
      <c r="AH437" s="69">
        <f t="shared" si="160"/>
        <v>1.4256992491859091</v>
      </c>
      <c r="AI437" s="69">
        <f t="shared" si="161"/>
        <v>0.34110653362031296</v>
      </c>
      <c r="AJ437" s="69">
        <f t="shared" si="162"/>
        <v>0.35391485739064993</v>
      </c>
      <c r="AK437" s="69">
        <f t="shared" si="163"/>
        <v>1.5165689510496998</v>
      </c>
      <c r="AL437" s="69">
        <f t="shared" si="164"/>
        <v>7.709772205501321E-2</v>
      </c>
      <c r="AM437" s="69">
        <f t="shared" si="165"/>
        <v>9.3787437208522229E-2</v>
      </c>
      <c r="AN437" s="69">
        <f t="shared" si="166"/>
        <v>0.32243844035427816</v>
      </c>
      <c r="AO437" s="23">
        <v>0.01</v>
      </c>
      <c r="AP437" s="69">
        <f t="shared" si="167"/>
        <v>126.39207809393729</v>
      </c>
      <c r="AQ437" s="69">
        <f t="shared" si="168"/>
        <v>8563.5257314912706</v>
      </c>
      <c r="AR437" s="69">
        <f t="shared" si="169"/>
        <v>4883.0278931277107</v>
      </c>
      <c r="AS437" s="69">
        <f t="shared" si="170"/>
        <v>9.3120595088415064E-3</v>
      </c>
      <c r="AT437" s="69">
        <f t="shared" si="171"/>
        <v>0.63092610248780556</v>
      </c>
      <c r="AU437" s="69">
        <f t="shared" si="172"/>
        <v>0.35976183800335299</v>
      </c>
      <c r="AV437" s="23">
        <f t="shared" si="173"/>
        <v>1</v>
      </c>
      <c r="AW437" s="24" t="s">
        <v>475</v>
      </c>
      <c r="AX437" s="24" t="s">
        <v>440</v>
      </c>
      <c r="AY437" s="24">
        <v>12</v>
      </c>
      <c r="AZ437" s="49">
        <f t="shared" si="174"/>
        <v>1.5995372936300396</v>
      </c>
      <c r="BA437" s="49">
        <f t="shared" si="175"/>
        <v>9.1454776161607096</v>
      </c>
    </row>
    <row r="438" spans="1:53" ht="12.75" customHeight="1" x14ac:dyDescent="0.15">
      <c r="A438" t="s">
        <v>51</v>
      </c>
      <c r="B438" s="24" t="s">
        <v>475</v>
      </c>
      <c r="C438" s="24" t="s">
        <v>436</v>
      </c>
      <c r="D438" s="24">
        <v>20</v>
      </c>
      <c r="E438" s="16" t="s">
        <v>426</v>
      </c>
      <c r="G438" s="52">
        <v>255.31250000000003</v>
      </c>
      <c r="H438" s="52">
        <v>22575</v>
      </c>
      <c r="I438" s="52">
        <v>3440</v>
      </c>
      <c r="J438" s="52">
        <v>586735</v>
      </c>
      <c r="K438" s="14">
        <v>0.61095000886167128</v>
      </c>
      <c r="L438" s="14">
        <v>0.13078923528524972</v>
      </c>
      <c r="M438" s="14">
        <v>0.92206763390337243</v>
      </c>
      <c r="N438" s="14">
        <v>1.9923182268433262</v>
      </c>
      <c r="O438" s="14">
        <v>0.7811902544242364</v>
      </c>
      <c r="P438" s="14">
        <v>0.26669718777338164</v>
      </c>
      <c r="Q438" s="14">
        <v>10.237388227325281</v>
      </c>
      <c r="R438" s="14">
        <v>0.82185665565313348</v>
      </c>
      <c r="S438" s="14">
        <v>13.012708013590411</v>
      </c>
      <c r="T438" s="14">
        <v>5.4191559461047971</v>
      </c>
      <c r="U438" s="14">
        <v>121.67955839818127</v>
      </c>
      <c r="V438" s="14">
        <v>8.4530949800892152</v>
      </c>
      <c r="W438" s="14">
        <v>0.35977065240754641</v>
      </c>
      <c r="X438" s="14">
        <v>3.4696334885208527E-2</v>
      </c>
      <c r="Y438" s="14">
        <v>1.4322435032342558</v>
      </c>
      <c r="Z438" s="2">
        <f t="shared" si="152"/>
        <v>1.5092358139438919</v>
      </c>
      <c r="AA438" s="2">
        <f t="shared" si="153"/>
        <v>7.0500269528478716</v>
      </c>
      <c r="AB438" s="2">
        <f t="shared" si="154"/>
        <v>13.104859116388468</v>
      </c>
      <c r="AC438" s="2">
        <f t="shared" si="155"/>
        <v>38.385812436928326</v>
      </c>
      <c r="AD438" s="2">
        <f t="shared" si="156"/>
        <v>9.3508252295448209</v>
      </c>
      <c r="AE438" s="2">
        <f t="shared" si="157"/>
        <v>22.453599713372817</v>
      </c>
      <c r="AF438" s="69">
        <f t="shared" si="158"/>
        <v>0.87285516336411217</v>
      </c>
      <c r="AG438" s="69">
        <f t="shared" si="159"/>
        <v>0.87834182849117692</v>
      </c>
      <c r="AH438" s="69">
        <f t="shared" si="160"/>
        <v>1.2725508577281943</v>
      </c>
      <c r="AI438" s="69">
        <f t="shared" si="161"/>
        <v>0.34802060178584637</v>
      </c>
      <c r="AJ438" s="69">
        <f t="shared" si="162"/>
        <v>0.35462479151600557</v>
      </c>
      <c r="AK438" s="69">
        <f t="shared" si="163"/>
        <v>1.0784595032128328</v>
      </c>
      <c r="AL438" s="69">
        <f t="shared" si="164"/>
        <v>7.8595765923989078E-2</v>
      </c>
      <c r="AM438" s="69">
        <f t="shared" si="165"/>
        <v>9.397556975174147E-2</v>
      </c>
      <c r="AN438" s="69">
        <f t="shared" si="166"/>
        <v>0.23251923434956118</v>
      </c>
      <c r="AO438" s="23">
        <v>0.01</v>
      </c>
      <c r="AP438" s="69">
        <f t="shared" si="167"/>
        <v>20.066481487468465</v>
      </c>
      <c r="AQ438" s="69">
        <f t="shared" si="168"/>
        <v>2121.4984871455636</v>
      </c>
      <c r="AR438" s="69">
        <f t="shared" si="169"/>
        <v>799.86616616249046</v>
      </c>
      <c r="AS438" s="69">
        <f t="shared" si="170"/>
        <v>6.8220130160767511E-3</v>
      </c>
      <c r="AT438" s="69">
        <f t="shared" si="171"/>
        <v>0.72124703585591243</v>
      </c>
      <c r="AU438" s="69">
        <f t="shared" si="172"/>
        <v>0.27193095112801074</v>
      </c>
      <c r="AV438" s="23">
        <f t="shared" si="173"/>
        <v>1</v>
      </c>
      <c r="AW438" s="24" t="s">
        <v>475</v>
      </c>
      <c r="AX438" s="24" t="s">
        <v>436</v>
      </c>
      <c r="AY438" s="24">
        <v>20</v>
      </c>
      <c r="AZ438" s="49">
        <f t="shared" si="174"/>
        <v>1.5092358139438919</v>
      </c>
      <c r="BA438" s="49">
        <f t="shared" si="175"/>
        <v>9.3508252295448209</v>
      </c>
    </row>
    <row r="439" spans="1:53" ht="12.75" customHeight="1" x14ac:dyDescent="0.15">
      <c r="A439" t="s">
        <v>52</v>
      </c>
      <c r="B439" s="24" t="s">
        <v>475</v>
      </c>
      <c r="C439" s="24" t="s">
        <v>441</v>
      </c>
      <c r="D439" s="24">
        <v>20</v>
      </c>
      <c r="E439" s="16" t="s">
        <v>426</v>
      </c>
      <c r="G439" s="52">
        <v>1101.875</v>
      </c>
      <c r="H439" s="52">
        <v>70950</v>
      </c>
      <c r="I439" s="52">
        <v>11596.5625</v>
      </c>
      <c r="J439" s="52">
        <v>1862988.4375000002</v>
      </c>
      <c r="K439" s="14">
        <v>0.50249446616915616</v>
      </c>
      <c r="L439" s="14">
        <v>0.14927403169290251</v>
      </c>
      <c r="M439" s="14">
        <v>0.73803832873331443</v>
      </c>
      <c r="N439" s="14">
        <v>1.7870377141489551</v>
      </c>
      <c r="O439" s="14">
        <v>0.83778050960265771</v>
      </c>
      <c r="P439" s="14">
        <v>0.2720724377470759</v>
      </c>
      <c r="Q439" s="14">
        <v>12.622598614933647</v>
      </c>
      <c r="R439" s="14">
        <v>0.83509283943066459</v>
      </c>
      <c r="S439" s="14">
        <v>17.792129704698951</v>
      </c>
      <c r="T439" s="14">
        <v>6.4553131851458643</v>
      </c>
      <c r="U439" s="14">
        <v>191.12157480253657</v>
      </c>
      <c r="V439" s="14">
        <v>19.24047506664628</v>
      </c>
      <c r="W439" s="14">
        <v>0.34777722889885254</v>
      </c>
      <c r="X439" s="14">
        <v>3.5416792179859456E-2</v>
      </c>
      <c r="Y439" s="14">
        <v>1.4559536234967192</v>
      </c>
      <c r="Z439" s="2">
        <f t="shared" si="152"/>
        <v>1.4687491672492696</v>
      </c>
      <c r="AA439" s="2">
        <f t="shared" si="153"/>
        <v>4.9441843324206651</v>
      </c>
      <c r="AB439" s="2">
        <f t="shared" si="154"/>
        <v>15.066713142945149</v>
      </c>
      <c r="AC439" s="2">
        <f t="shared" si="155"/>
        <v>46.394257056894062</v>
      </c>
      <c r="AD439" s="2">
        <f t="shared" si="156"/>
        <v>10.741916677465589</v>
      </c>
      <c r="AE439" s="2">
        <f t="shared" si="157"/>
        <v>29.60686326456181</v>
      </c>
      <c r="AF439" s="69">
        <f t="shared" si="158"/>
        <v>0.86935975461419235</v>
      </c>
      <c r="AG439" s="69">
        <f t="shared" si="159"/>
        <v>0.88016567325005357</v>
      </c>
      <c r="AH439" s="69">
        <f t="shared" si="160"/>
        <v>1.4265866219124324</v>
      </c>
      <c r="AI439" s="69">
        <f t="shared" si="161"/>
        <v>0.34385630504434345</v>
      </c>
      <c r="AJ439" s="69">
        <f t="shared" si="162"/>
        <v>0.35683847812015401</v>
      </c>
      <c r="AK439" s="69">
        <f t="shared" si="163"/>
        <v>1.5194025073941206</v>
      </c>
      <c r="AL439" s="69">
        <f t="shared" si="164"/>
        <v>7.7693651896888552E-2</v>
      </c>
      <c r="AM439" s="69">
        <f t="shared" si="165"/>
        <v>9.4562196701840823E-2</v>
      </c>
      <c r="AN439" s="69">
        <f t="shared" si="166"/>
        <v>0.32301616179750481</v>
      </c>
      <c r="AO439" s="23">
        <v>0.01</v>
      </c>
      <c r="AP439" s="69">
        <f t="shared" si="167"/>
        <v>85.608692683884072</v>
      </c>
      <c r="AQ439" s="69">
        <f t="shared" si="168"/>
        <v>6709.1878559956067</v>
      </c>
      <c r="AR439" s="69">
        <f t="shared" si="169"/>
        <v>3745.8771087948767</v>
      </c>
      <c r="AS439" s="69">
        <f t="shared" si="170"/>
        <v>8.121747761650807E-3</v>
      </c>
      <c r="AT439" s="69">
        <f t="shared" si="171"/>
        <v>0.63650465558604374</v>
      </c>
      <c r="AU439" s="69">
        <f t="shared" si="172"/>
        <v>0.35537359665230539</v>
      </c>
      <c r="AV439" s="23">
        <f t="shared" si="173"/>
        <v>0.99999999999999989</v>
      </c>
      <c r="AW439" s="24" t="s">
        <v>475</v>
      </c>
      <c r="AX439" s="24" t="s">
        <v>441</v>
      </c>
      <c r="AY439" s="24">
        <v>20</v>
      </c>
      <c r="AZ439" s="49">
        <f t="shared" si="174"/>
        <v>1.4687491672492696</v>
      </c>
      <c r="BA439" s="49">
        <f t="shared" si="175"/>
        <v>10.741916677465589</v>
      </c>
    </row>
    <row r="440" spans="1:53" ht="12.75" customHeight="1" x14ac:dyDescent="0.15">
      <c r="A440" t="s">
        <v>53</v>
      </c>
      <c r="B440" s="24" t="s">
        <v>475</v>
      </c>
      <c r="C440" s="24" t="s">
        <v>442</v>
      </c>
      <c r="D440" s="24">
        <v>20</v>
      </c>
      <c r="E440" s="16" t="s">
        <v>426</v>
      </c>
      <c r="G440" s="52">
        <v>1169.0625</v>
      </c>
      <c r="H440" s="52">
        <v>69001.5625</v>
      </c>
      <c r="I440" s="52">
        <v>11045.625000000002</v>
      </c>
      <c r="J440" s="52">
        <v>1781624.3750000002</v>
      </c>
      <c r="K440" s="14">
        <v>0.38567878515915183</v>
      </c>
      <c r="L440" s="14">
        <v>0.11947874984140221</v>
      </c>
      <c r="M440" s="14">
        <v>0.71974790079530371</v>
      </c>
      <c r="N440" s="14">
        <v>1.4931957638893505</v>
      </c>
      <c r="O440" s="14">
        <v>0.79156972249770918</v>
      </c>
      <c r="P440" s="14">
        <v>0.26537510005194509</v>
      </c>
      <c r="Q440" s="14">
        <v>11.336096588719379</v>
      </c>
      <c r="R440" s="14">
        <v>0.80117802700420826</v>
      </c>
      <c r="S440" s="14">
        <v>18.005364139267762</v>
      </c>
      <c r="T440" s="14">
        <v>7.8627105463564986</v>
      </c>
      <c r="U440" s="14">
        <v>178.23860084162828</v>
      </c>
      <c r="V440" s="14">
        <v>15.024182128825098</v>
      </c>
      <c r="W440" s="14">
        <v>0.3308212695192449</v>
      </c>
      <c r="X440" s="14">
        <v>3.5282140238469976E-2</v>
      </c>
      <c r="Y440" s="14">
        <v>1.4091582957166886</v>
      </c>
      <c r="Z440" s="2">
        <f t="shared" si="152"/>
        <v>1.8661848369448089</v>
      </c>
      <c r="AA440" s="2">
        <f t="shared" si="153"/>
        <v>6.024066218894216</v>
      </c>
      <c r="AB440" s="2">
        <f t="shared" si="154"/>
        <v>14.321033595056671</v>
      </c>
      <c r="AC440" s="2">
        <f t="shared" si="155"/>
        <v>42.71725789835002</v>
      </c>
      <c r="AD440" s="2">
        <f t="shared" si="156"/>
        <v>9.8991944546630446</v>
      </c>
      <c r="AE440" s="2">
        <f t="shared" si="157"/>
        <v>22.668849347916321</v>
      </c>
      <c r="AF440" s="69">
        <f t="shared" si="158"/>
        <v>0.86559490734688516</v>
      </c>
      <c r="AG440" s="69">
        <f t="shared" si="159"/>
        <v>0.87867634789537552</v>
      </c>
      <c r="AH440" s="69">
        <f t="shared" si="160"/>
        <v>1.4334589448004307</v>
      </c>
      <c r="AI440" s="69">
        <f t="shared" si="161"/>
        <v>0.33940831337035571</v>
      </c>
      <c r="AJ440" s="69">
        <f t="shared" si="162"/>
        <v>0.35503012594068756</v>
      </c>
      <c r="AK440" s="69">
        <f t="shared" si="163"/>
        <v>1.5414667974413661</v>
      </c>
      <c r="AL440" s="69">
        <f t="shared" si="164"/>
        <v>7.6729585851168153E-2</v>
      </c>
      <c r="AM440" s="69">
        <f t="shared" si="165"/>
        <v>9.4082983374282211E-2</v>
      </c>
      <c r="AN440" s="69">
        <f t="shared" si="166"/>
        <v>0.32751324910560764</v>
      </c>
      <c r="AO440" s="23">
        <v>0.01</v>
      </c>
      <c r="AP440" s="69">
        <f t="shared" si="167"/>
        <v>89.701681459131265</v>
      </c>
      <c r="AQ440" s="69">
        <f t="shared" si="168"/>
        <v>6491.8728574869947</v>
      </c>
      <c r="AR440" s="69">
        <f t="shared" si="169"/>
        <v>3617.5885321521282</v>
      </c>
      <c r="AS440" s="69">
        <f t="shared" si="170"/>
        <v>8.7950041423812755E-3</v>
      </c>
      <c r="AT440" s="69">
        <f t="shared" si="171"/>
        <v>0.63651035013679269</v>
      </c>
      <c r="AU440" s="69">
        <f t="shared" si="172"/>
        <v>0.35469464572082615</v>
      </c>
      <c r="AV440" s="23">
        <f t="shared" si="173"/>
        <v>1.0000000000000002</v>
      </c>
      <c r="AW440" s="24" t="s">
        <v>475</v>
      </c>
      <c r="AX440" s="24" t="s">
        <v>442</v>
      </c>
      <c r="AY440" s="24">
        <v>20</v>
      </c>
      <c r="AZ440" s="49">
        <f t="shared" si="174"/>
        <v>1.8661848369448089</v>
      </c>
      <c r="BA440" s="49">
        <f t="shared" si="175"/>
        <v>9.8991944546630446</v>
      </c>
    </row>
    <row r="441" spans="1:53" ht="12.75" customHeight="1" x14ac:dyDescent="0.15">
      <c r="A441" t="s">
        <v>54</v>
      </c>
      <c r="B441" s="24" t="s">
        <v>475</v>
      </c>
      <c r="C441" s="24" t="s">
        <v>450</v>
      </c>
      <c r="D441" s="24">
        <v>25</v>
      </c>
      <c r="E441" s="16" t="s">
        <v>426</v>
      </c>
      <c r="G441" s="52">
        <v>201.56249999999997</v>
      </c>
      <c r="H441" s="52">
        <v>21486.562499999996</v>
      </c>
      <c r="I441" s="52">
        <v>3386.2499999999995</v>
      </c>
      <c r="J441" s="52">
        <v>571201.25000000012</v>
      </c>
      <c r="K441" s="14">
        <v>0.56950755504606188</v>
      </c>
      <c r="L441" s="14">
        <v>0.14480664120032904</v>
      </c>
      <c r="M441" s="14">
        <v>0.68982182550032511</v>
      </c>
      <c r="N441" s="14">
        <v>1.4235844729126916</v>
      </c>
      <c r="O441" s="14">
        <v>0.72333673973460233</v>
      </c>
      <c r="P441" s="14">
        <v>0.24894922899964159</v>
      </c>
      <c r="Q441" s="14">
        <v>10.213322796759615</v>
      </c>
      <c r="R441" s="14">
        <v>0.78749975069970291</v>
      </c>
      <c r="S441" s="14">
        <v>14.505011557881797</v>
      </c>
      <c r="T441" s="14">
        <v>8.1021136467937982</v>
      </c>
      <c r="U441" s="14">
        <v>118.16365816344405</v>
      </c>
      <c r="V441" s="14">
        <v>7.8277035786226659</v>
      </c>
      <c r="W441" s="14">
        <v>0.34913099058400299</v>
      </c>
      <c r="X441" s="14">
        <v>3.3734614627531904E-2</v>
      </c>
      <c r="Y441" s="14">
        <v>1.4212676421510295</v>
      </c>
      <c r="Z441" s="2">
        <f t="shared" si="152"/>
        <v>1.211260183272779</v>
      </c>
      <c r="AA441" s="2">
        <f t="shared" si="153"/>
        <v>4.7637443958527337</v>
      </c>
      <c r="AB441" s="2">
        <f t="shared" si="154"/>
        <v>14.119734607296401</v>
      </c>
      <c r="AC441" s="2">
        <f t="shared" si="155"/>
        <v>41.025725758621725</v>
      </c>
      <c r="AD441" s="2">
        <f t="shared" si="156"/>
        <v>8.1464022067073607</v>
      </c>
      <c r="AE441" s="2">
        <f t="shared" si="157"/>
        <v>14.584300259748179</v>
      </c>
      <c r="AF441" s="69">
        <f t="shared" si="158"/>
        <v>0.87151951640602243</v>
      </c>
      <c r="AG441" s="69">
        <f t="shared" si="159"/>
        <v>0.87647727019900101</v>
      </c>
      <c r="AH441" s="69">
        <f t="shared" si="160"/>
        <v>1.3206462407464805</v>
      </c>
      <c r="AI441" s="69">
        <f t="shared" si="161"/>
        <v>0.34642541709304514</v>
      </c>
      <c r="AJ441" s="69">
        <f t="shared" si="162"/>
        <v>0.35237117251977423</v>
      </c>
      <c r="AK441" s="69">
        <f t="shared" si="163"/>
        <v>1.2054186211380165</v>
      </c>
      <c r="AL441" s="69">
        <f t="shared" si="164"/>
        <v>7.8250252720154581E-2</v>
      </c>
      <c r="AM441" s="69">
        <f t="shared" si="165"/>
        <v>9.337836071774018E-2</v>
      </c>
      <c r="AN441" s="69">
        <f t="shared" si="166"/>
        <v>0.2587088243255613</v>
      </c>
      <c r="AO441" s="23">
        <v>0.01</v>
      </c>
      <c r="AP441" s="69">
        <f t="shared" si="167"/>
        <v>15.772316563906156</v>
      </c>
      <c r="AQ441" s="69">
        <f t="shared" si="168"/>
        <v>2006.3799837092688</v>
      </c>
      <c r="AR441" s="69">
        <f t="shared" si="169"/>
        <v>876.05275637243187</v>
      </c>
      <c r="AS441" s="69">
        <f t="shared" si="170"/>
        <v>5.4420982144586733E-3</v>
      </c>
      <c r="AT441" s="69">
        <f t="shared" si="171"/>
        <v>0.69228365298329175</v>
      </c>
      <c r="AU441" s="69">
        <f t="shared" si="172"/>
        <v>0.30227424880224951</v>
      </c>
      <c r="AV441" s="23">
        <f t="shared" si="173"/>
        <v>0.99999999999999989</v>
      </c>
      <c r="AW441" s="24" t="s">
        <v>475</v>
      </c>
      <c r="AX441" s="24" t="s">
        <v>450</v>
      </c>
      <c r="AY441" s="24">
        <v>25</v>
      </c>
      <c r="AZ441" s="49">
        <f t="shared" si="174"/>
        <v>1.211260183272779</v>
      </c>
      <c r="BA441" s="49">
        <f t="shared" si="175"/>
        <v>8.1464022067073607</v>
      </c>
    </row>
    <row r="442" spans="1:53" ht="12.75" customHeight="1" x14ac:dyDescent="0.15">
      <c r="A442" t="s">
        <v>55</v>
      </c>
      <c r="B442" s="24" t="s">
        <v>475</v>
      </c>
      <c r="C442" s="24" t="s">
        <v>443</v>
      </c>
      <c r="D442" s="24">
        <v>25</v>
      </c>
      <c r="E442" s="16" t="s">
        <v>426</v>
      </c>
      <c r="G442" s="52">
        <v>1128.7500000000002</v>
      </c>
      <c r="H442" s="52">
        <v>67012.8125</v>
      </c>
      <c r="I442" s="52">
        <v>10884.375</v>
      </c>
      <c r="J442" s="52">
        <v>1878992.5000000002</v>
      </c>
      <c r="K442" s="14">
        <v>0.51580394212385983</v>
      </c>
      <c r="L442" s="14">
        <v>0.12551087918278209</v>
      </c>
      <c r="M442" s="14">
        <v>0.72551317136595261</v>
      </c>
      <c r="N442" s="14">
        <v>1.6025488462382247</v>
      </c>
      <c r="O442" s="14">
        <v>0.73367472764502029</v>
      </c>
      <c r="P442" s="14">
        <v>0.25556355446698792</v>
      </c>
      <c r="Q442" s="14">
        <v>10.059019086510201</v>
      </c>
      <c r="R442" s="14">
        <v>0.79847228777896695</v>
      </c>
      <c r="S442" s="14">
        <v>14.390961849562762</v>
      </c>
      <c r="T442" s="14">
        <v>4.5611948652356169</v>
      </c>
      <c r="U442" s="14">
        <v>161.22166511602558</v>
      </c>
      <c r="V442" s="14">
        <v>20.104672884770078</v>
      </c>
      <c r="W442" s="14">
        <v>0.34258466666918064</v>
      </c>
      <c r="X442" s="14">
        <v>3.4958142680528694E-2</v>
      </c>
      <c r="Y442" s="14">
        <v>1.3705566377035121</v>
      </c>
      <c r="Z442" s="2">
        <f t="shared" si="152"/>
        <v>1.4065677132644623</v>
      </c>
      <c r="AA442" s="2">
        <f t="shared" si="153"/>
        <v>5.7804803542917131</v>
      </c>
      <c r="AB442" s="2">
        <f t="shared" si="154"/>
        <v>13.710461472208618</v>
      </c>
      <c r="AC442" s="2">
        <f t="shared" si="155"/>
        <v>39.360147058095336</v>
      </c>
      <c r="AD442" s="2">
        <f t="shared" si="156"/>
        <v>11.202980509667874</v>
      </c>
      <c r="AE442" s="2">
        <f t="shared" si="157"/>
        <v>35.346366441131515</v>
      </c>
      <c r="AF442" s="69">
        <f t="shared" si="158"/>
        <v>0.86978870510905837</v>
      </c>
      <c r="AG442" s="69">
        <f t="shared" si="159"/>
        <v>0.87681045274091218</v>
      </c>
      <c r="AH442" s="69">
        <f t="shared" si="160"/>
        <v>1.316970537887159</v>
      </c>
      <c r="AI442" s="69">
        <f t="shared" si="161"/>
        <v>0.34436554228475652</v>
      </c>
      <c r="AJ442" s="69">
        <f t="shared" si="162"/>
        <v>0.35277317458757751</v>
      </c>
      <c r="AK442" s="69">
        <f t="shared" si="163"/>
        <v>1.1953816255790708</v>
      </c>
      <c r="AL442" s="69">
        <f t="shared" si="164"/>
        <v>7.7803992188663545E-2</v>
      </c>
      <c r="AM442" s="69">
        <f t="shared" si="165"/>
        <v>9.3484891265708039E-2</v>
      </c>
      <c r="AN442" s="69">
        <f t="shared" si="166"/>
        <v>0.25664263541711951</v>
      </c>
      <c r="AO442" s="23">
        <v>0.01</v>
      </c>
      <c r="AP442" s="69">
        <f t="shared" si="167"/>
        <v>87.821256182953988</v>
      </c>
      <c r="AQ442" s="69">
        <f t="shared" si="168"/>
        <v>6264.685489971781</v>
      </c>
      <c r="AR442" s="69">
        <f t="shared" si="169"/>
        <v>2793.3946848682103</v>
      </c>
      <c r="AS442" s="69">
        <f t="shared" si="170"/>
        <v>9.6022526423763799E-3</v>
      </c>
      <c r="AT442" s="69">
        <f t="shared" si="171"/>
        <v>0.68497190104432304</v>
      </c>
      <c r="AU442" s="69">
        <f t="shared" si="172"/>
        <v>0.30542584631330061</v>
      </c>
      <c r="AV442" s="23">
        <f t="shared" si="173"/>
        <v>1</v>
      </c>
      <c r="AW442" s="24" t="s">
        <v>475</v>
      </c>
      <c r="AX442" s="24" t="s">
        <v>443</v>
      </c>
      <c r="AY442" s="24">
        <v>25</v>
      </c>
      <c r="AZ442" s="49">
        <f t="shared" si="174"/>
        <v>1.4065677132644623</v>
      </c>
      <c r="BA442" s="49">
        <f t="shared" si="175"/>
        <v>11.202980509667874</v>
      </c>
    </row>
    <row r="443" spans="1:53" ht="12.75" customHeight="1" x14ac:dyDescent="0.15">
      <c r="A443" t="s">
        <v>56</v>
      </c>
      <c r="B443" s="24" t="s">
        <v>475</v>
      </c>
      <c r="C443" s="24" t="s">
        <v>444</v>
      </c>
      <c r="D443" s="24">
        <v>25</v>
      </c>
      <c r="E443" s="16" t="s">
        <v>426</v>
      </c>
      <c r="G443" s="52">
        <v>537.5</v>
      </c>
      <c r="H443" s="52">
        <v>69660</v>
      </c>
      <c r="I443" s="52">
        <v>11502.5</v>
      </c>
      <c r="J443" s="52">
        <v>1791729.375</v>
      </c>
      <c r="K443" s="14">
        <v>0.38576740187113245</v>
      </c>
      <c r="L443" s="14">
        <v>0.12795321553000533</v>
      </c>
      <c r="M443" s="14">
        <v>0.7460847934662862</v>
      </c>
      <c r="N443" s="14">
        <v>1.2810312389892369</v>
      </c>
      <c r="O443" s="14">
        <v>0.72908362777964231</v>
      </c>
      <c r="P443" s="14">
        <v>0.24914662596938983</v>
      </c>
      <c r="Q443" s="14">
        <v>9.241366692229537</v>
      </c>
      <c r="R443" s="14">
        <v>0.71682145445117373</v>
      </c>
      <c r="S443" s="14">
        <v>18.125709405061336</v>
      </c>
      <c r="T443" s="14">
        <v>8.7452343623980706</v>
      </c>
      <c r="U443" s="14">
        <v>168.2811785910317</v>
      </c>
      <c r="V443" s="14">
        <v>25.494342545256313</v>
      </c>
      <c r="W443" s="14">
        <v>0.32945619506235224</v>
      </c>
      <c r="X443" s="14">
        <v>3.5121946073146816E-2</v>
      </c>
      <c r="Y443" s="14">
        <v>1.3173360102645242</v>
      </c>
      <c r="Z443" s="2">
        <f t="shared" si="152"/>
        <v>1.9340275768441408</v>
      </c>
      <c r="AA443" s="2">
        <f t="shared" si="153"/>
        <v>5.8309186711398242</v>
      </c>
      <c r="AB443" s="2">
        <f t="shared" si="154"/>
        <v>12.6753178100752</v>
      </c>
      <c r="AC443" s="2">
        <f t="shared" si="155"/>
        <v>37.09208044167908</v>
      </c>
      <c r="AD443" s="2">
        <f t="shared" si="156"/>
        <v>9.2841154423474137</v>
      </c>
      <c r="AE443" s="2">
        <f t="shared" si="157"/>
        <v>19.242615076685784</v>
      </c>
      <c r="AF443" s="69">
        <f t="shared" si="158"/>
        <v>0.86559776337086292</v>
      </c>
      <c r="AG443" s="69">
        <f t="shared" si="159"/>
        <v>0.87666248639227928</v>
      </c>
      <c r="AH443" s="69">
        <f t="shared" si="160"/>
        <v>1.4373375468951057</v>
      </c>
      <c r="AI443" s="69">
        <f t="shared" si="161"/>
        <v>0.33941167300707986</v>
      </c>
      <c r="AJ443" s="69">
        <f t="shared" si="162"/>
        <v>0.35259460777159563</v>
      </c>
      <c r="AK443" s="69">
        <f t="shared" si="163"/>
        <v>1.5540132216271683</v>
      </c>
      <c r="AL443" s="69">
        <f t="shared" si="164"/>
        <v>7.6730314219772097E-2</v>
      </c>
      <c r="AM443" s="69">
        <f t="shared" si="165"/>
        <v>9.343757105947284E-2</v>
      </c>
      <c r="AN443" s="69">
        <f t="shared" si="166"/>
        <v>0.3300692500278114</v>
      </c>
      <c r="AO443" s="23">
        <v>0.01</v>
      </c>
      <c r="AP443" s="69">
        <f t="shared" si="167"/>
        <v>41.242543893127504</v>
      </c>
      <c r="AQ443" s="69">
        <f t="shared" si="168"/>
        <v>6508.8612000028779</v>
      </c>
      <c r="AR443" s="69">
        <f t="shared" si="169"/>
        <v>3796.6215484449008</v>
      </c>
      <c r="AS443" s="69">
        <f t="shared" si="170"/>
        <v>3.9860480227166192E-3</v>
      </c>
      <c r="AT443" s="69">
        <f t="shared" si="171"/>
        <v>0.62907451547215798</v>
      </c>
      <c r="AU443" s="69">
        <f t="shared" si="172"/>
        <v>0.36693943650512534</v>
      </c>
      <c r="AV443" s="23">
        <f t="shared" si="173"/>
        <v>1</v>
      </c>
      <c r="AW443" s="24" t="s">
        <v>475</v>
      </c>
      <c r="AX443" s="24" t="s">
        <v>444</v>
      </c>
      <c r="AY443" s="24">
        <v>25</v>
      </c>
      <c r="AZ443" s="49">
        <f t="shared" si="174"/>
        <v>1.9340275768441408</v>
      </c>
      <c r="BA443" s="49">
        <f t="shared" si="175"/>
        <v>9.2841154423474137</v>
      </c>
    </row>
    <row r="444" spans="1:53" ht="12.75" customHeight="1" x14ac:dyDescent="0.15">
      <c r="A444" t="s">
        <v>57</v>
      </c>
      <c r="B444" s="24" t="s">
        <v>475</v>
      </c>
      <c r="C444" s="24" t="s">
        <v>451</v>
      </c>
      <c r="D444" s="24">
        <v>30</v>
      </c>
      <c r="E444" s="16" t="s">
        <v>426</v>
      </c>
      <c r="G444" s="52">
        <v>174.68749999999997</v>
      </c>
      <c r="H444" s="52">
        <v>20478.749999999996</v>
      </c>
      <c r="I444" s="52">
        <v>3238.4375</v>
      </c>
      <c r="J444" s="52">
        <v>501729.375</v>
      </c>
      <c r="K444" s="14">
        <v>0.45988679686409967</v>
      </c>
      <c r="L444" s="14">
        <v>0.1469138746748572</v>
      </c>
      <c r="M444" s="14">
        <v>0.87758434773807525</v>
      </c>
      <c r="N444" s="14">
        <v>2.0706417322049449</v>
      </c>
      <c r="O444" s="14">
        <v>0.69002062695380995</v>
      </c>
      <c r="P444" s="14">
        <v>0.24303759232334013</v>
      </c>
      <c r="Q444" s="14">
        <v>9.8561193228045454</v>
      </c>
      <c r="R444" s="14">
        <v>0.7490410248569016</v>
      </c>
      <c r="S444" s="14">
        <v>9.3989769483421135</v>
      </c>
      <c r="T444" s="14">
        <v>3.2840020444884459</v>
      </c>
      <c r="U444" s="14">
        <v>99.181166133998744</v>
      </c>
      <c r="V444" s="14">
        <v>6.9875881692050967</v>
      </c>
      <c r="W444" s="14">
        <v>0.33359666951999911</v>
      </c>
      <c r="X444" s="14">
        <v>3.4620541112014035E-2</v>
      </c>
      <c r="Y444" s="14">
        <v>1.4526562115662041</v>
      </c>
      <c r="Z444" s="2">
        <f t="shared" si="152"/>
        <v>1.9082616716161318</v>
      </c>
      <c r="AA444" s="2">
        <f t="shared" si="153"/>
        <v>5.9734613199760966</v>
      </c>
      <c r="AB444" s="2">
        <f t="shared" si="154"/>
        <v>14.283803900639501</v>
      </c>
      <c r="AC444" s="2">
        <f t="shared" si="155"/>
        <v>40.553888098479213</v>
      </c>
      <c r="AD444" s="2">
        <f t="shared" si="156"/>
        <v>10.552336353106316</v>
      </c>
      <c r="AE444" s="2">
        <f t="shared" si="157"/>
        <v>30.201310714911063</v>
      </c>
      <c r="AF444" s="69">
        <f t="shared" si="158"/>
        <v>0.86798655397911895</v>
      </c>
      <c r="AG444" s="69">
        <f t="shared" si="159"/>
        <v>0.87540352671631472</v>
      </c>
      <c r="AH444" s="69">
        <f t="shared" si="160"/>
        <v>1.156084083677392</v>
      </c>
      <c r="AI444" s="69">
        <f t="shared" si="161"/>
        <v>0.34222945868861993</v>
      </c>
      <c r="AJ444" s="69">
        <f t="shared" si="162"/>
        <v>0.35107772336722148</v>
      </c>
      <c r="AK444" s="69">
        <f t="shared" si="163"/>
        <v>0.80862406875607118</v>
      </c>
      <c r="AL444" s="69">
        <f t="shared" si="164"/>
        <v>7.7341105826333231E-2</v>
      </c>
      <c r="AM444" s="69">
        <f t="shared" si="165"/>
        <v>9.3035596692313691E-2</v>
      </c>
      <c r="AN444" s="69">
        <f t="shared" si="166"/>
        <v>0.17641237660833256</v>
      </c>
      <c r="AO444" s="23">
        <v>0.01</v>
      </c>
      <c r="AP444" s="69">
        <f t="shared" si="167"/>
        <v>13.510524424037584</v>
      </c>
      <c r="AQ444" s="69">
        <f t="shared" si="168"/>
        <v>1905.2527257627187</v>
      </c>
      <c r="AR444" s="69">
        <f t="shared" si="169"/>
        <v>571.30045587254699</v>
      </c>
      <c r="AS444" s="69">
        <f t="shared" si="170"/>
        <v>5.4257746061521115E-3</v>
      </c>
      <c r="AT444" s="69">
        <f t="shared" si="171"/>
        <v>0.7651421612734205</v>
      </c>
      <c r="AU444" s="69">
        <f t="shared" si="172"/>
        <v>0.22943206412042733</v>
      </c>
      <c r="AV444" s="23">
        <f t="shared" si="173"/>
        <v>1</v>
      </c>
      <c r="AW444" s="24" t="s">
        <v>475</v>
      </c>
      <c r="AX444" s="24" t="s">
        <v>451</v>
      </c>
      <c r="AY444" s="24">
        <v>30</v>
      </c>
      <c r="AZ444" s="49">
        <f t="shared" si="174"/>
        <v>1.9082616716161318</v>
      </c>
      <c r="BA444" s="49">
        <f t="shared" si="175"/>
        <v>10.552336353106316</v>
      </c>
    </row>
    <row r="445" spans="1:53" ht="12.75" customHeight="1" x14ac:dyDescent="0.15">
      <c r="A445" t="s">
        <v>58</v>
      </c>
      <c r="B445" s="24" t="s">
        <v>475</v>
      </c>
      <c r="C445" s="24" t="s">
        <v>445</v>
      </c>
      <c r="D445" s="24">
        <v>30</v>
      </c>
      <c r="E445" s="16" t="s">
        <v>426</v>
      </c>
      <c r="G445" s="52">
        <v>1343.75</v>
      </c>
      <c r="H445" s="52">
        <v>70654.375</v>
      </c>
      <c r="I445" s="52">
        <v>10239.374999999998</v>
      </c>
      <c r="J445" s="52">
        <v>1804078.4375000002</v>
      </c>
      <c r="K445" s="14">
        <v>0.4616647874895829</v>
      </c>
      <c r="L445" s="14">
        <v>0.13678804868236827</v>
      </c>
      <c r="M445" s="14">
        <v>0.6708696176858725</v>
      </c>
      <c r="N445" s="14">
        <v>1.6453919333071845</v>
      </c>
      <c r="O445" s="14">
        <v>0.73391983769943481</v>
      </c>
      <c r="P445" s="14">
        <v>0.24567621510883622</v>
      </c>
      <c r="Q445" s="14">
        <v>9.4057761704744962</v>
      </c>
      <c r="R445" s="14">
        <v>0.80772299080580501</v>
      </c>
      <c r="S445" s="14">
        <v>15.530378563051734</v>
      </c>
      <c r="T445" s="14">
        <v>7.993060566443237</v>
      </c>
      <c r="U445" s="14">
        <v>156.62139378627623</v>
      </c>
      <c r="V445" s="14">
        <v>19.327271458107578</v>
      </c>
      <c r="W445" s="14">
        <v>0.3356857613683929</v>
      </c>
      <c r="X445" s="14">
        <v>3.6312435814751132E-2</v>
      </c>
      <c r="Y445" s="14">
        <v>1.3867412129955257</v>
      </c>
      <c r="Z445" s="2">
        <f t="shared" si="152"/>
        <v>1.4531531012661651</v>
      </c>
      <c r="AA445" s="2">
        <f t="shared" si="153"/>
        <v>4.9044461423942103</v>
      </c>
      <c r="AB445" s="2">
        <f t="shared" si="154"/>
        <v>12.815808603781715</v>
      </c>
      <c r="AC445" s="2">
        <f t="shared" si="155"/>
        <v>38.285253484174987</v>
      </c>
      <c r="AD445" s="2">
        <f t="shared" si="156"/>
        <v>10.084840697888305</v>
      </c>
      <c r="AE445" s="2">
        <f t="shared" si="157"/>
        <v>19.594671213153315</v>
      </c>
      <c r="AF445" s="69">
        <f t="shared" si="158"/>
        <v>0.86804385675807605</v>
      </c>
      <c r="AG445" s="69">
        <f t="shared" si="159"/>
        <v>0.87681835238170158</v>
      </c>
      <c r="AH445" s="69">
        <f t="shared" si="160"/>
        <v>1.3536927472944353</v>
      </c>
      <c r="AI445" s="69">
        <f t="shared" si="161"/>
        <v>0.34229724312706267</v>
      </c>
      <c r="AJ445" s="69">
        <f t="shared" si="162"/>
        <v>0.35278270962377017</v>
      </c>
      <c r="AK445" s="69">
        <f t="shared" si="163"/>
        <v>1.2981913288179536</v>
      </c>
      <c r="AL445" s="69">
        <f t="shared" si="164"/>
        <v>7.7355796436467325E-2</v>
      </c>
      <c r="AM445" s="69">
        <f t="shared" si="165"/>
        <v>9.3487418050299101E-2</v>
      </c>
      <c r="AN445" s="69">
        <f t="shared" si="166"/>
        <v>0.27777414347073637</v>
      </c>
      <c r="AO445" s="23">
        <v>0.01</v>
      </c>
      <c r="AP445" s="69">
        <f t="shared" si="167"/>
        <v>103.94685146150297</v>
      </c>
      <c r="AQ445" s="69">
        <f t="shared" si="168"/>
        <v>6605.2950927076017</v>
      </c>
      <c r="AR445" s="69">
        <f t="shared" si="169"/>
        <v>2844.2336203006707</v>
      </c>
      <c r="AS445" s="69">
        <f t="shared" si="170"/>
        <v>1.0880527276176907E-2</v>
      </c>
      <c r="AT445" s="69">
        <f t="shared" si="171"/>
        <v>0.69140231197882374</v>
      </c>
      <c r="AU445" s="69">
        <f t="shared" si="172"/>
        <v>0.29771716074499927</v>
      </c>
      <c r="AV445" s="23">
        <f t="shared" si="173"/>
        <v>1</v>
      </c>
      <c r="AW445" s="24" t="s">
        <v>475</v>
      </c>
      <c r="AX445" s="24" t="s">
        <v>445</v>
      </c>
      <c r="AY445" s="24">
        <v>30</v>
      </c>
      <c r="AZ445" s="49">
        <f t="shared" si="174"/>
        <v>1.4531531012661651</v>
      </c>
      <c r="BA445" s="49">
        <f t="shared" si="175"/>
        <v>10.084840697888305</v>
      </c>
    </row>
    <row r="446" spans="1:53" ht="12.75" customHeight="1" x14ac:dyDescent="0.15">
      <c r="A446" t="s">
        <v>59</v>
      </c>
      <c r="B446" s="24" t="s">
        <v>475</v>
      </c>
      <c r="C446" s="24" t="s">
        <v>446</v>
      </c>
      <c r="D446" s="24">
        <v>30</v>
      </c>
      <c r="E446" s="16" t="s">
        <v>426</v>
      </c>
      <c r="G446" s="52">
        <v>1303.4375</v>
      </c>
      <c r="H446" s="52">
        <v>69525.625000000015</v>
      </c>
      <c r="I446" s="52">
        <v>12201.25</v>
      </c>
      <c r="J446" s="52">
        <v>1809426.5624999998</v>
      </c>
      <c r="K446" s="14">
        <v>0.49497524388450415</v>
      </c>
      <c r="L446" s="14">
        <v>0.15041288172090178</v>
      </c>
      <c r="M446" s="14">
        <v>0.76179817270897654</v>
      </c>
      <c r="N446" s="14">
        <v>1.72051109884923</v>
      </c>
      <c r="O446" s="14">
        <v>0.73653308797188399</v>
      </c>
      <c r="P446" s="14">
        <v>0.24949699864987135</v>
      </c>
      <c r="Q446" s="14">
        <v>9.7825916857090576</v>
      </c>
      <c r="R446" s="14">
        <v>0.80443222688321447</v>
      </c>
      <c r="S446" s="14">
        <v>15.29995437182064</v>
      </c>
      <c r="T446" s="14">
        <v>7.4405678258486745</v>
      </c>
      <c r="U446" s="14">
        <v>135.61732384003611</v>
      </c>
      <c r="V446" s="14">
        <v>14.163567586972563</v>
      </c>
      <c r="W446" s="14">
        <v>0.33224102237289155</v>
      </c>
      <c r="X446" s="14">
        <v>3.6426542923846138E-2</v>
      </c>
      <c r="Y446" s="14">
        <v>1.4196987122808651</v>
      </c>
      <c r="Z446" s="2">
        <f t="shared" si="152"/>
        <v>1.5390631796662784</v>
      </c>
      <c r="AA446" s="2">
        <f t="shared" si="153"/>
        <v>5.0647136335206255</v>
      </c>
      <c r="AB446" s="2">
        <f t="shared" si="154"/>
        <v>13.28194462063664</v>
      </c>
      <c r="AC446" s="2">
        <f t="shared" si="155"/>
        <v>39.209255977613346</v>
      </c>
      <c r="AD446" s="2">
        <f t="shared" si="156"/>
        <v>8.8639038094005862</v>
      </c>
      <c r="AE446" s="2">
        <f t="shared" si="157"/>
        <v>18.226743847277213</v>
      </c>
      <c r="AF446" s="69">
        <f t="shared" si="158"/>
        <v>0.86911741794135966</v>
      </c>
      <c r="AG446" s="69">
        <f t="shared" si="159"/>
        <v>0.87690257470581046</v>
      </c>
      <c r="AH446" s="69">
        <f t="shared" si="160"/>
        <v>1.3462664165212275</v>
      </c>
      <c r="AI446" s="69">
        <f t="shared" si="161"/>
        <v>0.34356883222401841</v>
      </c>
      <c r="AJ446" s="69">
        <f t="shared" si="162"/>
        <v>0.35288437845988091</v>
      </c>
      <c r="AK446" s="69">
        <f t="shared" si="163"/>
        <v>1.2769427720946407</v>
      </c>
      <c r="AL446" s="69">
        <f t="shared" si="164"/>
        <v>7.7631360024459042E-2</v>
      </c>
      <c r="AM446" s="69">
        <f t="shared" si="165"/>
        <v>9.3514360291868437E-2</v>
      </c>
      <c r="AN446" s="69">
        <f t="shared" si="166"/>
        <v>0.27341252483182077</v>
      </c>
      <c r="AO446" s="23">
        <v>0.01</v>
      </c>
      <c r="AP446" s="69">
        <f t="shared" si="167"/>
        <v>101.18762583188084</v>
      </c>
      <c r="AQ446" s="69">
        <f t="shared" si="168"/>
        <v>6501.6443457673367</v>
      </c>
      <c r="AR446" s="69">
        <f t="shared" si="169"/>
        <v>3335.9745686042534</v>
      </c>
      <c r="AS446" s="69">
        <f t="shared" si="170"/>
        <v>1.0181064036468235E-2</v>
      </c>
      <c r="AT446" s="69">
        <f t="shared" si="171"/>
        <v>0.65416751191076439</v>
      </c>
      <c r="AU446" s="69">
        <f t="shared" si="172"/>
        <v>0.33565142405276743</v>
      </c>
      <c r="AV446" s="23">
        <f t="shared" si="173"/>
        <v>1</v>
      </c>
      <c r="AW446" s="24" t="s">
        <v>475</v>
      </c>
      <c r="AX446" s="24" t="s">
        <v>446</v>
      </c>
      <c r="AY446" s="24">
        <v>30</v>
      </c>
      <c r="AZ446" s="49">
        <f t="shared" si="174"/>
        <v>1.5390631796662784</v>
      </c>
      <c r="BA446" s="49">
        <f t="shared" si="175"/>
        <v>8.8639038094005862</v>
      </c>
    </row>
    <row r="447" spans="1:53" ht="12.75" customHeight="1" x14ac:dyDescent="0.15">
      <c r="A447" t="s">
        <v>60</v>
      </c>
      <c r="B447" s="24" t="s">
        <v>475</v>
      </c>
      <c r="C447" s="24" t="s">
        <v>452</v>
      </c>
      <c r="D447" s="24">
        <v>35</v>
      </c>
      <c r="E447" s="16" t="s">
        <v>426</v>
      </c>
      <c r="G447" s="52">
        <v>215</v>
      </c>
      <c r="H447" s="52">
        <v>18557.187500000004</v>
      </c>
      <c r="I447" s="52">
        <v>2983.125</v>
      </c>
      <c r="J447" s="52">
        <v>443706.24999999994</v>
      </c>
      <c r="K447" s="14">
        <v>0.78900549423614286</v>
      </c>
      <c r="L447" s="14">
        <v>0.14329853945676685</v>
      </c>
      <c r="M447" s="14">
        <v>0.78968051603259071</v>
      </c>
      <c r="N447" s="14">
        <v>1.6621149972410767</v>
      </c>
      <c r="O447" s="14">
        <v>0.72696436853993607</v>
      </c>
      <c r="P447" s="14">
        <v>0.24577366424580058</v>
      </c>
      <c r="Q447" s="14">
        <v>10.678550157075401</v>
      </c>
      <c r="R447" s="14">
        <v>0.76205450036896438</v>
      </c>
      <c r="S447" s="14">
        <v>15.69229637953595</v>
      </c>
      <c r="T447" s="14">
        <v>5.7582681150588346</v>
      </c>
      <c r="U447" s="14">
        <v>150.48870302822687</v>
      </c>
      <c r="V447" s="14">
        <v>23.683677810943948</v>
      </c>
      <c r="W447" s="14">
        <v>0.33257852006320071</v>
      </c>
      <c r="X447" s="14">
        <v>3.4301818578580792E-2</v>
      </c>
      <c r="Y447" s="14">
        <v>1.4614548500541813</v>
      </c>
      <c r="Z447" s="2">
        <f t="shared" si="152"/>
        <v>1.0008555349758386</v>
      </c>
      <c r="AA447" s="2">
        <f t="shared" si="153"/>
        <v>5.5107366692375619</v>
      </c>
      <c r="AB447" s="2">
        <f t="shared" si="154"/>
        <v>14.689234602409226</v>
      </c>
      <c r="AC447" s="2">
        <f t="shared" si="155"/>
        <v>43.448716077226571</v>
      </c>
      <c r="AD447" s="2">
        <f t="shared" si="156"/>
        <v>9.5899732829719273</v>
      </c>
      <c r="AE447" s="2">
        <f t="shared" si="157"/>
        <v>26.13436887988486</v>
      </c>
      <c r="AF447" s="69">
        <f t="shared" si="158"/>
        <v>0.87859370549942462</v>
      </c>
      <c r="AG447" s="69">
        <f t="shared" si="159"/>
        <v>0.87659418488268459</v>
      </c>
      <c r="AH447" s="69">
        <f t="shared" si="160"/>
        <v>1.3589111892334651</v>
      </c>
      <c r="AI447" s="69">
        <f t="shared" si="161"/>
        <v>0.35492996011458405</v>
      </c>
      <c r="AJ447" s="69">
        <f t="shared" si="162"/>
        <v>0.35251220136741568</v>
      </c>
      <c r="AK447" s="69">
        <f t="shared" si="163"/>
        <v>1.31326273685815</v>
      </c>
      <c r="AL447" s="69">
        <f t="shared" si="164"/>
        <v>8.0091570769554296E-2</v>
      </c>
      <c r="AM447" s="69">
        <f t="shared" si="165"/>
        <v>9.3415733362365166E-2</v>
      </c>
      <c r="AN447" s="69">
        <f t="shared" si="166"/>
        <v>0.28086602318473036</v>
      </c>
      <c r="AO447" s="23">
        <v>0.01</v>
      </c>
      <c r="AP447" s="69">
        <f t="shared" si="167"/>
        <v>17.219687715454175</v>
      </c>
      <c r="AQ447" s="69">
        <f t="shared" si="168"/>
        <v>1733.5332794554163</v>
      </c>
      <c r="AR447" s="69">
        <f t="shared" si="169"/>
        <v>837.85845541294873</v>
      </c>
      <c r="AS447" s="69">
        <f t="shared" si="170"/>
        <v>6.6520944647097194E-3</v>
      </c>
      <c r="AT447" s="69">
        <f t="shared" si="171"/>
        <v>0.66967690257856172</v>
      </c>
      <c r="AU447" s="69">
        <f t="shared" si="172"/>
        <v>0.32367100295672857</v>
      </c>
      <c r="AV447" s="23">
        <f t="shared" si="173"/>
        <v>1</v>
      </c>
      <c r="AW447" s="24" t="s">
        <v>475</v>
      </c>
      <c r="AX447" s="24" t="s">
        <v>452</v>
      </c>
      <c r="AY447" s="24">
        <v>35</v>
      </c>
      <c r="AZ447" s="49">
        <f t="shared" si="174"/>
        <v>1.0008555349758386</v>
      </c>
      <c r="BA447" s="49">
        <f t="shared" si="175"/>
        <v>9.5899732829719273</v>
      </c>
    </row>
    <row r="448" spans="1:53" ht="12.75" customHeight="1" x14ac:dyDescent="0.15">
      <c r="A448" t="s">
        <v>61</v>
      </c>
      <c r="B448" s="24" t="s">
        <v>475</v>
      </c>
      <c r="C448" s="24" t="s">
        <v>448</v>
      </c>
      <c r="D448" s="24">
        <v>35</v>
      </c>
      <c r="E448" s="16" t="s">
        <v>426</v>
      </c>
      <c r="G448" s="52">
        <v>873.4375</v>
      </c>
      <c r="H448" s="52">
        <v>57190</v>
      </c>
      <c r="I448" s="52">
        <v>9675</v>
      </c>
      <c r="J448" s="52">
        <v>1578650.9375000002</v>
      </c>
      <c r="K448" s="14">
        <v>0.37795404752118317</v>
      </c>
      <c r="L448" s="14">
        <v>0.14325023133758796</v>
      </c>
      <c r="M448" s="14">
        <v>0.71601079090480879</v>
      </c>
      <c r="N448" s="14">
        <v>1.6541739517753504</v>
      </c>
      <c r="O448" s="14">
        <v>0.75620976895549175</v>
      </c>
      <c r="P448" s="14">
        <v>0.25837514252977406</v>
      </c>
      <c r="Q448" s="14">
        <v>10.05275553462082</v>
      </c>
      <c r="R448" s="14">
        <v>0.81320094933553155</v>
      </c>
      <c r="S448" s="14">
        <v>14.811523566389003</v>
      </c>
      <c r="T448" s="14">
        <v>6.8339905366060325</v>
      </c>
      <c r="U448" s="14">
        <v>125.37607003966787</v>
      </c>
      <c r="V448" s="14">
        <v>18.79527791997128</v>
      </c>
      <c r="W448" s="14">
        <v>0.3338851451994253</v>
      </c>
      <c r="X448" s="14">
        <v>3.5824357231322872E-2</v>
      </c>
      <c r="Y448" s="14">
        <v>1.3588395237367124</v>
      </c>
      <c r="Z448" s="2">
        <f t="shared" si="152"/>
        <v>1.8944387435477288</v>
      </c>
      <c r="AA448" s="2">
        <f t="shared" si="153"/>
        <v>4.9983220565796884</v>
      </c>
      <c r="AB448" s="2">
        <f t="shared" si="154"/>
        <v>13.293607074801615</v>
      </c>
      <c r="AC448" s="2">
        <f t="shared" si="155"/>
        <v>38.907595507034436</v>
      </c>
      <c r="AD448" s="2">
        <f t="shared" si="156"/>
        <v>8.4647652537364273</v>
      </c>
      <c r="AE448" s="2">
        <f t="shared" si="157"/>
        <v>18.345953124765877</v>
      </c>
      <c r="AF448" s="69">
        <f t="shared" si="158"/>
        <v>0.86534594712908297</v>
      </c>
      <c r="AG448" s="69">
        <f t="shared" si="159"/>
        <v>0.87753673356179884</v>
      </c>
      <c r="AH448" s="69">
        <f t="shared" si="160"/>
        <v>1.3305248023201306</v>
      </c>
      <c r="AI448" s="69">
        <f t="shared" si="161"/>
        <v>0.33911553831196506</v>
      </c>
      <c r="AJ448" s="69">
        <f t="shared" si="162"/>
        <v>0.35365052957855464</v>
      </c>
      <c r="AK448" s="69">
        <f t="shared" si="163"/>
        <v>1.2326714053420098</v>
      </c>
      <c r="AL448" s="69">
        <f t="shared" si="164"/>
        <v>7.6666111138450177E-2</v>
      </c>
      <c r="AM448" s="69">
        <f t="shared" si="165"/>
        <v>9.3717390338316969E-2</v>
      </c>
      <c r="AN448" s="69">
        <f t="shared" si="166"/>
        <v>0.26431546936012906</v>
      </c>
      <c r="AO448" s="23">
        <v>0.01</v>
      </c>
      <c r="AP448" s="69">
        <f t="shared" si="167"/>
        <v>66.963056447490075</v>
      </c>
      <c r="AQ448" s="69">
        <f t="shared" si="168"/>
        <v>5359.6975534483472</v>
      </c>
      <c r="AR448" s="69">
        <f t="shared" si="169"/>
        <v>2557.2521660592488</v>
      </c>
      <c r="AS448" s="69">
        <f t="shared" si="170"/>
        <v>8.3872479981445605E-3</v>
      </c>
      <c r="AT448" s="69">
        <f t="shared" si="171"/>
        <v>0.6713121377766037</v>
      </c>
      <c r="AU448" s="69">
        <f t="shared" si="172"/>
        <v>0.32030061422525175</v>
      </c>
      <c r="AV448" s="23">
        <f t="shared" si="173"/>
        <v>1</v>
      </c>
      <c r="AW448" s="24" t="s">
        <v>475</v>
      </c>
      <c r="AX448" s="24" t="s">
        <v>448</v>
      </c>
      <c r="AY448" s="24">
        <v>35</v>
      </c>
      <c r="AZ448" s="49">
        <f t="shared" si="174"/>
        <v>1.8944387435477288</v>
      </c>
      <c r="BA448" s="49">
        <f t="shared" si="175"/>
        <v>8.4647652537364273</v>
      </c>
    </row>
    <row r="449" spans="1:58" ht="12.75" customHeight="1" x14ac:dyDescent="0.15">
      <c r="A449" t="s">
        <v>62</v>
      </c>
      <c r="B449" s="24" t="s">
        <v>475</v>
      </c>
      <c r="C449" s="24" t="s">
        <v>447</v>
      </c>
      <c r="D449" s="24">
        <v>35</v>
      </c>
      <c r="E449" s="16" t="s">
        <v>426</v>
      </c>
      <c r="G449" s="52">
        <v>739.0625</v>
      </c>
      <c r="H449" s="52">
        <v>56558.4375</v>
      </c>
      <c r="I449" s="52">
        <v>9661.5625</v>
      </c>
      <c r="J449" s="52">
        <v>1552622.5</v>
      </c>
      <c r="K449" s="14">
        <v>0.47681070339043774</v>
      </c>
      <c r="L449" s="14">
        <v>0.1366972627342562</v>
      </c>
      <c r="M449" s="14">
        <v>0.72777100859145993</v>
      </c>
      <c r="N449" s="14">
        <v>1.8178711749024405</v>
      </c>
      <c r="O449" s="14">
        <v>0.72660235984418542</v>
      </c>
      <c r="P449" s="14">
        <v>0.25195460480488102</v>
      </c>
      <c r="Q449" s="14">
        <v>10.827326058945124</v>
      </c>
      <c r="R449" s="14">
        <v>0.77731832656344524</v>
      </c>
      <c r="S449" s="14">
        <v>12.960256347407679</v>
      </c>
      <c r="T449" s="14">
        <v>6.2072648748056221</v>
      </c>
      <c r="U449" s="14">
        <v>121.37231346566337</v>
      </c>
      <c r="V449" s="14">
        <v>14.202222429049135</v>
      </c>
      <c r="W449" s="14">
        <v>0.31447808527567345</v>
      </c>
      <c r="X449" s="14">
        <v>3.460082917832609E-2</v>
      </c>
      <c r="Y449" s="14">
        <v>1.3477340264989597</v>
      </c>
      <c r="Z449" s="2">
        <f t="shared" si="152"/>
        <v>1.5263311066981704</v>
      </c>
      <c r="AA449" s="2">
        <f t="shared" si="153"/>
        <v>5.3239618265529556</v>
      </c>
      <c r="AB449" s="2">
        <f t="shared" si="154"/>
        <v>14.901308690033659</v>
      </c>
      <c r="AC449" s="2">
        <f t="shared" si="155"/>
        <v>42.97332079852255</v>
      </c>
      <c r="AD449" s="2">
        <f t="shared" si="156"/>
        <v>9.3649624060052137</v>
      </c>
      <c r="AE449" s="2">
        <f t="shared" si="157"/>
        <v>19.553267971259899</v>
      </c>
      <c r="AF449" s="69">
        <f t="shared" si="158"/>
        <v>0.86853199379239532</v>
      </c>
      <c r="AG449" s="69">
        <f t="shared" si="159"/>
        <v>0.87658251772090334</v>
      </c>
      <c r="AH449" s="69">
        <f t="shared" si="160"/>
        <v>1.2708603953657238</v>
      </c>
      <c r="AI449" s="69">
        <f t="shared" si="161"/>
        <v>0.34287503169584904</v>
      </c>
      <c r="AJ449" s="69">
        <f t="shared" si="162"/>
        <v>0.3524981261127052</v>
      </c>
      <c r="AK449" s="69">
        <f t="shared" si="163"/>
        <v>1.0741673184573637</v>
      </c>
      <c r="AL449" s="69">
        <f t="shared" si="164"/>
        <v>7.7481013061337312E-2</v>
      </c>
      <c r="AM449" s="69">
        <f t="shared" si="165"/>
        <v>9.3412003419866871E-2</v>
      </c>
      <c r="AN449" s="69">
        <f t="shared" si="166"/>
        <v>0.23163169516036655</v>
      </c>
      <c r="AO449" s="23">
        <v>0.01</v>
      </c>
      <c r="AP449" s="69">
        <f t="shared" si="167"/>
        <v>57.263311215644606</v>
      </c>
      <c r="AQ449" s="69">
        <f t="shared" si="168"/>
        <v>5283.2369571723266</v>
      </c>
      <c r="AR449" s="69">
        <f t="shared" si="169"/>
        <v>2237.9240997728289</v>
      </c>
      <c r="AS449" s="69">
        <f t="shared" si="170"/>
        <v>7.5560972088373271E-3</v>
      </c>
      <c r="AT449" s="69">
        <f t="shared" si="171"/>
        <v>0.69714187283688756</v>
      </c>
      <c r="AU449" s="69">
        <f t="shared" si="172"/>
        <v>0.29530202995427507</v>
      </c>
      <c r="AV449" s="23">
        <f t="shared" si="173"/>
        <v>1</v>
      </c>
      <c r="AW449" s="24" t="s">
        <v>475</v>
      </c>
      <c r="AX449" s="24" t="s">
        <v>447</v>
      </c>
      <c r="AY449" s="24">
        <v>35</v>
      </c>
      <c r="AZ449" s="49">
        <f t="shared" si="174"/>
        <v>1.5263311066981704</v>
      </c>
      <c r="BA449" s="49">
        <f t="shared" si="175"/>
        <v>9.3649624060052137</v>
      </c>
    </row>
    <row r="450" spans="1:58" x14ac:dyDescent="0.15">
      <c r="G450" s="52"/>
      <c r="H450" s="52"/>
      <c r="I450" s="52"/>
      <c r="J450" s="52"/>
      <c r="Z450" s="2"/>
      <c r="AA450" s="2"/>
      <c r="AB450" s="2"/>
      <c r="AC450" s="2"/>
      <c r="AD450" s="2"/>
      <c r="AE450" s="2"/>
      <c r="AF450" s="69"/>
      <c r="AG450" s="69"/>
      <c r="AH450" s="69"/>
      <c r="AI450" s="69"/>
      <c r="AJ450" s="69"/>
      <c r="AK450" s="69"/>
      <c r="AL450" s="69"/>
      <c r="AM450" s="69"/>
      <c r="AN450" s="69"/>
      <c r="AO450" s="23"/>
      <c r="AP450" s="69"/>
      <c r="AQ450" s="69"/>
      <c r="AR450" s="69"/>
      <c r="AS450" s="69"/>
      <c r="AT450" s="69"/>
      <c r="AU450" s="69"/>
      <c r="AV450" s="23"/>
      <c r="AW450" s="16"/>
      <c r="AX450" s="16"/>
      <c r="AY450" s="16"/>
      <c r="AZ450" s="49"/>
      <c r="BA450" s="49"/>
    </row>
    <row r="451" spans="1:58" ht="12.75" customHeight="1" x14ac:dyDescent="0.15">
      <c r="A451" t="s">
        <v>20</v>
      </c>
      <c r="B451" s="24" t="s">
        <v>477</v>
      </c>
      <c r="C451" s="24" t="s">
        <v>434</v>
      </c>
      <c r="D451" s="24">
        <v>5</v>
      </c>
      <c r="E451" s="16" t="s">
        <v>426</v>
      </c>
      <c r="G451" s="52">
        <v>362.81250000000006</v>
      </c>
      <c r="H451" s="52">
        <v>4891.2500000000009</v>
      </c>
      <c r="I451" s="52">
        <v>2351.5625</v>
      </c>
      <c r="J451" s="52">
        <v>790219.0625</v>
      </c>
      <c r="K451" s="14">
        <v>0.33830423019240474</v>
      </c>
      <c r="L451" s="14">
        <v>9.411286242298661E-2</v>
      </c>
      <c r="M451" s="14">
        <v>0.65586169115127679</v>
      </c>
      <c r="N451" s="14">
        <v>2.5545769203914097</v>
      </c>
      <c r="O451" s="14">
        <v>0.82210281183820799</v>
      </c>
      <c r="P451" s="14">
        <v>0.27076476402784266</v>
      </c>
      <c r="Q451" s="14">
        <v>10.326247669783946</v>
      </c>
      <c r="R451" s="14">
        <v>1.1416283469488859</v>
      </c>
      <c r="S451" s="14">
        <v>9.6692058120869095</v>
      </c>
      <c r="T451" s="14">
        <v>2.8101213051156595</v>
      </c>
      <c r="U451" s="14">
        <v>119.63242886428706</v>
      </c>
      <c r="V451" s="14">
        <v>13.548911254526049</v>
      </c>
      <c r="W451" s="14">
        <v>0.33661041985394413</v>
      </c>
      <c r="X451" s="14">
        <v>3.2740387200304401E-2</v>
      </c>
      <c r="Y451" s="14">
        <v>1.9939286937381757</v>
      </c>
      <c r="Z451" s="2">
        <f t="shared" si="152"/>
        <v>1.9386742246121684</v>
      </c>
      <c r="AA451" s="2">
        <f t="shared" si="153"/>
        <v>6.9688847439740158</v>
      </c>
      <c r="AB451" s="2">
        <f t="shared" si="154"/>
        <v>12.560774055369828</v>
      </c>
      <c r="AC451" s="2">
        <f t="shared" si="155"/>
        <v>38.137339276251254</v>
      </c>
      <c r="AD451" s="2">
        <f t="shared" si="156"/>
        <v>12.372518611067473</v>
      </c>
      <c r="AE451" s="2">
        <f t="shared" si="157"/>
        <v>42.571980307933082</v>
      </c>
      <c r="AF451" s="69">
        <f t="shared" si="158"/>
        <v>0.86406807497074933</v>
      </c>
      <c r="AG451" s="69">
        <f t="shared" si="159"/>
        <v>0.87966039744225244</v>
      </c>
      <c r="AH451" s="69">
        <f t="shared" si="160"/>
        <v>1.1647932774296412</v>
      </c>
      <c r="AI451" s="69">
        <f t="shared" si="161"/>
        <v>0.33761542142494916</v>
      </c>
      <c r="AJ451" s="69">
        <f t="shared" si="162"/>
        <v>0.35622428114609228</v>
      </c>
      <c r="AK451" s="69">
        <f t="shared" si="163"/>
        <v>0.82703704684806556</v>
      </c>
      <c r="AL451" s="69">
        <f t="shared" si="164"/>
        <v>7.634084496965228E-2</v>
      </c>
      <c r="AM451" s="69">
        <f t="shared" si="165"/>
        <v>9.4399434503714463E-2</v>
      </c>
      <c r="AN451" s="69">
        <f t="shared" si="166"/>
        <v>0.18026293610659694</v>
      </c>
      <c r="AO451" s="23">
        <v>0.01</v>
      </c>
      <c r="AP451" s="69">
        <f t="shared" si="167"/>
        <v>27.697412815551971</v>
      </c>
      <c r="AQ451" s="69">
        <f t="shared" si="168"/>
        <v>461.73123401629346</v>
      </c>
      <c r="AR451" s="69">
        <f t="shared" si="169"/>
        <v>423.89956068816934</v>
      </c>
      <c r="AS451" s="69">
        <f t="shared" si="170"/>
        <v>3.032580466419571E-2</v>
      </c>
      <c r="AT451" s="69">
        <f t="shared" si="171"/>
        <v>0.50554798397176959</v>
      </c>
      <c r="AU451" s="69">
        <f t="shared" si="172"/>
        <v>0.46412621136403476</v>
      </c>
      <c r="AV451" s="23">
        <f t="shared" si="173"/>
        <v>1</v>
      </c>
      <c r="AW451" s="24" t="s">
        <v>477</v>
      </c>
      <c r="AX451" s="24" t="s">
        <v>434</v>
      </c>
      <c r="AY451" s="24">
        <v>5</v>
      </c>
      <c r="AZ451" s="49">
        <f t="shared" si="174"/>
        <v>1.9386742246121684</v>
      </c>
      <c r="BA451" s="49">
        <f t="shared" si="175"/>
        <v>12.372518611067473</v>
      </c>
      <c r="BB451" s="69">
        <f>LN((AVERAGE(AZ471:AZ473))/AZ451:AZ453)/1.04</f>
        <v>0.58738344435400935</v>
      </c>
      <c r="BC451" s="69">
        <f>LN((AVERAGE(BA471:BA473))/BA451:BA453)/1.04</f>
        <v>-0.6038287443936472</v>
      </c>
      <c r="BD451" s="69">
        <f>AVERAGE(AS451:AS453)</f>
        <v>1.4746476430600114E-2</v>
      </c>
      <c r="BE451" s="69">
        <f>AVERAGE(AU451:AU453)</f>
        <v>0.46049055546585965</v>
      </c>
      <c r="BF451" s="69">
        <f>(BB451*BD451)+(BC451*BE451)</f>
        <v>-0.26939559779419209</v>
      </c>
    </row>
    <row r="452" spans="1:58" ht="12.75" customHeight="1" x14ac:dyDescent="0.15">
      <c r="A452" t="s">
        <v>21</v>
      </c>
      <c r="B452" s="24" t="s">
        <v>477</v>
      </c>
      <c r="C452" s="24" t="s">
        <v>437</v>
      </c>
      <c r="D452" s="24">
        <v>5</v>
      </c>
      <c r="E452" s="16" t="s">
        <v>426</v>
      </c>
      <c r="G452" s="52">
        <v>268.75</v>
      </c>
      <c r="H452" s="52">
        <v>19188.75</v>
      </c>
      <c r="I452" s="52">
        <v>9097.1875</v>
      </c>
      <c r="J452" s="52">
        <v>2387413.7500000005</v>
      </c>
      <c r="K452" s="14">
        <v>0.60821545116776821</v>
      </c>
      <c r="L452" s="14">
        <v>0.1483768771687477</v>
      </c>
      <c r="M452" s="14">
        <v>0.77182369532098427</v>
      </c>
      <c r="N452" s="14">
        <v>3.19675886673383</v>
      </c>
      <c r="O452" s="14">
        <v>0.81580990134826548</v>
      </c>
      <c r="P452" s="14">
        <v>0.27524887607687754</v>
      </c>
      <c r="Q452" s="14">
        <v>9.6566321384946843</v>
      </c>
      <c r="R452" s="14">
        <v>1.1824517304552813</v>
      </c>
      <c r="S452" s="14">
        <v>9.1403300198207837</v>
      </c>
      <c r="T452" s="14">
        <v>5.1358393958318684</v>
      </c>
      <c r="U452" s="14">
        <v>63.680214021754487</v>
      </c>
      <c r="V452" s="14">
        <v>12.540103538048735</v>
      </c>
      <c r="W452" s="14">
        <v>0.33288931260315469</v>
      </c>
      <c r="X452" s="14">
        <v>3.1495214107182493E-2</v>
      </c>
      <c r="Y452" s="14">
        <v>2.0330197932563947</v>
      </c>
      <c r="Z452" s="2">
        <f t="shared" si="152"/>
        <v>1.2689971848612029</v>
      </c>
      <c r="AA452" s="2">
        <f t="shared" si="153"/>
        <v>5.2017788084540699</v>
      </c>
      <c r="AB452" s="2">
        <f t="shared" si="154"/>
        <v>11.836865576815686</v>
      </c>
      <c r="AC452" s="2">
        <f t="shared" si="155"/>
        <v>35.083275456491123</v>
      </c>
      <c r="AD452" s="2">
        <f t="shared" si="156"/>
        <v>6.96694910180093</v>
      </c>
      <c r="AE452" s="2">
        <f t="shared" si="157"/>
        <v>12.399183290940895</v>
      </c>
      <c r="AF452" s="69">
        <f t="shared" si="158"/>
        <v>0.87276703142863776</v>
      </c>
      <c r="AG452" s="69">
        <f t="shared" si="159"/>
        <v>0.87945758351644543</v>
      </c>
      <c r="AH452" s="69">
        <f t="shared" si="160"/>
        <v>1.1477481635883973</v>
      </c>
      <c r="AI452" s="69">
        <f t="shared" si="161"/>
        <v>0.34791519380856861</v>
      </c>
      <c r="AJ452" s="69">
        <f t="shared" si="162"/>
        <v>0.35597794543810884</v>
      </c>
      <c r="AK452" s="69">
        <f t="shared" si="163"/>
        <v>0.79125818839053452</v>
      </c>
      <c r="AL452" s="69">
        <f t="shared" si="164"/>
        <v>7.8572936814004568E-2</v>
      </c>
      <c r="AM452" s="69">
        <f t="shared" si="165"/>
        <v>9.4334155541098835E-2</v>
      </c>
      <c r="AN452" s="69">
        <f t="shared" si="166"/>
        <v>0.17277749393805966</v>
      </c>
      <c r="AO452" s="23">
        <v>0.01</v>
      </c>
      <c r="AP452" s="69">
        <f t="shared" si="167"/>
        <v>21.116476768763729</v>
      </c>
      <c r="AQ452" s="69">
        <f t="shared" si="168"/>
        <v>1810.1545271392604</v>
      </c>
      <c r="AR452" s="69">
        <f t="shared" si="169"/>
        <v>1571.7892581346421</v>
      </c>
      <c r="AS452" s="69">
        <f t="shared" si="170"/>
        <v>6.205143354143453E-3</v>
      </c>
      <c r="AT452" s="69">
        <f t="shared" si="171"/>
        <v>0.53191962167978957</v>
      </c>
      <c r="AU452" s="69">
        <f t="shared" si="172"/>
        <v>0.46187523496606703</v>
      </c>
      <c r="AV452" s="23">
        <f t="shared" si="173"/>
        <v>1</v>
      </c>
      <c r="AW452" s="24" t="s">
        <v>477</v>
      </c>
      <c r="AX452" s="24" t="s">
        <v>437</v>
      </c>
      <c r="AY452" s="24">
        <v>5</v>
      </c>
      <c r="AZ452" s="49">
        <f t="shared" si="174"/>
        <v>1.2689971848612029</v>
      </c>
      <c r="BA452" s="49">
        <f t="shared" si="175"/>
        <v>6.96694910180093</v>
      </c>
    </row>
    <row r="453" spans="1:58" ht="12.75" customHeight="1" x14ac:dyDescent="0.15">
      <c r="A453" t="s">
        <v>22</v>
      </c>
      <c r="B453" s="24" t="s">
        <v>477</v>
      </c>
      <c r="C453" s="24" t="s">
        <v>438</v>
      </c>
      <c r="D453" s="24">
        <v>5</v>
      </c>
      <c r="E453" s="16" t="s">
        <v>426</v>
      </c>
      <c r="G453" s="52">
        <v>335.9375</v>
      </c>
      <c r="H453" s="52">
        <v>19578.437500000004</v>
      </c>
      <c r="I453" s="52">
        <v>9661.5625</v>
      </c>
      <c r="J453" s="52">
        <v>2616415.625</v>
      </c>
      <c r="K453" s="14">
        <v>0.62457513433668188</v>
      </c>
      <c r="L453" s="14">
        <v>0.12105916915852932</v>
      </c>
      <c r="M453" s="14">
        <v>0.70143036065840336</v>
      </c>
      <c r="N453" s="14">
        <v>2.4303212871435269</v>
      </c>
      <c r="O453" s="14">
        <v>0.78859588963666927</v>
      </c>
      <c r="P453" s="14">
        <v>0.27473464936769415</v>
      </c>
      <c r="Q453" s="14">
        <v>10.232725428440347</v>
      </c>
      <c r="R453" s="14">
        <v>1.0846657955372907</v>
      </c>
      <c r="S453" s="14">
        <v>8.3300480823579957</v>
      </c>
      <c r="T453" s="14">
        <v>4.3560147292175895</v>
      </c>
      <c r="U453" s="14">
        <v>71.110741158729581</v>
      </c>
      <c r="V453" s="14">
        <v>7.3952333928494243</v>
      </c>
      <c r="W453" s="14">
        <v>0.32349704949166846</v>
      </c>
      <c r="X453" s="14">
        <v>3.2475691414344025E-2</v>
      </c>
      <c r="Y453" s="14">
        <v>1.8623416090624052</v>
      </c>
      <c r="Z453" s="2">
        <f t="shared" si="152"/>
        <v>1.1230520110336191</v>
      </c>
      <c r="AA453" s="2">
        <f t="shared" si="153"/>
        <v>5.79411180114632</v>
      </c>
      <c r="AB453" s="2">
        <f t="shared" si="154"/>
        <v>12.975879741339867</v>
      </c>
      <c r="AC453" s="2">
        <f t="shared" si="155"/>
        <v>37.245849593384435</v>
      </c>
      <c r="AD453" s="2">
        <f t="shared" si="156"/>
        <v>8.536654345289227</v>
      </c>
      <c r="AE453" s="2">
        <f t="shared" si="157"/>
        <v>16.324724680511405</v>
      </c>
      <c r="AF453" s="69">
        <f t="shared" si="158"/>
        <v>0.87329428691300381</v>
      </c>
      <c r="AG453" s="69">
        <f t="shared" si="159"/>
        <v>0.87858050437142821</v>
      </c>
      <c r="AH453" s="69">
        <f t="shared" si="160"/>
        <v>1.1216336238996389</v>
      </c>
      <c r="AI453" s="69">
        <f t="shared" si="161"/>
        <v>0.34854612175215682</v>
      </c>
      <c r="AJ453" s="69">
        <f t="shared" si="162"/>
        <v>0.35491396157485994</v>
      </c>
      <c r="AK453" s="69">
        <f t="shared" si="163"/>
        <v>0.73846762028148449</v>
      </c>
      <c r="AL453" s="69">
        <f t="shared" si="164"/>
        <v>7.8709578063644967E-2</v>
      </c>
      <c r="AM453" s="69">
        <f t="shared" si="165"/>
        <v>9.4052199817337881E-2</v>
      </c>
      <c r="AN453" s="69">
        <f t="shared" si="166"/>
        <v>0.16170739006687662</v>
      </c>
      <c r="AO453" s="23">
        <v>0.01</v>
      </c>
      <c r="AP453" s="69">
        <f t="shared" si="167"/>
        <v>26.441498880755731</v>
      </c>
      <c r="AQ453" s="69">
        <f t="shared" si="168"/>
        <v>1841.3951158612615</v>
      </c>
      <c r="AR453" s="69">
        <f t="shared" si="169"/>
        <v>1562.3460558430077</v>
      </c>
      <c r="AS453" s="69">
        <f t="shared" si="170"/>
        <v>7.7084812734611822E-3</v>
      </c>
      <c r="AT453" s="69">
        <f t="shared" si="171"/>
        <v>0.5368212986590617</v>
      </c>
      <c r="AU453" s="69">
        <f t="shared" si="172"/>
        <v>0.45547022006747712</v>
      </c>
      <c r="AV453" s="23">
        <f t="shared" si="173"/>
        <v>1</v>
      </c>
      <c r="AW453" s="24" t="s">
        <v>477</v>
      </c>
      <c r="AX453" s="24" t="s">
        <v>438</v>
      </c>
      <c r="AY453" s="24">
        <v>5</v>
      </c>
      <c r="AZ453" s="49">
        <f t="shared" si="174"/>
        <v>1.1230520110336191</v>
      </c>
      <c r="BA453" s="49">
        <f t="shared" si="175"/>
        <v>8.536654345289227</v>
      </c>
    </row>
    <row r="454" spans="1:58" ht="12.75" customHeight="1" x14ac:dyDescent="0.15">
      <c r="A454" t="s">
        <v>23</v>
      </c>
      <c r="B454" s="24" t="s">
        <v>477</v>
      </c>
      <c r="C454" s="24" t="s">
        <v>435</v>
      </c>
      <c r="D454" s="24">
        <v>12</v>
      </c>
      <c r="E454" s="16" t="s">
        <v>426</v>
      </c>
      <c r="G454" s="52">
        <v>67.1875</v>
      </c>
      <c r="H454" s="52">
        <v>5657.1874999999991</v>
      </c>
      <c r="I454" s="52">
        <v>2808.4375</v>
      </c>
      <c r="J454" s="52">
        <v>762121.25000000012</v>
      </c>
      <c r="K454" s="14">
        <v>1.0141778896517419</v>
      </c>
      <c r="L454" s="14">
        <v>0.12332921124791654</v>
      </c>
      <c r="M454" s="14">
        <v>0.77769496866912002</v>
      </c>
      <c r="N454" s="14">
        <v>3.1062910835585966</v>
      </c>
      <c r="O454" s="14">
        <v>0.75751757869906322</v>
      </c>
      <c r="P454" s="14">
        <v>0.25839602625451324</v>
      </c>
      <c r="Q454" s="14">
        <v>9.342812287667229</v>
      </c>
      <c r="R454" s="14">
        <v>0.98109782250905198</v>
      </c>
      <c r="S454" s="14">
        <v>8.2788644876365023</v>
      </c>
      <c r="T454" s="14">
        <v>3.1868236643547143</v>
      </c>
      <c r="U454" s="14">
        <v>55.317404947510852</v>
      </c>
      <c r="V454" s="14">
        <v>23.824563853450769</v>
      </c>
      <c r="W454" s="14">
        <v>0.32753280226695503</v>
      </c>
      <c r="X454" s="14">
        <v>3.5226873239669623E-2</v>
      </c>
      <c r="Y454" s="14">
        <v>1.871408669399752</v>
      </c>
      <c r="Z454" s="2">
        <f t="shared" si="152"/>
        <v>0.7668230362783518</v>
      </c>
      <c r="AA454" s="2">
        <f t="shared" si="153"/>
        <v>6.3058456370550893</v>
      </c>
      <c r="AB454" s="2">
        <f t="shared" si="154"/>
        <v>12.333459381513338</v>
      </c>
      <c r="AC454" s="2">
        <f t="shared" si="155"/>
        <v>36.156950333534951</v>
      </c>
      <c r="AD454" s="2">
        <f t="shared" si="156"/>
        <v>6.681762339523833</v>
      </c>
      <c r="AE454" s="2">
        <f t="shared" si="157"/>
        <v>17.358163103358223</v>
      </c>
      <c r="AF454" s="69">
        <f t="shared" si="158"/>
        <v>0.88585077638428977</v>
      </c>
      <c r="AG454" s="69">
        <f t="shared" si="159"/>
        <v>0.87757888290250952</v>
      </c>
      <c r="AH454" s="69">
        <f t="shared" si="160"/>
        <v>1.1199840301545865</v>
      </c>
      <c r="AI454" s="69">
        <f t="shared" si="161"/>
        <v>0.36379783323833526</v>
      </c>
      <c r="AJ454" s="69">
        <f t="shared" si="162"/>
        <v>0.35370149104398879</v>
      </c>
      <c r="AK454" s="69">
        <f t="shared" si="163"/>
        <v>0.73521420264047022</v>
      </c>
      <c r="AL454" s="69">
        <f t="shared" si="164"/>
        <v>8.200962833025513E-2</v>
      </c>
      <c r="AM454" s="69">
        <f t="shared" si="165"/>
        <v>9.3730895126657027E-2</v>
      </c>
      <c r="AN454" s="69">
        <f t="shared" si="166"/>
        <v>0.16102411414549925</v>
      </c>
      <c r="AO454" s="23">
        <v>0.01</v>
      </c>
      <c r="AP454" s="69">
        <f t="shared" si="167"/>
        <v>5.5100219034390161</v>
      </c>
      <c r="AQ454" s="69">
        <f t="shared" si="168"/>
        <v>530.25324827433496</v>
      </c>
      <c r="AR454" s="69">
        <f t="shared" si="169"/>
        <v>452.22616057050055</v>
      </c>
      <c r="AS454" s="69">
        <f t="shared" si="170"/>
        <v>5.5770049070928678E-3</v>
      </c>
      <c r="AT454" s="69">
        <f t="shared" si="171"/>
        <v>0.53669931253488867</v>
      </c>
      <c r="AU454" s="69">
        <f t="shared" si="172"/>
        <v>0.45772368255801843</v>
      </c>
      <c r="AV454" s="23">
        <f t="shared" si="173"/>
        <v>1</v>
      </c>
      <c r="AW454" s="24" t="s">
        <v>477</v>
      </c>
      <c r="AX454" s="24" t="s">
        <v>435</v>
      </c>
      <c r="AY454" s="24">
        <v>12</v>
      </c>
      <c r="AZ454" s="49">
        <f t="shared" si="174"/>
        <v>0.7668230362783518</v>
      </c>
      <c r="BA454" s="49">
        <f t="shared" si="175"/>
        <v>6.681762339523833</v>
      </c>
      <c r="BB454" s="69">
        <f>LN((AVERAGE(AZ474:AZ476))/AZ454:AZ456)/1.04</f>
        <v>0.68413075183370353</v>
      </c>
      <c r="BC454" s="69">
        <f>LN((AVERAGE(BA474:BA476))/BA454:BA456)/1.04</f>
        <v>0.12438808247737614</v>
      </c>
      <c r="BD454" s="69">
        <f>AVERAGE(AS454:AS456)</f>
        <v>9.2598808311611745E-3</v>
      </c>
      <c r="BE454" s="69">
        <f>AVERAGE(AU454:AU456)</f>
        <v>0.44541729152860515</v>
      </c>
      <c r="BF454" s="69">
        <f>(BB454*BD454)+(BC454*BE454)</f>
        <v>6.1739572030422421E-2</v>
      </c>
    </row>
    <row r="455" spans="1:58" ht="12.75" customHeight="1" x14ac:dyDescent="0.15">
      <c r="A455" t="s">
        <v>24</v>
      </c>
      <c r="B455" s="24" t="s">
        <v>477</v>
      </c>
      <c r="C455" s="24" t="s">
        <v>439</v>
      </c>
      <c r="D455" s="24">
        <v>12</v>
      </c>
      <c r="E455" s="16" t="s">
        <v>426</v>
      </c>
      <c r="G455" s="52">
        <v>430</v>
      </c>
      <c r="H455" s="52">
        <v>22884.062500000004</v>
      </c>
      <c r="I455" s="52">
        <v>10857.5</v>
      </c>
      <c r="J455" s="52">
        <v>2587068.1250000005</v>
      </c>
      <c r="K455" s="14">
        <v>0.46540783335468644</v>
      </c>
      <c r="L455" s="14">
        <v>0.14293489724426872</v>
      </c>
      <c r="M455" s="14">
        <v>0.67445502465237916</v>
      </c>
      <c r="N455" s="14">
        <v>3.5036557509500961</v>
      </c>
      <c r="O455" s="14">
        <v>0.81802749285924214</v>
      </c>
      <c r="P455" s="14">
        <v>0.27721148503986287</v>
      </c>
      <c r="Q455" s="14">
        <v>11.336044740148244</v>
      </c>
      <c r="R455" s="14">
        <v>0.95794639561908368</v>
      </c>
      <c r="S455" s="14">
        <v>6.7806091688082653</v>
      </c>
      <c r="T455" s="14">
        <v>2.5397742641250356</v>
      </c>
      <c r="U455" s="14">
        <v>62.321154586968596</v>
      </c>
      <c r="V455" s="14">
        <v>8.2909937857221223</v>
      </c>
      <c r="W455" s="14">
        <v>0.32214991446163582</v>
      </c>
      <c r="X455" s="14">
        <v>3.298578225187182E-2</v>
      </c>
      <c r="Y455" s="14">
        <v>1.9813538414478038</v>
      </c>
      <c r="Z455" s="2">
        <f t="shared" si="152"/>
        <v>1.4491699028588938</v>
      </c>
      <c r="AA455" s="2">
        <f t="shared" si="153"/>
        <v>4.7186169203995627</v>
      </c>
      <c r="AB455" s="2">
        <f t="shared" si="154"/>
        <v>13.857779645676084</v>
      </c>
      <c r="AC455" s="2">
        <f t="shared" si="155"/>
        <v>40.893127997630138</v>
      </c>
      <c r="AD455" s="2">
        <f t="shared" si="156"/>
        <v>9.1910849063022955</v>
      </c>
      <c r="AE455" s="2">
        <f t="shared" si="157"/>
        <v>24.538068389490721</v>
      </c>
      <c r="AF455" s="69">
        <f t="shared" si="158"/>
        <v>0.8681644912129266</v>
      </c>
      <c r="AG455" s="69">
        <f t="shared" si="159"/>
        <v>0.87952905417233618</v>
      </c>
      <c r="AH455" s="69">
        <f t="shared" si="160"/>
        <v>1.0716968276656009</v>
      </c>
      <c r="AI455" s="69">
        <f t="shared" si="161"/>
        <v>0.34243997294369383</v>
      </c>
      <c r="AJ455" s="69">
        <f t="shared" si="162"/>
        <v>0.35606473999885646</v>
      </c>
      <c r="AK455" s="69">
        <f t="shared" si="163"/>
        <v>0.64416071188317081</v>
      </c>
      <c r="AL455" s="69">
        <f t="shared" si="164"/>
        <v>7.7386729224368025E-2</v>
      </c>
      <c r="AM455" s="69">
        <f t="shared" si="165"/>
        <v>9.435715609969697E-2</v>
      </c>
      <c r="AN455" s="69">
        <f t="shared" si="166"/>
        <v>0.14184873580669938</v>
      </c>
      <c r="AO455" s="23">
        <v>0.01</v>
      </c>
      <c r="AP455" s="69">
        <f t="shared" si="167"/>
        <v>33.276293566478252</v>
      </c>
      <c r="AQ455" s="69">
        <f t="shared" si="168"/>
        <v>2159.2750575077221</v>
      </c>
      <c r="AR455" s="69">
        <f t="shared" si="169"/>
        <v>1540.1226490212384</v>
      </c>
      <c r="AS455" s="69">
        <f t="shared" si="170"/>
        <v>8.9148673486158792E-3</v>
      </c>
      <c r="AT455" s="69">
        <f t="shared" si="171"/>
        <v>0.578479411127924</v>
      </c>
      <c r="AU455" s="69">
        <f t="shared" si="172"/>
        <v>0.41260572152346009</v>
      </c>
      <c r="AV455" s="23">
        <f t="shared" si="173"/>
        <v>1</v>
      </c>
      <c r="AW455" s="24" t="s">
        <v>477</v>
      </c>
      <c r="AX455" s="24" t="s">
        <v>439</v>
      </c>
      <c r="AY455" s="24">
        <v>12</v>
      </c>
      <c r="AZ455" s="49">
        <f t="shared" si="174"/>
        <v>1.4491699028588938</v>
      </c>
      <c r="BA455" s="49">
        <f t="shared" si="175"/>
        <v>9.1910849063022955</v>
      </c>
    </row>
    <row r="456" spans="1:58" ht="12.75" customHeight="1" x14ac:dyDescent="0.15">
      <c r="A456" t="s">
        <v>26</v>
      </c>
      <c r="B456" s="24" t="s">
        <v>477</v>
      </c>
      <c r="C456" s="24" t="s">
        <v>440</v>
      </c>
      <c r="D456" s="24">
        <v>12</v>
      </c>
      <c r="E456" s="16" t="s">
        <v>426</v>
      </c>
      <c r="G456" s="52">
        <v>671.875</v>
      </c>
      <c r="H456" s="52">
        <v>21822.499999999996</v>
      </c>
      <c r="I456" s="52">
        <v>11811.562500000002</v>
      </c>
      <c r="J456" s="52">
        <v>2682447.5000000005</v>
      </c>
      <c r="K456" s="14">
        <v>0.58671027741561088</v>
      </c>
      <c r="L456" s="14">
        <v>0.14458759155785877</v>
      </c>
      <c r="M456" s="14">
        <v>0.92798446716210181</v>
      </c>
      <c r="N456" s="14">
        <v>3.2705488447561</v>
      </c>
      <c r="O456" s="14">
        <v>0.84107386444995436</v>
      </c>
      <c r="P456" s="14">
        <v>0.2763264085055579</v>
      </c>
      <c r="Q456" s="14">
        <v>11.345383026541718</v>
      </c>
      <c r="R456" s="14">
        <v>0.97679869929079421</v>
      </c>
      <c r="S456" s="14">
        <v>7.9255646662496515</v>
      </c>
      <c r="T456" s="14">
        <v>4.0707413274217936</v>
      </c>
      <c r="U456" s="14">
        <v>68.190081748721894</v>
      </c>
      <c r="V456" s="14">
        <v>9.6127131690157235</v>
      </c>
      <c r="W456" s="14">
        <v>0.32951676476573039</v>
      </c>
      <c r="X456" s="14">
        <v>3.1955123035288635E-2</v>
      </c>
      <c r="Y456" s="14">
        <v>1.8177943137196226</v>
      </c>
      <c r="Z456" s="2">
        <f t="shared" si="152"/>
        <v>1.5816741292648959</v>
      </c>
      <c r="AA456" s="2">
        <f t="shared" si="153"/>
        <v>6.4181473469717192</v>
      </c>
      <c r="AB456" s="2">
        <f t="shared" si="154"/>
        <v>13.489163682385225</v>
      </c>
      <c r="AC456" s="2">
        <f t="shared" si="155"/>
        <v>41.057903542047889</v>
      </c>
      <c r="AD456" s="2">
        <f t="shared" si="156"/>
        <v>8.6038136865002954</v>
      </c>
      <c r="AE456" s="2">
        <f t="shared" si="157"/>
        <v>16.751268691373745</v>
      </c>
      <c r="AF456" s="69">
        <f t="shared" si="158"/>
        <v>0.87207394216242151</v>
      </c>
      <c r="AG456" s="69">
        <f t="shared" si="159"/>
        <v>0.88027181463355531</v>
      </c>
      <c r="AH456" s="69">
        <f t="shared" si="160"/>
        <v>1.1085975462888247</v>
      </c>
      <c r="AI456" s="69">
        <f t="shared" si="161"/>
        <v>0.34708698363847912</v>
      </c>
      <c r="AJ456" s="69">
        <f t="shared" si="162"/>
        <v>0.35696758982685894</v>
      </c>
      <c r="AK456" s="69">
        <f t="shared" si="163"/>
        <v>0.7130174139803962</v>
      </c>
      <c r="AL456" s="69">
        <f t="shared" si="164"/>
        <v>7.8393554357203146E-2</v>
      </c>
      <c r="AM456" s="69">
        <f t="shared" si="165"/>
        <v>9.4596411304117625E-2</v>
      </c>
      <c r="AN456" s="69">
        <f t="shared" si="166"/>
        <v>0.15635905288871718</v>
      </c>
      <c r="AO456" s="23">
        <v>0.01</v>
      </c>
      <c r="AP456" s="69">
        <f t="shared" si="167"/>
        <v>52.670669333745863</v>
      </c>
      <c r="AQ456" s="69">
        <f t="shared" si="168"/>
        <v>2064.3301856841067</v>
      </c>
      <c r="AR456" s="69">
        <f t="shared" si="169"/>
        <v>1846.8447256358888</v>
      </c>
      <c r="AS456" s="69">
        <f t="shared" si="170"/>
        <v>1.3287770237774776E-2</v>
      </c>
      <c r="AT456" s="69">
        <f t="shared" si="171"/>
        <v>0.5207897592578884</v>
      </c>
      <c r="AU456" s="69">
        <f t="shared" si="172"/>
        <v>0.46592247050433688</v>
      </c>
      <c r="AV456" s="23">
        <f t="shared" si="173"/>
        <v>1</v>
      </c>
      <c r="AW456" s="24" t="s">
        <v>477</v>
      </c>
      <c r="AX456" s="24" t="s">
        <v>440</v>
      </c>
      <c r="AY456" s="24">
        <v>12</v>
      </c>
      <c r="AZ456" s="49">
        <f t="shared" si="174"/>
        <v>1.5816741292648959</v>
      </c>
      <c r="BA456" s="49">
        <f t="shared" si="175"/>
        <v>8.6038136865002954</v>
      </c>
    </row>
    <row r="457" spans="1:58" ht="12.75" customHeight="1" x14ac:dyDescent="0.15">
      <c r="A457" t="s">
        <v>27</v>
      </c>
      <c r="B457" s="24" t="s">
        <v>477</v>
      </c>
      <c r="C457" s="24" t="s">
        <v>436</v>
      </c>
      <c r="D457" s="24">
        <v>20</v>
      </c>
      <c r="E457" s="16" t="s">
        <v>426</v>
      </c>
      <c r="G457" s="52">
        <v>174.68749999999997</v>
      </c>
      <c r="H457" s="52">
        <v>7968.4375</v>
      </c>
      <c r="I457" s="52">
        <v>3104.0625000000005</v>
      </c>
      <c r="J457" s="52">
        <v>850499.68750000012</v>
      </c>
      <c r="K457" s="14">
        <v>0.44697375065001621</v>
      </c>
      <c r="L457" s="14">
        <v>0.11780534106465607</v>
      </c>
      <c r="M457" s="14">
        <v>0.71611919091414156</v>
      </c>
      <c r="N457" s="14">
        <v>2.0371726199382225</v>
      </c>
      <c r="O457" s="14">
        <v>0.83480921553406839</v>
      </c>
      <c r="P457" s="14">
        <v>0.2675509160266405</v>
      </c>
      <c r="Q457" s="14">
        <v>13.21232599601613</v>
      </c>
      <c r="R457" s="14">
        <v>0.89067326331049113</v>
      </c>
      <c r="S457" s="14">
        <v>12.118267151007242</v>
      </c>
      <c r="T457" s="14">
        <v>7.6463054947812195</v>
      </c>
      <c r="U457" s="14">
        <v>84.098824390272227</v>
      </c>
      <c r="V457" s="14">
        <v>25.018832354144013</v>
      </c>
      <c r="W457" s="14">
        <v>0.30994656678398358</v>
      </c>
      <c r="X457" s="14">
        <v>3.1807886004348175E-2</v>
      </c>
      <c r="Y457" s="14">
        <v>1.8374445984991303</v>
      </c>
      <c r="Z457" s="2">
        <f t="shared" si="152"/>
        <v>1.6021504391985386</v>
      </c>
      <c r="AA457" s="2">
        <f t="shared" si="153"/>
        <v>6.0788346643901994</v>
      </c>
      <c r="AB457" s="2">
        <f t="shared" si="154"/>
        <v>15.826761073263377</v>
      </c>
      <c r="AC457" s="2">
        <f t="shared" si="155"/>
        <v>49.382473408166376</v>
      </c>
      <c r="AD457" s="2">
        <f t="shared" si="156"/>
        <v>6.9398391157998303</v>
      </c>
      <c r="AE457" s="2">
        <f t="shared" si="157"/>
        <v>10.998622072799945</v>
      </c>
      <c r="AF457" s="69">
        <f t="shared" si="158"/>
        <v>0.86757038000032294</v>
      </c>
      <c r="AG457" s="69">
        <f t="shared" si="159"/>
        <v>0.88006991154873249</v>
      </c>
      <c r="AH457" s="69">
        <f t="shared" si="160"/>
        <v>1.2437239638715754</v>
      </c>
      <c r="AI457" s="69">
        <f t="shared" si="161"/>
        <v>0.34173742785174571</v>
      </c>
      <c r="AJ457" s="69">
        <f t="shared" si="162"/>
        <v>0.35672201910649576</v>
      </c>
      <c r="AK457" s="69">
        <f t="shared" si="163"/>
        <v>1.0068166863541548</v>
      </c>
      <c r="AL457" s="69">
        <f t="shared" si="164"/>
        <v>7.7234466664615128E-2</v>
      </c>
      <c r="AM457" s="69">
        <f t="shared" si="165"/>
        <v>9.4531335063221381E-2</v>
      </c>
      <c r="AN457" s="69">
        <f t="shared" si="166"/>
        <v>0.2176854681013568</v>
      </c>
      <c r="AO457" s="23">
        <v>0.01</v>
      </c>
      <c r="AP457" s="69">
        <f t="shared" si="167"/>
        <v>13.491895895474952</v>
      </c>
      <c r="AQ457" s="69">
        <f t="shared" si="168"/>
        <v>753.26703524283812</v>
      </c>
      <c r="AR457" s="69">
        <f t="shared" si="169"/>
        <v>675.70929832836794</v>
      </c>
      <c r="AS457" s="69">
        <f t="shared" si="170"/>
        <v>9.3533400735371953E-3</v>
      </c>
      <c r="AT457" s="69">
        <f t="shared" si="171"/>
        <v>0.52220701978395812</v>
      </c>
      <c r="AU457" s="69">
        <f t="shared" si="172"/>
        <v>0.46843964014250472</v>
      </c>
      <c r="AV457" s="23">
        <f t="shared" si="173"/>
        <v>1</v>
      </c>
      <c r="AW457" s="24" t="s">
        <v>477</v>
      </c>
      <c r="AX457" s="24" t="s">
        <v>436</v>
      </c>
      <c r="AY457" s="24">
        <v>20</v>
      </c>
      <c r="AZ457" s="49">
        <f t="shared" si="174"/>
        <v>1.6021504391985386</v>
      </c>
      <c r="BA457" s="49">
        <f t="shared" si="175"/>
        <v>6.9398391157998303</v>
      </c>
      <c r="BB457" s="69">
        <f>LN((AVERAGE(AZ477:AZ479))/AZ457:AZ459)/1.04</f>
        <v>0.40880599900340137</v>
      </c>
      <c r="BC457" s="69">
        <f>LN((AVERAGE(BA477:BA479))/BA457:BA459)/1.04</f>
        <v>8.3842089400022524E-2</v>
      </c>
      <c r="BD457" s="69">
        <f>AVERAGE(AS457:AS459)</f>
        <v>9.5779027442425158E-3</v>
      </c>
      <c r="BE457" s="69">
        <f>AVERAGE(AU457:AU459)</f>
        <v>0.42802178204006819</v>
      </c>
      <c r="BF457" s="69">
        <f>(BB457*BD457)+(BC457*BE457)</f>
        <v>3.9801744614677836E-2</v>
      </c>
    </row>
    <row r="458" spans="1:58" ht="12.75" customHeight="1" x14ac:dyDescent="0.15">
      <c r="A458" t="s">
        <v>28</v>
      </c>
      <c r="B458" s="24" t="s">
        <v>477</v>
      </c>
      <c r="C458" s="24" t="s">
        <v>441</v>
      </c>
      <c r="D458" s="24">
        <v>20</v>
      </c>
      <c r="E458" s="16" t="s">
        <v>426</v>
      </c>
      <c r="G458" s="52">
        <v>631.56250000000011</v>
      </c>
      <c r="H458" s="52">
        <v>28326.25</v>
      </c>
      <c r="I458" s="52">
        <v>11717.500000000002</v>
      </c>
      <c r="J458" s="52">
        <v>2762938.1250000005</v>
      </c>
      <c r="K458" s="14">
        <v>0.39528144759550526</v>
      </c>
      <c r="L458" s="14">
        <v>0.12653230598281406</v>
      </c>
      <c r="M458" s="14">
        <v>0.90340564826949399</v>
      </c>
      <c r="N458" s="14">
        <v>2.4088655701076278</v>
      </c>
      <c r="O458" s="14">
        <v>0.79726465645230571</v>
      </c>
      <c r="P458" s="14">
        <v>0.26748805077747495</v>
      </c>
      <c r="Q458" s="14">
        <v>11.361560484955952</v>
      </c>
      <c r="R458" s="14">
        <v>0.84895880090038867</v>
      </c>
      <c r="S458" s="14">
        <v>7.3970110559277709</v>
      </c>
      <c r="T458" s="14">
        <v>4.5354842623190388</v>
      </c>
      <c r="U458" s="14">
        <v>68.431624734069842</v>
      </c>
      <c r="V458" s="14">
        <v>9.9579696700680618</v>
      </c>
      <c r="W458" s="14">
        <v>0.32027899825908701</v>
      </c>
      <c r="X458" s="14">
        <v>3.0561334287341063E-2</v>
      </c>
      <c r="Y458" s="14">
        <v>1.7550497241977796</v>
      </c>
      <c r="Z458" s="2">
        <f t="shared" si="152"/>
        <v>2.2854744480544311</v>
      </c>
      <c r="AA458" s="2">
        <f t="shared" si="153"/>
        <v>7.1397232608105385</v>
      </c>
      <c r="AB458" s="2">
        <f t="shared" si="154"/>
        <v>14.250676225273793</v>
      </c>
      <c r="AC458" s="2">
        <f t="shared" si="155"/>
        <v>42.475020667026762</v>
      </c>
      <c r="AD458" s="2">
        <f t="shared" si="156"/>
        <v>9.2512535423656743</v>
      </c>
      <c r="AE458" s="2">
        <f t="shared" si="157"/>
        <v>15.088052515715281</v>
      </c>
      <c r="AF458" s="69">
        <f t="shared" si="158"/>
        <v>0.86590439111755535</v>
      </c>
      <c r="AG458" s="69">
        <f t="shared" si="159"/>
        <v>0.87885988966263728</v>
      </c>
      <c r="AH458" s="69">
        <f t="shared" si="160"/>
        <v>1.0915628160347999</v>
      </c>
      <c r="AI458" s="69">
        <f t="shared" si="161"/>
        <v>0.33977249848015817</v>
      </c>
      <c r="AJ458" s="69">
        <f t="shared" si="162"/>
        <v>0.35525265316366328</v>
      </c>
      <c r="AK458" s="69">
        <f t="shared" si="163"/>
        <v>0.68065117231726935</v>
      </c>
      <c r="AL458" s="69">
        <f t="shared" si="164"/>
        <v>7.6808539393758424E-2</v>
      </c>
      <c r="AM458" s="69">
        <f t="shared" si="165"/>
        <v>9.4141953088370769E-2</v>
      </c>
      <c r="AN458" s="69">
        <f t="shared" si="166"/>
        <v>0.14954596116207317</v>
      </c>
      <c r="AO458" s="23">
        <v>0.01</v>
      </c>
      <c r="AP458" s="69">
        <f t="shared" si="167"/>
        <v>48.509393160870566</v>
      </c>
      <c r="AQ458" s="69">
        <f t="shared" si="168"/>
        <v>2666.6884986694627</v>
      </c>
      <c r="AR458" s="69">
        <f t="shared" si="169"/>
        <v>1752.3047999165926</v>
      </c>
      <c r="AS458" s="69">
        <f t="shared" si="170"/>
        <v>1.0858279559738095E-2</v>
      </c>
      <c r="AT458" s="69">
        <f t="shared" si="171"/>
        <v>0.59690808997066513</v>
      </c>
      <c r="AU458" s="69">
        <f t="shared" si="172"/>
        <v>0.39223363046959675</v>
      </c>
      <c r="AV458" s="23">
        <f t="shared" si="173"/>
        <v>1</v>
      </c>
      <c r="AW458" s="24" t="s">
        <v>477</v>
      </c>
      <c r="AX458" s="24" t="s">
        <v>441</v>
      </c>
      <c r="AY458" s="24">
        <v>20</v>
      </c>
      <c r="AZ458" s="49">
        <f t="shared" si="174"/>
        <v>2.2854744480544311</v>
      </c>
      <c r="BA458" s="49">
        <f t="shared" si="175"/>
        <v>9.2512535423656743</v>
      </c>
    </row>
    <row r="459" spans="1:58" ht="12.75" customHeight="1" x14ac:dyDescent="0.15">
      <c r="A459" t="s">
        <v>29</v>
      </c>
      <c r="B459" s="24" t="s">
        <v>477</v>
      </c>
      <c r="C459" s="24" t="s">
        <v>442</v>
      </c>
      <c r="D459" s="24">
        <v>20</v>
      </c>
      <c r="E459" s="16" t="s">
        <v>426</v>
      </c>
      <c r="G459" s="52">
        <v>510.62500000000006</v>
      </c>
      <c r="H459" s="52">
        <v>27923.125</v>
      </c>
      <c r="I459" s="52">
        <v>13249.375</v>
      </c>
      <c r="J459" s="52">
        <v>2624505.0000000005</v>
      </c>
      <c r="K459" s="14">
        <v>0.42512755390424217</v>
      </c>
      <c r="L459" s="14">
        <v>0.1179779447750844</v>
      </c>
      <c r="M459" s="14">
        <v>0.8211013525416051</v>
      </c>
      <c r="N459" s="14">
        <v>2.6185051818898186</v>
      </c>
      <c r="O459" s="14">
        <v>0.7767505218970675</v>
      </c>
      <c r="P459" s="14">
        <v>0.2682366435471441</v>
      </c>
      <c r="Q459" s="14">
        <v>11.42994252617682</v>
      </c>
      <c r="R459" s="14">
        <v>0.8817292250605967</v>
      </c>
      <c r="S459" s="14">
        <v>7.2381433276307749</v>
      </c>
      <c r="T459" s="14">
        <v>3.5799305449286631</v>
      </c>
      <c r="U459" s="14">
        <v>72.016738839644347</v>
      </c>
      <c r="V459" s="14">
        <v>8.4647541719449784</v>
      </c>
      <c r="W459" s="14">
        <v>0.31145950304848175</v>
      </c>
      <c r="X459" s="14">
        <v>3.0588631040268224E-2</v>
      </c>
      <c r="Y459" s="14">
        <v>1.5683088452880878</v>
      </c>
      <c r="Z459" s="2">
        <f t="shared" si="152"/>
        <v>1.931423510428482</v>
      </c>
      <c r="AA459" s="2">
        <f t="shared" si="153"/>
        <v>6.9597868831074292</v>
      </c>
      <c r="AB459" s="2">
        <f t="shared" si="154"/>
        <v>14.71507543794284</v>
      </c>
      <c r="AC459" s="2">
        <f t="shared" si="155"/>
        <v>42.611413470687658</v>
      </c>
      <c r="AD459" s="2">
        <f t="shared" si="156"/>
        <v>9.9496149191642527</v>
      </c>
      <c r="AE459" s="2">
        <f t="shared" si="157"/>
        <v>20.116797780242806</v>
      </c>
      <c r="AF459" s="69">
        <f t="shared" si="158"/>
        <v>0.86686629991956443</v>
      </c>
      <c r="AG459" s="69">
        <f t="shared" si="159"/>
        <v>0.87819874055359903</v>
      </c>
      <c r="AH459" s="69">
        <f t="shared" si="160"/>
        <v>1.0864426752491547</v>
      </c>
      <c r="AI459" s="69">
        <f t="shared" si="161"/>
        <v>0.34090608791976185</v>
      </c>
      <c r="AJ459" s="69">
        <f t="shared" si="162"/>
        <v>0.35445150728020802</v>
      </c>
      <c r="AK459" s="69">
        <f t="shared" si="163"/>
        <v>0.67111793718996215</v>
      </c>
      <c r="AL459" s="69">
        <f t="shared" si="164"/>
        <v>7.70542738245244E-2</v>
      </c>
      <c r="AM459" s="69">
        <f t="shared" si="165"/>
        <v>9.3929649429255122E-2</v>
      </c>
      <c r="AN459" s="69">
        <f t="shared" si="166"/>
        <v>0.14753670970475519</v>
      </c>
      <c r="AO459" s="23">
        <v>0.01</v>
      </c>
      <c r="AP459" s="69">
        <f t="shared" si="167"/>
        <v>39.345838571647775</v>
      </c>
      <c r="AQ459" s="69">
        <f t="shared" si="168"/>
        <v>2622.8093422192696</v>
      </c>
      <c r="AR459" s="69">
        <f t="shared" si="169"/>
        <v>1954.7691931444408</v>
      </c>
      <c r="AS459" s="69">
        <f t="shared" si="170"/>
        <v>8.5220885994522592E-3</v>
      </c>
      <c r="AT459" s="69">
        <f t="shared" si="171"/>
        <v>0.56808583589244466</v>
      </c>
      <c r="AU459" s="69">
        <f t="shared" si="172"/>
        <v>0.42339207550810315</v>
      </c>
      <c r="AV459" s="23">
        <f t="shared" si="173"/>
        <v>1</v>
      </c>
      <c r="AW459" s="24" t="s">
        <v>477</v>
      </c>
      <c r="AX459" s="24" t="s">
        <v>442</v>
      </c>
      <c r="AY459" s="24">
        <v>20</v>
      </c>
      <c r="AZ459" s="49">
        <f t="shared" si="174"/>
        <v>1.931423510428482</v>
      </c>
      <c r="BA459" s="49">
        <f t="shared" si="175"/>
        <v>9.9496149191642527</v>
      </c>
    </row>
    <row r="460" spans="1:58" ht="12.75" customHeight="1" x14ac:dyDescent="0.15">
      <c r="A460" t="s">
        <v>30</v>
      </c>
      <c r="B460" s="24" t="s">
        <v>477</v>
      </c>
      <c r="C460" s="24" t="s">
        <v>450</v>
      </c>
      <c r="D460" s="24">
        <v>30</v>
      </c>
      <c r="E460" s="16" t="s">
        <v>426</v>
      </c>
      <c r="G460" s="52">
        <v>362.81250000000006</v>
      </c>
      <c r="H460" s="52">
        <v>5589.9999999999991</v>
      </c>
      <c r="I460" s="52">
        <v>2768.1250000000005</v>
      </c>
      <c r="J460" s="52">
        <v>758923.12500000012</v>
      </c>
      <c r="K460" s="14">
        <v>0.44100302210431913</v>
      </c>
      <c r="L460" s="14">
        <v>0.13205810623951383</v>
      </c>
      <c r="M460" s="14">
        <v>0.73025438312913893</v>
      </c>
      <c r="N460" s="14">
        <v>2.4009156833211973</v>
      </c>
      <c r="O460" s="14">
        <v>0.84354015781262948</v>
      </c>
      <c r="P460" s="14">
        <v>0.28022570830248661</v>
      </c>
      <c r="Q460" s="14">
        <v>13.503905471144037</v>
      </c>
      <c r="R460" s="14">
        <v>0.83874464272058347</v>
      </c>
      <c r="S460" s="14">
        <v>8.0328324126340522</v>
      </c>
      <c r="T460" s="14">
        <v>3.2842030382113179</v>
      </c>
      <c r="U460" s="14">
        <v>66.669067700640554</v>
      </c>
      <c r="V460" s="14">
        <v>23.171632436602064</v>
      </c>
      <c r="W460" s="14">
        <v>0.30709214780426408</v>
      </c>
      <c r="X460" s="14">
        <v>3.1945196943315116E-2</v>
      </c>
      <c r="Y460" s="14">
        <v>1.7565459387748994</v>
      </c>
      <c r="Z460" s="2">
        <f t="shared" si="152"/>
        <v>1.6558942830926848</v>
      </c>
      <c r="AA460" s="2">
        <f t="shared" si="153"/>
        <v>5.5297959657597717</v>
      </c>
      <c r="AB460" s="2">
        <f t="shared" si="154"/>
        <v>16.008610077510475</v>
      </c>
      <c r="AC460" s="2">
        <f t="shared" si="155"/>
        <v>48.189388307540263</v>
      </c>
      <c r="AD460" s="2">
        <f t="shared" si="156"/>
        <v>8.2995715926779869</v>
      </c>
      <c r="AE460" s="2">
        <f t="shared" si="157"/>
        <v>20.29992266767729</v>
      </c>
      <c r="AF460" s="69">
        <f t="shared" si="158"/>
        <v>0.8673779496617352</v>
      </c>
      <c r="AG460" s="69">
        <f t="shared" si="159"/>
        <v>0.8803513006901067</v>
      </c>
      <c r="AH460" s="69">
        <f t="shared" si="160"/>
        <v>1.1120546736055839</v>
      </c>
      <c r="AI460" s="69">
        <f t="shared" si="161"/>
        <v>0.34151008238587804</v>
      </c>
      <c r="AJ460" s="69">
        <f t="shared" si="162"/>
        <v>0.35706429805172035</v>
      </c>
      <c r="AK460" s="69">
        <f t="shared" si="163"/>
        <v>0.71970880612616317</v>
      </c>
      <c r="AL460" s="69">
        <f t="shared" si="164"/>
        <v>7.7185191346794871E-2</v>
      </c>
      <c r="AM460" s="69">
        <f t="shared" si="165"/>
        <v>9.4622038983705886E-2</v>
      </c>
      <c r="AN460" s="69">
        <f t="shared" si="166"/>
        <v>0.15776599003151082</v>
      </c>
      <c r="AO460" s="23">
        <v>0.01</v>
      </c>
      <c r="AP460" s="69">
        <f t="shared" si="167"/>
        <v>28.003752235509019</v>
      </c>
      <c r="AQ460" s="69">
        <f t="shared" si="168"/>
        <v>528.93719791891579</v>
      </c>
      <c r="AR460" s="69">
        <f t="shared" si="169"/>
        <v>436.71598115597595</v>
      </c>
      <c r="AS460" s="69">
        <f t="shared" si="170"/>
        <v>2.8182515869515073E-2</v>
      </c>
      <c r="AT460" s="69">
        <f t="shared" si="171"/>
        <v>0.53231370028423342</v>
      </c>
      <c r="AU460" s="69">
        <f t="shared" si="172"/>
        <v>0.43950378384625149</v>
      </c>
      <c r="AV460" s="23">
        <f t="shared" si="173"/>
        <v>1</v>
      </c>
      <c r="AW460" s="24" t="s">
        <v>477</v>
      </c>
      <c r="AX460" s="24" t="s">
        <v>450</v>
      </c>
      <c r="AY460" s="24">
        <v>30</v>
      </c>
      <c r="AZ460" s="49">
        <f t="shared" si="174"/>
        <v>1.6558942830926848</v>
      </c>
      <c r="BA460" s="49">
        <f t="shared" si="175"/>
        <v>8.2995715926779869</v>
      </c>
      <c r="BB460" s="69">
        <f>LN((AVERAGE(AZ480:AZ482))/AZ460:AZ462)/1.04</f>
        <v>-0.34471592018135333</v>
      </c>
      <c r="BC460" s="69">
        <f>LN((AVERAGE(BA480:BA482))/BA460:BA462)/1.04</f>
        <v>0.1643413713311474</v>
      </c>
      <c r="BD460" s="69">
        <f>AVERAGE(AS460:AS462)</f>
        <v>1.629810006126426E-2</v>
      </c>
      <c r="BE460" s="69">
        <f>AVERAGE(AU460:AU462)</f>
        <v>0.436553857445449</v>
      </c>
      <c r="BF460" s="69">
        <f>(BB460*BD460)+(BC460*BE460)</f>
        <v>6.6125645032660829E-2</v>
      </c>
    </row>
    <row r="461" spans="1:58" ht="12.75" customHeight="1" x14ac:dyDescent="0.15">
      <c r="A461" t="s">
        <v>31</v>
      </c>
      <c r="B461" s="24" t="s">
        <v>477</v>
      </c>
      <c r="C461" s="24" t="s">
        <v>443</v>
      </c>
      <c r="D461" s="24">
        <v>30</v>
      </c>
      <c r="E461" s="16" t="s">
        <v>426</v>
      </c>
      <c r="G461" s="52">
        <v>645</v>
      </c>
      <c r="H461" s="52">
        <v>21419.375000000004</v>
      </c>
      <c r="I461" s="52">
        <v>9406.25</v>
      </c>
      <c r="J461" s="52">
        <v>2371933.75</v>
      </c>
      <c r="K461" s="14">
        <v>0.47509590094129878</v>
      </c>
      <c r="L461" s="14">
        <v>0.14174156040923069</v>
      </c>
      <c r="M461" s="14">
        <v>0.78681644575992626</v>
      </c>
      <c r="N461" s="14">
        <v>2.7074036022197174</v>
      </c>
      <c r="O461" s="14">
        <v>0.80697910150803753</v>
      </c>
      <c r="P461" s="14">
        <v>0.27370454160066504</v>
      </c>
      <c r="Q461" s="14">
        <v>13.505006939833484</v>
      </c>
      <c r="R461" s="14">
        <v>0.93816311398827634</v>
      </c>
      <c r="S461" s="14">
        <v>7.9100999329258643</v>
      </c>
      <c r="T461" s="14">
        <v>3.0451940482049626</v>
      </c>
      <c r="U461" s="14">
        <v>85.323198788965186</v>
      </c>
      <c r="V461" s="14">
        <v>9.9022340146097036</v>
      </c>
      <c r="W461" s="14">
        <v>0.31130500644363884</v>
      </c>
      <c r="X461" s="14">
        <v>3.0289469657177596E-2</v>
      </c>
      <c r="Y461" s="14">
        <v>1.720058252620869</v>
      </c>
      <c r="Z461" s="2">
        <f t="shared" si="152"/>
        <v>1.6561213098261243</v>
      </c>
      <c r="AA461" s="2">
        <f t="shared" si="153"/>
        <v>5.5510638057621247</v>
      </c>
      <c r="AB461" s="2">
        <f t="shared" si="154"/>
        <v>16.735262306788467</v>
      </c>
      <c r="AC461" s="2">
        <f t="shared" si="155"/>
        <v>49.341552247741987</v>
      </c>
      <c r="AD461" s="2">
        <f t="shared" si="156"/>
        <v>10.786614519723901</v>
      </c>
      <c r="AE461" s="2">
        <f t="shared" si="157"/>
        <v>28.018969378736401</v>
      </c>
      <c r="AF461" s="69">
        <f t="shared" si="158"/>
        <v>0.86847672750229798</v>
      </c>
      <c r="AG461" s="69">
        <f t="shared" si="159"/>
        <v>0.87917297607026046</v>
      </c>
      <c r="AH461" s="69">
        <f t="shared" si="160"/>
        <v>1.1080991341022906</v>
      </c>
      <c r="AI461" s="69">
        <f t="shared" si="161"/>
        <v>0.34280958255174382</v>
      </c>
      <c r="AJ461" s="69">
        <f t="shared" si="162"/>
        <v>0.35563245569832724</v>
      </c>
      <c r="AK461" s="69">
        <f t="shared" si="163"/>
        <v>0.71205615399812172</v>
      </c>
      <c r="AL461" s="69">
        <f t="shared" si="164"/>
        <v>7.7466829551704197E-2</v>
      </c>
      <c r="AM461" s="69">
        <f t="shared" si="165"/>
        <v>9.4242600760056722E-2</v>
      </c>
      <c r="AN461" s="69">
        <f t="shared" si="166"/>
        <v>0.15615689328736293</v>
      </c>
      <c r="AO461" s="23">
        <v>0.01</v>
      </c>
      <c r="AP461" s="69">
        <f t="shared" si="167"/>
        <v>49.966105060849209</v>
      </c>
      <c r="AQ461" s="69">
        <f t="shared" si="168"/>
        <v>2018.6176066549403</v>
      </c>
      <c r="AR461" s="69">
        <f t="shared" si="169"/>
        <v>1468.8507774842576</v>
      </c>
      <c r="AS461" s="69">
        <f t="shared" si="170"/>
        <v>1.4124955589537577E-2</v>
      </c>
      <c r="AT461" s="69">
        <f t="shared" si="171"/>
        <v>0.57064452015093825</v>
      </c>
      <c r="AU461" s="69">
        <f t="shared" si="172"/>
        <v>0.41523052425952417</v>
      </c>
      <c r="AV461" s="23">
        <f t="shared" si="173"/>
        <v>1</v>
      </c>
      <c r="AW461" s="24" t="s">
        <v>477</v>
      </c>
      <c r="AX461" s="24" t="s">
        <v>443</v>
      </c>
      <c r="AY461" s="24">
        <v>30</v>
      </c>
      <c r="AZ461" s="49">
        <f t="shared" si="174"/>
        <v>1.6561213098261243</v>
      </c>
      <c r="BA461" s="49">
        <f t="shared" si="175"/>
        <v>10.786614519723901</v>
      </c>
    </row>
    <row r="462" spans="1:58" ht="12.75" customHeight="1" x14ac:dyDescent="0.15">
      <c r="A462" t="s">
        <v>32</v>
      </c>
      <c r="B462" s="24" t="s">
        <v>477</v>
      </c>
      <c r="C462" s="24" t="s">
        <v>444</v>
      </c>
      <c r="D462" s="24">
        <v>30</v>
      </c>
      <c r="E462" s="16" t="s">
        <v>426</v>
      </c>
      <c r="G462" s="52">
        <v>309.0625</v>
      </c>
      <c r="H462" s="52">
        <v>20586.250000000004</v>
      </c>
      <c r="I462" s="52">
        <v>10158.75</v>
      </c>
      <c r="J462" s="52">
        <v>2384242.5000000005</v>
      </c>
      <c r="K462" s="14">
        <v>0.40029693493808827</v>
      </c>
      <c r="L462" s="14">
        <v>0.1149474537506152</v>
      </c>
      <c r="M462" s="14">
        <v>0.7973781560755967</v>
      </c>
      <c r="N462" s="14">
        <v>2.7270040131799878</v>
      </c>
      <c r="O462" s="14">
        <v>0.81457016029964802</v>
      </c>
      <c r="P462" s="14">
        <v>0.2725975066208412</v>
      </c>
      <c r="Q462" s="14">
        <v>13.63144935083036</v>
      </c>
      <c r="R462" s="14">
        <v>0.81005722189527163</v>
      </c>
      <c r="S462" s="14">
        <v>8.3129083797451173</v>
      </c>
      <c r="T462" s="14">
        <v>3.6685865382892104</v>
      </c>
      <c r="U462" s="14">
        <v>91.575998435875746</v>
      </c>
      <c r="V462" s="14">
        <v>14.539268982806833</v>
      </c>
      <c r="W462" s="14">
        <v>0.31127674486958223</v>
      </c>
      <c r="X462" s="14">
        <v>3.0749102860506698E-2</v>
      </c>
      <c r="Y462" s="14">
        <v>1.6417330819692844</v>
      </c>
      <c r="Z462" s="2">
        <f t="shared" si="152"/>
        <v>1.9919666789327848</v>
      </c>
      <c r="AA462" s="2">
        <f t="shared" si="153"/>
        <v>6.9368927284422695</v>
      </c>
      <c r="AB462" s="2">
        <f t="shared" si="154"/>
        <v>16.734530695079588</v>
      </c>
      <c r="AC462" s="2">
        <f t="shared" si="155"/>
        <v>50.005774153284861</v>
      </c>
      <c r="AD462" s="2">
        <f t="shared" si="156"/>
        <v>11.016120261713214</v>
      </c>
      <c r="AE462" s="2">
        <f t="shared" si="157"/>
        <v>24.962202057956855</v>
      </c>
      <c r="AF462" s="69">
        <f t="shared" si="158"/>
        <v>0.8660660350308782</v>
      </c>
      <c r="AG462" s="69">
        <f t="shared" si="159"/>
        <v>0.87941762795860678</v>
      </c>
      <c r="AH462" s="69">
        <f t="shared" si="160"/>
        <v>1.1210812292041099</v>
      </c>
      <c r="AI462" s="69">
        <f t="shared" si="161"/>
        <v>0.33996281652276988</v>
      </c>
      <c r="AJ462" s="69">
        <f t="shared" si="162"/>
        <v>0.35592942922264459</v>
      </c>
      <c r="AK462" s="69">
        <f t="shared" si="163"/>
        <v>0.73737709110835492</v>
      </c>
      <c r="AL462" s="69">
        <f t="shared" si="164"/>
        <v>7.684979802978173E-2</v>
      </c>
      <c r="AM462" s="69">
        <f t="shared" si="165"/>
        <v>9.4321298744000817E-2</v>
      </c>
      <c r="AN462" s="69">
        <f t="shared" si="166"/>
        <v>0.16147837320494685</v>
      </c>
      <c r="AO462" s="23">
        <v>0.01</v>
      </c>
      <c r="AP462" s="69">
        <f t="shared" si="167"/>
        <v>23.751390703579414</v>
      </c>
      <c r="AQ462" s="69">
        <f t="shared" si="168"/>
        <v>1941.7218362686872</v>
      </c>
      <c r="AR462" s="69">
        <f t="shared" si="169"/>
        <v>1640.4184237957538</v>
      </c>
      <c r="AS462" s="69">
        <f t="shared" si="170"/>
        <v>6.5868287247401328E-3</v>
      </c>
      <c r="AT462" s="69">
        <f t="shared" si="171"/>
        <v>0.53848590704468868</v>
      </c>
      <c r="AU462" s="69">
        <f t="shared" si="172"/>
        <v>0.45492726423057117</v>
      </c>
      <c r="AV462" s="23">
        <f t="shared" si="173"/>
        <v>1</v>
      </c>
      <c r="AW462" s="24" t="s">
        <v>477</v>
      </c>
      <c r="AX462" s="24" t="s">
        <v>444</v>
      </c>
      <c r="AY462" s="24">
        <v>30</v>
      </c>
      <c r="AZ462" s="49">
        <f t="shared" si="174"/>
        <v>1.9919666789327848</v>
      </c>
      <c r="BA462" s="49">
        <f t="shared" si="175"/>
        <v>11.016120261713214</v>
      </c>
    </row>
    <row r="463" spans="1:58" ht="12.75" customHeight="1" x14ac:dyDescent="0.15">
      <c r="A463" t="s">
        <v>33</v>
      </c>
      <c r="B463" s="24" t="s">
        <v>477</v>
      </c>
      <c r="C463" s="24" t="s">
        <v>451</v>
      </c>
      <c r="D463" s="24">
        <v>40</v>
      </c>
      <c r="E463" s="16" t="s">
        <v>426</v>
      </c>
      <c r="G463" s="52">
        <v>107.5</v>
      </c>
      <c r="H463" s="52">
        <v>4286.5625</v>
      </c>
      <c r="I463" s="52">
        <v>2674.0625000000005</v>
      </c>
      <c r="J463" s="52">
        <v>637542.1875</v>
      </c>
      <c r="K463" s="14">
        <v>0.68858948367988304</v>
      </c>
      <c r="L463" s="14">
        <v>0.14131721997736299</v>
      </c>
      <c r="M463" s="14">
        <v>0.59908669081251231</v>
      </c>
      <c r="N463" s="14">
        <v>2.7674151064473547</v>
      </c>
      <c r="O463" s="14">
        <v>0.87686055362539461</v>
      </c>
      <c r="P463" s="14">
        <v>0.30140192262887028</v>
      </c>
      <c r="Q463" s="14">
        <v>16.960904636815378</v>
      </c>
      <c r="R463" s="14">
        <v>0.87004877659521407</v>
      </c>
      <c r="S463" s="14">
        <v>9.5905934176909913</v>
      </c>
      <c r="T463" s="14">
        <v>4.9835044894886815</v>
      </c>
      <c r="U463" s="14">
        <v>78.175954299696272</v>
      </c>
      <c r="V463" s="14">
        <v>19.697891002430516</v>
      </c>
      <c r="W463" s="14">
        <v>0.31821590335295313</v>
      </c>
      <c r="X463" s="14">
        <v>3.0412994357292434E-2</v>
      </c>
      <c r="Y463" s="14">
        <v>1.655993669349878</v>
      </c>
      <c r="Z463" s="2">
        <f t="shared" si="152"/>
        <v>0.87002009907403766</v>
      </c>
      <c r="AA463" s="2">
        <f t="shared" si="153"/>
        <v>4.2393042469168121</v>
      </c>
      <c r="AB463" s="2">
        <f t="shared" si="154"/>
        <v>19.342761590415073</v>
      </c>
      <c r="AC463" s="2">
        <f t="shared" si="155"/>
        <v>56.273379044433312</v>
      </c>
      <c r="AD463" s="2">
        <f t="shared" si="156"/>
        <v>8.1513156584754611</v>
      </c>
      <c r="AE463" s="2">
        <f t="shared" si="157"/>
        <v>15.686943688841202</v>
      </c>
      <c r="AF463" s="69">
        <f t="shared" si="158"/>
        <v>0.87535740246486682</v>
      </c>
      <c r="AG463" s="69">
        <f t="shared" si="159"/>
        <v>0.88142518221043564</v>
      </c>
      <c r="AH463" s="69">
        <f t="shared" si="160"/>
        <v>1.1622596821480917</v>
      </c>
      <c r="AI463" s="69">
        <f t="shared" si="161"/>
        <v>0.35102223235020247</v>
      </c>
      <c r="AJ463" s="69">
        <f t="shared" si="162"/>
        <v>0.35837256901016862</v>
      </c>
      <c r="AK463" s="69">
        <f t="shared" si="163"/>
        <v>0.82165199847845127</v>
      </c>
      <c r="AL463" s="69">
        <f t="shared" si="164"/>
        <v>7.9245736172100914E-2</v>
      </c>
      <c r="AM463" s="69">
        <f t="shared" si="165"/>
        <v>9.4968730787694688E-2</v>
      </c>
      <c r="AN463" s="69">
        <f t="shared" si="166"/>
        <v>0.17913717098385726</v>
      </c>
      <c r="AO463" s="23">
        <v>0.01</v>
      </c>
      <c r="AP463" s="69">
        <f t="shared" si="167"/>
        <v>8.5189166385008477</v>
      </c>
      <c r="AQ463" s="69">
        <f t="shared" si="168"/>
        <v>407.08940006712749</v>
      </c>
      <c r="AR463" s="69">
        <f t="shared" si="169"/>
        <v>479.02399128402089</v>
      </c>
      <c r="AS463" s="69">
        <f t="shared" si="170"/>
        <v>9.5222546317871304E-3</v>
      </c>
      <c r="AT463" s="69">
        <f t="shared" si="171"/>
        <v>0.45503543347535519</v>
      </c>
      <c r="AU463" s="69">
        <f t="shared" si="172"/>
        <v>0.53544231189285774</v>
      </c>
      <c r="AV463" s="23">
        <f t="shared" si="173"/>
        <v>1</v>
      </c>
      <c r="AW463" s="24" t="s">
        <v>477</v>
      </c>
      <c r="AX463" s="24" t="s">
        <v>451</v>
      </c>
      <c r="AY463" s="24">
        <v>40</v>
      </c>
      <c r="AZ463" s="49">
        <f t="shared" si="174"/>
        <v>0.87002009907403766</v>
      </c>
      <c r="BA463" s="49">
        <f t="shared" si="175"/>
        <v>8.1513156584754611</v>
      </c>
      <c r="BB463" s="69">
        <f>LN((AVERAGE(AZ483:AZ485))/AZ463:AZ465)/1.04</f>
        <v>1.0337098095510608</v>
      </c>
      <c r="BC463" s="69">
        <f>LN((AVERAGE(BA483:BA485))/BA463:BA465)/1.04</f>
        <v>0.21402053128235571</v>
      </c>
      <c r="BD463" s="69">
        <f>AVERAGE(AS463:AS465)</f>
        <v>1.2203140393348655E-2</v>
      </c>
      <c r="BE463" s="69">
        <f>AVERAGE(AU463:AU465)</f>
        <v>0.46803336758831859</v>
      </c>
      <c r="BF463" s="69">
        <f>(BB463*BD463)+(BC463*BE463)</f>
        <v>0.11278325592105531</v>
      </c>
    </row>
    <row r="464" spans="1:58" ht="12.75" customHeight="1" x14ac:dyDescent="0.15">
      <c r="A464" t="s">
        <v>34</v>
      </c>
      <c r="B464" s="24" t="s">
        <v>477</v>
      </c>
      <c r="C464" s="24" t="s">
        <v>445</v>
      </c>
      <c r="D464" s="24">
        <v>40</v>
      </c>
      <c r="E464" s="16" t="s">
        <v>426</v>
      </c>
      <c r="G464" s="52">
        <v>550.9375</v>
      </c>
      <c r="H464" s="52">
        <v>15883.125000000004</v>
      </c>
      <c r="I464" s="52">
        <v>8492.5</v>
      </c>
      <c r="J464" s="52">
        <v>2188337.1875</v>
      </c>
      <c r="K464" s="14">
        <v>0.55959235505580718</v>
      </c>
      <c r="L464" s="14">
        <v>0.14314582669870587</v>
      </c>
      <c r="M464" s="14">
        <v>0.81410925253057109</v>
      </c>
      <c r="N464" s="14">
        <v>2.5157850637886146</v>
      </c>
      <c r="O464" s="14">
        <v>0.88182140192480152</v>
      </c>
      <c r="P464" s="14">
        <v>0.28633714798562365</v>
      </c>
      <c r="Q464" s="14">
        <v>16.998619776492838</v>
      </c>
      <c r="R464" s="14">
        <v>0.83551614415528708</v>
      </c>
      <c r="S464" s="14">
        <v>6.3824318519244239</v>
      </c>
      <c r="T464" s="14">
        <v>2.1953347367724483</v>
      </c>
      <c r="U464" s="14">
        <v>75.15958713314221</v>
      </c>
      <c r="V464" s="14">
        <v>6.5519535574995258</v>
      </c>
      <c r="W464" s="14">
        <v>0.31569120273722762</v>
      </c>
      <c r="X464" s="14">
        <v>2.972809401111998E-2</v>
      </c>
      <c r="Y464" s="14">
        <v>1.6213679391140414</v>
      </c>
      <c r="Z464" s="2">
        <f t="shared" si="152"/>
        <v>1.4548255443006926</v>
      </c>
      <c r="AA464" s="2">
        <f t="shared" si="153"/>
        <v>5.6872720030051083</v>
      </c>
      <c r="AB464" s="2">
        <f t="shared" si="154"/>
        <v>19.276714921399037</v>
      </c>
      <c r="AC464" s="2">
        <f t="shared" si="155"/>
        <v>59.36575081535107</v>
      </c>
      <c r="AD464" s="2">
        <f t="shared" si="156"/>
        <v>11.77601091196613</v>
      </c>
      <c r="AE464" s="2">
        <f t="shared" si="157"/>
        <v>34.236048778438601</v>
      </c>
      <c r="AF464" s="69">
        <f t="shared" si="158"/>
        <v>0.87119995987675025</v>
      </c>
      <c r="AG464" s="69">
        <f t="shared" si="159"/>
        <v>0.88158506516452251</v>
      </c>
      <c r="AH464" s="69">
        <f t="shared" si="160"/>
        <v>1.0588639890397198</v>
      </c>
      <c r="AI464" s="69">
        <f t="shared" si="161"/>
        <v>0.34604448958891931</v>
      </c>
      <c r="AJ464" s="69">
        <f t="shared" si="162"/>
        <v>0.35856762150045202</v>
      </c>
      <c r="AK464" s="69">
        <f t="shared" si="163"/>
        <v>0.62129653784448324</v>
      </c>
      <c r="AL464" s="69">
        <f t="shared" si="164"/>
        <v>7.8167735092821031E-2</v>
      </c>
      <c r="AM464" s="69">
        <f t="shared" si="165"/>
        <v>9.502041969761979E-2</v>
      </c>
      <c r="AN464" s="69">
        <f t="shared" si="166"/>
        <v>0.13701675482518913</v>
      </c>
      <c r="AO464" s="23">
        <v>0.01</v>
      </c>
      <c r="AP464" s="69">
        <f t="shared" si="167"/>
        <v>43.06553655270109</v>
      </c>
      <c r="AQ464" s="69">
        <f t="shared" si="168"/>
        <v>1509.2212036097576</v>
      </c>
      <c r="AR464" s="69">
        <f t="shared" si="169"/>
        <v>1163.6147903529186</v>
      </c>
      <c r="AS464" s="69">
        <f t="shared" si="170"/>
        <v>1.5856810738100968E-2</v>
      </c>
      <c r="AT464" s="69">
        <f t="shared" si="171"/>
        <v>0.55569805703646535</v>
      </c>
      <c r="AU464" s="69">
        <f t="shared" si="172"/>
        <v>0.42844513222543373</v>
      </c>
      <c r="AV464" s="23">
        <f t="shared" si="173"/>
        <v>1</v>
      </c>
      <c r="AW464" s="24" t="s">
        <v>477</v>
      </c>
      <c r="AX464" s="24" t="s">
        <v>445</v>
      </c>
      <c r="AY464" s="24">
        <v>40</v>
      </c>
      <c r="AZ464" s="49">
        <f t="shared" si="174"/>
        <v>1.4548255443006926</v>
      </c>
      <c r="BA464" s="49">
        <f t="shared" si="175"/>
        <v>11.77601091196613</v>
      </c>
    </row>
    <row r="465" spans="1:58" ht="12.75" customHeight="1" x14ac:dyDescent="0.15">
      <c r="A465" t="s">
        <v>35</v>
      </c>
      <c r="B465" s="24" t="s">
        <v>477</v>
      </c>
      <c r="C465" s="24" t="s">
        <v>446</v>
      </c>
      <c r="D465" s="24">
        <v>40</v>
      </c>
      <c r="E465" s="16" t="s">
        <v>426</v>
      </c>
      <c r="G465" s="52">
        <v>430</v>
      </c>
      <c r="H465" s="52">
        <v>17267.1875</v>
      </c>
      <c r="I465" s="52">
        <v>9688.4375</v>
      </c>
      <c r="J465" s="52">
        <v>2310497.5</v>
      </c>
      <c r="K465" s="14">
        <v>0.53259124720210416</v>
      </c>
      <c r="L465" s="14">
        <v>0.15719400408899842</v>
      </c>
      <c r="M465" s="14">
        <v>1.1425211437465035</v>
      </c>
      <c r="N465" s="14">
        <v>2.8761666317549932</v>
      </c>
      <c r="O465" s="14">
        <v>0.86161060826443792</v>
      </c>
      <c r="P465" s="14">
        <v>0.28452839344822783</v>
      </c>
      <c r="Q465" s="14">
        <v>17.358064434950435</v>
      </c>
      <c r="R465" s="14">
        <v>0.71705584870278194</v>
      </c>
      <c r="S465" s="14">
        <v>6.2640271612567719</v>
      </c>
      <c r="T465" s="14">
        <v>1.9916571196962616</v>
      </c>
      <c r="U465" s="14">
        <v>84.28835637254808</v>
      </c>
      <c r="V465" s="14">
        <v>5.1504393883474808</v>
      </c>
      <c r="W465" s="14">
        <v>0.30528905937945117</v>
      </c>
      <c r="X465" s="14">
        <v>2.9964390145045018E-2</v>
      </c>
      <c r="Y465" s="14">
        <v>1.541935569675388</v>
      </c>
      <c r="Z465" s="2">
        <f t="shared" si="152"/>
        <v>2.1452120171868825</v>
      </c>
      <c r="AA465" s="2">
        <f t="shared" si="153"/>
        <v>7.2682234310899227</v>
      </c>
      <c r="AB465" s="2">
        <f t="shared" si="154"/>
        <v>20.146066295440797</v>
      </c>
      <c r="AC465" s="2">
        <f t="shared" si="155"/>
        <v>61.006440252188298</v>
      </c>
      <c r="AD465" s="2">
        <f t="shared" si="156"/>
        <v>13.455937243355924</v>
      </c>
      <c r="AE465" s="2">
        <f t="shared" si="157"/>
        <v>42.320716522431589</v>
      </c>
      <c r="AF465" s="69">
        <f t="shared" si="158"/>
        <v>0.87032974240048044</v>
      </c>
      <c r="AG465" s="69">
        <f t="shared" si="159"/>
        <v>0.880933692415381</v>
      </c>
      <c r="AH465" s="69">
        <f t="shared" si="160"/>
        <v>1.055047929652468</v>
      </c>
      <c r="AI465" s="69">
        <f t="shared" si="161"/>
        <v>0.34500856230912935</v>
      </c>
      <c r="AJ465" s="69">
        <f t="shared" si="162"/>
        <v>0.35777340892083059</v>
      </c>
      <c r="AK465" s="69">
        <f t="shared" si="163"/>
        <v>0.61460341135703489</v>
      </c>
      <c r="AL465" s="69">
        <f t="shared" si="164"/>
        <v>7.794331065457942E-2</v>
      </c>
      <c r="AM465" s="69">
        <f t="shared" si="165"/>
        <v>9.4809953364020108E-2</v>
      </c>
      <c r="AN465" s="69">
        <f t="shared" si="166"/>
        <v>0.13560090026430913</v>
      </c>
      <c r="AO465" s="23">
        <v>0.01</v>
      </c>
      <c r="AP465" s="69">
        <f t="shared" si="167"/>
        <v>33.51562358146915</v>
      </c>
      <c r="AQ465" s="69">
        <f t="shared" si="168"/>
        <v>1637.1012416027909</v>
      </c>
      <c r="AR465" s="69">
        <f t="shared" si="169"/>
        <v>1313.7608471544925</v>
      </c>
      <c r="AS465" s="69">
        <f t="shared" si="170"/>
        <v>1.1230355810157865E-2</v>
      </c>
      <c r="AT465" s="69">
        <f t="shared" si="171"/>
        <v>0.54855698554317767</v>
      </c>
      <c r="AU465" s="69">
        <f t="shared" si="172"/>
        <v>0.44021265864666437</v>
      </c>
      <c r="AV465" s="23">
        <f t="shared" si="173"/>
        <v>0.99999999999999989</v>
      </c>
      <c r="AW465" s="24" t="s">
        <v>477</v>
      </c>
      <c r="AX465" s="24" t="s">
        <v>446</v>
      </c>
      <c r="AY465" s="24">
        <v>40</v>
      </c>
      <c r="AZ465" s="49">
        <f t="shared" si="174"/>
        <v>2.1452120171868825</v>
      </c>
      <c r="BA465" s="49">
        <f t="shared" si="175"/>
        <v>13.455937243355924</v>
      </c>
    </row>
    <row r="466" spans="1:58" ht="12.75" customHeight="1" x14ac:dyDescent="0.15">
      <c r="A466" t="s">
        <v>36</v>
      </c>
      <c r="B466" s="24" t="s">
        <v>477</v>
      </c>
      <c r="C466" s="24" t="s">
        <v>452</v>
      </c>
      <c r="D466" s="24">
        <v>50</v>
      </c>
      <c r="E466" s="16" t="s">
        <v>426</v>
      </c>
      <c r="G466" s="52">
        <v>107.5</v>
      </c>
      <c r="H466" s="52">
        <v>739.0625</v>
      </c>
      <c r="I466" s="52">
        <v>752.50000000000011</v>
      </c>
      <c r="J466" s="52">
        <v>327982.5</v>
      </c>
      <c r="K466" s="14">
        <v>0.49240140478864103</v>
      </c>
      <c r="L466" s="14">
        <v>0.15362061097853344</v>
      </c>
      <c r="M466" s="14">
        <v>0.71093318982622344</v>
      </c>
      <c r="N466" s="14">
        <v>2.8648353000242719</v>
      </c>
      <c r="O466" s="14">
        <v>0.97250337254783736</v>
      </c>
      <c r="P466" s="14">
        <v>0.30980518665878093</v>
      </c>
      <c r="Q466" s="14">
        <v>21.606324637086395</v>
      </c>
      <c r="R466" s="14">
        <v>0.71833926831782247</v>
      </c>
      <c r="S466" s="14">
        <v>9.9080914770629054</v>
      </c>
      <c r="T466" s="14">
        <v>6.3783856590028956</v>
      </c>
      <c r="U466" s="14">
        <v>122.43908529703843</v>
      </c>
      <c r="V466" s="14">
        <v>7.3177294777546136</v>
      </c>
      <c r="W466" s="14">
        <v>0.308981905056184</v>
      </c>
      <c r="X466" s="14">
        <v>3.0007127485486534E-2</v>
      </c>
      <c r="Y466" s="14">
        <v>1.5267672787846749</v>
      </c>
      <c r="Z466" s="2">
        <f t="shared" si="152"/>
        <v>1.4438082079221226</v>
      </c>
      <c r="AA466" s="2">
        <f t="shared" si="153"/>
        <v>4.6278502949423075</v>
      </c>
      <c r="AB466" s="2">
        <f t="shared" si="154"/>
        <v>22.217223350578749</v>
      </c>
      <c r="AC466" s="2">
        <f t="shared" si="155"/>
        <v>69.741649163813307</v>
      </c>
      <c r="AD466" s="2">
        <f t="shared" si="156"/>
        <v>12.357484343022389</v>
      </c>
      <c r="AE466" s="2">
        <f t="shared" si="157"/>
        <v>19.195936376819645</v>
      </c>
      <c r="AF466" s="69">
        <f t="shared" si="158"/>
        <v>0.86903446579826749</v>
      </c>
      <c r="AG466" s="69">
        <f t="shared" si="159"/>
        <v>0.88450765026904221</v>
      </c>
      <c r="AH466" s="69">
        <f t="shared" si="160"/>
        <v>1.172492312655115</v>
      </c>
      <c r="AI466" s="69">
        <f t="shared" si="161"/>
        <v>0.34347046674325987</v>
      </c>
      <c r="AJ466" s="69">
        <f t="shared" si="162"/>
        <v>0.36214557113138768</v>
      </c>
      <c r="AK466" s="69">
        <f t="shared" si="163"/>
        <v>0.84354529929694755</v>
      </c>
      <c r="AL466" s="69">
        <f t="shared" si="164"/>
        <v>7.7610044927565638E-2</v>
      </c>
      <c r="AM466" s="69">
        <f t="shared" si="165"/>
        <v>9.5968576349817744E-2</v>
      </c>
      <c r="AN466" s="69">
        <f t="shared" si="166"/>
        <v>0.1837121859789084</v>
      </c>
      <c r="AO466" s="23">
        <v>0.01</v>
      </c>
      <c r="AP466" s="69">
        <f t="shared" si="167"/>
        <v>8.3430798297133055</v>
      </c>
      <c r="AQ466" s="69">
        <f t="shared" si="168"/>
        <v>70.926775958537178</v>
      </c>
      <c r="AR466" s="69">
        <f t="shared" si="169"/>
        <v>138.24341994912859</v>
      </c>
      <c r="AS466" s="69">
        <f t="shared" si="170"/>
        <v>3.8356646514700846E-2</v>
      </c>
      <c r="AT466" s="69">
        <f t="shared" si="171"/>
        <v>0.32608021610677534</v>
      </c>
      <c r="AU466" s="69">
        <f t="shared" si="172"/>
        <v>0.63556313737852388</v>
      </c>
      <c r="AV466" s="23">
        <f t="shared" si="173"/>
        <v>1</v>
      </c>
      <c r="AW466" s="24" t="s">
        <v>477</v>
      </c>
      <c r="AX466" s="24" t="s">
        <v>452</v>
      </c>
      <c r="AY466" s="24">
        <v>50</v>
      </c>
      <c r="AZ466" s="49">
        <f t="shared" si="174"/>
        <v>1.4438082079221226</v>
      </c>
      <c r="BA466" s="49">
        <f t="shared" si="175"/>
        <v>12.357484343022389</v>
      </c>
      <c r="BB466" s="69">
        <f>LN((AVERAGE(AZ486:AZ488))/AZ466:AZ468)/1.04</f>
        <v>-0.31228692337186625</v>
      </c>
      <c r="BC466" s="69">
        <f>LN((AVERAGE(BA486:BA488))/BA466:BA468)/1.04</f>
        <v>-0.54479444948694178</v>
      </c>
      <c r="BD466" s="69">
        <f>AVERAGE(AS466:AS468)</f>
        <v>4.5174982036650102E-2</v>
      </c>
      <c r="BE466" s="69">
        <f>AVERAGE(AU466:AU468)</f>
        <v>0.62478782733273597</v>
      </c>
      <c r="BF466" s="69">
        <f>(BB466*BD466)+(BC466*BE466)</f>
        <v>-0.35448849659148507</v>
      </c>
    </row>
    <row r="467" spans="1:58" ht="12.75" customHeight="1" x14ac:dyDescent="0.15">
      <c r="A467" t="s">
        <v>37</v>
      </c>
      <c r="B467" s="24" t="s">
        <v>477</v>
      </c>
      <c r="C467" s="24" t="s">
        <v>448</v>
      </c>
      <c r="D467" s="24">
        <v>50</v>
      </c>
      <c r="E467" s="16" t="s">
        <v>426</v>
      </c>
      <c r="G467" s="52">
        <v>470.3125</v>
      </c>
      <c r="H467" s="52">
        <v>2472.5</v>
      </c>
      <c r="I467" s="52">
        <v>2069.3750000000005</v>
      </c>
      <c r="J467" s="52">
        <v>1029487.1875000001</v>
      </c>
      <c r="K467" s="14">
        <v>0.51582271326183782</v>
      </c>
      <c r="L467" s="14">
        <v>0.14699770183398334</v>
      </c>
      <c r="M467" s="14">
        <v>0.5484404248688014</v>
      </c>
      <c r="N467" s="14">
        <v>2.3886932726867691</v>
      </c>
      <c r="O467" s="14">
        <v>1.0804267874503537</v>
      </c>
      <c r="P467" s="14">
        <v>0.33371741794775289</v>
      </c>
      <c r="Q467" s="14">
        <v>23.219151617455474</v>
      </c>
      <c r="R467" s="14">
        <v>0.63747385780641641</v>
      </c>
      <c r="S467" s="14">
        <v>7.0115740566286568</v>
      </c>
      <c r="T467" s="14">
        <v>2.9805525800256696</v>
      </c>
      <c r="U467" s="14">
        <v>107.5216586685973</v>
      </c>
      <c r="V467" s="14">
        <v>4.3903823326982732</v>
      </c>
      <c r="W467" s="14">
        <v>0.31984000180874073</v>
      </c>
      <c r="X467" s="14">
        <v>2.902582300399387E-2</v>
      </c>
      <c r="Y467" s="14">
        <v>1.5516310401351248</v>
      </c>
      <c r="Z467" s="2">
        <f t="shared" si="152"/>
        <v>1.0632343453833264</v>
      </c>
      <c r="AA467" s="2">
        <f t="shared" si="153"/>
        <v>3.7309455727967813</v>
      </c>
      <c r="AB467" s="2">
        <f t="shared" si="154"/>
        <v>21.490721895418027</v>
      </c>
      <c r="AC467" s="2">
        <f t="shared" si="155"/>
        <v>69.577284159290372</v>
      </c>
      <c r="AD467" s="2">
        <f t="shared" si="156"/>
        <v>15.334881697063105</v>
      </c>
      <c r="AE467" s="2">
        <f t="shared" si="157"/>
        <v>36.074404252808478</v>
      </c>
      <c r="AF467" s="69">
        <f t="shared" si="158"/>
        <v>0.86978931008321003</v>
      </c>
      <c r="AG467" s="69">
        <f t="shared" si="159"/>
        <v>0.88798590909663389</v>
      </c>
      <c r="AH467" s="69">
        <f t="shared" si="160"/>
        <v>1.0791405845245796</v>
      </c>
      <c r="AI467" s="69">
        <f t="shared" si="161"/>
        <v>0.34436626084684696</v>
      </c>
      <c r="AJ467" s="69">
        <f t="shared" si="162"/>
        <v>0.36643472322004678</v>
      </c>
      <c r="AK467" s="69">
        <f t="shared" si="163"/>
        <v>0.65767672915888953</v>
      </c>
      <c r="AL467" s="69">
        <f t="shared" si="164"/>
        <v>7.780414788022795E-2</v>
      </c>
      <c r="AM467" s="69">
        <f t="shared" si="165"/>
        <v>9.7105201653312392E-2</v>
      </c>
      <c r="AN467" s="69">
        <f t="shared" si="166"/>
        <v>0.14470181010280733</v>
      </c>
      <c r="AO467" s="23">
        <v>0.01</v>
      </c>
      <c r="AP467" s="69">
        <f t="shared" si="167"/>
        <v>36.592263299919708</v>
      </c>
      <c r="AQ467" s="69">
        <f t="shared" si="168"/>
        <v>240.0926110878149</v>
      </c>
      <c r="AR467" s="69">
        <f t="shared" si="169"/>
        <v>299.44230828149699</v>
      </c>
      <c r="AS467" s="69">
        <f t="shared" si="170"/>
        <v>6.3514210751844005E-2</v>
      </c>
      <c r="AT467" s="69">
        <f t="shared" si="171"/>
        <v>0.41673543326918111</v>
      </c>
      <c r="AU467" s="69">
        <f t="shared" si="172"/>
        <v>0.51975035597897479</v>
      </c>
      <c r="AV467" s="23">
        <f t="shared" si="173"/>
        <v>0.99999999999999989</v>
      </c>
      <c r="AW467" s="24" t="s">
        <v>477</v>
      </c>
      <c r="AX467" s="24" t="s">
        <v>448</v>
      </c>
      <c r="AY467" s="24">
        <v>50</v>
      </c>
      <c r="AZ467" s="49">
        <f t="shared" si="174"/>
        <v>1.0632343453833264</v>
      </c>
      <c r="BA467" s="49">
        <f t="shared" si="175"/>
        <v>15.334881697063105</v>
      </c>
    </row>
    <row r="468" spans="1:58" ht="12.75" customHeight="1" x14ac:dyDescent="0.15">
      <c r="A468" t="s">
        <v>38</v>
      </c>
      <c r="B468" s="24" t="s">
        <v>477</v>
      </c>
      <c r="C468" s="24" t="s">
        <v>447</v>
      </c>
      <c r="D468" s="24">
        <v>50</v>
      </c>
      <c r="E468" s="16" t="s">
        <v>426</v>
      </c>
      <c r="G468" s="52">
        <v>443.43750000000006</v>
      </c>
      <c r="H468" s="52">
        <v>2620.3125</v>
      </c>
      <c r="I468" s="52">
        <v>1800.6250000000002</v>
      </c>
      <c r="J468" s="52">
        <v>938448.12500000012</v>
      </c>
      <c r="K468" s="14">
        <v>0.51652360029844213</v>
      </c>
      <c r="L468" s="14">
        <v>0.15571198341239739</v>
      </c>
      <c r="M468" s="14">
        <v>0.73107322540617869</v>
      </c>
      <c r="N468" s="14">
        <v>2.0428116864333234</v>
      </c>
      <c r="O468" s="14">
        <v>1.0476923482730292</v>
      </c>
      <c r="P468" s="14">
        <v>0.33516249150423028</v>
      </c>
      <c r="Q468" s="14">
        <v>24.087178633443223</v>
      </c>
      <c r="R468" s="14">
        <v>0.7011228259170964</v>
      </c>
      <c r="S468" s="14">
        <v>21.593417690991718</v>
      </c>
      <c r="T468" s="14">
        <v>12.951684195869367</v>
      </c>
      <c r="U468" s="14">
        <v>121.16746969993207</v>
      </c>
      <c r="V468" s="14">
        <v>30.609315099465022</v>
      </c>
      <c r="W468" s="14">
        <v>0.32299399347346047</v>
      </c>
      <c r="X468" s="14">
        <v>2.8388347319472644E-2</v>
      </c>
      <c r="Y468" s="14">
        <v>1.4494229599114241</v>
      </c>
      <c r="Z468" s="2">
        <f t="shared" si="152"/>
        <v>1.4153723566237282</v>
      </c>
      <c r="AA468" s="2">
        <f t="shared" si="153"/>
        <v>4.6950350858350989</v>
      </c>
      <c r="AB468" s="2">
        <f t="shared" si="154"/>
        <v>22.990698245670583</v>
      </c>
      <c r="AC468" s="2">
        <f t="shared" si="155"/>
        <v>71.86716665501099</v>
      </c>
      <c r="AD468" s="2">
        <f t="shared" si="156"/>
        <v>5.6113150513677317</v>
      </c>
      <c r="AE468" s="2">
        <f t="shared" si="157"/>
        <v>9.3553446692728635</v>
      </c>
      <c r="AF468" s="69">
        <f t="shared" si="158"/>
        <v>0.8698118989396173</v>
      </c>
      <c r="AG468" s="69">
        <f t="shared" si="159"/>
        <v>0.88693091234604327</v>
      </c>
      <c r="AH468" s="69">
        <f t="shared" si="160"/>
        <v>1.5490981594363711</v>
      </c>
      <c r="AI468" s="69">
        <f t="shared" si="161"/>
        <v>0.34439309162741522</v>
      </c>
      <c r="AJ468" s="69">
        <f t="shared" si="162"/>
        <v>0.36513021492513797</v>
      </c>
      <c r="AK468" s="69">
        <f t="shared" si="163"/>
        <v>1.9454282205203099</v>
      </c>
      <c r="AL468" s="69">
        <f t="shared" si="164"/>
        <v>7.7809961322665308E-2</v>
      </c>
      <c r="AM468" s="69">
        <f t="shared" si="165"/>
        <v>9.675950695516157E-2</v>
      </c>
      <c r="AN468" s="69">
        <f t="shared" si="166"/>
        <v>0.40941673240558657</v>
      </c>
      <c r="AO468" s="23">
        <v>0.01</v>
      </c>
      <c r="AP468" s="69">
        <f t="shared" si="167"/>
        <v>34.503854724019405</v>
      </c>
      <c r="AQ468" s="69">
        <f t="shared" si="168"/>
        <v>253.5401455684468</v>
      </c>
      <c r="AR468" s="69">
        <f t="shared" si="169"/>
        <v>737.20600378780944</v>
      </c>
      <c r="AS468" s="69">
        <f t="shared" si="170"/>
        <v>3.3654088843405455E-2</v>
      </c>
      <c r="AT468" s="69">
        <f t="shared" si="171"/>
        <v>0.24729592251588517</v>
      </c>
      <c r="AU468" s="69">
        <f t="shared" si="172"/>
        <v>0.71904998864070935</v>
      </c>
      <c r="AV468" s="23">
        <f t="shared" si="173"/>
        <v>1</v>
      </c>
      <c r="AW468" s="24" t="s">
        <v>477</v>
      </c>
      <c r="AX468" s="24" t="s">
        <v>447</v>
      </c>
      <c r="AY468" s="24">
        <v>50</v>
      </c>
      <c r="AZ468" s="49">
        <f t="shared" si="174"/>
        <v>1.4153723566237282</v>
      </c>
      <c r="BA468" s="49">
        <f t="shared" si="175"/>
        <v>5.6113150513677317</v>
      </c>
    </row>
    <row r="469" spans="1:58" ht="12.75" customHeight="1" x14ac:dyDescent="0.15">
      <c r="A469" t="s">
        <v>39</v>
      </c>
      <c r="B469" s="24" t="s">
        <v>477</v>
      </c>
      <c r="C469" s="24">
        <v>7</v>
      </c>
      <c r="D469" s="24">
        <v>70</v>
      </c>
      <c r="E469" s="16" t="s">
        <v>426</v>
      </c>
      <c r="G469" s="52">
        <v>188.12500000000003</v>
      </c>
      <c r="H469" s="52">
        <v>443.43750000000006</v>
      </c>
      <c r="I469" s="52">
        <v>295.625</v>
      </c>
      <c r="J469" s="52">
        <v>615665.93750000012</v>
      </c>
      <c r="K469" s="14">
        <v>0.60875430517978124</v>
      </c>
      <c r="L469" s="14">
        <v>0.1574868238022171</v>
      </c>
      <c r="M469" s="14">
        <v>0.53479498938215153</v>
      </c>
      <c r="N469" s="14">
        <v>1.8524233688767417</v>
      </c>
      <c r="O469" s="14">
        <v>0.94948149432130768</v>
      </c>
      <c r="P469" s="14">
        <v>0.31948781365416667</v>
      </c>
      <c r="Q469" s="14">
        <v>20.078413343063943</v>
      </c>
      <c r="R469" s="14">
        <v>0.70536210055226944</v>
      </c>
      <c r="S469" s="14">
        <v>44.310523102894734</v>
      </c>
      <c r="T469" s="14">
        <v>14.570081931617496</v>
      </c>
      <c r="U469" s="14">
        <v>109.91119529678679</v>
      </c>
      <c r="V469" s="14">
        <v>58.475846109343358</v>
      </c>
      <c r="W469" s="14">
        <v>0.35755789854471731</v>
      </c>
      <c r="X469" s="14">
        <v>3.0510600928365321E-2</v>
      </c>
      <c r="Y469" s="14">
        <v>1.5044138330025036</v>
      </c>
      <c r="Z469" s="2">
        <f t="shared" si="152"/>
        <v>0.87850711663420999</v>
      </c>
      <c r="AA469" s="2">
        <f t="shared" si="153"/>
        <v>3.3958078299539793</v>
      </c>
      <c r="AB469" s="2">
        <f t="shared" si="154"/>
        <v>21.146713720224799</v>
      </c>
      <c r="AC469" s="2">
        <f t="shared" si="155"/>
        <v>62.845631304103691</v>
      </c>
      <c r="AD469" s="2">
        <f t="shared" si="156"/>
        <v>2.4804761397548583</v>
      </c>
      <c r="AE469" s="2">
        <f t="shared" si="157"/>
        <v>7.543622322279214</v>
      </c>
      <c r="AF469" s="69">
        <f t="shared" si="158"/>
        <v>0.87278439813006903</v>
      </c>
      <c r="AG469" s="69">
        <f t="shared" si="159"/>
        <v>0.88376567920334248</v>
      </c>
      <c r="AH469" s="69">
        <f t="shared" si="160"/>
        <v>2.281246715962832</v>
      </c>
      <c r="AI469" s="69">
        <f t="shared" si="161"/>
        <v>0.34793596312949837</v>
      </c>
      <c r="AJ469" s="69">
        <f t="shared" si="162"/>
        <v>0.36123497573701779</v>
      </c>
      <c r="AK469" s="69">
        <f t="shared" si="163"/>
        <v>6.2129115021589199</v>
      </c>
      <c r="AL469" s="69">
        <f t="shared" si="164"/>
        <v>7.8577435026458545E-2</v>
      </c>
      <c r="AM469" s="69">
        <f t="shared" si="165"/>
        <v>9.572726857030972E-2</v>
      </c>
      <c r="AN469" s="69">
        <f t="shared" si="166"/>
        <v>1.2467232699777653</v>
      </c>
      <c r="AO469" s="23">
        <v>0.01</v>
      </c>
      <c r="AP469" s="69">
        <f t="shared" si="167"/>
        <v>14.782379964352517</v>
      </c>
      <c r="AQ469" s="69">
        <f t="shared" si="168"/>
        <v>42.449060656646722</v>
      </c>
      <c r="AR469" s="69">
        <f t="shared" si="169"/>
        <v>368.56256668717685</v>
      </c>
      <c r="AS469" s="69">
        <f t="shared" si="170"/>
        <v>3.4717209990354568E-2</v>
      </c>
      <c r="AT469" s="69">
        <f t="shared" si="171"/>
        <v>9.9693889364496024E-2</v>
      </c>
      <c r="AU469" s="69">
        <f t="shared" si="172"/>
        <v>0.86558890064514937</v>
      </c>
      <c r="AV469" s="23">
        <f t="shared" si="173"/>
        <v>1</v>
      </c>
      <c r="AW469" s="24" t="s">
        <v>477</v>
      </c>
      <c r="AX469" s="24">
        <v>7</v>
      </c>
      <c r="AY469" s="24">
        <v>70</v>
      </c>
      <c r="AZ469" s="49">
        <f t="shared" si="174"/>
        <v>0.87850711663420999</v>
      </c>
      <c r="BA469" s="49">
        <f t="shared" si="175"/>
        <v>2.4804761397548583</v>
      </c>
    </row>
    <row r="470" spans="1:58" ht="12.75" customHeight="1" x14ac:dyDescent="0.15">
      <c r="A470" t="s">
        <v>40</v>
      </c>
      <c r="B470" s="24" t="s">
        <v>477</v>
      </c>
      <c r="C470" s="24">
        <v>8</v>
      </c>
      <c r="D470" s="24">
        <v>100</v>
      </c>
      <c r="E470" s="16" t="s">
        <v>426</v>
      </c>
      <c r="G470" s="52">
        <v>94.062500000000014</v>
      </c>
      <c r="H470" s="52">
        <v>201.56249999999997</v>
      </c>
      <c r="I470" s="52">
        <v>134.375</v>
      </c>
      <c r="J470" s="52">
        <v>552160.3125</v>
      </c>
      <c r="K470" s="14">
        <v>0.69559835404592685</v>
      </c>
      <c r="L470" s="14">
        <v>0.13163018138554458</v>
      </c>
      <c r="M470" s="14">
        <v>0.49831295261361674</v>
      </c>
      <c r="N470" s="14">
        <v>2.4177198354828948</v>
      </c>
      <c r="O470" s="14">
        <v>1.0266638530699606</v>
      </c>
      <c r="P470" s="14">
        <v>0.27618606459404349</v>
      </c>
      <c r="Q470" s="14">
        <v>24.495910628108167</v>
      </c>
      <c r="R470" s="14">
        <v>0.72975039815932352</v>
      </c>
      <c r="S470" s="14">
        <v>11.633321149454739</v>
      </c>
      <c r="T470" s="14">
        <v>3.3367683126057228</v>
      </c>
      <c r="U470" s="14">
        <v>53.52329828894873</v>
      </c>
      <c r="V470" s="14">
        <v>6.687078358419865</v>
      </c>
      <c r="W470" s="14">
        <v>0.33395383189262107</v>
      </c>
      <c r="X470" s="14">
        <v>2.9036851995075549E-2</v>
      </c>
      <c r="Y470" s="14">
        <v>1.4494628589668139</v>
      </c>
      <c r="Z470" s="2">
        <f t="shared" si="152"/>
        <v>0.71638029290206695</v>
      </c>
      <c r="AA470" s="2">
        <f t="shared" si="153"/>
        <v>3.7857043678611895</v>
      </c>
      <c r="AB470" s="2">
        <f t="shared" si="154"/>
        <v>23.859718597143331</v>
      </c>
      <c r="AC470" s="2">
        <f t="shared" si="155"/>
        <v>88.693506908517904</v>
      </c>
      <c r="AD470" s="2">
        <f t="shared" si="156"/>
        <v>4.6008614050388701</v>
      </c>
      <c r="AE470" s="2">
        <f t="shared" si="157"/>
        <v>16.04045989250951</v>
      </c>
      <c r="AF470" s="69">
        <f t="shared" si="158"/>
        <v>0.87558329102893928</v>
      </c>
      <c r="AG470" s="69">
        <f t="shared" si="159"/>
        <v>0.88625318593109337</v>
      </c>
      <c r="AH470" s="69">
        <f t="shared" si="160"/>
        <v>1.2280946612561152</v>
      </c>
      <c r="AI470" s="69">
        <f t="shared" si="161"/>
        <v>0.35129404945395104</v>
      </c>
      <c r="AJ470" s="69">
        <f t="shared" si="162"/>
        <v>0.36429383856131137</v>
      </c>
      <c r="AK470" s="69">
        <f t="shared" si="163"/>
        <v>0.96933507531538876</v>
      </c>
      <c r="AL470" s="69">
        <f t="shared" si="164"/>
        <v>7.9304583910361937E-2</v>
      </c>
      <c r="AM470" s="69">
        <f t="shared" si="165"/>
        <v>9.6537867218747506E-2</v>
      </c>
      <c r="AN470" s="69">
        <f t="shared" si="166"/>
        <v>0.20990776132551614</v>
      </c>
      <c r="AO470" s="23">
        <v>0.01</v>
      </c>
      <c r="AP470" s="69">
        <f t="shared" si="167"/>
        <v>7.4595874240684203</v>
      </c>
      <c r="AQ470" s="69">
        <f t="shared" si="168"/>
        <v>19.458413861278792</v>
      </c>
      <c r="AR470" s="69">
        <f t="shared" si="169"/>
        <v>28.206355428116233</v>
      </c>
      <c r="AS470" s="69">
        <f t="shared" si="170"/>
        <v>0.13532289297893083</v>
      </c>
      <c r="AT470" s="69">
        <f t="shared" si="171"/>
        <v>0.35299121878961204</v>
      </c>
      <c r="AU470" s="69">
        <f t="shared" si="172"/>
        <v>0.51168588823145722</v>
      </c>
      <c r="AV470" s="23">
        <f t="shared" si="173"/>
        <v>1</v>
      </c>
      <c r="AW470" s="24" t="s">
        <v>477</v>
      </c>
      <c r="AX470" s="24">
        <v>8</v>
      </c>
      <c r="AY470" s="24">
        <v>100</v>
      </c>
      <c r="AZ470" s="49">
        <f t="shared" si="174"/>
        <v>0.71638029290206695</v>
      </c>
      <c r="BA470" s="49">
        <f t="shared" si="175"/>
        <v>4.6008614050388701</v>
      </c>
    </row>
    <row r="471" spans="1:58" ht="12.75" customHeight="1" x14ac:dyDescent="0.15">
      <c r="A471" t="s">
        <v>45</v>
      </c>
      <c r="B471" s="24" t="s">
        <v>478</v>
      </c>
      <c r="C471" s="24" t="s">
        <v>434</v>
      </c>
      <c r="D471" s="24">
        <v>5</v>
      </c>
      <c r="E471" s="16" t="s">
        <v>426</v>
      </c>
      <c r="G471" s="52">
        <v>67.1875</v>
      </c>
      <c r="H471" s="52">
        <v>7578.75</v>
      </c>
      <c r="I471" s="52">
        <v>4340.3125</v>
      </c>
      <c r="J471" s="52">
        <v>857621.56250000023</v>
      </c>
      <c r="K471" s="14">
        <v>0.52819186217395553</v>
      </c>
      <c r="L471" s="14">
        <v>0.12633350841856675</v>
      </c>
      <c r="M471" s="14">
        <v>1.3157885567275733</v>
      </c>
      <c r="N471" s="14">
        <v>1.3167685755039749</v>
      </c>
      <c r="O471" s="14">
        <v>0.85573973728040753</v>
      </c>
      <c r="P471" s="14">
        <v>0.2989157123142821</v>
      </c>
      <c r="Q471" s="14">
        <v>9.2787644967023688</v>
      </c>
      <c r="R471" s="14">
        <v>0.67903869875880685</v>
      </c>
      <c r="S471" s="14">
        <v>7.2970517525944123</v>
      </c>
      <c r="T471" s="14">
        <v>3.693403698296434</v>
      </c>
      <c r="U471" s="14">
        <v>57.657851690822184</v>
      </c>
      <c r="V471" s="14">
        <v>7.9719409892970789</v>
      </c>
      <c r="W471" s="14">
        <v>0.41178243863470215</v>
      </c>
      <c r="X471" s="14">
        <v>3.181257332555789E-2</v>
      </c>
      <c r="Y471" s="14">
        <v>1.4314218360880306</v>
      </c>
      <c r="Z471" s="2">
        <f t="shared" ref="Z471:Z534" si="176">M471/K471</f>
        <v>2.4911185706496735</v>
      </c>
      <c r="AA471" s="2">
        <f t="shared" ref="AA471:AA534" si="177">M471/L471</f>
        <v>10.415198415673833</v>
      </c>
      <c r="AB471" s="2">
        <f t="shared" ref="AB471:AB534" si="178">Q471/O471</f>
        <v>10.842974905186525</v>
      </c>
      <c r="AC471" s="2">
        <f t="shared" ref="AC471:AC534" si="179">Q471/P471</f>
        <v>31.041407709430175</v>
      </c>
      <c r="AD471" s="2">
        <f t="shared" ref="AD471:AD534" si="180">U471/S471</f>
        <v>7.9015270338904156</v>
      </c>
      <c r="AE471" s="2">
        <f t="shared" ref="AE471:AE534" si="181">U471/T471</f>
        <v>15.61103426560617</v>
      </c>
      <c r="AF471" s="69">
        <f t="shared" ref="AF471:AF534" si="182">(K471+26.472)/31.028</f>
        <v>0.87018795482061229</v>
      </c>
      <c r="AG471" s="69">
        <f t="shared" ref="AG471:AG534" si="183">(O471+26.472)/31.028</f>
        <v>0.88074448038160413</v>
      </c>
      <c r="AH471" s="69">
        <f t="shared" ref="AH471:AH534" si="184">(S471+26.472)/31.028</f>
        <v>1.0883412321965455</v>
      </c>
      <c r="AI471" s="69">
        <f t="shared" ref="AI471:AI534" si="185">4/3*3.14*((AF471/2)^3)</f>
        <v>0.34483997117248677</v>
      </c>
      <c r="AJ471" s="69">
        <f t="shared" ref="AJ471:AJ534" si="186">4/3*3.14*((AG471/2)^3)</f>
        <v>0.35754292450630809</v>
      </c>
      <c r="AK471" s="69">
        <f t="shared" ref="AK471:AK534" si="187">4/3*3.14*((AH471/2)^3)</f>
        <v>0.67464242182207634</v>
      </c>
      <c r="AL471" s="69">
        <f t="shared" ref="AL471:AL534" si="188">(10^(-0.665+LOG(AI471, 10)*0.959))</f>
        <v>7.7906784271270457E-2</v>
      </c>
      <c r="AM471" s="69">
        <f t="shared" ref="AM471:AM534" si="189">(AJ471*265)/1000</f>
        <v>9.4748874994171645E-2</v>
      </c>
      <c r="AN471" s="69">
        <f t="shared" ref="AN471:AN534" si="190">(10^(-0.665+LOG(AK471, 10)*0.959))</f>
        <v>0.14827967546975512</v>
      </c>
      <c r="AO471" s="23">
        <v>0.01</v>
      </c>
      <c r="AP471" s="69">
        <f t="shared" ref="AP471:AP534" si="191">AL471*G471</f>
        <v>5.2343620682259839</v>
      </c>
      <c r="AQ471" s="69">
        <f t="shared" ref="AQ471:AQ534" si="192">AM471*H471</f>
        <v>718.07803636207836</v>
      </c>
      <c r="AR471" s="69">
        <f t="shared" ref="AR471:AR534" si="193">AN471*I471</f>
        <v>643.58012893732155</v>
      </c>
      <c r="AS471" s="69">
        <f t="shared" ref="AS471:AS534" si="194">AP471/(AP471+AQ471+AR471)</f>
        <v>3.8293881658028857E-3</v>
      </c>
      <c r="AT471" s="69">
        <f t="shared" ref="AT471:AT534" si="195">AQ471/(AP471+AQ471+AR471)</f>
        <v>0.52533613432283488</v>
      </c>
      <c r="AU471" s="69">
        <f t="shared" ref="AU471:AU534" si="196">AR471/(AP471+AQ471+AR471)</f>
        <v>0.4708344775113622</v>
      </c>
      <c r="AV471" s="23">
        <f t="shared" ref="AV471:AV534" si="197">SUM(AS471:AU471)</f>
        <v>1</v>
      </c>
      <c r="AW471" s="24" t="s">
        <v>478</v>
      </c>
      <c r="AX471" s="24" t="s">
        <v>434</v>
      </c>
      <c r="AY471" s="24">
        <v>5</v>
      </c>
      <c r="AZ471" s="49">
        <f t="shared" ref="AZ471:AZ534" si="198">Z471</f>
        <v>2.4911185706496735</v>
      </c>
      <c r="BA471" s="49">
        <f t="shared" ref="BA471:BA534" si="199">AD471</f>
        <v>7.9015270338904156</v>
      </c>
    </row>
    <row r="472" spans="1:58" ht="12.75" customHeight="1" x14ac:dyDescent="0.15">
      <c r="A472" t="s">
        <v>46</v>
      </c>
      <c r="B472" s="24" t="s">
        <v>478</v>
      </c>
      <c r="C472" s="24" t="s">
        <v>437</v>
      </c>
      <c r="D472" s="24">
        <v>5</v>
      </c>
      <c r="E472" s="16" t="s">
        <v>426</v>
      </c>
      <c r="G472" s="52">
        <v>188.12500000000003</v>
      </c>
      <c r="H472" s="52">
        <v>22897.500000000004</v>
      </c>
      <c r="I472" s="52">
        <v>15883.125000000004</v>
      </c>
      <c r="J472" s="52">
        <v>2928971.875</v>
      </c>
      <c r="K472" s="14">
        <v>0.38106775994995812</v>
      </c>
      <c r="L472" s="14">
        <v>0.13598304844070744</v>
      </c>
      <c r="M472" s="14">
        <v>1.0934351304630621</v>
      </c>
      <c r="N472" s="14">
        <v>1.6234360401517494</v>
      </c>
      <c r="O472" s="14">
        <v>0.89088583077723094</v>
      </c>
      <c r="P472" s="14">
        <v>0.29779764834337663</v>
      </c>
      <c r="Q472" s="14">
        <v>8.8273268768039213</v>
      </c>
      <c r="R472" s="14">
        <v>0.66918695699879305</v>
      </c>
      <c r="S472" s="14">
        <v>13.495941637965467</v>
      </c>
      <c r="T472" s="14">
        <v>8.3881887777258495</v>
      </c>
      <c r="U472" s="14">
        <v>83.498965316318973</v>
      </c>
      <c r="V472" s="14">
        <v>15.207132621135194</v>
      </c>
      <c r="W472" s="14">
        <v>0.38516003587335795</v>
      </c>
      <c r="X472" s="14">
        <v>2.9629935990493003E-2</v>
      </c>
      <c r="Y472" s="14">
        <v>1.4615921718053324</v>
      </c>
      <c r="Z472" s="2">
        <f t="shared" si="176"/>
        <v>2.869398163220767</v>
      </c>
      <c r="AA472" s="2">
        <f t="shared" si="177"/>
        <v>8.0409664513428787</v>
      </c>
      <c r="AB472" s="2">
        <f t="shared" si="178"/>
        <v>9.9084827391437376</v>
      </c>
      <c r="AC472" s="2">
        <f t="shared" si="179"/>
        <v>29.642030170183013</v>
      </c>
      <c r="AD472" s="2">
        <f t="shared" si="180"/>
        <v>6.1869684647589036</v>
      </c>
      <c r="AE472" s="2">
        <f t="shared" si="181"/>
        <v>9.9543498041011738</v>
      </c>
      <c r="AF472" s="69">
        <f t="shared" si="182"/>
        <v>0.86544629882525326</v>
      </c>
      <c r="AG472" s="69">
        <f t="shared" si="183"/>
        <v>0.88187720222950983</v>
      </c>
      <c r="AH472" s="69">
        <f t="shared" si="184"/>
        <v>1.2881249722175283</v>
      </c>
      <c r="AI472" s="69">
        <f t="shared" si="185"/>
        <v>0.33923353077332563</v>
      </c>
      <c r="AJ472" s="69">
        <f t="shared" si="186"/>
        <v>0.35892420288741739</v>
      </c>
      <c r="AK472" s="69">
        <f t="shared" si="187"/>
        <v>1.1185422599959445</v>
      </c>
      <c r="AL472" s="69">
        <f t="shared" si="188"/>
        <v>7.6691692609530376E-2</v>
      </c>
      <c r="AM472" s="69">
        <f t="shared" si="189"/>
        <v>9.5114913765165607E-2</v>
      </c>
      <c r="AN472" s="69">
        <f t="shared" si="190"/>
        <v>0.24080064655822483</v>
      </c>
      <c r="AO472" s="23">
        <v>0.01</v>
      </c>
      <c r="AP472" s="69">
        <f t="shared" si="191"/>
        <v>14.427624672167905</v>
      </c>
      <c r="AQ472" s="69">
        <f t="shared" si="192"/>
        <v>2177.8937379378799</v>
      </c>
      <c r="AR472" s="69">
        <f t="shared" si="193"/>
        <v>3824.6667693651057</v>
      </c>
      <c r="AS472" s="69">
        <f t="shared" si="194"/>
        <v>2.3978150456201502E-3</v>
      </c>
      <c r="AT472" s="69">
        <f t="shared" si="195"/>
        <v>0.36195745947448937</v>
      </c>
      <c r="AU472" s="69">
        <f t="shared" si="196"/>
        <v>0.63564472547989059</v>
      </c>
      <c r="AV472" s="23">
        <f t="shared" si="197"/>
        <v>1</v>
      </c>
      <c r="AW472" s="24" t="s">
        <v>478</v>
      </c>
      <c r="AX472" s="24" t="s">
        <v>437</v>
      </c>
      <c r="AY472" s="24">
        <v>5</v>
      </c>
      <c r="AZ472" s="49">
        <f t="shared" si="198"/>
        <v>2.869398163220767</v>
      </c>
      <c r="BA472" s="49">
        <f t="shared" si="199"/>
        <v>6.1869684647589036</v>
      </c>
    </row>
    <row r="473" spans="1:58" ht="12.75" customHeight="1" x14ac:dyDescent="0.15">
      <c r="A473" t="s">
        <v>47</v>
      </c>
      <c r="B473" s="24" t="s">
        <v>478</v>
      </c>
      <c r="C473" s="24" t="s">
        <v>438</v>
      </c>
      <c r="D473" s="24">
        <v>5</v>
      </c>
      <c r="E473" s="16" t="s">
        <v>426</v>
      </c>
      <c r="G473" s="52">
        <v>268.75</v>
      </c>
      <c r="H473" s="52">
        <v>25034.062500000004</v>
      </c>
      <c r="I473" s="52">
        <v>13464.375000000002</v>
      </c>
      <c r="J473" s="52">
        <v>2928877.8125</v>
      </c>
      <c r="K473" s="14">
        <v>0.16100807150555055</v>
      </c>
      <c r="L473" s="14">
        <v>0.10274084214618651</v>
      </c>
      <c r="M473" s="14">
        <v>0.86185762984844649</v>
      </c>
      <c r="N473" s="14">
        <v>2.3652991265431793</v>
      </c>
      <c r="O473" s="14">
        <v>0.79820859302579705</v>
      </c>
      <c r="P473" s="14">
        <v>0.27803397204977931</v>
      </c>
      <c r="Q473" s="14">
        <v>7.9605000551702236</v>
      </c>
      <c r="R473" s="14">
        <v>0.7171389717348442</v>
      </c>
      <c r="S473" s="14">
        <v>12.888283881859083</v>
      </c>
      <c r="T473" s="14">
        <v>7.7741014474172161</v>
      </c>
      <c r="U473" s="14">
        <v>73.720283091003779</v>
      </c>
      <c r="V473" s="14">
        <v>21.514943858704143</v>
      </c>
      <c r="W473" s="14">
        <v>0.34888159530933233</v>
      </c>
      <c r="X473" s="14">
        <v>2.9573688135976425E-2</v>
      </c>
      <c r="Y473" s="14">
        <v>1.4700906706033734</v>
      </c>
      <c r="Z473" s="2">
        <f t="shared" si="176"/>
        <v>5.3528846211833239</v>
      </c>
      <c r="AA473" s="2">
        <f t="shared" si="177"/>
        <v>8.3886564665504508</v>
      </c>
      <c r="AB473" s="2">
        <f t="shared" si="178"/>
        <v>9.9729571000909409</v>
      </c>
      <c r="AC473" s="2">
        <f t="shared" si="179"/>
        <v>28.631393482178403</v>
      </c>
      <c r="AD473" s="2">
        <f t="shared" si="180"/>
        <v>5.7199456317662927</v>
      </c>
      <c r="AE473" s="2">
        <f t="shared" si="181"/>
        <v>9.4828043587591484</v>
      </c>
      <c r="AF473" s="69">
        <f t="shared" si="182"/>
        <v>0.85835400514069715</v>
      </c>
      <c r="AG473" s="69">
        <f t="shared" si="183"/>
        <v>0.87889031175150834</v>
      </c>
      <c r="AH473" s="69">
        <f t="shared" si="184"/>
        <v>1.2685407980488297</v>
      </c>
      <c r="AI473" s="69">
        <f t="shared" si="185"/>
        <v>0.3309616792857128</v>
      </c>
      <c r="AJ473" s="69">
        <f t="shared" si="186"/>
        <v>0.35528954608149216</v>
      </c>
      <c r="AK473" s="69">
        <f t="shared" si="187"/>
        <v>1.0682962787409809</v>
      </c>
      <c r="AL473" s="69">
        <f t="shared" si="188"/>
        <v>7.4897414403539711E-2</v>
      </c>
      <c r="AM473" s="69">
        <f t="shared" si="189"/>
        <v>9.4151729711595425E-2</v>
      </c>
      <c r="AN473" s="69">
        <f t="shared" si="190"/>
        <v>0.23041744428011299</v>
      </c>
      <c r="AO473" s="23">
        <v>0.01</v>
      </c>
      <c r="AP473" s="69">
        <f t="shared" si="191"/>
        <v>20.128680120951298</v>
      </c>
      <c r="AQ473" s="69">
        <f t="shared" si="192"/>
        <v>2357.0002860831873</v>
      </c>
      <c r="AR473" s="69">
        <f t="shared" si="193"/>
        <v>3102.4268763290465</v>
      </c>
      <c r="AS473" s="69">
        <f t="shared" si="194"/>
        <v>3.6734145429651935E-3</v>
      </c>
      <c r="AT473" s="69">
        <f t="shared" si="195"/>
        <v>0.43014440473218202</v>
      </c>
      <c r="AU473" s="69">
        <f t="shared" si="196"/>
        <v>0.56618218072485271</v>
      </c>
      <c r="AV473" s="23">
        <f t="shared" si="197"/>
        <v>1</v>
      </c>
      <c r="AW473" s="24" t="s">
        <v>478</v>
      </c>
      <c r="AX473" s="24" t="s">
        <v>438</v>
      </c>
      <c r="AY473" s="24">
        <v>5</v>
      </c>
      <c r="AZ473" s="49">
        <f t="shared" si="198"/>
        <v>5.3528846211833239</v>
      </c>
      <c r="BA473" s="49">
        <f t="shared" si="199"/>
        <v>5.7199456317662927</v>
      </c>
    </row>
    <row r="474" spans="1:58" ht="12.75" customHeight="1" x14ac:dyDescent="0.15">
      <c r="A474" t="s">
        <v>48</v>
      </c>
      <c r="B474" s="24" t="s">
        <v>478</v>
      </c>
      <c r="C474" s="24" t="s">
        <v>435</v>
      </c>
      <c r="D474" s="24">
        <v>12</v>
      </c>
      <c r="E474" s="16" t="s">
        <v>426</v>
      </c>
      <c r="G474" s="52">
        <v>228.43749999999997</v>
      </c>
      <c r="H474" s="52">
        <v>9365.9375000000018</v>
      </c>
      <c r="I474" s="52">
        <v>6759.0625000000009</v>
      </c>
      <c r="J474" s="52">
        <v>930251.25000000012</v>
      </c>
      <c r="K474" s="14">
        <v>0.5632380981091123</v>
      </c>
      <c r="L474" s="14">
        <v>0.13319519522003526</v>
      </c>
      <c r="M474" s="14">
        <v>0.70635502910471304</v>
      </c>
      <c r="N474" s="14">
        <v>1.5745862966694262</v>
      </c>
      <c r="O474" s="14">
        <v>0.80275493823904009</v>
      </c>
      <c r="P474" s="14">
        <v>0.28262534103708359</v>
      </c>
      <c r="Q474" s="14">
        <v>9.4551756445721207</v>
      </c>
      <c r="R474" s="14">
        <v>0.73658976123740272</v>
      </c>
      <c r="S474" s="14">
        <v>11.915166291101748</v>
      </c>
      <c r="T474" s="14">
        <v>6.5324813437722726</v>
      </c>
      <c r="U474" s="14">
        <v>71.545770960329705</v>
      </c>
      <c r="V474" s="14">
        <v>21.133149797678538</v>
      </c>
      <c r="W474" s="14">
        <v>0.39031494698128699</v>
      </c>
      <c r="X474" s="14">
        <v>3.1512033318582058E-2</v>
      </c>
      <c r="Y474" s="14">
        <v>1.518767518179007</v>
      </c>
      <c r="Z474" s="2">
        <f t="shared" si="176"/>
        <v>1.2540966803844928</v>
      </c>
      <c r="AA474" s="2">
        <f t="shared" si="177"/>
        <v>5.3031569790324005</v>
      </c>
      <c r="AB474" s="2">
        <f t="shared" si="178"/>
        <v>11.778408570507739</v>
      </c>
      <c r="AC474" s="2">
        <f t="shared" si="179"/>
        <v>33.454804901346392</v>
      </c>
      <c r="AD474" s="2">
        <f t="shared" si="180"/>
        <v>6.0045969323785364</v>
      </c>
      <c r="AE474" s="2">
        <f t="shared" si="181"/>
        <v>10.952311563589495</v>
      </c>
      <c r="AF474" s="69">
        <f t="shared" si="182"/>
        <v>0.87131745836370755</v>
      </c>
      <c r="AG474" s="69">
        <f t="shared" si="183"/>
        <v>0.87903683570449409</v>
      </c>
      <c r="AH474" s="69">
        <f t="shared" si="184"/>
        <v>1.2371782355002499</v>
      </c>
      <c r="AI474" s="69">
        <f t="shared" si="185"/>
        <v>0.34618452123433424</v>
      </c>
      <c r="AJ474" s="69">
        <f t="shared" si="186"/>
        <v>0.35546727170016917</v>
      </c>
      <c r="AK474" s="69">
        <f t="shared" si="187"/>
        <v>0.99100355288878028</v>
      </c>
      <c r="AL474" s="69">
        <f t="shared" si="188"/>
        <v>7.8198069589083638E-2</v>
      </c>
      <c r="AM474" s="69">
        <f t="shared" si="189"/>
        <v>9.4198827000544827E-2</v>
      </c>
      <c r="AN474" s="69">
        <f t="shared" si="190"/>
        <v>0.21440560169783732</v>
      </c>
      <c r="AO474" s="23">
        <v>0.01</v>
      </c>
      <c r="AP474" s="69">
        <f t="shared" si="191"/>
        <v>17.863371521756292</v>
      </c>
      <c r="AQ474" s="69">
        <f t="shared" si="192"/>
        <v>882.26032626041547</v>
      </c>
      <c r="AR474" s="69">
        <f t="shared" si="193"/>
        <v>1449.1808622257888</v>
      </c>
      <c r="AS474" s="69">
        <f t="shared" si="194"/>
        <v>7.6036848631050903E-3</v>
      </c>
      <c r="AT474" s="69">
        <f t="shared" si="195"/>
        <v>0.37554106065218978</v>
      </c>
      <c r="AU474" s="69">
        <f t="shared" si="196"/>
        <v>0.61685525448470524</v>
      </c>
      <c r="AV474" s="23">
        <f t="shared" si="197"/>
        <v>1</v>
      </c>
      <c r="AW474" s="24" t="s">
        <v>478</v>
      </c>
      <c r="AX474" s="24" t="s">
        <v>435</v>
      </c>
      <c r="AY474" s="24">
        <v>12</v>
      </c>
      <c r="AZ474" s="49">
        <f t="shared" si="198"/>
        <v>1.2540966803844928</v>
      </c>
      <c r="BA474" s="49">
        <f t="shared" si="199"/>
        <v>6.0045969323785364</v>
      </c>
    </row>
    <row r="475" spans="1:58" ht="12.75" customHeight="1" x14ac:dyDescent="0.15">
      <c r="A475" t="s">
        <v>49</v>
      </c>
      <c r="B475" s="24" t="s">
        <v>478</v>
      </c>
      <c r="C475" s="24" t="s">
        <v>439</v>
      </c>
      <c r="D475" s="24">
        <v>12</v>
      </c>
      <c r="E475" s="16" t="s">
        <v>426</v>
      </c>
      <c r="G475" s="52">
        <v>698.74999999999989</v>
      </c>
      <c r="H475" s="52">
        <v>32908.4375</v>
      </c>
      <c r="I475" s="52">
        <v>19027.500000000004</v>
      </c>
      <c r="J475" s="52">
        <v>3100918.125</v>
      </c>
      <c r="K475" s="14">
        <v>0.42974737921003242</v>
      </c>
      <c r="L475" s="14">
        <v>0.12573435847805436</v>
      </c>
      <c r="M475" s="14">
        <v>0.82063482538140053</v>
      </c>
      <c r="N475" s="14">
        <v>2.0227324868083749</v>
      </c>
      <c r="O475" s="14">
        <v>0.89972605114214443</v>
      </c>
      <c r="P475" s="14">
        <v>0.29379219450728672</v>
      </c>
      <c r="Q475" s="14">
        <v>9.7206392777152946</v>
      </c>
      <c r="R475" s="14">
        <v>0.88301929451820227</v>
      </c>
      <c r="S475" s="14">
        <v>7.2071215398412827</v>
      </c>
      <c r="T475" s="14">
        <v>3.5349512863250157</v>
      </c>
      <c r="U475" s="14">
        <v>56.282740624449509</v>
      </c>
      <c r="V475" s="14">
        <v>13.020767458330422</v>
      </c>
      <c r="W475" s="14">
        <v>0.36352674298547732</v>
      </c>
      <c r="X475" s="14">
        <v>3.0462624817160004E-2</v>
      </c>
      <c r="Y475" s="14">
        <v>1.5418557715646082</v>
      </c>
      <c r="Z475" s="2">
        <f t="shared" si="176"/>
        <v>1.9095749388626937</v>
      </c>
      <c r="AA475" s="2">
        <f t="shared" si="177"/>
        <v>6.526734898199158</v>
      </c>
      <c r="AB475" s="2">
        <f t="shared" si="178"/>
        <v>10.803998912086149</v>
      </c>
      <c r="AC475" s="2">
        <f t="shared" si="179"/>
        <v>33.086785351862709</v>
      </c>
      <c r="AD475" s="2">
        <f t="shared" si="180"/>
        <v>7.8093230859665761</v>
      </c>
      <c r="AE475" s="2">
        <f t="shared" si="181"/>
        <v>15.921786770352309</v>
      </c>
      <c r="AF475" s="69">
        <f t="shared" si="182"/>
        <v>0.86701519205910904</v>
      </c>
      <c r="AG475" s="69">
        <f t="shared" si="183"/>
        <v>0.88216211328935634</v>
      </c>
      <c r="AH475" s="69">
        <f t="shared" si="184"/>
        <v>1.0854428754622045</v>
      </c>
      <c r="AI475" s="69">
        <f t="shared" si="185"/>
        <v>0.34108177921900246</v>
      </c>
      <c r="AJ475" s="69">
        <f t="shared" si="186"/>
        <v>0.35927219186925141</v>
      </c>
      <c r="AK475" s="69">
        <f t="shared" si="187"/>
        <v>0.6692668511581622</v>
      </c>
      <c r="AL475" s="69">
        <f t="shared" si="188"/>
        <v>7.7092356394527675E-2</v>
      </c>
      <c r="AM475" s="69">
        <f t="shared" si="189"/>
        <v>9.5207130845351623E-2</v>
      </c>
      <c r="AN475" s="69">
        <f t="shared" si="190"/>
        <v>0.14714643443063549</v>
      </c>
      <c r="AO475" s="23">
        <v>0.01</v>
      </c>
      <c r="AP475" s="69">
        <f t="shared" si="191"/>
        <v>53.868284030676207</v>
      </c>
      <c r="AQ475" s="69">
        <f t="shared" si="192"/>
        <v>3133.1179149785762</v>
      </c>
      <c r="AR475" s="69">
        <f t="shared" si="193"/>
        <v>2799.8287811289174</v>
      </c>
      <c r="AS475" s="69">
        <f t="shared" si="194"/>
        <v>8.9978200778526446E-3</v>
      </c>
      <c r="AT475" s="69">
        <f t="shared" si="195"/>
        <v>0.52333635253018407</v>
      </c>
      <c r="AU475" s="69">
        <f t="shared" si="196"/>
        <v>0.46766582739196327</v>
      </c>
      <c r="AV475" s="23">
        <f t="shared" si="197"/>
        <v>1</v>
      </c>
      <c r="AW475" s="24" t="s">
        <v>478</v>
      </c>
      <c r="AX475" s="24" t="s">
        <v>439</v>
      </c>
      <c r="AY475" s="24">
        <v>12</v>
      </c>
      <c r="AZ475" s="49">
        <f t="shared" si="198"/>
        <v>1.9095749388626937</v>
      </c>
      <c r="BA475" s="49">
        <f t="shared" si="199"/>
        <v>7.8093230859665761</v>
      </c>
    </row>
    <row r="476" spans="1:58" ht="12.75" customHeight="1" x14ac:dyDescent="0.15">
      <c r="A476" t="s">
        <v>50</v>
      </c>
      <c r="B476" s="24" t="s">
        <v>478</v>
      </c>
      <c r="C476" s="24" t="s">
        <v>440</v>
      </c>
      <c r="D476" s="24">
        <v>12</v>
      </c>
      <c r="E476" s="16" t="s">
        <v>426</v>
      </c>
      <c r="G476" s="52">
        <v>994.375</v>
      </c>
      <c r="H476" s="52">
        <v>35098.750000000007</v>
      </c>
      <c r="I476" s="52">
        <v>17777.8125</v>
      </c>
      <c r="J476" s="52">
        <v>3040288.1250000005</v>
      </c>
      <c r="K476" s="14">
        <v>0.56245996277008636</v>
      </c>
      <c r="L476" s="14">
        <v>0.14181324885126165</v>
      </c>
      <c r="M476" s="14">
        <v>0.85632705683307431</v>
      </c>
      <c r="N476" s="14">
        <v>2.4262116844383708</v>
      </c>
      <c r="O476" s="14">
        <v>0.83334149778806077</v>
      </c>
      <c r="P476" s="14">
        <v>0.27336457295057215</v>
      </c>
      <c r="Q476" s="14">
        <v>9.1160723446183862</v>
      </c>
      <c r="R476" s="14">
        <v>0.79546081746514652</v>
      </c>
      <c r="S476" s="14">
        <v>7.5098048820927117</v>
      </c>
      <c r="T476" s="14">
        <v>2.7019307627512368</v>
      </c>
      <c r="U476" s="14">
        <v>67.585981342785189</v>
      </c>
      <c r="V476" s="14">
        <v>8.3970321752632504</v>
      </c>
      <c r="W476" s="14">
        <v>0.35116136228323369</v>
      </c>
      <c r="X476" s="14">
        <v>3.2438192844666307E-2</v>
      </c>
      <c r="Y476" s="14">
        <v>1.4608806386508797</v>
      </c>
      <c r="Z476" s="2">
        <f t="shared" si="176"/>
        <v>1.5224675772755587</v>
      </c>
      <c r="AA476" s="2">
        <f t="shared" si="177"/>
        <v>6.0384136444911292</v>
      </c>
      <c r="AB476" s="2">
        <f t="shared" si="178"/>
        <v>10.939179638617766</v>
      </c>
      <c r="AC476" s="2">
        <f t="shared" si="179"/>
        <v>33.347672839328339</v>
      </c>
      <c r="AD476" s="2">
        <f t="shared" si="180"/>
        <v>8.9996987144027383</v>
      </c>
      <c r="AE476" s="2">
        <f t="shared" si="181"/>
        <v>25.013957527899741</v>
      </c>
      <c r="AF476" s="69">
        <f t="shared" si="182"/>
        <v>0.87129237987527675</v>
      </c>
      <c r="AG476" s="69">
        <f t="shared" si="183"/>
        <v>0.88002260854028824</v>
      </c>
      <c r="AH476" s="69">
        <f t="shared" si="184"/>
        <v>1.0951980431253292</v>
      </c>
      <c r="AI476" s="69">
        <f t="shared" si="185"/>
        <v>0.34615463017264936</v>
      </c>
      <c r="AJ476" s="69">
        <f t="shared" si="186"/>
        <v>0.35666450168368957</v>
      </c>
      <c r="AK476" s="69">
        <f t="shared" si="187"/>
        <v>0.68747415377458987</v>
      </c>
      <c r="AL476" s="69">
        <f t="shared" si="188"/>
        <v>7.8191594449971646E-2</v>
      </c>
      <c r="AM476" s="69">
        <f t="shared" si="189"/>
        <v>9.4516092946177729E-2</v>
      </c>
      <c r="AN476" s="69">
        <f t="shared" si="190"/>
        <v>0.15098328273385786</v>
      </c>
      <c r="AO476" s="23">
        <v>0.01</v>
      </c>
      <c r="AP476" s="69">
        <f t="shared" si="191"/>
        <v>77.751766731190557</v>
      </c>
      <c r="AQ476" s="69">
        <f t="shared" si="192"/>
        <v>3317.3967172946564</v>
      </c>
      <c r="AR476" s="69">
        <f t="shared" si="193"/>
        <v>2684.1524910770127</v>
      </c>
      <c r="AS476" s="69">
        <f t="shared" si="194"/>
        <v>1.2789589962664256E-2</v>
      </c>
      <c r="AT476" s="69">
        <f t="shared" si="195"/>
        <v>0.54568719839348423</v>
      </c>
      <c r="AU476" s="69">
        <f t="shared" si="196"/>
        <v>0.4415232116438515</v>
      </c>
      <c r="AV476" s="23">
        <f t="shared" si="197"/>
        <v>1</v>
      </c>
      <c r="AW476" s="24" t="s">
        <v>478</v>
      </c>
      <c r="AX476" s="24" t="s">
        <v>440</v>
      </c>
      <c r="AY476" s="24">
        <v>12</v>
      </c>
      <c r="AZ476" s="49">
        <f t="shared" si="198"/>
        <v>1.5224675772755587</v>
      </c>
      <c r="BA476" s="49">
        <f t="shared" si="199"/>
        <v>8.9996987144027383</v>
      </c>
    </row>
    <row r="477" spans="1:58" ht="12.75" customHeight="1" x14ac:dyDescent="0.15">
      <c r="A477" t="s">
        <v>51</v>
      </c>
      <c r="B477" s="24" t="s">
        <v>478</v>
      </c>
      <c r="C477" s="24" t="s">
        <v>436</v>
      </c>
      <c r="D477" s="24">
        <v>20</v>
      </c>
      <c r="E477" s="16" t="s">
        <v>426</v>
      </c>
      <c r="G477" s="52">
        <v>255.31250000000003</v>
      </c>
      <c r="H477" s="52">
        <v>11757.8125</v>
      </c>
      <c r="I477" s="52">
        <v>6826.2500000000009</v>
      </c>
      <c r="J477" s="52">
        <v>930829.0625</v>
      </c>
      <c r="K477" s="14">
        <v>0.38636397892817037</v>
      </c>
      <c r="L477" s="14">
        <v>0.16493249568146065</v>
      </c>
      <c r="M477" s="14">
        <v>0.83158369516612041</v>
      </c>
      <c r="N477" s="14">
        <v>2.6310501098886481</v>
      </c>
      <c r="O477" s="14">
        <v>0.87829058927266002</v>
      </c>
      <c r="P477" s="14">
        <v>0.28448620755734039</v>
      </c>
      <c r="Q477" s="14">
        <v>9.2809132317555942</v>
      </c>
      <c r="R477" s="14">
        <v>0.63929258974793768</v>
      </c>
      <c r="S477" s="14">
        <v>11.252946740121637</v>
      </c>
      <c r="T477" s="14">
        <v>5.8863302548661975</v>
      </c>
      <c r="U477" s="14">
        <v>89.9511637045741</v>
      </c>
      <c r="V477" s="14">
        <v>14.327893762115181</v>
      </c>
      <c r="W477" s="14">
        <v>0.36366616675082336</v>
      </c>
      <c r="X477" s="14">
        <v>3.1574898567747645E-2</v>
      </c>
      <c r="Y477" s="14">
        <v>1.5071103441626019</v>
      </c>
      <c r="Z477" s="2">
        <f t="shared" si="176"/>
        <v>2.1523323615028866</v>
      </c>
      <c r="AA477" s="2">
        <f t="shared" si="177"/>
        <v>5.0419639363984663</v>
      </c>
      <c r="AB477" s="2">
        <f t="shared" si="178"/>
        <v>10.567018871785258</v>
      </c>
      <c r="AC477" s="2">
        <f t="shared" si="179"/>
        <v>32.62342069741625</v>
      </c>
      <c r="AD477" s="2">
        <f t="shared" si="180"/>
        <v>7.9935652217973434</v>
      </c>
      <c r="AE477" s="2">
        <f t="shared" si="181"/>
        <v>15.28136543650638</v>
      </c>
      <c r="AF477" s="69">
        <f t="shared" si="182"/>
        <v>0.86561699042568563</v>
      </c>
      <c r="AG477" s="69">
        <f t="shared" si="183"/>
        <v>0.88147127076423426</v>
      </c>
      <c r="AH477" s="69">
        <f t="shared" si="184"/>
        <v>1.2158355917275248</v>
      </c>
      <c r="AI477" s="69">
        <f t="shared" si="185"/>
        <v>0.33943429101307848</v>
      </c>
      <c r="AJ477" s="69">
        <f t="shared" si="186"/>
        <v>0.35842878842874415</v>
      </c>
      <c r="AK477" s="69">
        <f t="shared" si="187"/>
        <v>0.94059562702735822</v>
      </c>
      <c r="AL477" s="69">
        <f t="shared" si="188"/>
        <v>7.6735217791484803E-2</v>
      </c>
      <c r="AM477" s="69">
        <f t="shared" si="189"/>
        <v>9.4983628933617198E-2</v>
      </c>
      <c r="AN477" s="69">
        <f t="shared" si="190"/>
        <v>0.20393578274695734</v>
      </c>
      <c r="AO477" s="23">
        <v>0.01</v>
      </c>
      <c r="AP477" s="69">
        <f t="shared" si="191"/>
        <v>19.591460292388465</v>
      </c>
      <c r="AQ477" s="69">
        <f t="shared" si="192"/>
        <v>1116.7996995710459</v>
      </c>
      <c r="AR477" s="69">
        <f t="shared" si="193"/>
        <v>1392.1166369764178</v>
      </c>
      <c r="AS477" s="69">
        <f t="shared" si="194"/>
        <v>7.7482301288032476E-3</v>
      </c>
      <c r="AT477" s="69">
        <f t="shared" si="195"/>
        <v>0.44168331257148208</v>
      </c>
      <c r="AU477" s="69">
        <f t="shared" si="196"/>
        <v>0.55056845729971471</v>
      </c>
      <c r="AV477" s="23">
        <f t="shared" si="197"/>
        <v>1</v>
      </c>
      <c r="AW477" s="24" t="s">
        <v>478</v>
      </c>
      <c r="AX477" s="24" t="s">
        <v>436</v>
      </c>
      <c r="AY477" s="24">
        <v>20</v>
      </c>
      <c r="AZ477" s="49">
        <f t="shared" si="198"/>
        <v>2.1523323615028866</v>
      </c>
      <c r="BA477" s="49">
        <f t="shared" si="199"/>
        <v>7.9935652217973434</v>
      </c>
    </row>
    <row r="478" spans="1:58" ht="12.75" customHeight="1" x14ac:dyDescent="0.15">
      <c r="A478" t="s">
        <v>52</v>
      </c>
      <c r="B478" s="24" t="s">
        <v>478</v>
      </c>
      <c r="C478" s="24" t="s">
        <v>441</v>
      </c>
      <c r="D478" s="24">
        <v>20</v>
      </c>
      <c r="E478" s="16" t="s">
        <v>426</v>
      </c>
      <c r="G478" s="52">
        <v>335.9375</v>
      </c>
      <c r="H478" s="52">
        <v>39788.4375</v>
      </c>
      <c r="I478" s="52">
        <v>17858.4375</v>
      </c>
      <c r="J478" s="52">
        <v>2896748.7499999995</v>
      </c>
      <c r="K478" s="14">
        <v>0.29612100475548087</v>
      </c>
      <c r="L478" s="14">
        <v>0.12342240622255676</v>
      </c>
      <c r="M478" s="14">
        <v>1.0513257308118928</v>
      </c>
      <c r="N478" s="14">
        <v>1.5715306940108194</v>
      </c>
      <c r="O478" s="14">
        <v>0.90996616147532938</v>
      </c>
      <c r="P478" s="14">
        <v>0.28418263457781712</v>
      </c>
      <c r="Q478" s="14">
        <v>8.505225684933496</v>
      </c>
      <c r="R478" s="14">
        <v>0.69114806206963053</v>
      </c>
      <c r="S478" s="14">
        <v>9.1486483431181185</v>
      </c>
      <c r="T478" s="14">
        <v>4.3616400661188006</v>
      </c>
      <c r="U478" s="14">
        <v>78.375066543033753</v>
      </c>
      <c r="V478" s="14">
        <v>10.196519472401491</v>
      </c>
      <c r="W478" s="14">
        <v>0.33533299670658456</v>
      </c>
      <c r="X478" s="14">
        <v>3.0223295710687506E-2</v>
      </c>
      <c r="Y478" s="14">
        <v>1.4591749540329633</v>
      </c>
      <c r="Z478" s="2">
        <f t="shared" si="176"/>
        <v>3.5503247453858102</v>
      </c>
      <c r="AA478" s="2">
        <f t="shared" si="177"/>
        <v>8.5181107951835724</v>
      </c>
      <c r="AB478" s="2">
        <f t="shared" si="178"/>
        <v>9.3467494122462327</v>
      </c>
      <c r="AC478" s="2">
        <f t="shared" si="179"/>
        <v>29.928731210367214</v>
      </c>
      <c r="AD478" s="2">
        <f t="shared" si="180"/>
        <v>8.5668465552061335</v>
      </c>
      <c r="AE478" s="2">
        <f t="shared" si="181"/>
        <v>17.969173373990877</v>
      </c>
      <c r="AF478" s="69">
        <f t="shared" si="182"/>
        <v>0.86270855371778665</v>
      </c>
      <c r="AG478" s="69">
        <f t="shared" si="183"/>
        <v>0.88249214133928489</v>
      </c>
      <c r="AH478" s="69">
        <f t="shared" si="184"/>
        <v>1.1480162544514025</v>
      </c>
      <c r="AI478" s="69">
        <f t="shared" si="185"/>
        <v>0.33602431922586634</v>
      </c>
      <c r="AJ478" s="69">
        <f t="shared" si="186"/>
        <v>0.35967556760867631</v>
      </c>
      <c r="AK478" s="69">
        <f t="shared" si="187"/>
        <v>0.7918127838591037</v>
      </c>
      <c r="AL478" s="69">
        <f t="shared" si="188"/>
        <v>7.5995785941733923E-2</v>
      </c>
      <c r="AM478" s="69">
        <f t="shared" si="189"/>
        <v>9.5314025416299214E-2</v>
      </c>
      <c r="AN478" s="69">
        <f t="shared" si="190"/>
        <v>0.17289362747106993</v>
      </c>
      <c r="AO478" s="23">
        <v>0.01</v>
      </c>
      <c r="AP478" s="69">
        <f t="shared" si="191"/>
        <v>25.529834339801241</v>
      </c>
      <c r="AQ478" s="69">
        <f t="shared" si="192"/>
        <v>3792.3961431498328</v>
      </c>
      <c r="AR478" s="69">
        <f t="shared" si="193"/>
        <v>3087.6100403403852</v>
      </c>
      <c r="AS478" s="69">
        <f t="shared" si="194"/>
        <v>3.6970098011050094E-3</v>
      </c>
      <c r="AT478" s="69">
        <f t="shared" si="195"/>
        <v>0.54918200895019686</v>
      </c>
      <c r="AU478" s="69">
        <f t="shared" si="196"/>
        <v>0.44712098124869804</v>
      </c>
      <c r="AV478" s="23">
        <f t="shared" si="197"/>
        <v>0.99999999999999989</v>
      </c>
      <c r="AW478" s="24" t="s">
        <v>478</v>
      </c>
      <c r="AX478" s="24" t="s">
        <v>441</v>
      </c>
      <c r="AY478" s="24">
        <v>20</v>
      </c>
      <c r="AZ478" s="49">
        <f t="shared" si="198"/>
        <v>3.5503247453858102</v>
      </c>
      <c r="BA478" s="49">
        <f t="shared" si="199"/>
        <v>8.5668465552061335</v>
      </c>
    </row>
    <row r="479" spans="1:58" ht="12.75" customHeight="1" x14ac:dyDescent="0.15">
      <c r="A479" t="s">
        <v>53</v>
      </c>
      <c r="B479" s="24" t="s">
        <v>478</v>
      </c>
      <c r="C479" s="24" t="s">
        <v>442</v>
      </c>
      <c r="D479" s="24">
        <v>20</v>
      </c>
      <c r="E479" s="16" t="s">
        <v>426</v>
      </c>
      <c r="G479" s="52">
        <v>564.37500000000011</v>
      </c>
      <c r="H479" s="52">
        <v>43712.187499999993</v>
      </c>
      <c r="I479" s="52">
        <v>16622.1875</v>
      </c>
      <c r="J479" s="52">
        <v>2801839.6875000005</v>
      </c>
      <c r="K479" s="14">
        <v>0.52651689288486603</v>
      </c>
      <c r="L479" s="14">
        <v>0.12947759805117726</v>
      </c>
      <c r="M479" s="14">
        <v>0.86896781349754049</v>
      </c>
      <c r="N479" s="14">
        <v>1.6769672727998164</v>
      </c>
      <c r="O479" s="14">
        <v>0.79712900089683392</v>
      </c>
      <c r="P479" s="14">
        <v>0.26390418012548233</v>
      </c>
      <c r="Q479" s="14">
        <v>9.2757311022623661</v>
      </c>
      <c r="R479" s="14">
        <v>0.65352990267955402</v>
      </c>
      <c r="S479" s="14">
        <v>12.145923927379059</v>
      </c>
      <c r="T479" s="14">
        <v>6.3847899183992523</v>
      </c>
      <c r="U479" s="14">
        <v>74.770033082776635</v>
      </c>
      <c r="V479" s="14">
        <v>20.527934326154828</v>
      </c>
      <c r="W479" s="14">
        <v>0.32804904701972282</v>
      </c>
      <c r="X479" s="14">
        <v>3.0959480865389782E-2</v>
      </c>
      <c r="Y479" s="14">
        <v>1.4104249581891146</v>
      </c>
      <c r="Z479" s="2">
        <f t="shared" si="176"/>
        <v>1.6504082304678467</v>
      </c>
      <c r="AA479" s="2">
        <f t="shared" si="177"/>
        <v>6.7113371469408376</v>
      </c>
      <c r="AB479" s="2">
        <f t="shared" si="178"/>
        <v>11.636424081706256</v>
      </c>
      <c r="AC479" s="2">
        <f t="shared" si="179"/>
        <v>35.148102231089709</v>
      </c>
      <c r="AD479" s="2">
        <f t="shared" si="180"/>
        <v>6.1559773904257513</v>
      </c>
      <c r="AE479" s="2">
        <f t="shared" si="181"/>
        <v>11.710648907540318</v>
      </c>
      <c r="AF479" s="69">
        <f t="shared" si="182"/>
        <v>0.8701339723116176</v>
      </c>
      <c r="AG479" s="69">
        <f t="shared" si="183"/>
        <v>0.8788555176259133</v>
      </c>
      <c r="AH479" s="69">
        <f t="shared" si="184"/>
        <v>1.2446153128586781</v>
      </c>
      <c r="AI479" s="69">
        <f t="shared" si="185"/>
        <v>0.34477579823620574</v>
      </c>
      <c r="AJ479" s="69">
        <f t="shared" si="186"/>
        <v>0.35524735139734887</v>
      </c>
      <c r="AK479" s="69">
        <f t="shared" si="187"/>
        <v>1.0089829267201407</v>
      </c>
      <c r="AL479" s="69">
        <f t="shared" si="188"/>
        <v>7.7892880588389918E-2</v>
      </c>
      <c r="AM479" s="69">
        <f t="shared" si="189"/>
        <v>9.4140548120297457E-2</v>
      </c>
      <c r="AN479" s="69">
        <f t="shared" si="190"/>
        <v>0.21813461162639999</v>
      </c>
      <c r="AO479" s="23">
        <v>0.01</v>
      </c>
      <c r="AP479" s="69">
        <f t="shared" si="191"/>
        <v>43.960794482072572</v>
      </c>
      <c r="AQ479" s="69">
        <f t="shared" si="192"/>
        <v>4115.0892907872139</v>
      </c>
      <c r="AR479" s="69">
        <f t="shared" si="193"/>
        <v>3625.8744146937006</v>
      </c>
      <c r="AS479" s="69">
        <f t="shared" si="194"/>
        <v>5.6469134006735169E-3</v>
      </c>
      <c r="AT479" s="69">
        <f t="shared" si="195"/>
        <v>0.52859719972965424</v>
      </c>
      <c r="AU479" s="69">
        <f t="shared" si="196"/>
        <v>0.46575588686967223</v>
      </c>
      <c r="AV479" s="23">
        <f t="shared" si="197"/>
        <v>1</v>
      </c>
      <c r="AW479" s="24" t="s">
        <v>478</v>
      </c>
      <c r="AX479" s="24" t="s">
        <v>442</v>
      </c>
      <c r="AY479" s="24">
        <v>20</v>
      </c>
      <c r="AZ479" s="49">
        <f t="shared" si="198"/>
        <v>1.6504082304678467</v>
      </c>
      <c r="BA479" s="49">
        <f t="shared" si="199"/>
        <v>6.1559773904257513</v>
      </c>
    </row>
    <row r="480" spans="1:58" ht="12.75" customHeight="1" x14ac:dyDescent="0.15">
      <c r="A480" t="s">
        <v>54</v>
      </c>
      <c r="B480" s="24" t="s">
        <v>478</v>
      </c>
      <c r="C480" s="24" t="s">
        <v>450</v>
      </c>
      <c r="D480" s="24">
        <v>30</v>
      </c>
      <c r="E480" s="16" t="s">
        <v>426</v>
      </c>
      <c r="G480" s="52">
        <v>94.062500000000014</v>
      </c>
      <c r="H480" s="52">
        <v>8492.5</v>
      </c>
      <c r="I480" s="52">
        <v>4246.25</v>
      </c>
      <c r="J480" s="52">
        <v>776015.625</v>
      </c>
      <c r="K480" s="14">
        <v>1.0515189654002968</v>
      </c>
      <c r="L480" s="14">
        <v>0.13501470302373578</v>
      </c>
      <c r="M480" s="14">
        <v>0.86617639372569377</v>
      </c>
      <c r="N480" s="14">
        <v>2.6407223058994078</v>
      </c>
      <c r="O480" s="14">
        <v>0.88316288464002279</v>
      </c>
      <c r="P480" s="14">
        <v>0.28314122209492926</v>
      </c>
      <c r="Q480" s="14">
        <v>10.947263072923421</v>
      </c>
      <c r="R480" s="14">
        <v>0.62472610960935504</v>
      </c>
      <c r="S480" s="14">
        <v>8.4915309483076964</v>
      </c>
      <c r="T480" s="14">
        <v>2.6550217064330726</v>
      </c>
      <c r="U480" s="14">
        <v>80.530754980322627</v>
      </c>
      <c r="V480" s="14">
        <v>14.408104163133936</v>
      </c>
      <c r="W480" s="14">
        <v>0.33280829609085905</v>
      </c>
      <c r="X480" s="14">
        <v>3.0510876653142362E-2</v>
      </c>
      <c r="Y480" s="14">
        <v>1.4853221349984538</v>
      </c>
      <c r="Z480" s="2">
        <f t="shared" si="176"/>
        <v>0.82373825126012257</v>
      </c>
      <c r="AA480" s="2">
        <f t="shared" si="177"/>
        <v>6.4154227230601597</v>
      </c>
      <c r="AB480" s="2">
        <f t="shared" si="178"/>
        <v>12.395519856323588</v>
      </c>
      <c r="AC480" s="2">
        <f t="shared" si="179"/>
        <v>38.663614545158367</v>
      </c>
      <c r="AD480" s="2">
        <f t="shared" si="180"/>
        <v>9.4836555940918821</v>
      </c>
      <c r="AE480" s="2">
        <f t="shared" si="181"/>
        <v>30.331486475307518</v>
      </c>
      <c r="AF480" s="69">
        <f t="shared" si="182"/>
        <v>0.88705424021529911</v>
      </c>
      <c r="AG480" s="69">
        <f t="shared" si="183"/>
        <v>0.88162829974990409</v>
      </c>
      <c r="AH480" s="69">
        <f t="shared" si="184"/>
        <v>1.1268380478376854</v>
      </c>
      <c r="AI480" s="69">
        <f t="shared" si="185"/>
        <v>0.36528255033007379</v>
      </c>
      <c r="AJ480" s="69">
        <f t="shared" si="186"/>
        <v>0.35862037857408441</v>
      </c>
      <c r="AK480" s="69">
        <f t="shared" si="187"/>
        <v>0.74879494762628385</v>
      </c>
      <c r="AL480" s="69">
        <f t="shared" si="188"/>
        <v>8.2330573442373822E-2</v>
      </c>
      <c r="AM480" s="69">
        <f t="shared" si="189"/>
        <v>9.5034400322132367E-2</v>
      </c>
      <c r="AN480" s="69">
        <f t="shared" si="190"/>
        <v>0.1638754986835782</v>
      </c>
      <c r="AO480" s="23">
        <v>0.01</v>
      </c>
      <c r="AP480" s="69">
        <f t="shared" si="191"/>
        <v>7.7442195644232887</v>
      </c>
      <c r="AQ480" s="69">
        <f t="shared" si="192"/>
        <v>807.07964473570917</v>
      </c>
      <c r="AR480" s="69">
        <f t="shared" si="193"/>
        <v>695.85633628514393</v>
      </c>
      <c r="AS480" s="69">
        <f t="shared" si="194"/>
        <v>5.1263130088174706E-3</v>
      </c>
      <c r="AT480" s="69">
        <f t="shared" si="195"/>
        <v>0.53424917095161883</v>
      </c>
      <c r="AU480" s="69">
        <f t="shared" si="196"/>
        <v>0.46062451603956367</v>
      </c>
      <c r="AV480" s="23">
        <f t="shared" si="197"/>
        <v>1</v>
      </c>
      <c r="AW480" s="24" t="s">
        <v>478</v>
      </c>
      <c r="AX480" s="24" t="s">
        <v>450</v>
      </c>
      <c r="AY480" s="24">
        <v>30</v>
      </c>
      <c r="AZ480" s="49">
        <f t="shared" si="198"/>
        <v>0.82373825126012257</v>
      </c>
      <c r="BA480" s="49">
        <f t="shared" si="199"/>
        <v>9.4836555940918821</v>
      </c>
    </row>
    <row r="481" spans="1:58" ht="12.75" customHeight="1" x14ac:dyDescent="0.15">
      <c r="A481" t="s">
        <v>55</v>
      </c>
      <c r="B481" s="24" t="s">
        <v>478</v>
      </c>
      <c r="C481" s="24" t="s">
        <v>443</v>
      </c>
      <c r="D481" s="24">
        <v>30</v>
      </c>
      <c r="E481" s="16" t="s">
        <v>426</v>
      </c>
      <c r="G481" s="52">
        <v>282.18750000000006</v>
      </c>
      <c r="H481" s="52">
        <v>26498.75</v>
      </c>
      <c r="I481" s="52">
        <v>13410.624999999998</v>
      </c>
      <c r="J481" s="52">
        <v>2567624.0625</v>
      </c>
      <c r="K481" s="14">
        <v>0.70505467672527478</v>
      </c>
      <c r="L481" s="14">
        <v>0.14517764258072877</v>
      </c>
      <c r="M481" s="14">
        <v>0.9194321144907982</v>
      </c>
      <c r="N481" s="14">
        <v>1.9384690067462651</v>
      </c>
      <c r="O481" s="14">
        <v>0.89219339960358424</v>
      </c>
      <c r="P481" s="14">
        <v>0.28320712031664236</v>
      </c>
      <c r="Q481" s="14">
        <v>12.228658318217983</v>
      </c>
      <c r="R481" s="14">
        <v>0.50345625567314689</v>
      </c>
      <c r="S481" s="14">
        <v>10.64158294960396</v>
      </c>
      <c r="T481" s="14">
        <v>5.4991376707598008</v>
      </c>
      <c r="U481" s="14">
        <v>106.08800909050433</v>
      </c>
      <c r="V481" s="14">
        <v>10.794925505138664</v>
      </c>
      <c r="W481" s="14">
        <v>0.32417909547890172</v>
      </c>
      <c r="X481" s="14">
        <v>3.0264654427243815E-2</v>
      </c>
      <c r="Y481" s="14">
        <v>1.3871172599988695</v>
      </c>
      <c r="Z481" s="2">
        <f t="shared" si="176"/>
        <v>1.3040578906039308</v>
      </c>
      <c r="AA481" s="2">
        <f t="shared" si="177"/>
        <v>6.3331522550349355</v>
      </c>
      <c r="AB481" s="2">
        <f t="shared" si="178"/>
        <v>13.706286466198215</v>
      </c>
      <c r="AC481" s="2">
        <f t="shared" si="179"/>
        <v>43.179205044511654</v>
      </c>
      <c r="AD481" s="2">
        <f t="shared" si="180"/>
        <v>9.9691943945663208</v>
      </c>
      <c r="AE481" s="2">
        <f t="shared" si="181"/>
        <v>19.291753624318055</v>
      </c>
      <c r="AF481" s="69">
        <f t="shared" si="182"/>
        <v>0.87588805842224049</v>
      </c>
      <c r="AG481" s="69">
        <f t="shared" si="183"/>
        <v>0.88191934380571058</v>
      </c>
      <c r="AH481" s="69">
        <f t="shared" si="184"/>
        <v>1.196131975944436</v>
      </c>
      <c r="AI481" s="69">
        <f t="shared" si="185"/>
        <v>0.35166100566341202</v>
      </c>
      <c r="AJ481" s="69">
        <f t="shared" si="186"/>
        <v>0.35897566023686334</v>
      </c>
      <c r="AK481" s="69">
        <f t="shared" si="187"/>
        <v>0.89560332860232128</v>
      </c>
      <c r="AL481" s="69">
        <f t="shared" si="188"/>
        <v>7.9384026071281685E-2</v>
      </c>
      <c r="AM481" s="69">
        <f t="shared" si="189"/>
        <v>9.5128549962768788E-2</v>
      </c>
      <c r="AN481" s="69">
        <f t="shared" si="190"/>
        <v>0.19457137829869178</v>
      </c>
      <c r="AO481" s="23">
        <v>0.01</v>
      </c>
      <c r="AP481" s="69">
        <f t="shared" si="191"/>
        <v>22.401179856989806</v>
      </c>
      <c r="AQ481" s="69">
        <f t="shared" si="192"/>
        <v>2520.7876633259193</v>
      </c>
      <c r="AR481" s="69">
        <f t="shared" si="193"/>
        <v>2609.3237900968929</v>
      </c>
      <c r="AS481" s="69">
        <f t="shared" si="194"/>
        <v>4.3476225001956885E-3</v>
      </c>
      <c r="AT481" s="69">
        <f t="shared" si="195"/>
        <v>0.4892346400170447</v>
      </c>
      <c r="AU481" s="69">
        <f t="shared" si="196"/>
        <v>0.50641773748275953</v>
      </c>
      <c r="AV481" s="23">
        <f t="shared" si="197"/>
        <v>1</v>
      </c>
      <c r="AW481" s="24" t="s">
        <v>478</v>
      </c>
      <c r="AX481" s="24" t="s">
        <v>443</v>
      </c>
      <c r="AY481" s="24">
        <v>30</v>
      </c>
      <c r="AZ481" s="49">
        <f t="shared" si="198"/>
        <v>1.3040578906039308</v>
      </c>
      <c r="BA481" s="49">
        <f t="shared" si="199"/>
        <v>9.9691943945663208</v>
      </c>
    </row>
    <row r="482" spans="1:58" ht="12.75" customHeight="1" x14ac:dyDescent="0.15">
      <c r="A482" t="s">
        <v>56</v>
      </c>
      <c r="B482" s="24" t="s">
        <v>478</v>
      </c>
      <c r="C482" s="24" t="s">
        <v>444</v>
      </c>
      <c r="D482" s="24">
        <v>30</v>
      </c>
      <c r="E482" s="16" t="s">
        <v>426</v>
      </c>
      <c r="G482" s="52">
        <v>430</v>
      </c>
      <c r="H482" s="52">
        <v>26310.625</v>
      </c>
      <c r="I482" s="52">
        <v>11045.625000000002</v>
      </c>
      <c r="J482" s="52">
        <v>2405621.5625000005</v>
      </c>
      <c r="K482" s="14">
        <v>0.56658615258235423</v>
      </c>
      <c r="L482" s="14">
        <v>0.13869811032024054</v>
      </c>
      <c r="M482" s="14">
        <v>0.76105291889202697</v>
      </c>
      <c r="N482" s="14">
        <v>1.6409184762550746</v>
      </c>
      <c r="O482" s="14">
        <v>0.87865045331564773</v>
      </c>
      <c r="P482" s="14">
        <v>0.28574792413708483</v>
      </c>
      <c r="Q482" s="14">
        <v>11.852683886229318</v>
      </c>
      <c r="R482" s="14">
        <v>0.55335667428073632</v>
      </c>
      <c r="S482" s="14">
        <v>9.2354452893608361</v>
      </c>
      <c r="T482" s="14">
        <v>4.6835978223257104</v>
      </c>
      <c r="U482" s="14">
        <v>93.155485178567631</v>
      </c>
      <c r="V482" s="14">
        <v>10.094773556236055</v>
      </c>
      <c r="W482" s="14">
        <v>0.32486867788588353</v>
      </c>
      <c r="X482" s="14">
        <v>2.9682047973353956E-2</v>
      </c>
      <c r="Y482" s="14">
        <v>1.4600361086451277</v>
      </c>
      <c r="Z482" s="2">
        <f t="shared" si="176"/>
        <v>1.3432254131579868</v>
      </c>
      <c r="AA482" s="2">
        <f t="shared" si="177"/>
        <v>5.48711815276235</v>
      </c>
      <c r="AB482" s="2">
        <f t="shared" si="178"/>
        <v>13.489646356525968</v>
      </c>
      <c r="AC482" s="2">
        <f t="shared" si="179"/>
        <v>41.479510033266614</v>
      </c>
      <c r="AD482" s="2">
        <f t="shared" si="180"/>
        <v>10.086734560149694</v>
      </c>
      <c r="AE482" s="2">
        <f t="shared" si="181"/>
        <v>19.88972766502609</v>
      </c>
      <c r="AF482" s="69">
        <f t="shared" si="182"/>
        <v>0.87142536265896464</v>
      </c>
      <c r="AG482" s="69">
        <f t="shared" si="183"/>
        <v>0.88148286880609927</v>
      </c>
      <c r="AH482" s="69">
        <f t="shared" si="184"/>
        <v>1.1508136292819657</v>
      </c>
      <c r="AI482" s="69">
        <f t="shared" si="185"/>
        <v>0.34631315204274188</v>
      </c>
      <c r="AJ482" s="69">
        <f t="shared" si="186"/>
        <v>0.35844293679725825</v>
      </c>
      <c r="AK482" s="69">
        <f t="shared" si="187"/>
        <v>0.79761513766174141</v>
      </c>
      <c r="AL482" s="69">
        <f t="shared" si="188"/>
        <v>7.822593392423105E-2</v>
      </c>
      <c r="AM482" s="69">
        <f t="shared" si="189"/>
        <v>9.4987378251273444E-2</v>
      </c>
      <c r="AN482" s="69">
        <f t="shared" si="190"/>
        <v>0.17410845384106841</v>
      </c>
      <c r="AO482" s="23">
        <v>0.01</v>
      </c>
      <c r="AP482" s="69">
        <f t="shared" si="191"/>
        <v>33.637151587419353</v>
      </c>
      <c r="AQ482" s="69">
        <f t="shared" si="192"/>
        <v>2499.1772889024114</v>
      </c>
      <c r="AR482" s="69">
        <f t="shared" si="193"/>
        <v>1923.1366904582515</v>
      </c>
      <c r="AS482" s="69">
        <f t="shared" si="194"/>
        <v>7.5488151909472254E-3</v>
      </c>
      <c r="AT482" s="69">
        <f t="shared" si="195"/>
        <v>0.56086281367512825</v>
      </c>
      <c r="AU482" s="69">
        <f t="shared" si="196"/>
        <v>0.43158837113392451</v>
      </c>
      <c r="AV482" s="23">
        <f t="shared" si="197"/>
        <v>1</v>
      </c>
      <c r="AW482" s="24" t="s">
        <v>478</v>
      </c>
      <c r="AX482" s="24" t="s">
        <v>444</v>
      </c>
      <c r="AY482" s="24">
        <v>30</v>
      </c>
      <c r="AZ482" s="49">
        <f t="shared" si="198"/>
        <v>1.3432254131579868</v>
      </c>
      <c r="BA482" s="49">
        <f t="shared" si="199"/>
        <v>10.086734560149694</v>
      </c>
    </row>
    <row r="483" spans="1:58" ht="12.75" customHeight="1" x14ac:dyDescent="0.15">
      <c r="A483" t="s">
        <v>57</v>
      </c>
      <c r="B483" s="24" t="s">
        <v>478</v>
      </c>
      <c r="C483" s="24" t="s">
        <v>451</v>
      </c>
      <c r="D483" s="24">
        <v>40</v>
      </c>
      <c r="E483" s="16" t="s">
        <v>426</v>
      </c>
      <c r="G483" s="52">
        <v>174.68749999999997</v>
      </c>
      <c r="H483" s="52">
        <v>5630.3125</v>
      </c>
      <c r="I483" s="52">
        <v>2418.75</v>
      </c>
      <c r="J483" s="52">
        <v>698051.24999999988</v>
      </c>
      <c r="K483" s="14">
        <v>0.19435672889237238</v>
      </c>
      <c r="L483" s="14">
        <v>0.12156429695007036</v>
      </c>
      <c r="M483" s="14">
        <v>0.76267318126999928</v>
      </c>
      <c r="N483" s="14">
        <v>2.1562580005918361</v>
      </c>
      <c r="O483" s="14">
        <v>0.97608694013821795</v>
      </c>
      <c r="P483" s="14">
        <v>0.31860935451451067</v>
      </c>
      <c r="Q483" s="14">
        <v>17.704556673370977</v>
      </c>
      <c r="R483" s="14">
        <v>0.76268374346237355</v>
      </c>
      <c r="S483" s="14">
        <v>7.7306106760922155</v>
      </c>
      <c r="T483" s="14">
        <v>3.6657587049758673</v>
      </c>
      <c r="U483" s="14">
        <v>93.591583540302338</v>
      </c>
      <c r="V483" s="14">
        <v>5.3445682423468623</v>
      </c>
      <c r="W483" s="14">
        <v>0.295725342718688</v>
      </c>
      <c r="X483" s="14">
        <v>3.2446740312754609E-2</v>
      </c>
      <c r="Y483" s="14">
        <v>1.4364457921458709</v>
      </c>
      <c r="Z483" s="2">
        <f t="shared" si="176"/>
        <v>3.9240894082568127</v>
      </c>
      <c r="AA483" s="2">
        <f t="shared" si="177"/>
        <v>6.2738254603096921</v>
      </c>
      <c r="AB483" s="2">
        <f t="shared" si="178"/>
        <v>18.138298900776132</v>
      </c>
      <c r="AC483" s="2">
        <f t="shared" si="179"/>
        <v>55.568226175746652</v>
      </c>
      <c r="AD483" s="2">
        <f t="shared" si="180"/>
        <v>12.106622291786708</v>
      </c>
      <c r="AE483" s="2">
        <f t="shared" si="181"/>
        <v>25.531299540600415</v>
      </c>
      <c r="AF483" s="69">
        <f t="shared" si="182"/>
        <v>0.85942879750201029</v>
      </c>
      <c r="AG483" s="69">
        <f t="shared" si="183"/>
        <v>0.88462314490583405</v>
      </c>
      <c r="AH483" s="69">
        <f t="shared" si="184"/>
        <v>1.1023143830118673</v>
      </c>
      <c r="AI483" s="69">
        <f t="shared" si="185"/>
        <v>0.3322064827549896</v>
      </c>
      <c r="AJ483" s="69">
        <f t="shared" si="186"/>
        <v>0.36228745119147787</v>
      </c>
      <c r="AK483" s="69">
        <f t="shared" si="187"/>
        <v>0.70096255701070054</v>
      </c>
      <c r="AL483" s="69">
        <f t="shared" si="188"/>
        <v>7.5167545802372532E-2</v>
      </c>
      <c r="AM483" s="69">
        <f t="shared" si="189"/>
        <v>9.6006174565741634E-2</v>
      </c>
      <c r="AN483" s="69">
        <f t="shared" si="190"/>
        <v>0.15382301960050368</v>
      </c>
      <c r="AO483" s="23">
        <v>0.01</v>
      </c>
      <c r="AP483" s="69">
        <f t="shared" si="191"/>
        <v>13.13083065735195</v>
      </c>
      <c r="AQ483" s="69">
        <f t="shared" si="192"/>
        <v>540.54476473467719</v>
      </c>
      <c r="AR483" s="69">
        <f t="shared" si="193"/>
        <v>372.05942865871828</v>
      </c>
      <c r="AS483" s="69">
        <f t="shared" si="194"/>
        <v>1.4184221527986759E-2</v>
      </c>
      <c r="AT483" s="69">
        <f t="shared" si="195"/>
        <v>0.58390873272722299</v>
      </c>
      <c r="AU483" s="69">
        <f t="shared" si="196"/>
        <v>0.4019070457447903</v>
      </c>
      <c r="AV483" s="23">
        <f t="shared" si="197"/>
        <v>1</v>
      </c>
      <c r="AW483" s="24" t="s">
        <v>478</v>
      </c>
      <c r="AX483" s="24" t="s">
        <v>451</v>
      </c>
      <c r="AY483" s="24">
        <v>40</v>
      </c>
      <c r="AZ483" s="49">
        <f t="shared" si="198"/>
        <v>3.9240894082568127</v>
      </c>
      <c r="BA483" s="49">
        <f t="shared" si="199"/>
        <v>12.106622291786708</v>
      </c>
    </row>
    <row r="484" spans="1:58" ht="12.75" customHeight="1" x14ac:dyDescent="0.15">
      <c r="A484" t="s">
        <v>58</v>
      </c>
      <c r="B484" s="24" t="s">
        <v>478</v>
      </c>
      <c r="C484" s="24" t="s">
        <v>445</v>
      </c>
      <c r="D484" s="24">
        <v>40</v>
      </c>
      <c r="E484" s="16" t="s">
        <v>426</v>
      </c>
      <c r="G484" s="52">
        <v>201.56249999999997</v>
      </c>
      <c r="H484" s="52">
        <v>17562.812500000004</v>
      </c>
      <c r="I484" s="52">
        <v>6920.3125</v>
      </c>
      <c r="J484" s="52">
        <v>2254745.3125</v>
      </c>
      <c r="K484" s="14">
        <v>0.29120725907950168</v>
      </c>
      <c r="L484" s="14">
        <v>0.13733795999509207</v>
      </c>
      <c r="M484" s="14">
        <v>0.7698549894208675</v>
      </c>
      <c r="N484" s="14">
        <v>1.2802941890350745</v>
      </c>
      <c r="O484" s="14">
        <v>0.96563957826195068</v>
      </c>
      <c r="P484" s="14">
        <v>0.29403455658630662</v>
      </c>
      <c r="Q484" s="14">
        <v>17.339986023543169</v>
      </c>
      <c r="R484" s="14">
        <v>0.58018213918785466</v>
      </c>
      <c r="S484" s="14">
        <v>13.4326093346095</v>
      </c>
      <c r="T484" s="14">
        <v>6.7399369417434896</v>
      </c>
      <c r="U484" s="14">
        <v>101.73074994724952</v>
      </c>
      <c r="V484" s="14">
        <v>20.632323554739841</v>
      </c>
      <c r="W484" s="14">
        <v>0.32079712711679187</v>
      </c>
      <c r="X484" s="14">
        <v>3.0371359915959087E-2</v>
      </c>
      <c r="Y484" s="14">
        <v>1.3515439271975236</v>
      </c>
      <c r="Z484" s="2">
        <f t="shared" si="176"/>
        <v>2.6436668915958976</v>
      </c>
      <c r="AA484" s="2">
        <f t="shared" si="177"/>
        <v>5.6055513672139821</v>
      </c>
      <c r="AB484" s="2">
        <f t="shared" si="178"/>
        <v>17.956995978513344</v>
      </c>
      <c r="AC484" s="2">
        <f t="shared" si="179"/>
        <v>58.972612691710751</v>
      </c>
      <c r="AD484" s="2">
        <f t="shared" si="180"/>
        <v>7.5734168554383059</v>
      </c>
      <c r="AE484" s="2">
        <f t="shared" si="181"/>
        <v>15.093724292461076</v>
      </c>
      <c r="AF484" s="69">
        <f t="shared" si="182"/>
        <v>0.86255018883200674</v>
      </c>
      <c r="AG484" s="69">
        <f t="shared" si="183"/>
        <v>0.88428643735535495</v>
      </c>
      <c r="AH484" s="69">
        <f t="shared" si="184"/>
        <v>1.2860838382947501</v>
      </c>
      <c r="AI484" s="69">
        <f t="shared" si="185"/>
        <v>0.33583930418846886</v>
      </c>
      <c r="AJ484" s="69">
        <f t="shared" si="186"/>
        <v>0.3618739242677127</v>
      </c>
      <c r="AK484" s="69">
        <f t="shared" si="187"/>
        <v>1.1132334302536957</v>
      </c>
      <c r="AL484" s="69">
        <f t="shared" si="188"/>
        <v>7.5955657773199445E-2</v>
      </c>
      <c r="AM484" s="69">
        <f t="shared" si="189"/>
        <v>9.5896589930943868E-2</v>
      </c>
      <c r="AN484" s="69">
        <f t="shared" si="190"/>
        <v>0.23970450919955924</v>
      </c>
      <c r="AO484" s="23">
        <v>0.01</v>
      </c>
      <c r="AP484" s="69">
        <f t="shared" si="191"/>
        <v>15.309812269910511</v>
      </c>
      <c r="AQ484" s="69">
        <f t="shared" si="192"/>
        <v>1684.2138283465554</v>
      </c>
      <c r="AR484" s="69">
        <f t="shared" si="193"/>
        <v>1658.8301113200748</v>
      </c>
      <c r="AS484" s="69">
        <f t="shared" si="194"/>
        <v>4.5587253162601921E-3</v>
      </c>
      <c r="AT484" s="69">
        <f t="shared" si="195"/>
        <v>0.50149982781753721</v>
      </c>
      <c r="AU484" s="69">
        <f t="shared" si="196"/>
        <v>0.4939414468662025</v>
      </c>
      <c r="AV484" s="23">
        <f t="shared" si="197"/>
        <v>1</v>
      </c>
      <c r="AW484" s="24" t="s">
        <v>478</v>
      </c>
      <c r="AX484" s="24" t="s">
        <v>445</v>
      </c>
      <c r="AY484" s="24">
        <v>40</v>
      </c>
      <c r="AZ484" s="49">
        <f t="shared" si="198"/>
        <v>2.6436668915958976</v>
      </c>
      <c r="BA484" s="49">
        <f t="shared" si="199"/>
        <v>7.5734168554383059</v>
      </c>
    </row>
    <row r="485" spans="1:58" ht="12.75" customHeight="1" x14ac:dyDescent="0.15">
      <c r="A485" t="s">
        <v>59</v>
      </c>
      <c r="B485" s="24" t="s">
        <v>478</v>
      </c>
      <c r="C485" s="24" t="s">
        <v>446</v>
      </c>
      <c r="D485" s="24">
        <v>40</v>
      </c>
      <c r="E485" s="16" t="s">
        <v>426</v>
      </c>
      <c r="G485" s="52">
        <v>456.87499999999994</v>
      </c>
      <c r="H485" s="52">
        <v>17240.3125</v>
      </c>
      <c r="I485" s="52">
        <v>8465.625</v>
      </c>
      <c r="J485" s="52">
        <v>2098494.0625</v>
      </c>
      <c r="K485" s="14">
        <v>0.65601519342221282</v>
      </c>
      <c r="L485" s="14">
        <v>0.13218300956351389</v>
      </c>
      <c r="M485" s="14">
        <v>0.70859281083581915</v>
      </c>
      <c r="N485" s="14">
        <v>1.7519608723263478</v>
      </c>
      <c r="O485" s="14">
        <v>0.94217116716532634</v>
      </c>
      <c r="P485" s="14">
        <v>0.30318917063365686</v>
      </c>
      <c r="Q485" s="14">
        <v>17.687757824008919</v>
      </c>
      <c r="R485" s="14">
        <v>0.66797668565196711</v>
      </c>
      <c r="S485" s="14">
        <v>8.4274845691805638</v>
      </c>
      <c r="T485" s="14">
        <v>4.1324259230920877</v>
      </c>
      <c r="U485" s="14">
        <v>91.608564354614856</v>
      </c>
      <c r="V485" s="14">
        <v>12.123647172653186</v>
      </c>
      <c r="W485" s="14">
        <v>0.30741809795838387</v>
      </c>
      <c r="X485" s="14">
        <v>3.0392866448568364E-2</v>
      </c>
      <c r="Y485" s="14">
        <v>1.3038313067938117</v>
      </c>
      <c r="Z485" s="2">
        <f t="shared" si="176"/>
        <v>1.0801469507730856</v>
      </c>
      <c r="AA485" s="2">
        <f t="shared" si="177"/>
        <v>5.3606950936863074</v>
      </c>
      <c r="AB485" s="2">
        <f t="shared" si="178"/>
        <v>18.773401734660791</v>
      </c>
      <c r="AC485" s="2">
        <f t="shared" si="179"/>
        <v>58.339015826462408</v>
      </c>
      <c r="AD485" s="2">
        <f t="shared" si="180"/>
        <v>10.870214427876704</v>
      </c>
      <c r="AE485" s="2">
        <f t="shared" si="181"/>
        <v>22.168229040163592</v>
      </c>
      <c r="AF485" s="69">
        <f t="shared" si="182"/>
        <v>0.8743075671465198</v>
      </c>
      <c r="AG485" s="69">
        <f t="shared" si="183"/>
        <v>0.88353007500210545</v>
      </c>
      <c r="AH485" s="69">
        <f t="shared" si="184"/>
        <v>1.1247738999993737</v>
      </c>
      <c r="AI485" s="69">
        <f t="shared" si="185"/>
        <v>0.34976078047716092</v>
      </c>
      <c r="AJ485" s="69">
        <f t="shared" si="186"/>
        <v>0.36094614649383733</v>
      </c>
      <c r="AK485" s="69">
        <f t="shared" si="187"/>
        <v>0.74468754126991921</v>
      </c>
      <c r="AL485" s="69">
        <f t="shared" si="188"/>
        <v>7.8972610447338873E-2</v>
      </c>
      <c r="AM485" s="69">
        <f t="shared" si="189"/>
        <v>9.5650728820866893E-2</v>
      </c>
      <c r="AN485" s="69">
        <f t="shared" si="190"/>
        <v>0.16301334174903356</v>
      </c>
      <c r="AO485" s="23">
        <v>0.01</v>
      </c>
      <c r="AP485" s="69">
        <f t="shared" si="191"/>
        <v>36.080611398127942</v>
      </c>
      <c r="AQ485" s="69">
        <f t="shared" si="192"/>
        <v>1649.0484557245018</v>
      </c>
      <c r="AR485" s="69">
        <f t="shared" si="193"/>
        <v>1380.0098212441624</v>
      </c>
      <c r="AS485" s="69">
        <f t="shared" si="194"/>
        <v>1.1771281078017606E-2</v>
      </c>
      <c r="AT485" s="69">
        <f t="shared" si="195"/>
        <v>0.53800121814485524</v>
      </c>
      <c r="AU485" s="69">
        <f t="shared" si="196"/>
        <v>0.45022750077712703</v>
      </c>
      <c r="AV485" s="23">
        <f t="shared" si="197"/>
        <v>0.99999999999999989</v>
      </c>
      <c r="AW485" s="24" t="s">
        <v>478</v>
      </c>
      <c r="AX485" s="24" t="s">
        <v>446</v>
      </c>
      <c r="AY485" s="24">
        <v>40</v>
      </c>
      <c r="AZ485" s="49">
        <f t="shared" si="198"/>
        <v>1.0801469507730856</v>
      </c>
      <c r="BA485" s="49">
        <f t="shared" si="199"/>
        <v>10.870214427876704</v>
      </c>
    </row>
    <row r="486" spans="1:58" ht="12.75" customHeight="1" x14ac:dyDescent="0.15">
      <c r="A486" t="s">
        <v>60</v>
      </c>
      <c r="B486" s="24" t="s">
        <v>478</v>
      </c>
      <c r="C486" s="24" t="s">
        <v>452</v>
      </c>
      <c r="D486" s="24">
        <v>50</v>
      </c>
      <c r="E486" s="16" t="s">
        <v>426</v>
      </c>
      <c r="G486" s="52">
        <v>255.31250000000003</v>
      </c>
      <c r="H486" s="52">
        <v>1263.1250000000002</v>
      </c>
      <c r="I486" s="52">
        <v>806.24999999999989</v>
      </c>
      <c r="J486" s="52">
        <v>333854.6875</v>
      </c>
      <c r="K486" s="14">
        <v>0.67207907211600049</v>
      </c>
      <c r="L486" s="14">
        <v>0.13271956997963771</v>
      </c>
      <c r="M486" s="14">
        <v>0.82777791758536379</v>
      </c>
      <c r="N486" s="14">
        <v>2.021828108219538</v>
      </c>
      <c r="O486" s="14">
        <v>1.1395481162718839</v>
      </c>
      <c r="P486" s="14">
        <v>0.37420760145637827</v>
      </c>
      <c r="Q486" s="14">
        <v>19.939308881631799</v>
      </c>
      <c r="R486" s="14">
        <v>0.7960227291618871</v>
      </c>
      <c r="S486" s="14">
        <v>20.411850266412436</v>
      </c>
      <c r="T486" s="14">
        <v>14.624114613275319</v>
      </c>
      <c r="U486" s="14">
        <v>113.74168139485812</v>
      </c>
      <c r="V486" s="14">
        <v>6.9837444598499134</v>
      </c>
      <c r="W486" s="14">
        <v>0.3102386030492354</v>
      </c>
      <c r="X486" s="14">
        <v>3.2248769922838413E-2</v>
      </c>
      <c r="Y486" s="14">
        <v>1.3737643761283951</v>
      </c>
      <c r="Z486" s="2">
        <f t="shared" si="176"/>
        <v>1.2316674509431678</v>
      </c>
      <c r="AA486" s="2">
        <f t="shared" si="177"/>
        <v>6.237044903870351</v>
      </c>
      <c r="AB486" s="2">
        <f t="shared" si="178"/>
        <v>17.497557669495102</v>
      </c>
      <c r="AC486" s="2">
        <f t="shared" si="179"/>
        <v>53.284082963654448</v>
      </c>
      <c r="AD486" s="2">
        <f t="shared" si="180"/>
        <v>5.5723356731662541</v>
      </c>
      <c r="AE486" s="2">
        <f t="shared" si="181"/>
        <v>7.7776798392708804</v>
      </c>
      <c r="AF486" s="69">
        <f t="shared" si="182"/>
        <v>0.87482528916191837</v>
      </c>
      <c r="AG486" s="69">
        <f t="shared" si="183"/>
        <v>0.8898913277127718</v>
      </c>
      <c r="AH486" s="69">
        <f t="shared" si="184"/>
        <v>1.5110174766795295</v>
      </c>
      <c r="AI486" s="69">
        <f t="shared" si="185"/>
        <v>0.35038248195896393</v>
      </c>
      <c r="AJ486" s="69">
        <f t="shared" si="186"/>
        <v>0.36879864863726119</v>
      </c>
      <c r="AK486" s="69">
        <f t="shared" si="187"/>
        <v>1.8054557974384911</v>
      </c>
      <c r="AL486" s="69">
        <f t="shared" si="188"/>
        <v>7.9107224400573925E-2</v>
      </c>
      <c r="AM486" s="69">
        <f t="shared" si="189"/>
        <v>9.7731641888874218E-2</v>
      </c>
      <c r="AN486" s="69">
        <f t="shared" si="190"/>
        <v>0.38112443968818532</v>
      </c>
      <c r="AO486" s="23">
        <v>0.01</v>
      </c>
      <c r="AP486" s="69">
        <f t="shared" si="191"/>
        <v>20.197063229771533</v>
      </c>
      <c r="AQ486" s="69">
        <f t="shared" si="192"/>
        <v>123.44728016088428</v>
      </c>
      <c r="AR486" s="69">
        <f t="shared" si="193"/>
        <v>307.2815794985994</v>
      </c>
      <c r="AS486" s="69">
        <f t="shared" si="194"/>
        <v>4.4790202125353999E-2</v>
      </c>
      <c r="AT486" s="69">
        <f t="shared" si="195"/>
        <v>0.27376399070142216</v>
      </c>
      <c r="AU486" s="69">
        <f t="shared" si="196"/>
        <v>0.68144580717322378</v>
      </c>
      <c r="AV486" s="23">
        <f t="shared" si="197"/>
        <v>1</v>
      </c>
      <c r="AW486" s="24" t="s">
        <v>478</v>
      </c>
      <c r="AX486" s="24" t="s">
        <v>452</v>
      </c>
      <c r="AY486" s="24">
        <v>50</v>
      </c>
      <c r="AZ486" s="49">
        <f t="shared" si="198"/>
        <v>1.2316674509431678</v>
      </c>
      <c r="BA486" s="49">
        <f t="shared" si="199"/>
        <v>5.5723356731662541</v>
      </c>
    </row>
    <row r="487" spans="1:58" ht="12.75" customHeight="1" x14ac:dyDescent="0.15">
      <c r="A487" t="s">
        <v>61</v>
      </c>
      <c r="B487" s="24" t="s">
        <v>478</v>
      </c>
      <c r="C487" s="24" t="s">
        <v>448</v>
      </c>
      <c r="D487" s="24">
        <v>50</v>
      </c>
      <c r="E487" s="16" t="s">
        <v>426</v>
      </c>
      <c r="G487" s="52">
        <v>416.56250000000006</v>
      </c>
      <c r="H487" s="52">
        <v>3480.3125</v>
      </c>
      <c r="I487" s="52">
        <v>2405.3125000000005</v>
      </c>
      <c r="J487" s="52">
        <v>1033760.3125</v>
      </c>
      <c r="K487" s="14">
        <v>0.71284733474515594</v>
      </c>
      <c r="L487" s="14">
        <v>0.17950427442335609</v>
      </c>
      <c r="M487" s="14">
        <v>0.77817117481605091</v>
      </c>
      <c r="N487" s="14">
        <v>2.0912291901489231</v>
      </c>
      <c r="O487" s="14">
        <v>1.1847572142378042</v>
      </c>
      <c r="P487" s="14">
        <v>0.37348823551307553</v>
      </c>
      <c r="Q487" s="14">
        <v>21.847861815042307</v>
      </c>
      <c r="R487" s="14">
        <v>0.7801329303528739</v>
      </c>
      <c r="S487" s="14">
        <v>18.150999706079631</v>
      </c>
      <c r="T487" s="14">
        <v>4.6763435034417338</v>
      </c>
      <c r="U487" s="14">
        <v>129.34626187853647</v>
      </c>
      <c r="V487" s="14">
        <v>17.603795730136088</v>
      </c>
      <c r="W487" s="14">
        <v>0.31125790382021112</v>
      </c>
      <c r="X487" s="14">
        <v>3.1058741785124924E-2</v>
      </c>
      <c r="Y487" s="14">
        <v>1.3792704457721963</v>
      </c>
      <c r="Z487" s="2">
        <f t="shared" si="176"/>
        <v>1.0916379102325582</v>
      </c>
      <c r="AA487" s="2">
        <f t="shared" si="177"/>
        <v>4.3351122268027709</v>
      </c>
      <c r="AB487" s="2">
        <f t="shared" si="178"/>
        <v>18.440792385550317</v>
      </c>
      <c r="AC487" s="2">
        <f t="shared" si="179"/>
        <v>58.496787147871039</v>
      </c>
      <c r="AD487" s="2">
        <f t="shared" si="180"/>
        <v>7.1261232975069833</v>
      </c>
      <c r="AE487" s="2">
        <f t="shared" si="181"/>
        <v>27.659700743399014</v>
      </c>
      <c r="AF487" s="69">
        <f t="shared" si="182"/>
        <v>0.87613920764294051</v>
      </c>
      <c r="AG487" s="69">
        <f t="shared" si="183"/>
        <v>0.89134836967377229</v>
      </c>
      <c r="AH487" s="69">
        <f t="shared" si="184"/>
        <v>1.4381526268557314</v>
      </c>
      <c r="AI487" s="69">
        <f t="shared" si="185"/>
        <v>0.3519635947220271</v>
      </c>
      <c r="AJ487" s="69">
        <f t="shared" si="186"/>
        <v>0.37061314686301372</v>
      </c>
      <c r="AK487" s="69">
        <f t="shared" si="187"/>
        <v>1.5566584529960317</v>
      </c>
      <c r="AL487" s="69">
        <f t="shared" si="188"/>
        <v>7.9449530863918566E-2</v>
      </c>
      <c r="AM487" s="69">
        <f t="shared" si="189"/>
        <v>9.8212483918698634E-2</v>
      </c>
      <c r="AN487" s="69">
        <f t="shared" si="190"/>
        <v>0.33060803749164153</v>
      </c>
      <c r="AO487" s="23">
        <v>0.01</v>
      </c>
      <c r="AP487" s="69">
        <f t="shared" si="191"/>
        <v>33.095695200501083</v>
      </c>
      <c r="AQ487" s="69">
        <f t="shared" si="192"/>
        <v>341.81013543829584</v>
      </c>
      <c r="AR487" s="69">
        <f t="shared" si="193"/>
        <v>795.21564517911418</v>
      </c>
      <c r="AS487" s="69">
        <f t="shared" si="194"/>
        <v>2.8283982376588121E-2</v>
      </c>
      <c r="AT487" s="69">
        <f t="shared" si="195"/>
        <v>0.29211508591394036</v>
      </c>
      <c r="AU487" s="69">
        <f t="shared" si="196"/>
        <v>0.67960093170947145</v>
      </c>
      <c r="AV487" s="23">
        <f t="shared" si="197"/>
        <v>1</v>
      </c>
      <c r="AW487" s="24" t="s">
        <v>478</v>
      </c>
      <c r="AX487" s="24" t="s">
        <v>448</v>
      </c>
      <c r="AY487" s="24">
        <v>50</v>
      </c>
      <c r="AZ487" s="49">
        <f t="shared" si="198"/>
        <v>1.0916379102325582</v>
      </c>
      <c r="BA487" s="49">
        <f t="shared" si="199"/>
        <v>7.1261232975069833</v>
      </c>
    </row>
    <row r="488" spans="1:58" ht="12.75" customHeight="1" x14ac:dyDescent="0.15">
      <c r="A488" t="s">
        <v>62</v>
      </c>
      <c r="B488" s="24" t="s">
        <v>478</v>
      </c>
      <c r="C488" s="24" t="s">
        <v>447</v>
      </c>
      <c r="D488" s="24">
        <v>50</v>
      </c>
      <c r="E488" s="16" t="s">
        <v>426</v>
      </c>
      <c r="G488" s="52">
        <v>349.37499999999994</v>
      </c>
      <c r="H488" s="52">
        <v>3413.1250000000005</v>
      </c>
      <c r="I488" s="52">
        <v>2270.9375</v>
      </c>
      <c r="J488" s="52">
        <v>1027753.7500000001</v>
      </c>
      <c r="K488" s="14">
        <v>0.75379081913346235</v>
      </c>
      <c r="L488" s="14">
        <v>0.14587550199142219</v>
      </c>
      <c r="M488" s="14">
        <v>0.60827979240509267</v>
      </c>
      <c r="N488" s="14">
        <v>1.8497900312210107</v>
      </c>
      <c r="O488" s="14">
        <v>1.2862426425702205</v>
      </c>
      <c r="P488" s="14">
        <v>0.37982742386204937</v>
      </c>
      <c r="Q488" s="14">
        <v>20.991652841847294</v>
      </c>
      <c r="R488" s="14">
        <v>0.73118011431079366</v>
      </c>
      <c r="S488" s="14">
        <v>19.809409596876908</v>
      </c>
      <c r="T488" s="14">
        <v>8.0917567942031621</v>
      </c>
      <c r="U488" s="14">
        <v>165.18372846183479</v>
      </c>
      <c r="V488" s="14">
        <v>13.306514518268779</v>
      </c>
      <c r="W488" s="14">
        <v>0.32090452109820705</v>
      </c>
      <c r="X488" s="14">
        <v>3.1424077114705642E-2</v>
      </c>
      <c r="Y488" s="14">
        <v>1.3254133708384455</v>
      </c>
      <c r="Z488" s="2">
        <f t="shared" si="176"/>
        <v>0.80696099894710149</v>
      </c>
      <c r="AA488" s="2">
        <f t="shared" si="177"/>
        <v>4.1698556927047346</v>
      </c>
      <c r="AB488" s="2">
        <f t="shared" si="178"/>
        <v>16.320134434278241</v>
      </c>
      <c r="AC488" s="2">
        <f t="shared" si="179"/>
        <v>55.266290749641378</v>
      </c>
      <c r="AD488" s="2">
        <f t="shared" si="180"/>
        <v>8.3386497539975739</v>
      </c>
      <c r="AE488" s="2">
        <f t="shared" si="181"/>
        <v>20.413827635078015</v>
      </c>
      <c r="AF488" s="69">
        <f t="shared" si="182"/>
        <v>0.87745877333806455</v>
      </c>
      <c r="AG488" s="69">
        <f t="shared" si="183"/>
        <v>0.89461913892517153</v>
      </c>
      <c r="AH488" s="69">
        <f t="shared" si="184"/>
        <v>1.4916014437565075</v>
      </c>
      <c r="AI488" s="69">
        <f t="shared" si="185"/>
        <v>0.35355628318161125</v>
      </c>
      <c r="AJ488" s="69">
        <f t="shared" si="186"/>
        <v>0.37470798896800783</v>
      </c>
      <c r="AK488" s="69">
        <f t="shared" si="187"/>
        <v>1.7367479017321397</v>
      </c>
      <c r="AL488" s="69">
        <f t="shared" si="188"/>
        <v>7.9794279698350026E-2</v>
      </c>
      <c r="AM488" s="69">
        <f t="shared" si="189"/>
        <v>9.9297617076522071E-2</v>
      </c>
      <c r="AN488" s="69">
        <f t="shared" si="190"/>
        <v>0.36720414489895192</v>
      </c>
      <c r="AO488" s="23">
        <v>0.01</v>
      </c>
      <c r="AP488" s="69">
        <f t="shared" si="191"/>
        <v>27.878126469611036</v>
      </c>
      <c r="AQ488" s="69">
        <f t="shared" si="192"/>
        <v>338.91517928430443</v>
      </c>
      <c r="AR488" s="69">
        <f t="shared" si="193"/>
        <v>833.89766280646359</v>
      </c>
      <c r="AS488" s="69">
        <f t="shared" si="194"/>
        <v>2.321840273608182E-2</v>
      </c>
      <c r="AT488" s="69">
        <f t="shared" si="195"/>
        <v>0.28226678484194945</v>
      </c>
      <c r="AU488" s="69">
        <f t="shared" si="196"/>
        <v>0.69451481242196866</v>
      </c>
      <c r="AV488" s="23">
        <f t="shared" si="197"/>
        <v>1</v>
      </c>
      <c r="AW488" s="24" t="s">
        <v>478</v>
      </c>
      <c r="AX488" s="24" t="s">
        <v>447</v>
      </c>
      <c r="AY488" s="24">
        <v>50</v>
      </c>
      <c r="AZ488" s="49">
        <f t="shared" si="198"/>
        <v>0.80696099894710149</v>
      </c>
      <c r="BA488" s="49">
        <f t="shared" si="199"/>
        <v>8.3386497539975739</v>
      </c>
    </row>
    <row r="489" spans="1:58" ht="12.75" customHeight="1" x14ac:dyDescent="0.15">
      <c r="G489" s="52"/>
      <c r="H489" s="52"/>
      <c r="I489" s="52"/>
      <c r="J489" s="52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2"/>
      <c r="AA489" s="2"/>
      <c r="AB489" s="2"/>
      <c r="AC489" s="2"/>
      <c r="AD489" s="2"/>
      <c r="AE489" s="2"/>
      <c r="AF489" s="69"/>
      <c r="AG489" s="69"/>
      <c r="AH489" s="69"/>
      <c r="AI489" s="69"/>
      <c r="AJ489" s="69"/>
      <c r="AK489" s="69"/>
      <c r="AL489" s="69"/>
      <c r="AM489" s="69"/>
      <c r="AN489" s="69"/>
      <c r="AO489" s="23"/>
      <c r="AP489" s="69"/>
      <c r="AQ489" s="69"/>
      <c r="AR489" s="69"/>
      <c r="AS489" s="69"/>
      <c r="AT489" s="69"/>
      <c r="AU489" s="69"/>
      <c r="AV489" s="23"/>
      <c r="AW489" s="16"/>
      <c r="AX489" s="16"/>
      <c r="AY489" s="16"/>
      <c r="AZ489" s="49"/>
      <c r="BA489" s="49"/>
    </row>
    <row r="490" spans="1:58" ht="12.75" customHeight="1" x14ac:dyDescent="0.15">
      <c r="A490" t="s">
        <v>103</v>
      </c>
      <c r="B490" s="24" t="s">
        <v>479</v>
      </c>
      <c r="C490" s="24" t="s">
        <v>434</v>
      </c>
      <c r="D490" s="24">
        <v>5</v>
      </c>
      <c r="E490" s="16" t="s">
        <v>426</v>
      </c>
      <c r="G490" s="52">
        <v>107.5</v>
      </c>
      <c r="H490" s="52">
        <v>3507.1875000000005</v>
      </c>
      <c r="I490" s="52">
        <v>1612.4999999999998</v>
      </c>
      <c r="J490" s="52">
        <v>532931.25</v>
      </c>
      <c r="K490" s="14">
        <v>0.46755614389558514</v>
      </c>
      <c r="L490" s="14">
        <v>0.11260985410684284</v>
      </c>
      <c r="M490" s="14">
        <v>0.87727737475047474</v>
      </c>
      <c r="N490" s="14">
        <v>2.0443798301323746</v>
      </c>
      <c r="O490" s="14">
        <v>0.78006340137950259</v>
      </c>
      <c r="P490" s="14">
        <v>0.26282452403512663</v>
      </c>
      <c r="Q490" s="14">
        <v>8.3550046253469006</v>
      </c>
      <c r="R490" s="14">
        <v>1.1592750185470431</v>
      </c>
      <c r="S490" s="14">
        <v>18.097196095280122</v>
      </c>
      <c r="T490" s="14">
        <v>11.662376979545119</v>
      </c>
      <c r="U490" s="14">
        <v>102.82726520278496</v>
      </c>
      <c r="V490" s="14">
        <v>48.525950889426362</v>
      </c>
      <c r="W490" s="14">
        <v>0.35966154965667263</v>
      </c>
      <c r="X490" s="14">
        <v>4.1024447653606466E-2</v>
      </c>
      <c r="Y490" s="14">
        <v>2.1775459351202815</v>
      </c>
      <c r="Z490" s="2">
        <f t="shared" si="176"/>
        <v>1.8763038112197039</v>
      </c>
      <c r="AA490" s="2">
        <f t="shared" si="177"/>
        <v>7.7904139181116854</v>
      </c>
      <c r="AB490" s="2">
        <f t="shared" si="178"/>
        <v>10.710673786991542</v>
      </c>
      <c r="AC490" s="2">
        <f t="shared" si="179"/>
        <v>31.789288522521019</v>
      </c>
      <c r="AD490" s="2">
        <f t="shared" si="180"/>
        <v>5.6819445764641427</v>
      </c>
      <c r="AE490" s="2">
        <f t="shared" si="181"/>
        <v>8.8170074919663293</v>
      </c>
      <c r="AF490" s="69">
        <f t="shared" si="182"/>
        <v>0.86823372901558549</v>
      </c>
      <c r="AG490" s="69">
        <f t="shared" si="183"/>
        <v>0.87830551119567835</v>
      </c>
      <c r="AH490" s="69">
        <f t="shared" si="184"/>
        <v>1.4364185927317301</v>
      </c>
      <c r="AI490" s="69">
        <f t="shared" si="185"/>
        <v>0.34252191023482231</v>
      </c>
      <c r="AJ490" s="69">
        <f t="shared" si="186"/>
        <v>0.35458080472036962</v>
      </c>
      <c r="AK490" s="69">
        <f t="shared" si="187"/>
        <v>1.5510344764661994</v>
      </c>
      <c r="AL490" s="69">
        <f t="shared" si="188"/>
        <v>7.7404486654574362E-2</v>
      </c>
      <c r="AM490" s="69">
        <f t="shared" si="189"/>
        <v>9.3963913250897951E-2</v>
      </c>
      <c r="AN490" s="69">
        <f t="shared" si="190"/>
        <v>0.32946248660808736</v>
      </c>
      <c r="AO490" s="23">
        <v>0.01</v>
      </c>
      <c r="AP490" s="69">
        <f t="shared" si="191"/>
        <v>8.3209823153667433</v>
      </c>
      <c r="AQ490" s="69">
        <f t="shared" si="192"/>
        <v>329.5490620046337</v>
      </c>
      <c r="AR490" s="69">
        <f t="shared" si="193"/>
        <v>531.25825965554077</v>
      </c>
      <c r="AS490" s="69">
        <f t="shared" si="194"/>
        <v>9.5739400929703358E-3</v>
      </c>
      <c r="AT490" s="69">
        <f t="shared" si="195"/>
        <v>0.37917193640711044</v>
      </c>
      <c r="AU490" s="69">
        <f t="shared" si="196"/>
        <v>0.61125412349991914</v>
      </c>
      <c r="AV490" s="23">
        <f t="shared" si="197"/>
        <v>1</v>
      </c>
      <c r="AW490" s="24" t="s">
        <v>479</v>
      </c>
      <c r="AX490" s="24" t="s">
        <v>434</v>
      </c>
      <c r="AY490" s="24">
        <v>5</v>
      </c>
      <c r="AZ490" s="49">
        <f t="shared" si="198"/>
        <v>1.8763038112197039</v>
      </c>
      <c r="BA490" s="49">
        <f t="shared" si="199"/>
        <v>5.6819445764641427</v>
      </c>
      <c r="BB490" s="69">
        <f>LN((AVERAGE(AZ510:AZ512))/AZ490:AZ492)/1.125</f>
        <v>0.22483841990896625</v>
      </c>
      <c r="BC490" s="69">
        <f>LN((AVERAGE(BA510:BA512))/BA490:BA492)/1.125</f>
        <v>0.12039925057643876</v>
      </c>
      <c r="BD490" s="69">
        <f>AVERAGE(AS490:AS492)</f>
        <v>5.7392115454260586E-3</v>
      </c>
      <c r="BE490" s="69">
        <f>AVERAGE(AU490:AU492)</f>
        <v>0.6567452403200511</v>
      </c>
      <c r="BF490" s="69">
        <f>(BB490*BD490)+(BC490*BE490)</f>
        <v>8.0362030009574217E-2</v>
      </c>
    </row>
    <row r="491" spans="1:58" ht="12.75" customHeight="1" x14ac:dyDescent="0.15">
      <c r="A491" t="s">
        <v>104</v>
      </c>
      <c r="B491" s="24" t="s">
        <v>479</v>
      </c>
      <c r="C491" s="24" t="s">
        <v>437</v>
      </c>
      <c r="D491" s="24">
        <v>5</v>
      </c>
      <c r="E491" s="16" t="s">
        <v>426</v>
      </c>
      <c r="G491" s="52">
        <v>215</v>
      </c>
      <c r="H491" s="52">
        <v>12725.312500000002</v>
      </c>
      <c r="I491" s="52">
        <v>6355.9375</v>
      </c>
      <c r="J491" s="52">
        <v>1806564.375</v>
      </c>
      <c r="K491" s="14">
        <v>0.42556530961394051</v>
      </c>
      <c r="L491" s="14">
        <v>0.14403038336619817</v>
      </c>
      <c r="M491" s="14">
        <v>1.0038112858464385</v>
      </c>
      <c r="N491" s="14">
        <v>3.1076560197214116</v>
      </c>
      <c r="O491" s="14">
        <v>0.85395039364592773</v>
      </c>
      <c r="P491" s="14">
        <v>0.2703346312253444</v>
      </c>
      <c r="Q491" s="14">
        <v>7.9030702565850337</v>
      </c>
      <c r="R491" s="14">
        <v>1.2245173610302509</v>
      </c>
      <c r="S491" s="14">
        <v>20.970699118264086</v>
      </c>
      <c r="T491" s="14">
        <v>9.4674412636131144</v>
      </c>
      <c r="U491" s="14">
        <v>178.97010954768976</v>
      </c>
      <c r="V491" s="14">
        <v>21.579053651688199</v>
      </c>
      <c r="W491" s="14">
        <v>0.36910789072358086</v>
      </c>
      <c r="X491" s="14">
        <v>3.9099321585128098E-2</v>
      </c>
      <c r="Y491" s="14">
        <v>2.1260999311347462</v>
      </c>
      <c r="Z491" s="2">
        <f t="shared" si="176"/>
        <v>2.3587714110369209</v>
      </c>
      <c r="AA491" s="2">
        <f t="shared" si="177"/>
        <v>6.9694411858520295</v>
      </c>
      <c r="AB491" s="2">
        <f t="shared" si="178"/>
        <v>9.2547182077438954</v>
      </c>
      <c r="AC491" s="2">
        <f t="shared" si="179"/>
        <v>29.234398200344614</v>
      </c>
      <c r="AD491" s="2">
        <f t="shared" si="180"/>
        <v>8.5342938992347985</v>
      </c>
      <c r="AE491" s="2">
        <f t="shared" si="181"/>
        <v>18.903746489089741</v>
      </c>
      <c r="AF491" s="69">
        <f t="shared" si="182"/>
        <v>0.86688040832841118</v>
      </c>
      <c r="AG491" s="69">
        <f t="shared" si="183"/>
        <v>0.88068681170703655</v>
      </c>
      <c r="AH491" s="69">
        <f t="shared" si="184"/>
        <v>1.529028590894163</v>
      </c>
      <c r="AI491" s="69">
        <f t="shared" si="185"/>
        <v>0.34092273311895371</v>
      </c>
      <c r="AJ491" s="69">
        <f t="shared" si="186"/>
        <v>0.35747269638576895</v>
      </c>
      <c r="AK491" s="69">
        <f t="shared" si="187"/>
        <v>1.8707907608533898</v>
      </c>
      <c r="AL491" s="69">
        <f t="shared" si="188"/>
        <v>7.7057881846251397E-2</v>
      </c>
      <c r="AM491" s="69">
        <f t="shared" si="189"/>
        <v>9.473026454222877E-2</v>
      </c>
      <c r="AN491" s="69">
        <f t="shared" si="190"/>
        <v>0.39434122620796558</v>
      </c>
      <c r="AO491" s="23">
        <v>0.01</v>
      </c>
      <c r="AP491" s="69">
        <f t="shared" si="191"/>
        <v>16.56744459694405</v>
      </c>
      <c r="AQ491" s="69">
        <f t="shared" si="192"/>
        <v>1205.4722195075308</v>
      </c>
      <c r="AR491" s="69">
        <f t="shared" si="193"/>
        <v>2506.4081874511912</v>
      </c>
      <c r="AS491" s="69">
        <f t="shared" si="194"/>
        <v>4.4435232183900365E-3</v>
      </c>
      <c r="AT491" s="69">
        <f t="shared" si="195"/>
        <v>0.32331744133274032</v>
      </c>
      <c r="AU491" s="69">
        <f t="shared" si="196"/>
        <v>0.67223903544886965</v>
      </c>
      <c r="AV491" s="23">
        <f t="shared" si="197"/>
        <v>1</v>
      </c>
      <c r="AW491" s="24" t="s">
        <v>479</v>
      </c>
      <c r="AX491" s="24" t="s">
        <v>437</v>
      </c>
      <c r="AY491" s="24">
        <v>5</v>
      </c>
      <c r="AZ491" s="49">
        <f t="shared" si="198"/>
        <v>2.3587714110369209</v>
      </c>
      <c r="BA491" s="49">
        <f t="shared" si="199"/>
        <v>8.5342938992347985</v>
      </c>
    </row>
    <row r="492" spans="1:58" ht="12.75" customHeight="1" x14ac:dyDescent="0.15">
      <c r="A492" t="s">
        <v>105</v>
      </c>
      <c r="B492" s="24" t="s">
        <v>479</v>
      </c>
      <c r="C492" s="24" t="s">
        <v>438</v>
      </c>
      <c r="D492" s="24">
        <v>5</v>
      </c>
      <c r="E492" s="16" t="s">
        <v>426</v>
      </c>
      <c r="G492" s="52">
        <v>161.25</v>
      </c>
      <c r="H492" s="52">
        <v>12940.312499999998</v>
      </c>
      <c r="I492" s="52">
        <v>5616.875</v>
      </c>
      <c r="J492" s="52">
        <v>1838438.1249999998</v>
      </c>
      <c r="K492" s="14">
        <v>0.54823807643775591</v>
      </c>
      <c r="L492" s="14">
        <v>0.12854308374242726</v>
      </c>
      <c r="M492" s="14">
        <v>0.94680948439554025</v>
      </c>
      <c r="N492" s="14">
        <v>2.6829403799898199</v>
      </c>
      <c r="O492" s="14">
        <v>0.80863272873653991</v>
      </c>
      <c r="P492" s="14">
        <v>0.27476581715422055</v>
      </c>
      <c r="Q492" s="14">
        <v>8.3426067481376887</v>
      </c>
      <c r="R492" s="14">
        <v>1.1937974696177813</v>
      </c>
      <c r="S492" s="14">
        <v>24.361575590081827</v>
      </c>
      <c r="T492" s="14">
        <v>10.972304739996638</v>
      </c>
      <c r="U492" s="14">
        <v>216.83948585617605</v>
      </c>
      <c r="V492" s="14">
        <v>49.943763369673341</v>
      </c>
      <c r="W492" s="14">
        <v>0.36703708864581158</v>
      </c>
      <c r="X492" s="14">
        <v>3.7895421896555377E-2</v>
      </c>
      <c r="Y492" s="14">
        <v>2.0645669972420628</v>
      </c>
      <c r="Z492" s="2">
        <f t="shared" si="176"/>
        <v>1.7270042433892059</v>
      </c>
      <c r="AA492" s="2">
        <f t="shared" si="177"/>
        <v>7.3656976076032468</v>
      </c>
      <c r="AB492" s="2">
        <f t="shared" si="178"/>
        <v>10.316929369372319</v>
      </c>
      <c r="AC492" s="2">
        <f t="shared" si="179"/>
        <v>30.362607818334077</v>
      </c>
      <c r="AD492" s="2">
        <f t="shared" si="180"/>
        <v>8.9008810228373125</v>
      </c>
      <c r="AE492" s="2">
        <f t="shared" si="181"/>
        <v>19.762437427183826</v>
      </c>
      <c r="AF492" s="69">
        <f t="shared" si="182"/>
        <v>0.87083402334787152</v>
      </c>
      <c r="AG492" s="69">
        <f t="shared" si="183"/>
        <v>0.87922627074695581</v>
      </c>
      <c r="AH492" s="69">
        <f t="shared" si="184"/>
        <v>1.6383129943947992</v>
      </c>
      <c r="AI492" s="69">
        <f t="shared" si="185"/>
        <v>0.34560861788378916</v>
      </c>
      <c r="AJ492" s="69">
        <f t="shared" si="186"/>
        <v>0.35569713397969283</v>
      </c>
      <c r="AK492" s="69">
        <f t="shared" si="187"/>
        <v>2.3012776806707911</v>
      </c>
      <c r="AL492" s="69">
        <f t="shared" si="188"/>
        <v>7.8073310723224681E-2</v>
      </c>
      <c r="AM492" s="69">
        <f t="shared" si="189"/>
        <v>9.4259740504618605E-2</v>
      </c>
      <c r="AN492" s="69">
        <f t="shared" si="190"/>
        <v>0.48098141466429634</v>
      </c>
      <c r="AO492" s="23">
        <v>0.01</v>
      </c>
      <c r="AP492" s="69">
        <f t="shared" si="191"/>
        <v>12.58932135411998</v>
      </c>
      <c r="AQ492" s="69">
        <f t="shared" si="192"/>
        <v>1219.7504982986723</v>
      </c>
      <c r="AR492" s="69">
        <f t="shared" si="193"/>
        <v>2701.6124834925195</v>
      </c>
      <c r="AS492" s="69">
        <f t="shared" si="194"/>
        <v>3.200171324917804E-3</v>
      </c>
      <c r="AT492" s="69">
        <f t="shared" si="195"/>
        <v>0.31005726666371769</v>
      </c>
      <c r="AU492" s="69">
        <f t="shared" si="196"/>
        <v>0.68674256201136452</v>
      </c>
      <c r="AV492" s="23">
        <f t="shared" si="197"/>
        <v>1</v>
      </c>
      <c r="AW492" s="24" t="s">
        <v>479</v>
      </c>
      <c r="AX492" s="24" t="s">
        <v>438</v>
      </c>
      <c r="AY492" s="24">
        <v>5</v>
      </c>
      <c r="AZ492" s="49">
        <f t="shared" si="198"/>
        <v>1.7270042433892059</v>
      </c>
      <c r="BA492" s="49">
        <f t="shared" si="199"/>
        <v>8.9008810228373125</v>
      </c>
    </row>
    <row r="493" spans="1:58" ht="12.75" customHeight="1" x14ac:dyDescent="0.15">
      <c r="A493" t="s">
        <v>106</v>
      </c>
      <c r="B493" s="24" t="s">
        <v>479</v>
      </c>
      <c r="C493" s="24" t="s">
        <v>435</v>
      </c>
      <c r="D493" s="24">
        <v>12</v>
      </c>
      <c r="E493" s="16" t="s">
        <v>426</v>
      </c>
      <c r="G493" s="52">
        <v>134.375</v>
      </c>
      <c r="H493" s="52">
        <v>3036.8750000000005</v>
      </c>
      <c r="I493" s="52">
        <v>1679.6875</v>
      </c>
      <c r="J493" s="52">
        <v>566202.5</v>
      </c>
      <c r="K493" s="14">
        <v>0.683867871215464</v>
      </c>
      <c r="L493" s="14">
        <v>0.11545328423835043</v>
      </c>
      <c r="M493" s="14">
        <v>0.89288086080140228</v>
      </c>
      <c r="N493" s="14">
        <v>3.8058232724635461</v>
      </c>
      <c r="O493" s="14">
        <v>0.90363609620907748</v>
      </c>
      <c r="P493" s="14">
        <v>0.28107258137248464</v>
      </c>
      <c r="Q493" s="14">
        <v>7.9867510589610013</v>
      </c>
      <c r="R493" s="14">
        <v>1.3537112383436409</v>
      </c>
      <c r="S493" s="14">
        <v>22.696900377002098</v>
      </c>
      <c r="T493" s="14">
        <v>14.279537435295611</v>
      </c>
      <c r="U493" s="14">
        <v>138.42636350357856</v>
      </c>
      <c r="V493" s="14">
        <v>24.329405463310124</v>
      </c>
      <c r="W493" s="14">
        <v>0.36873824287605378</v>
      </c>
      <c r="X493" s="14">
        <v>3.9800784525059488E-2</v>
      </c>
      <c r="Y493" s="14">
        <v>2.0810414289373793</v>
      </c>
      <c r="Z493" s="2">
        <f t="shared" si="176"/>
        <v>1.3056335856434542</v>
      </c>
      <c r="AA493" s="2">
        <f t="shared" si="177"/>
        <v>7.7336982372720726</v>
      </c>
      <c r="AB493" s="2">
        <f t="shared" si="178"/>
        <v>8.8384595219988622</v>
      </c>
      <c r="AC493" s="2">
        <f t="shared" si="179"/>
        <v>28.415262064913946</v>
      </c>
      <c r="AD493" s="2">
        <f t="shared" si="180"/>
        <v>6.0989104769495617</v>
      </c>
      <c r="AE493" s="2">
        <f t="shared" si="181"/>
        <v>9.694036948383328</v>
      </c>
      <c r="AF493" s="69">
        <f t="shared" si="182"/>
        <v>0.87520522983161875</v>
      </c>
      <c r="AG493" s="69">
        <f t="shared" si="183"/>
        <v>0.88228812995388295</v>
      </c>
      <c r="AH493" s="69">
        <f t="shared" si="184"/>
        <v>1.5846622527073</v>
      </c>
      <c r="AI493" s="69">
        <f t="shared" si="185"/>
        <v>0.35083919845359451</v>
      </c>
      <c r="AJ493" s="69">
        <f t="shared" si="186"/>
        <v>0.35942617972587249</v>
      </c>
      <c r="AK493" s="69">
        <f t="shared" si="187"/>
        <v>2.0825169103366354</v>
      </c>
      <c r="AL493" s="69">
        <f t="shared" si="188"/>
        <v>7.9206108728528235E-2</v>
      </c>
      <c r="AM493" s="69">
        <f t="shared" si="189"/>
        <v>9.5247937627356213E-2</v>
      </c>
      <c r="AN493" s="69">
        <f t="shared" si="190"/>
        <v>0.43704525214425993</v>
      </c>
      <c r="AO493" s="23">
        <v>0.01</v>
      </c>
      <c r="AP493" s="69">
        <f t="shared" si="191"/>
        <v>10.643320860395981</v>
      </c>
      <c r="AQ493" s="69">
        <f t="shared" si="192"/>
        <v>289.25608058207746</v>
      </c>
      <c r="AR493" s="69">
        <f t="shared" si="193"/>
        <v>734.09944696106163</v>
      </c>
      <c r="AS493" s="69">
        <f t="shared" si="194"/>
        <v>1.0293358524362931E-2</v>
      </c>
      <c r="AT493" s="69">
        <f t="shared" si="195"/>
        <v>0.27974507034382162</v>
      </c>
      <c r="AU493" s="69">
        <f t="shared" si="196"/>
        <v>0.70996157113181546</v>
      </c>
      <c r="AV493" s="23">
        <f t="shared" si="197"/>
        <v>1</v>
      </c>
      <c r="AW493" s="24" t="s">
        <v>479</v>
      </c>
      <c r="AX493" s="24" t="s">
        <v>435</v>
      </c>
      <c r="AY493" s="24">
        <v>12</v>
      </c>
      <c r="AZ493" s="49">
        <f t="shared" si="198"/>
        <v>1.3056335856434542</v>
      </c>
      <c r="BA493" s="49">
        <f t="shared" si="199"/>
        <v>6.0989104769495617</v>
      </c>
      <c r="BB493" s="69">
        <f>LN((AVERAGE(AZ513:AZ515))/AZ493:AZ495)/1.125</f>
        <v>0.19709471684675506</v>
      </c>
      <c r="BC493" s="69">
        <f>LN((AVERAGE(BA513:BA515))/BA493:BA495)/1.125</f>
        <v>0.22554853075344092</v>
      </c>
      <c r="BD493" s="69">
        <f>AVERAGE(AS493:AS495)</f>
        <v>6.065330288203049E-3</v>
      </c>
      <c r="BE493" s="69">
        <f>AVERAGE(AU493:AU495)</f>
        <v>0.70259369012994799</v>
      </c>
      <c r="BF493" s="69">
        <f>(BB493*BD493)+(BC493*BE493)</f>
        <v>0.15966441908118353</v>
      </c>
    </row>
    <row r="494" spans="1:58" ht="12.75" customHeight="1" x14ac:dyDescent="0.15">
      <c r="A494" t="s">
        <v>107</v>
      </c>
      <c r="B494" s="24" t="s">
        <v>479</v>
      </c>
      <c r="C494" s="24" t="s">
        <v>439</v>
      </c>
      <c r="D494" s="24">
        <v>12</v>
      </c>
      <c r="E494" s="16" t="s">
        <v>426</v>
      </c>
      <c r="G494" s="52">
        <v>188.12500000000003</v>
      </c>
      <c r="H494" s="52">
        <v>12456.562500000002</v>
      </c>
      <c r="I494" s="52">
        <v>6020.0000000000009</v>
      </c>
      <c r="J494" s="52">
        <v>1831262.4999999998</v>
      </c>
      <c r="K494" s="14">
        <v>0.36886403926395567</v>
      </c>
      <c r="L494" s="14">
        <v>0.15083652239169915</v>
      </c>
      <c r="M494" s="14">
        <v>0.77558790593505034</v>
      </c>
      <c r="N494" s="14">
        <v>3.350710443232741</v>
      </c>
      <c r="O494" s="14">
        <v>0.79209921270814465</v>
      </c>
      <c r="P494" s="14">
        <v>0.26774088849745525</v>
      </c>
      <c r="Q494" s="14">
        <v>7.7531389064706167</v>
      </c>
      <c r="R494" s="14">
        <v>1.1221942399371896</v>
      </c>
      <c r="S494" s="14">
        <v>25.307500561245423</v>
      </c>
      <c r="T494" s="14">
        <v>11.74012468225399</v>
      </c>
      <c r="U494" s="14">
        <v>215.34399337845076</v>
      </c>
      <c r="V494" s="14">
        <v>34.068086776873251</v>
      </c>
      <c r="W494" s="14">
        <v>0.36623973307941821</v>
      </c>
      <c r="X494" s="14">
        <v>3.7733695718737859E-2</v>
      </c>
      <c r="Y494" s="14">
        <v>1.9963138791764115</v>
      </c>
      <c r="Z494" s="2">
        <f t="shared" si="176"/>
        <v>2.1026389763629054</v>
      </c>
      <c r="AA494" s="2">
        <f t="shared" si="177"/>
        <v>5.1419105508211622</v>
      </c>
      <c r="AB494" s="2">
        <f t="shared" si="178"/>
        <v>9.7880906609704255</v>
      </c>
      <c r="AC494" s="2">
        <f t="shared" si="179"/>
        <v>28.957619995887576</v>
      </c>
      <c r="AD494" s="2">
        <f t="shared" si="180"/>
        <v>8.5090976431002137</v>
      </c>
      <c r="AE494" s="2">
        <f t="shared" si="181"/>
        <v>18.342564428123843</v>
      </c>
      <c r="AF494" s="69">
        <f t="shared" si="182"/>
        <v>0.86505298566662225</v>
      </c>
      <c r="AG494" s="69">
        <f t="shared" si="183"/>
        <v>0.878693412811272</v>
      </c>
      <c r="AH494" s="69">
        <f t="shared" si="184"/>
        <v>1.6687991672439548</v>
      </c>
      <c r="AI494" s="69">
        <f t="shared" si="185"/>
        <v>0.33877123386075186</v>
      </c>
      <c r="AJ494" s="69">
        <f t="shared" si="186"/>
        <v>0.35505081163543539</v>
      </c>
      <c r="AK494" s="69">
        <f t="shared" si="187"/>
        <v>2.4321514826553132</v>
      </c>
      <c r="AL494" s="69">
        <f t="shared" si="188"/>
        <v>7.6591461788261608E-2</v>
      </c>
      <c r="AM494" s="69">
        <f t="shared" si="189"/>
        <v>9.4088465083390374E-2</v>
      </c>
      <c r="AN494" s="69">
        <f t="shared" si="190"/>
        <v>0.50718337031629879</v>
      </c>
      <c r="AO494" s="23">
        <v>0.01</v>
      </c>
      <c r="AP494" s="69">
        <f t="shared" si="191"/>
        <v>14.408768748916717</v>
      </c>
      <c r="AQ494" s="69">
        <f t="shared" si="192"/>
        <v>1172.0188458403202</v>
      </c>
      <c r="AR494" s="69">
        <f t="shared" si="193"/>
        <v>3053.243889304119</v>
      </c>
      <c r="AS494" s="69">
        <f t="shared" si="194"/>
        <v>3.3985578212097143E-3</v>
      </c>
      <c r="AT494" s="69">
        <f t="shared" si="195"/>
        <v>0.27644095651373862</v>
      </c>
      <c r="AU494" s="69">
        <f t="shared" si="196"/>
        <v>0.72016048566505153</v>
      </c>
      <c r="AV494" s="23">
        <f t="shared" si="197"/>
        <v>0.99999999999999989</v>
      </c>
      <c r="AW494" s="24" t="s">
        <v>479</v>
      </c>
      <c r="AX494" s="24" t="s">
        <v>439</v>
      </c>
      <c r="AY494" s="24">
        <v>12</v>
      </c>
      <c r="AZ494" s="49">
        <f t="shared" si="198"/>
        <v>2.1026389763629054</v>
      </c>
      <c r="BA494" s="49">
        <f t="shared" si="199"/>
        <v>8.5090976431002137</v>
      </c>
    </row>
    <row r="495" spans="1:58" ht="12.75" customHeight="1" x14ac:dyDescent="0.15">
      <c r="A495" t="s">
        <v>108</v>
      </c>
      <c r="B495" s="24" t="s">
        <v>479</v>
      </c>
      <c r="C495" s="24" t="s">
        <v>440</v>
      </c>
      <c r="D495" s="24">
        <v>12</v>
      </c>
      <c r="E495" s="16" t="s">
        <v>426</v>
      </c>
      <c r="G495" s="52">
        <v>215</v>
      </c>
      <c r="H495" s="52">
        <v>12738.75</v>
      </c>
      <c r="I495" s="52">
        <v>6140.9375000000009</v>
      </c>
      <c r="J495" s="52">
        <v>1883883.7500000005</v>
      </c>
      <c r="K495" s="14">
        <v>0.68870425849802985</v>
      </c>
      <c r="L495" s="14">
        <v>0.12121947661957216</v>
      </c>
      <c r="M495" s="14">
        <v>0.606586493987049</v>
      </c>
      <c r="N495" s="14">
        <v>3.6033960217840426</v>
      </c>
      <c r="O495" s="14">
        <v>0.82047307183167284</v>
      </c>
      <c r="P495" s="14">
        <v>0.27139016593495546</v>
      </c>
      <c r="Q495" s="14">
        <v>8.2417761332099904</v>
      </c>
      <c r="R495" s="14">
        <v>1.1382095699414811</v>
      </c>
      <c r="S495" s="14">
        <v>21.918613607685579</v>
      </c>
      <c r="T495" s="14">
        <v>8.3901141603098903</v>
      </c>
      <c r="U495" s="14">
        <v>184.67219046691659</v>
      </c>
      <c r="V495" s="14">
        <v>23.970321404451955</v>
      </c>
      <c r="W495" s="14">
        <v>0.36691903357408828</v>
      </c>
      <c r="X495" s="14">
        <v>3.7403562763674909E-2</v>
      </c>
      <c r="Y495" s="14">
        <v>1.9348474817606882</v>
      </c>
      <c r="Z495" s="2">
        <f t="shared" si="176"/>
        <v>0.88076483701426722</v>
      </c>
      <c r="AA495" s="2">
        <f t="shared" si="177"/>
        <v>5.0040349199883378</v>
      </c>
      <c r="AB495" s="2">
        <f t="shared" si="178"/>
        <v>10.045151286696782</v>
      </c>
      <c r="AC495" s="2">
        <f t="shared" si="179"/>
        <v>30.3687353770413</v>
      </c>
      <c r="AD495" s="2">
        <f t="shared" si="180"/>
        <v>8.425359093066124</v>
      </c>
      <c r="AE495" s="2">
        <f t="shared" si="181"/>
        <v>22.010688643609075</v>
      </c>
      <c r="AF495" s="69">
        <f t="shared" si="182"/>
        <v>0.87536110153725777</v>
      </c>
      <c r="AG495" s="69">
        <f t="shared" si="183"/>
        <v>0.87960787262574691</v>
      </c>
      <c r="AH495" s="69">
        <f t="shared" si="184"/>
        <v>1.5595788838367146</v>
      </c>
      <c r="AI495" s="69">
        <f t="shared" si="185"/>
        <v>0.3510266824027124</v>
      </c>
      <c r="AJ495" s="69">
        <f t="shared" si="186"/>
        <v>0.35616047414331636</v>
      </c>
      <c r="AK495" s="69">
        <f t="shared" si="187"/>
        <v>1.9851824938760574</v>
      </c>
      <c r="AL495" s="69">
        <f t="shared" si="188"/>
        <v>7.9246699612626717E-2</v>
      </c>
      <c r="AM495" s="69">
        <f t="shared" si="189"/>
        <v>9.4382525647978832E-2</v>
      </c>
      <c r="AN495" s="69">
        <f t="shared" si="190"/>
        <v>0.41743669072665163</v>
      </c>
      <c r="AO495" s="23">
        <v>0.01</v>
      </c>
      <c r="AP495" s="69">
        <f t="shared" si="191"/>
        <v>17.038040416714743</v>
      </c>
      <c r="AQ495" s="69">
        <f t="shared" si="192"/>
        <v>1202.3153985981903</v>
      </c>
      <c r="AR495" s="69">
        <f t="shared" si="193"/>
        <v>2563.4526279591978</v>
      </c>
      <c r="AS495" s="69">
        <f t="shared" si="194"/>
        <v>4.5040745190365024E-3</v>
      </c>
      <c r="AT495" s="69">
        <f t="shared" si="195"/>
        <v>0.31783691188798696</v>
      </c>
      <c r="AU495" s="69">
        <f t="shared" si="196"/>
        <v>0.67765901359297664</v>
      </c>
      <c r="AV495" s="23">
        <f t="shared" si="197"/>
        <v>1</v>
      </c>
      <c r="AW495" s="24" t="s">
        <v>479</v>
      </c>
      <c r="AX495" s="24" t="s">
        <v>440</v>
      </c>
      <c r="AY495" s="24">
        <v>12</v>
      </c>
      <c r="AZ495" s="49">
        <f t="shared" si="198"/>
        <v>0.88076483701426722</v>
      </c>
      <c r="BA495" s="49">
        <f t="shared" si="199"/>
        <v>8.425359093066124</v>
      </c>
    </row>
    <row r="496" spans="1:58" ht="12.75" customHeight="1" x14ac:dyDescent="0.15">
      <c r="A496" t="s">
        <v>109</v>
      </c>
      <c r="B496" s="24" t="s">
        <v>479</v>
      </c>
      <c r="C496" s="24" t="s">
        <v>436</v>
      </c>
      <c r="D496" s="24">
        <v>20</v>
      </c>
      <c r="E496" s="16" t="s">
        <v>426</v>
      </c>
      <c r="G496" s="52">
        <v>147.8125</v>
      </c>
      <c r="H496" s="52">
        <v>3413.1250000000005</v>
      </c>
      <c r="I496" s="52">
        <v>2217.1875</v>
      </c>
      <c r="J496" s="52">
        <v>584249.0625</v>
      </c>
      <c r="K496" s="14">
        <v>0.20283990184011083</v>
      </c>
      <c r="L496" s="14">
        <v>0.10406453236360723</v>
      </c>
      <c r="M496" s="14">
        <v>0.80363016699936696</v>
      </c>
      <c r="N496" s="14">
        <v>2.1848749280574342</v>
      </c>
      <c r="O496" s="14">
        <v>0.80885142091858453</v>
      </c>
      <c r="P496" s="14">
        <v>0.26828062525956914</v>
      </c>
      <c r="Q496" s="14">
        <v>11.69294318126491</v>
      </c>
      <c r="R496" s="14">
        <v>0.78829756443226084</v>
      </c>
      <c r="S496" s="14">
        <v>26.019192658135736</v>
      </c>
      <c r="T496" s="14">
        <v>14.838985027663249</v>
      </c>
      <c r="U496" s="14">
        <v>178.48710063781098</v>
      </c>
      <c r="V496" s="14">
        <v>60.618147158726089</v>
      </c>
      <c r="W496" s="14">
        <v>0.35508256113704451</v>
      </c>
      <c r="X496" s="14">
        <v>3.5716711408125615E-2</v>
      </c>
      <c r="Y496" s="14">
        <v>1.8344905135617975</v>
      </c>
      <c r="Z496" s="2">
        <f t="shared" si="176"/>
        <v>3.9618938863066049</v>
      </c>
      <c r="AA496" s="2">
        <f t="shared" si="177"/>
        <v>7.7224213547747347</v>
      </c>
      <c r="AB496" s="2">
        <f t="shared" si="178"/>
        <v>14.456231242056347</v>
      </c>
      <c r="AC496" s="2">
        <f t="shared" si="179"/>
        <v>43.58474701612036</v>
      </c>
      <c r="AD496" s="2">
        <f t="shared" si="180"/>
        <v>6.8598247064365099</v>
      </c>
      <c r="AE496" s="2">
        <f t="shared" si="181"/>
        <v>12.028255322386967</v>
      </c>
      <c r="AF496" s="69">
        <f t="shared" si="182"/>
        <v>0.85970220129689678</v>
      </c>
      <c r="AG496" s="69">
        <f t="shared" si="183"/>
        <v>0.87923331896733881</v>
      </c>
      <c r="AH496" s="69">
        <f t="shared" si="184"/>
        <v>1.6917362594474583</v>
      </c>
      <c r="AI496" s="69">
        <f t="shared" si="185"/>
        <v>0.33252363087839371</v>
      </c>
      <c r="AJ496" s="69">
        <f t="shared" si="186"/>
        <v>0.35570568826874455</v>
      </c>
      <c r="AK496" s="69">
        <f t="shared" si="187"/>
        <v>2.5338235657567765</v>
      </c>
      <c r="AL496" s="69">
        <f t="shared" si="188"/>
        <v>7.5236362610332327E-2</v>
      </c>
      <c r="AM496" s="69">
        <f t="shared" si="189"/>
        <v>9.4262007391217303E-2</v>
      </c>
      <c r="AN496" s="69">
        <f t="shared" si="190"/>
        <v>0.52749887744523016</v>
      </c>
      <c r="AO496" s="23">
        <v>0.01</v>
      </c>
      <c r="AP496" s="69">
        <f t="shared" si="191"/>
        <v>11.120874848339747</v>
      </c>
      <c r="AQ496" s="69">
        <f t="shared" si="192"/>
        <v>321.72801397714858</v>
      </c>
      <c r="AR496" s="69">
        <f t="shared" si="193"/>
        <v>1169.5639173355962</v>
      </c>
      <c r="AS496" s="69">
        <f t="shared" si="194"/>
        <v>7.4020101550887592E-3</v>
      </c>
      <c r="AT496" s="69">
        <f t="shared" si="195"/>
        <v>0.21414088901386388</v>
      </c>
      <c r="AU496" s="69">
        <f t="shared" si="196"/>
        <v>0.77845710083104735</v>
      </c>
      <c r="AV496" s="23">
        <f t="shared" si="197"/>
        <v>1</v>
      </c>
      <c r="AW496" s="24" t="s">
        <v>479</v>
      </c>
      <c r="AX496" s="24" t="s">
        <v>436</v>
      </c>
      <c r="AY496" s="24">
        <v>20</v>
      </c>
      <c r="AZ496" s="49">
        <f t="shared" si="198"/>
        <v>3.9618938863066049</v>
      </c>
      <c r="BA496" s="49">
        <f t="shared" si="199"/>
        <v>6.8598247064365099</v>
      </c>
      <c r="BB496" s="69">
        <f>LN((AVERAGE(AZ516:AZ518))/AZ496:AZ498)/1.125</f>
        <v>-0.66745300813065489</v>
      </c>
      <c r="BC496" s="69">
        <f>LN((AVERAGE(BA516:BA518))/BA496:BA498)/1.125</f>
        <v>0.24157870158568948</v>
      </c>
      <c r="BD496" s="69">
        <f>AVERAGE(AS496:AS498)</f>
        <v>1.0442599260343103E-2</v>
      </c>
      <c r="BE496" s="69">
        <f>AVERAGE(AU496:AU498)</f>
        <v>0.73028279085798109</v>
      </c>
      <c r="BF496" s="69">
        <f>(BB496*BD496)+(BC496*BE496)</f>
        <v>0.16945082411682574</v>
      </c>
    </row>
    <row r="497" spans="1:58" ht="12.75" customHeight="1" x14ac:dyDescent="0.15">
      <c r="A497" t="s">
        <v>110</v>
      </c>
      <c r="B497" s="24" t="s">
        <v>479</v>
      </c>
      <c r="C497" s="24" t="s">
        <v>441</v>
      </c>
      <c r="D497" s="24">
        <v>20</v>
      </c>
      <c r="E497" s="16" t="s">
        <v>426</v>
      </c>
      <c r="G497" s="52">
        <v>645</v>
      </c>
      <c r="H497" s="52">
        <v>13558.4375</v>
      </c>
      <c r="I497" s="52">
        <v>7619.0625</v>
      </c>
      <c r="J497" s="52">
        <v>1753526.5625</v>
      </c>
      <c r="K497" s="14">
        <v>0.47592450668462649</v>
      </c>
      <c r="L497" s="14">
        <v>0.12881030771954399</v>
      </c>
      <c r="M497" s="14">
        <v>0.78531379327133743</v>
      </c>
      <c r="N497" s="14">
        <v>2.7033071955873011</v>
      </c>
      <c r="O497" s="14">
        <v>0.86942722001594708</v>
      </c>
      <c r="P497" s="14">
        <v>0.27889915969193529</v>
      </c>
      <c r="Q497" s="14">
        <v>11.630377330931399</v>
      </c>
      <c r="R497" s="14">
        <v>0.87321141632871691</v>
      </c>
      <c r="S497" s="14">
        <v>25.353826532587071</v>
      </c>
      <c r="T497" s="14">
        <v>13.010874345718793</v>
      </c>
      <c r="U497" s="14">
        <v>220.3363299089537</v>
      </c>
      <c r="V497" s="14">
        <v>34.703074317917938</v>
      </c>
      <c r="W497" s="14">
        <v>0.3583861678162521</v>
      </c>
      <c r="X497" s="14">
        <v>3.6371966868680577E-2</v>
      </c>
      <c r="Y497" s="14">
        <v>1.8236350873457601</v>
      </c>
      <c r="Z497" s="2">
        <f t="shared" si="176"/>
        <v>1.6500805952229083</v>
      </c>
      <c r="AA497" s="2">
        <f t="shared" si="177"/>
        <v>6.0966688704849989</v>
      </c>
      <c r="AB497" s="2">
        <f t="shared" si="178"/>
        <v>13.377056829113394</v>
      </c>
      <c r="AC497" s="2">
        <f t="shared" si="179"/>
        <v>41.701012451159798</v>
      </c>
      <c r="AD497" s="2">
        <f t="shared" si="180"/>
        <v>8.6904566309056808</v>
      </c>
      <c r="AE497" s="2">
        <f t="shared" si="181"/>
        <v>16.934782709776535</v>
      </c>
      <c r="AF497" s="69">
        <f t="shared" si="182"/>
        <v>0.86850343259909213</v>
      </c>
      <c r="AG497" s="69">
        <f t="shared" si="183"/>
        <v>0.88118561363980752</v>
      </c>
      <c r="AH497" s="69">
        <f t="shared" si="184"/>
        <v>1.6702922048661555</v>
      </c>
      <c r="AI497" s="69">
        <f t="shared" si="185"/>
        <v>0.34284120704195759</v>
      </c>
      <c r="AJ497" s="69">
        <f t="shared" si="186"/>
        <v>0.35808043484078161</v>
      </c>
      <c r="AK497" s="69">
        <f t="shared" si="187"/>
        <v>2.4386853008846212</v>
      </c>
      <c r="AL497" s="69">
        <f t="shared" si="188"/>
        <v>7.7473682921216008E-2</v>
      </c>
      <c r="AM497" s="69">
        <f t="shared" si="189"/>
        <v>9.4891315232807125E-2</v>
      </c>
      <c r="AN497" s="69">
        <f t="shared" si="190"/>
        <v>0.50848995073158221</v>
      </c>
      <c r="AO497" s="23">
        <v>0.01</v>
      </c>
      <c r="AP497" s="69">
        <f t="shared" si="191"/>
        <v>49.970525484184328</v>
      </c>
      <c r="AQ497" s="69">
        <f t="shared" si="192"/>
        <v>1286.5779668768134</v>
      </c>
      <c r="AR497" s="69">
        <f t="shared" si="193"/>
        <v>3874.2167152458455</v>
      </c>
      <c r="AS497" s="69">
        <f t="shared" si="194"/>
        <v>9.5898631953778568E-3</v>
      </c>
      <c r="AT497" s="69">
        <f t="shared" si="195"/>
        <v>0.24690768353919024</v>
      </c>
      <c r="AU497" s="69">
        <f t="shared" si="196"/>
        <v>0.74350245326543185</v>
      </c>
      <c r="AV497" s="23">
        <f t="shared" si="197"/>
        <v>1</v>
      </c>
      <c r="AW497" s="24" t="s">
        <v>479</v>
      </c>
      <c r="AX497" s="24" t="s">
        <v>441</v>
      </c>
      <c r="AY497" s="24">
        <v>20</v>
      </c>
      <c r="AZ497" s="49">
        <f t="shared" si="198"/>
        <v>1.6500805952229083</v>
      </c>
      <c r="BA497" s="49">
        <f t="shared" si="199"/>
        <v>8.6904566309056808</v>
      </c>
    </row>
    <row r="498" spans="1:58" ht="12.75" customHeight="1" x14ac:dyDescent="0.15">
      <c r="A498" t="s">
        <v>111</v>
      </c>
      <c r="B498" s="24" t="s">
        <v>479</v>
      </c>
      <c r="C498" s="24" t="s">
        <v>442</v>
      </c>
      <c r="D498" s="24">
        <v>20</v>
      </c>
      <c r="E498" s="16" t="s">
        <v>426</v>
      </c>
      <c r="G498" s="52">
        <v>779.375</v>
      </c>
      <c r="H498" s="52">
        <v>14337.812500000002</v>
      </c>
      <c r="I498" s="52">
        <v>7578.75</v>
      </c>
      <c r="J498" s="52">
        <v>1825040.9375</v>
      </c>
      <c r="K498" s="14">
        <v>0.63662068324856591</v>
      </c>
      <c r="L498" s="14">
        <v>0.14531528532283439</v>
      </c>
      <c r="M498" s="14">
        <v>0.83696187740396322</v>
      </c>
      <c r="N498" s="14">
        <v>3.163074251381464</v>
      </c>
      <c r="O498" s="14">
        <v>0.84730834436470881</v>
      </c>
      <c r="P498" s="14">
        <v>0.27786672872201246</v>
      </c>
      <c r="Q498" s="14">
        <v>11.82953795218852</v>
      </c>
      <c r="R498" s="14">
        <v>1.0013673246015298</v>
      </c>
      <c r="S498" s="14">
        <v>20.284191458231728</v>
      </c>
      <c r="T498" s="14">
        <v>6.733288202172754</v>
      </c>
      <c r="U498" s="14">
        <v>198.29746530989826</v>
      </c>
      <c r="V498" s="14">
        <v>30.327113281678848</v>
      </c>
      <c r="W498" s="14">
        <v>0.35904805034952042</v>
      </c>
      <c r="X498" s="14">
        <v>3.5354845605780054E-2</v>
      </c>
      <c r="Y498" s="14">
        <v>1.7982614018570331</v>
      </c>
      <c r="Z498" s="2">
        <f t="shared" si="176"/>
        <v>1.3146947616170599</v>
      </c>
      <c r="AA498" s="2">
        <f t="shared" si="177"/>
        <v>5.7596272514935887</v>
      </c>
      <c r="AB498" s="2">
        <f t="shared" si="178"/>
        <v>13.961314120018516</v>
      </c>
      <c r="AC498" s="2">
        <f t="shared" si="179"/>
        <v>42.572703851936161</v>
      </c>
      <c r="AD498" s="2">
        <f t="shared" si="180"/>
        <v>9.7759610343958379</v>
      </c>
      <c r="AE498" s="2">
        <f t="shared" si="181"/>
        <v>29.450316005471141</v>
      </c>
      <c r="AF498" s="69">
        <f t="shared" si="182"/>
        <v>0.87368250236072476</v>
      </c>
      <c r="AG498" s="69">
        <f t="shared" si="183"/>
        <v>0.88047274540301379</v>
      </c>
      <c r="AH498" s="69">
        <f t="shared" si="184"/>
        <v>1.506903166760079</v>
      </c>
      <c r="AI498" s="69">
        <f t="shared" si="185"/>
        <v>0.34901115794092963</v>
      </c>
      <c r="AJ498" s="69">
        <f t="shared" si="186"/>
        <v>0.35721208980289182</v>
      </c>
      <c r="AK498" s="69">
        <f t="shared" si="187"/>
        <v>1.7907478332266582</v>
      </c>
      <c r="AL498" s="69">
        <f t="shared" si="188"/>
        <v>7.8810285331558552E-2</v>
      </c>
      <c r="AM498" s="69">
        <f t="shared" si="189"/>
        <v>9.4661203797766338E-2</v>
      </c>
      <c r="AN498" s="69">
        <f t="shared" si="190"/>
        <v>0.37814644555496385</v>
      </c>
      <c r="AO498" s="23">
        <v>0.01</v>
      </c>
      <c r="AP498" s="69">
        <f t="shared" si="191"/>
        <v>61.422766130283449</v>
      </c>
      <c r="AQ498" s="69">
        <f t="shared" si="192"/>
        <v>1357.2345910766619</v>
      </c>
      <c r="AR498" s="69">
        <f t="shared" si="193"/>
        <v>2865.8773742496824</v>
      </c>
      <c r="AS498" s="69">
        <f t="shared" si="194"/>
        <v>1.4335924430562695E-2</v>
      </c>
      <c r="AT498" s="69">
        <f t="shared" si="195"/>
        <v>0.31677525709197324</v>
      </c>
      <c r="AU498" s="69">
        <f t="shared" si="196"/>
        <v>0.66888881847746395</v>
      </c>
      <c r="AV498" s="23">
        <f t="shared" si="197"/>
        <v>0.99999999999999989</v>
      </c>
      <c r="AW498" s="24" t="s">
        <v>479</v>
      </c>
      <c r="AX498" s="24" t="s">
        <v>442</v>
      </c>
      <c r="AY498" s="24">
        <v>20</v>
      </c>
      <c r="AZ498" s="49">
        <f t="shared" si="198"/>
        <v>1.3146947616170599</v>
      </c>
      <c r="BA498" s="49">
        <f t="shared" si="199"/>
        <v>9.7759610343958379</v>
      </c>
    </row>
    <row r="499" spans="1:58" ht="12.75" customHeight="1" x14ac:dyDescent="0.15">
      <c r="A499" t="s">
        <v>112</v>
      </c>
      <c r="B499" s="24" t="s">
        <v>479</v>
      </c>
      <c r="C499" s="24" t="s">
        <v>450</v>
      </c>
      <c r="D499" s="24">
        <v>30</v>
      </c>
      <c r="E499" s="16" t="s">
        <v>426</v>
      </c>
      <c r="G499" s="52">
        <v>228.43749999999997</v>
      </c>
      <c r="H499" s="52">
        <v>3440</v>
      </c>
      <c r="I499" s="52">
        <v>2472.5</v>
      </c>
      <c r="J499" s="52">
        <v>603034.6875</v>
      </c>
      <c r="K499" s="14">
        <v>0.38932240259488921</v>
      </c>
      <c r="L499" s="14">
        <v>0.12911566678506176</v>
      </c>
      <c r="M499" s="14">
        <v>0.64705389746336239</v>
      </c>
      <c r="N499" s="14">
        <v>2.4578275174907764</v>
      </c>
      <c r="O499" s="14">
        <v>0.93693149709313572</v>
      </c>
      <c r="P499" s="14">
        <v>0.28271294689034798</v>
      </c>
      <c r="Q499" s="14">
        <v>19.890199133356052</v>
      </c>
      <c r="R499" s="14">
        <v>0.65402030027912061</v>
      </c>
      <c r="S499" s="14">
        <v>15.453089559286871</v>
      </c>
      <c r="T499" s="14">
        <v>9.6883439128048163</v>
      </c>
      <c r="U499" s="14">
        <v>178.32260187935148</v>
      </c>
      <c r="V499" s="14">
        <v>11.843017163084232</v>
      </c>
      <c r="W499" s="14">
        <v>0.31929058578539521</v>
      </c>
      <c r="X499" s="14">
        <v>3.3443080736157524E-2</v>
      </c>
      <c r="Y499" s="14">
        <v>1.8240076916167365</v>
      </c>
      <c r="Z499" s="2">
        <f t="shared" si="176"/>
        <v>1.6620001652888612</v>
      </c>
      <c r="AA499" s="2">
        <f t="shared" si="177"/>
        <v>5.01142823001108</v>
      </c>
      <c r="AB499" s="2">
        <f t="shared" si="178"/>
        <v>21.229085792361687</v>
      </c>
      <c r="AC499" s="2">
        <f t="shared" si="179"/>
        <v>70.354751532021609</v>
      </c>
      <c r="AD499" s="2">
        <f t="shared" si="180"/>
        <v>11.539608386737436</v>
      </c>
      <c r="AE499" s="2">
        <f t="shared" si="181"/>
        <v>18.405890984491933</v>
      </c>
      <c r="AF499" s="69">
        <f t="shared" si="182"/>
        <v>0.86571233732741049</v>
      </c>
      <c r="AG499" s="69">
        <f t="shared" si="183"/>
        <v>0.88336120591379197</v>
      </c>
      <c r="AH499" s="69">
        <f t="shared" si="184"/>
        <v>1.3512018035093101</v>
      </c>
      <c r="AI499" s="69">
        <f t="shared" si="185"/>
        <v>0.33954646847727349</v>
      </c>
      <c r="AJ499" s="69">
        <f t="shared" si="186"/>
        <v>0.36073922315548096</v>
      </c>
      <c r="AK499" s="69">
        <f t="shared" si="187"/>
        <v>1.2910380625956652</v>
      </c>
      <c r="AL499" s="69">
        <f t="shared" si="188"/>
        <v>7.6759537608297998E-2</v>
      </c>
      <c r="AM499" s="69">
        <f t="shared" si="189"/>
        <v>9.5595894136202467E-2</v>
      </c>
      <c r="AN499" s="69">
        <f t="shared" si="190"/>
        <v>0.2763061461689133</v>
      </c>
      <c r="AO499" s="23">
        <v>0.01</v>
      </c>
      <c r="AP499" s="69">
        <f t="shared" si="191"/>
        <v>17.534756872395572</v>
      </c>
      <c r="AQ499" s="69">
        <f t="shared" si="192"/>
        <v>328.84987582853648</v>
      </c>
      <c r="AR499" s="69">
        <f t="shared" si="193"/>
        <v>683.16694640263813</v>
      </c>
      <c r="AS499" s="69">
        <f t="shared" si="194"/>
        <v>1.7031450612375411E-2</v>
      </c>
      <c r="AT499" s="69">
        <f t="shared" si="195"/>
        <v>0.31941078281368457</v>
      </c>
      <c r="AU499" s="69">
        <f t="shared" si="196"/>
        <v>0.66355776657393994</v>
      </c>
      <c r="AV499" s="23">
        <f t="shared" si="197"/>
        <v>1</v>
      </c>
      <c r="AW499" s="24" t="s">
        <v>479</v>
      </c>
      <c r="AX499" s="24" t="s">
        <v>450</v>
      </c>
      <c r="AY499" s="24">
        <v>30</v>
      </c>
      <c r="AZ499" s="49">
        <f t="shared" si="198"/>
        <v>1.6620001652888612</v>
      </c>
      <c r="BA499" s="49">
        <f t="shared" si="199"/>
        <v>11.539608386737436</v>
      </c>
      <c r="BB499" s="69">
        <f>LN((AVERAGE(AZ519:AZ521))/AZ499:AZ501)/1.125</f>
        <v>0.27065391112711112</v>
      </c>
      <c r="BC499" s="69">
        <f>LN((AVERAGE(BA519:BA521))/BA499:BA501)/1.125</f>
        <v>-0.10023237976346951</v>
      </c>
      <c r="BD499" s="69">
        <f>AVERAGE(AS499:AS501)</f>
        <v>1.3038967267656318E-2</v>
      </c>
      <c r="BE499" s="69">
        <f>AVERAGE(AU499:AU501)</f>
        <v>0.69458445784873735</v>
      </c>
      <c r="BF499" s="69">
        <f>(BB499*BD499)+(BC499*BE499)</f>
        <v>-6.6090805668848659E-2</v>
      </c>
    </row>
    <row r="500" spans="1:58" ht="12.75" customHeight="1" x14ac:dyDescent="0.15">
      <c r="A500" t="s">
        <v>20</v>
      </c>
      <c r="B500" s="24" t="s">
        <v>479</v>
      </c>
      <c r="C500" s="24" t="s">
        <v>443</v>
      </c>
      <c r="D500" s="24">
        <v>30</v>
      </c>
      <c r="E500" s="16" t="s">
        <v>426</v>
      </c>
      <c r="G500" s="52">
        <v>550.9375</v>
      </c>
      <c r="H500" s="52">
        <v>11274.062500000002</v>
      </c>
      <c r="I500" s="52">
        <v>8183.4375</v>
      </c>
      <c r="J500" s="52">
        <v>1873832.5000000002</v>
      </c>
      <c r="K500" s="14">
        <v>0.53818597737987417</v>
      </c>
      <c r="L500" s="14">
        <v>0.13444372318713585</v>
      </c>
      <c r="M500" s="14">
        <v>0.68532255708651835</v>
      </c>
      <c r="N500" s="14">
        <v>2.3283608406218499</v>
      </c>
      <c r="O500" s="14">
        <v>0.87573832803053175</v>
      </c>
      <c r="P500" s="14">
        <v>0.28794135101762236</v>
      </c>
      <c r="Q500" s="14">
        <v>19.752616972588733</v>
      </c>
      <c r="R500" s="14">
        <v>0.7830811046385906</v>
      </c>
      <c r="S500" s="14">
        <v>17.560827391873165</v>
      </c>
      <c r="T500" s="14">
        <v>8.9154291784087487</v>
      </c>
      <c r="U500" s="14">
        <v>189.42745800671892</v>
      </c>
      <c r="V500" s="14">
        <v>15.435800616793143</v>
      </c>
      <c r="W500" s="14">
        <v>0.33445969483731625</v>
      </c>
      <c r="X500" s="14">
        <v>3.2433196789303918E-2</v>
      </c>
      <c r="Y500" s="14">
        <v>1.8106238792762164</v>
      </c>
      <c r="Z500" s="2">
        <f t="shared" si="176"/>
        <v>1.2733935589012737</v>
      </c>
      <c r="AA500" s="2">
        <f t="shared" si="177"/>
        <v>5.0974678537621232</v>
      </c>
      <c r="AB500" s="2">
        <f t="shared" si="178"/>
        <v>22.555387083503415</v>
      </c>
      <c r="AC500" s="2">
        <f t="shared" si="179"/>
        <v>68.599445348090512</v>
      </c>
      <c r="AD500" s="2">
        <f t="shared" si="180"/>
        <v>10.786932402421002</v>
      </c>
      <c r="AE500" s="2">
        <f t="shared" si="181"/>
        <v>21.247149656628025</v>
      </c>
      <c r="AF500" s="69">
        <f t="shared" si="182"/>
        <v>0.87051005470477882</v>
      </c>
      <c r="AG500" s="69">
        <f t="shared" si="183"/>
        <v>0.88138901405280823</v>
      </c>
      <c r="AH500" s="69">
        <f t="shared" si="184"/>
        <v>1.4191319901983104</v>
      </c>
      <c r="AI500" s="69">
        <f t="shared" si="185"/>
        <v>0.34522304025374673</v>
      </c>
      <c r="AJ500" s="69">
        <f t="shared" si="186"/>
        <v>0.35832845473716501</v>
      </c>
      <c r="AK500" s="69">
        <f t="shared" si="187"/>
        <v>1.4957078324187978</v>
      </c>
      <c r="AL500" s="69">
        <f t="shared" si="188"/>
        <v>7.7989777660297452E-2</v>
      </c>
      <c r="AM500" s="69">
        <f t="shared" si="189"/>
        <v>9.4957040505348728E-2</v>
      </c>
      <c r="AN500" s="69">
        <f t="shared" si="190"/>
        <v>0.31818378987873669</v>
      </c>
      <c r="AO500" s="23">
        <v>0.01</v>
      </c>
      <c r="AP500" s="69">
        <f t="shared" si="191"/>
        <v>42.967493129720125</v>
      </c>
      <c r="AQ500" s="69">
        <f t="shared" si="192"/>
        <v>1070.5516094723332</v>
      </c>
      <c r="AR500" s="69">
        <f t="shared" si="193"/>
        <v>2603.8371579857744</v>
      </c>
      <c r="AS500" s="69">
        <f t="shared" si="194"/>
        <v>1.1558615886583239E-2</v>
      </c>
      <c r="AT500" s="69">
        <f t="shared" si="195"/>
        <v>0.28798735833380851</v>
      </c>
      <c r="AU500" s="69">
        <f t="shared" si="196"/>
        <v>0.70045402577960825</v>
      </c>
      <c r="AV500" s="23">
        <f t="shared" si="197"/>
        <v>1</v>
      </c>
      <c r="AW500" s="24" t="s">
        <v>479</v>
      </c>
      <c r="AX500" s="24" t="s">
        <v>443</v>
      </c>
      <c r="AY500" s="24">
        <v>30</v>
      </c>
      <c r="AZ500" s="49">
        <f t="shared" si="198"/>
        <v>1.2733935589012737</v>
      </c>
      <c r="BA500" s="49">
        <f t="shared" si="199"/>
        <v>10.786932402421002</v>
      </c>
    </row>
    <row r="501" spans="1:58" ht="12.75" customHeight="1" x14ac:dyDescent="0.15">
      <c r="A501" t="s">
        <v>21</v>
      </c>
      <c r="B501" s="24" t="s">
        <v>479</v>
      </c>
      <c r="C501" s="24" t="s">
        <v>444</v>
      </c>
      <c r="D501" s="24">
        <v>30</v>
      </c>
      <c r="E501" s="16" t="s">
        <v>426</v>
      </c>
      <c r="G501" s="52">
        <v>550.9375</v>
      </c>
      <c r="H501" s="52">
        <v>11556.25</v>
      </c>
      <c r="I501" s="52">
        <v>8223.75</v>
      </c>
      <c r="J501" s="52">
        <v>1796271.2500000002</v>
      </c>
      <c r="K501" s="14">
        <v>0.52009065081245109</v>
      </c>
      <c r="L501" s="14">
        <v>0.130722350947476</v>
      </c>
      <c r="M501" s="14">
        <v>0.73798919129461027</v>
      </c>
      <c r="N501" s="14">
        <v>2.6718753638713588</v>
      </c>
      <c r="O501" s="14">
        <v>0.88817862312950446</v>
      </c>
      <c r="P501" s="14">
        <v>0.30019607559320943</v>
      </c>
      <c r="Q501" s="14">
        <v>18.502698281318466</v>
      </c>
      <c r="R501" s="14">
        <v>0.99278079224983118</v>
      </c>
      <c r="S501" s="14">
        <v>19.337850391323535</v>
      </c>
      <c r="T501" s="14">
        <v>9.4947596264654166</v>
      </c>
      <c r="U501" s="14">
        <v>204.15908661570671</v>
      </c>
      <c r="V501" s="14">
        <v>15.90882839244545</v>
      </c>
      <c r="W501" s="14">
        <v>0.34393700116893877</v>
      </c>
      <c r="X501" s="14">
        <v>3.2214407158039603E-2</v>
      </c>
      <c r="Y501" s="14">
        <v>1.7391304347826089</v>
      </c>
      <c r="Z501" s="2">
        <f t="shared" si="176"/>
        <v>1.4189626176547734</v>
      </c>
      <c r="AA501" s="2">
        <f t="shared" si="177"/>
        <v>5.6454706172713571</v>
      </c>
      <c r="AB501" s="2">
        <f t="shared" si="178"/>
        <v>20.832181499847476</v>
      </c>
      <c r="AC501" s="2">
        <f t="shared" si="179"/>
        <v>61.635376960727349</v>
      </c>
      <c r="AD501" s="2">
        <f t="shared" si="180"/>
        <v>10.557486095109535</v>
      </c>
      <c r="AE501" s="2">
        <f t="shared" si="181"/>
        <v>21.50229122669305</v>
      </c>
      <c r="AF501" s="69">
        <f t="shared" si="182"/>
        <v>0.86992686124830654</v>
      </c>
      <c r="AG501" s="69">
        <f t="shared" si="183"/>
        <v>0.88178995175742902</v>
      </c>
      <c r="AH501" s="69">
        <f t="shared" si="184"/>
        <v>1.4764035835801064</v>
      </c>
      <c r="AI501" s="69">
        <f t="shared" si="185"/>
        <v>0.34452966411415653</v>
      </c>
      <c r="AJ501" s="69">
        <f t="shared" si="186"/>
        <v>0.35881768054683028</v>
      </c>
      <c r="AK501" s="69">
        <f t="shared" si="187"/>
        <v>1.6842000257963359</v>
      </c>
      <c r="AL501" s="69">
        <f t="shared" si="188"/>
        <v>7.7839552283187827E-2</v>
      </c>
      <c r="AM501" s="69">
        <f t="shared" si="189"/>
        <v>9.5086685344910021E-2</v>
      </c>
      <c r="AN501" s="69">
        <f t="shared" si="190"/>
        <v>0.35654268379423404</v>
      </c>
      <c r="AO501" s="23">
        <v>0.01</v>
      </c>
      <c r="AP501" s="69">
        <f t="shared" si="191"/>
        <v>42.884728336018796</v>
      </c>
      <c r="AQ501" s="69">
        <f t="shared" si="192"/>
        <v>1098.8455075171164</v>
      </c>
      <c r="AR501" s="69">
        <f t="shared" si="193"/>
        <v>2932.1178958528321</v>
      </c>
      <c r="AS501" s="69">
        <f t="shared" si="194"/>
        <v>1.0526835304010305E-2</v>
      </c>
      <c r="AT501" s="69">
        <f t="shared" si="195"/>
        <v>0.26973158350332593</v>
      </c>
      <c r="AU501" s="69">
        <f t="shared" si="196"/>
        <v>0.71974158119266374</v>
      </c>
      <c r="AV501" s="23">
        <f t="shared" si="197"/>
        <v>1</v>
      </c>
      <c r="AW501" s="24" t="s">
        <v>479</v>
      </c>
      <c r="AX501" s="24" t="s">
        <v>444</v>
      </c>
      <c r="AY501" s="24">
        <v>30</v>
      </c>
      <c r="AZ501" s="49">
        <f t="shared" si="198"/>
        <v>1.4189626176547734</v>
      </c>
      <c r="BA501" s="49">
        <f t="shared" si="199"/>
        <v>10.557486095109535</v>
      </c>
    </row>
    <row r="502" spans="1:58" ht="12.75" customHeight="1" x14ac:dyDescent="0.15">
      <c r="A502" t="s">
        <v>22</v>
      </c>
      <c r="B502" s="24" t="s">
        <v>479</v>
      </c>
      <c r="C502" s="24" t="s">
        <v>451</v>
      </c>
      <c r="D502" s="24">
        <v>40</v>
      </c>
      <c r="E502" s="16" t="s">
        <v>426</v>
      </c>
      <c r="G502" s="52">
        <v>120.93750000000001</v>
      </c>
      <c r="H502" s="52">
        <v>2821.875</v>
      </c>
      <c r="I502" s="52">
        <v>1585.6250000000002</v>
      </c>
      <c r="J502" s="52">
        <v>545092.1875</v>
      </c>
      <c r="K502" s="14">
        <v>0.42949209224552354</v>
      </c>
      <c r="L502" s="14">
        <v>0.11911035570851654</v>
      </c>
      <c r="M502" s="14">
        <v>0.47996104971030723</v>
      </c>
      <c r="N502" s="14">
        <v>3.3184801737932781</v>
      </c>
      <c r="O502" s="14">
        <v>0.96284942365901049</v>
      </c>
      <c r="P502" s="14">
        <v>0.31673584798518689</v>
      </c>
      <c r="Q502" s="14">
        <v>20.647081162666147</v>
      </c>
      <c r="R502" s="14">
        <v>0.77341335453629079</v>
      </c>
      <c r="S502" s="14">
        <v>11.788760770106133</v>
      </c>
      <c r="T502" s="14">
        <v>2.4952879505368419</v>
      </c>
      <c r="U502" s="14">
        <v>151.87593358975607</v>
      </c>
      <c r="V502" s="14">
        <v>14.636640972497146</v>
      </c>
      <c r="W502" s="14">
        <v>0.33867290616750662</v>
      </c>
      <c r="X502" s="14">
        <v>3.1806333876317615E-2</v>
      </c>
      <c r="Y502" s="14">
        <v>1.7153369906216835</v>
      </c>
      <c r="Z502" s="2">
        <f t="shared" si="176"/>
        <v>1.1175084672709936</v>
      </c>
      <c r="AA502" s="2">
        <f t="shared" si="177"/>
        <v>4.0295492936387012</v>
      </c>
      <c r="AB502" s="2">
        <f t="shared" si="178"/>
        <v>21.443728017412443</v>
      </c>
      <c r="AC502" s="2">
        <f t="shared" si="179"/>
        <v>65.187067690651077</v>
      </c>
      <c r="AD502" s="2">
        <f t="shared" si="180"/>
        <v>12.883112699587739</v>
      </c>
      <c r="AE502" s="2">
        <f t="shared" si="181"/>
        <v>60.865093167736866</v>
      </c>
      <c r="AF502" s="69">
        <f t="shared" si="182"/>
        <v>0.86700696442714731</v>
      </c>
      <c r="AG502" s="69">
        <f t="shared" si="183"/>
        <v>0.88419651358962914</v>
      </c>
      <c r="AH502" s="69">
        <f t="shared" si="184"/>
        <v>1.233104317716454</v>
      </c>
      <c r="AI502" s="69">
        <f t="shared" si="185"/>
        <v>0.34107206911676868</v>
      </c>
      <c r="AJ502" s="69">
        <f t="shared" si="186"/>
        <v>0.3617635377834249</v>
      </c>
      <c r="AK502" s="69">
        <f t="shared" si="187"/>
        <v>0.98124589522706185</v>
      </c>
      <c r="AL502" s="69">
        <f t="shared" si="188"/>
        <v>7.7090251669023169E-2</v>
      </c>
      <c r="AM502" s="69">
        <f t="shared" si="189"/>
        <v>9.5867337512607606E-2</v>
      </c>
      <c r="AN502" s="69">
        <f t="shared" si="190"/>
        <v>0.21238065752530016</v>
      </c>
      <c r="AO502" s="23">
        <v>0.01</v>
      </c>
      <c r="AP502" s="69">
        <f t="shared" si="191"/>
        <v>9.32310231122249</v>
      </c>
      <c r="AQ502" s="69">
        <f t="shared" si="192"/>
        <v>270.52564304338961</v>
      </c>
      <c r="AR502" s="69">
        <f t="shared" si="193"/>
        <v>336.75608008855414</v>
      </c>
      <c r="AS502" s="69">
        <f t="shared" si="194"/>
        <v>1.5120060574488352E-2</v>
      </c>
      <c r="AT502" s="69">
        <f t="shared" si="195"/>
        <v>0.43873422957557529</v>
      </c>
      <c r="AU502" s="69">
        <f t="shared" si="196"/>
        <v>0.54614570984993638</v>
      </c>
      <c r="AV502" s="23">
        <f t="shared" si="197"/>
        <v>1</v>
      </c>
      <c r="AW502" s="24" t="s">
        <v>479</v>
      </c>
      <c r="AX502" s="24" t="s">
        <v>451</v>
      </c>
      <c r="AY502" s="24">
        <v>40</v>
      </c>
      <c r="AZ502" s="49">
        <f t="shared" si="198"/>
        <v>1.1175084672709936</v>
      </c>
      <c r="BA502" s="49">
        <f t="shared" si="199"/>
        <v>12.883112699587739</v>
      </c>
      <c r="BB502" s="69">
        <f>LN((AVERAGE(AZ522:AZ524))/AZ502:AZ504)/1.125</f>
        <v>0.32649938594229316</v>
      </c>
      <c r="BC502" s="69">
        <f>LN((AVERAGE(BA522:BA524))/BA502:BA504)/1.125</f>
        <v>-0.2776659193441921</v>
      </c>
      <c r="BD502" s="69">
        <f>AVERAGE(AS502:AS504)</f>
        <v>1.0300439731620882E-2</v>
      </c>
      <c r="BE502" s="69">
        <f>AVERAGE(AU502:AU504)</f>
        <v>0.63232766582345024</v>
      </c>
      <c r="BF502" s="69">
        <f>(BB502*BD502)+(BC502*BE502)</f>
        <v>-0.17221275541032557</v>
      </c>
    </row>
    <row r="503" spans="1:58" ht="12.75" customHeight="1" x14ac:dyDescent="0.15">
      <c r="A503" t="s">
        <v>23</v>
      </c>
      <c r="B503" s="24" t="s">
        <v>479</v>
      </c>
      <c r="C503" s="24" t="s">
        <v>445</v>
      </c>
      <c r="D503" s="24">
        <v>40</v>
      </c>
      <c r="E503" s="16" t="s">
        <v>426</v>
      </c>
      <c r="G503" s="52">
        <v>335.9375</v>
      </c>
      <c r="H503" s="52">
        <v>10535.000000000002</v>
      </c>
      <c r="I503" s="52">
        <v>7041.2499999999991</v>
      </c>
      <c r="J503" s="52">
        <v>1762677.5000000002</v>
      </c>
      <c r="K503" s="14">
        <v>0.45616479713880953</v>
      </c>
      <c r="L503" s="14">
        <v>0.13273905689977877</v>
      </c>
      <c r="M503" s="14">
        <v>0.80373922781050688</v>
      </c>
      <c r="N503" s="14">
        <v>2.8963860712539131</v>
      </c>
      <c r="O503" s="14">
        <v>1.0037390557142525</v>
      </c>
      <c r="P503" s="14">
        <v>0.31875450244565612</v>
      </c>
      <c r="Q503" s="14">
        <v>20.451170943083888</v>
      </c>
      <c r="R503" s="14">
        <v>0.91245463043977282</v>
      </c>
      <c r="S503" s="14">
        <v>15.171953985616634</v>
      </c>
      <c r="T503" s="14">
        <v>6.8168307681687255</v>
      </c>
      <c r="U503" s="14">
        <v>161.68339646526121</v>
      </c>
      <c r="V503" s="14">
        <v>10.613752424422881</v>
      </c>
      <c r="W503" s="14">
        <v>0.34344736292064376</v>
      </c>
      <c r="X503" s="14">
        <v>3.0413428895596704E-2</v>
      </c>
      <c r="Y503" s="14">
        <v>1.7152604736731796</v>
      </c>
      <c r="Z503" s="2">
        <f t="shared" si="176"/>
        <v>1.7619492623099795</v>
      </c>
      <c r="AA503" s="2">
        <f t="shared" si="177"/>
        <v>6.0550319294294042</v>
      </c>
      <c r="AB503" s="2">
        <f t="shared" si="178"/>
        <v>20.374987728788735</v>
      </c>
      <c r="AC503" s="2">
        <f t="shared" si="179"/>
        <v>64.159630016741716</v>
      </c>
      <c r="AD503" s="2">
        <f t="shared" si="180"/>
        <v>10.656728633539283</v>
      </c>
      <c r="AE503" s="2">
        <f t="shared" si="181"/>
        <v>23.718264683970709</v>
      </c>
      <c r="AF503" s="69">
        <f t="shared" si="182"/>
        <v>0.86786659781935072</v>
      </c>
      <c r="AG503" s="69">
        <f t="shared" si="183"/>
        <v>0.88551434368036142</v>
      </c>
      <c r="AH503" s="69">
        <f t="shared" si="184"/>
        <v>1.3421410978992083</v>
      </c>
      <c r="AI503" s="69">
        <f t="shared" si="185"/>
        <v>0.34208758946881213</v>
      </c>
      <c r="AJ503" s="69">
        <f t="shared" si="186"/>
        <v>0.36338349592101354</v>
      </c>
      <c r="AK503" s="69">
        <f t="shared" si="187"/>
        <v>1.2652400282130765</v>
      </c>
      <c r="AL503" s="69">
        <f t="shared" si="188"/>
        <v>7.7310358775505766E-2</v>
      </c>
      <c r="AM503" s="69">
        <f t="shared" si="189"/>
        <v>9.6296626419068582E-2</v>
      </c>
      <c r="AN503" s="69">
        <f t="shared" si="190"/>
        <v>0.27100907464723423</v>
      </c>
      <c r="AO503" s="23">
        <v>0.01</v>
      </c>
      <c r="AP503" s="69">
        <f t="shared" si="191"/>
        <v>25.971448651146467</v>
      </c>
      <c r="AQ503" s="69">
        <f t="shared" si="192"/>
        <v>1014.4849593248877</v>
      </c>
      <c r="AR503" s="69">
        <f t="shared" si="193"/>
        <v>1908.2426468598378</v>
      </c>
      <c r="AS503" s="69">
        <f t="shared" si="194"/>
        <v>8.8077651086682605E-3</v>
      </c>
      <c r="AT503" s="69">
        <f t="shared" si="195"/>
        <v>0.34404492980086609</v>
      </c>
      <c r="AU503" s="69">
        <f t="shared" si="196"/>
        <v>0.6471473050904657</v>
      </c>
      <c r="AV503" s="23">
        <f t="shared" si="197"/>
        <v>1</v>
      </c>
      <c r="AW503" s="24" t="s">
        <v>479</v>
      </c>
      <c r="AX503" s="24" t="s">
        <v>445</v>
      </c>
      <c r="AY503" s="24">
        <v>40</v>
      </c>
      <c r="AZ503" s="49">
        <f t="shared" si="198"/>
        <v>1.7619492623099795</v>
      </c>
      <c r="BA503" s="49">
        <f t="shared" si="199"/>
        <v>10.656728633539283</v>
      </c>
    </row>
    <row r="504" spans="1:58" ht="12.75" customHeight="1" x14ac:dyDescent="0.15">
      <c r="A504" t="s">
        <v>24</v>
      </c>
      <c r="B504" s="24" t="s">
        <v>479</v>
      </c>
      <c r="C504" s="24" t="s">
        <v>446</v>
      </c>
      <c r="D504" s="24">
        <v>40</v>
      </c>
      <c r="E504" s="16" t="s">
        <v>426</v>
      </c>
      <c r="G504" s="52">
        <v>322.5</v>
      </c>
      <c r="H504" s="52">
        <v>10911.249999999998</v>
      </c>
      <c r="I504" s="52">
        <v>7726.5625000000009</v>
      </c>
      <c r="J504" s="52">
        <v>1804132.1875000002</v>
      </c>
      <c r="K504" s="14">
        <v>0.61900531828421468</v>
      </c>
      <c r="L504" s="14">
        <v>0.13933197346020534</v>
      </c>
      <c r="M504" s="14">
        <v>0.76858269633380394</v>
      </c>
      <c r="N504" s="14">
        <v>2.356885028294637</v>
      </c>
      <c r="O504" s="14">
        <v>1.0199338891598348</v>
      </c>
      <c r="P504" s="14">
        <v>0.3265507619780364</v>
      </c>
      <c r="Q504" s="14">
        <v>21.672683188081212</v>
      </c>
      <c r="R504" s="14">
        <v>1.072677793783497</v>
      </c>
      <c r="S504" s="14">
        <v>18.184285902289108</v>
      </c>
      <c r="T504" s="14">
        <v>9.9206486750701188</v>
      </c>
      <c r="U504" s="14">
        <v>205.77428307123034</v>
      </c>
      <c r="V504" s="14">
        <v>19.097036797998584</v>
      </c>
      <c r="W504" s="14">
        <v>0.34083660403941879</v>
      </c>
      <c r="X504" s="14">
        <v>2.9802710764561206E-2</v>
      </c>
      <c r="Y504" s="14">
        <v>1.7014208864654825</v>
      </c>
      <c r="Z504" s="2">
        <f t="shared" si="176"/>
        <v>1.2416415071589275</v>
      </c>
      <c r="AA504" s="2">
        <f t="shared" si="177"/>
        <v>5.516197590880453</v>
      </c>
      <c r="AB504" s="2">
        <f t="shared" si="178"/>
        <v>21.249105866983172</v>
      </c>
      <c r="AC504" s="2">
        <f t="shared" si="179"/>
        <v>66.368496759284554</v>
      </c>
      <c r="AD504" s="2">
        <f t="shared" si="180"/>
        <v>11.316049702305147</v>
      </c>
      <c r="AE504" s="2">
        <f t="shared" si="181"/>
        <v>20.742018975868625</v>
      </c>
      <c r="AF504" s="69">
        <f t="shared" si="182"/>
        <v>0.87311477756491618</v>
      </c>
      <c r="AG504" s="69">
        <f t="shared" si="183"/>
        <v>0.88603628623049624</v>
      </c>
      <c r="AH504" s="69">
        <f t="shared" si="184"/>
        <v>1.4392254061586025</v>
      </c>
      <c r="AI504" s="69">
        <f t="shared" si="185"/>
        <v>0.34833123052496789</v>
      </c>
      <c r="AJ504" s="69">
        <f t="shared" si="186"/>
        <v>0.36402643454179873</v>
      </c>
      <c r="AK504" s="69">
        <f t="shared" si="187"/>
        <v>1.5601445856973259</v>
      </c>
      <c r="AL504" s="69">
        <f t="shared" si="188"/>
        <v>7.8663039806715684E-2</v>
      </c>
      <c r="AM504" s="69">
        <f t="shared" si="189"/>
        <v>9.646700515357666E-2</v>
      </c>
      <c r="AN504" s="69">
        <f t="shared" si="190"/>
        <v>0.33131804455931502</v>
      </c>
      <c r="AO504" s="23">
        <v>0.01</v>
      </c>
      <c r="AP504" s="69">
        <f t="shared" si="191"/>
        <v>25.368830337665809</v>
      </c>
      <c r="AQ504" s="69">
        <f t="shared" si="192"/>
        <v>1052.5756099819632</v>
      </c>
      <c r="AR504" s="69">
        <f t="shared" si="193"/>
        <v>2559.9495786653329</v>
      </c>
      <c r="AS504" s="69">
        <f t="shared" si="194"/>
        <v>6.9734935117060316E-3</v>
      </c>
      <c r="AT504" s="69">
        <f t="shared" si="195"/>
        <v>0.28933652395834525</v>
      </c>
      <c r="AU504" s="69">
        <f t="shared" si="196"/>
        <v>0.70368998252994874</v>
      </c>
      <c r="AV504" s="23">
        <f t="shared" si="197"/>
        <v>1</v>
      </c>
      <c r="AW504" s="24" t="s">
        <v>479</v>
      </c>
      <c r="AX504" s="24" t="s">
        <v>446</v>
      </c>
      <c r="AY504" s="24">
        <v>40</v>
      </c>
      <c r="AZ504" s="49">
        <f t="shared" si="198"/>
        <v>1.2416415071589275</v>
      </c>
      <c r="BA504" s="49">
        <f t="shared" si="199"/>
        <v>11.316049702305147</v>
      </c>
    </row>
    <row r="505" spans="1:58" ht="12.75" customHeight="1" x14ac:dyDescent="0.15">
      <c r="A505" t="s">
        <v>26</v>
      </c>
      <c r="B505" s="24" t="s">
        <v>479</v>
      </c>
      <c r="C505" s="24" t="s">
        <v>452</v>
      </c>
      <c r="D505" s="24">
        <v>50</v>
      </c>
      <c r="E505" s="16" t="s">
        <v>426</v>
      </c>
      <c r="G505" s="52">
        <v>403.12499999999994</v>
      </c>
      <c r="H505" s="52">
        <v>2915.9375</v>
      </c>
      <c r="I505" s="52">
        <v>1787.1875</v>
      </c>
      <c r="J505" s="52">
        <v>612293.125</v>
      </c>
      <c r="K505" s="14">
        <v>0.51361310450002717</v>
      </c>
      <c r="L505" s="14">
        <v>0.14170748327344918</v>
      </c>
      <c r="M505" s="14">
        <v>0.59094405764642877</v>
      </c>
      <c r="N505" s="14">
        <v>3.0023919863467148</v>
      </c>
      <c r="O505" s="14">
        <v>1.0513404088963205</v>
      </c>
      <c r="P505" s="14">
        <v>0.32768507208923497</v>
      </c>
      <c r="Q505" s="14">
        <v>24.744501679731243</v>
      </c>
      <c r="R505" s="14">
        <v>0.91401158400063887</v>
      </c>
      <c r="S505" s="14">
        <v>13.485990153045821</v>
      </c>
      <c r="T505" s="14">
        <v>7.3066208637347012</v>
      </c>
      <c r="U505" s="14">
        <v>166.67587905935051</v>
      </c>
      <c r="V505" s="14">
        <v>10.057334482196502</v>
      </c>
      <c r="W505" s="14">
        <v>0.32928849563002704</v>
      </c>
      <c r="X505" s="14">
        <v>3.0214959420925645E-2</v>
      </c>
      <c r="Y505" s="14">
        <v>1.7473975920448988</v>
      </c>
      <c r="Z505" s="2">
        <f t="shared" si="176"/>
        <v>1.150562655954191</v>
      </c>
      <c r="AA505" s="2">
        <f t="shared" si="177"/>
        <v>4.1701683213588634</v>
      </c>
      <c r="AB505" s="2">
        <f t="shared" si="178"/>
        <v>23.536146304608994</v>
      </c>
      <c r="AC505" s="2">
        <f t="shared" si="179"/>
        <v>75.513057466935322</v>
      </c>
      <c r="AD505" s="2">
        <f t="shared" si="180"/>
        <v>12.359187361686352</v>
      </c>
      <c r="AE505" s="2">
        <f t="shared" si="181"/>
        <v>22.811622796335421</v>
      </c>
      <c r="AF505" s="69">
        <f t="shared" si="182"/>
        <v>0.86971809670297895</v>
      </c>
      <c r="AG505" s="69">
        <f t="shared" si="183"/>
        <v>0.88704848552585802</v>
      </c>
      <c r="AH505" s="69">
        <f t="shared" si="184"/>
        <v>1.287804246262918</v>
      </c>
      <c r="AI505" s="69">
        <f t="shared" si="185"/>
        <v>0.34428168354496452</v>
      </c>
      <c r="AJ505" s="69">
        <f t="shared" si="186"/>
        <v>0.36527544115714045</v>
      </c>
      <c r="AK505" s="69">
        <f t="shared" si="187"/>
        <v>1.1177069616520723</v>
      </c>
      <c r="AL505" s="69">
        <f t="shared" si="188"/>
        <v>7.7785822340430771E-2</v>
      </c>
      <c r="AM505" s="69">
        <f t="shared" si="189"/>
        <v>9.679799190664222E-2</v>
      </c>
      <c r="AN505" s="69">
        <f t="shared" si="190"/>
        <v>0.24062819301195429</v>
      </c>
      <c r="AO505" s="23">
        <v>0.01</v>
      </c>
      <c r="AP505" s="69">
        <f t="shared" si="191"/>
        <v>31.357409630986151</v>
      </c>
      <c r="AQ505" s="69">
        <f t="shared" si="192"/>
        <v>282.25689452527456</v>
      </c>
      <c r="AR505" s="69">
        <f t="shared" si="193"/>
        <v>430.04769869855204</v>
      </c>
      <c r="AS505" s="69">
        <f t="shared" si="194"/>
        <v>4.2166211949258549E-2</v>
      </c>
      <c r="AT505" s="69">
        <f t="shared" si="195"/>
        <v>0.37954997491028242</v>
      </c>
      <c r="AU505" s="69">
        <f t="shared" si="196"/>
        <v>0.57828381314045907</v>
      </c>
      <c r="AV505" s="23">
        <f t="shared" si="197"/>
        <v>1</v>
      </c>
      <c r="AW505" s="24" t="s">
        <v>479</v>
      </c>
      <c r="AX505" s="24" t="s">
        <v>452</v>
      </c>
      <c r="AY505" s="24">
        <v>50</v>
      </c>
      <c r="AZ505" s="49">
        <f t="shared" si="198"/>
        <v>1.150562655954191</v>
      </c>
      <c r="BA505" s="49">
        <f t="shared" si="199"/>
        <v>12.359187361686352</v>
      </c>
      <c r="BB505" s="69">
        <f>LN((AVERAGE(AZ525:AZ527))/AZ505:AZ507)/1.125</f>
        <v>0.13315300554013609</v>
      </c>
      <c r="BC505" s="69">
        <f>LN((AVERAGE(BA525:BA527))/BA505:BA507)/1.125</f>
        <v>-6.7105195680092012E-3</v>
      </c>
      <c r="BD505" s="69">
        <f>AVERAGE(AS505:AS507)</f>
        <v>2.734529322430615E-2</v>
      </c>
      <c r="BE505" s="69">
        <f>AVERAGE(AU505:AU507)</f>
        <v>0.57275345670473088</v>
      </c>
      <c r="BF505" s="69">
        <f>(BB505*BD505)+(BC505*BE505)</f>
        <v>-2.0236529866932444E-4</v>
      </c>
    </row>
    <row r="506" spans="1:58" ht="12.75" customHeight="1" x14ac:dyDescent="0.15">
      <c r="A506" t="s">
        <v>27</v>
      </c>
      <c r="B506" s="24" t="s">
        <v>479</v>
      </c>
      <c r="C506" s="24" t="s">
        <v>448</v>
      </c>
      <c r="D506" s="24">
        <v>50</v>
      </c>
      <c r="E506" s="16" t="s">
        <v>426</v>
      </c>
      <c r="G506" s="52">
        <v>577.8125</v>
      </c>
      <c r="H506" s="52">
        <v>8532.8125</v>
      </c>
      <c r="I506" s="52">
        <v>5334.6875000000009</v>
      </c>
      <c r="J506" s="52">
        <v>1649668.1250000002</v>
      </c>
      <c r="K506" s="14">
        <v>0.50832965620814852</v>
      </c>
      <c r="L506" s="14">
        <v>0.14073712620654411</v>
      </c>
      <c r="M506" s="14">
        <v>0.74022104289400648</v>
      </c>
      <c r="N506" s="14">
        <v>2.8106105719808241</v>
      </c>
      <c r="O506" s="14">
        <v>1.1046761420376692</v>
      </c>
      <c r="P506" s="14">
        <v>0.32953253618936384</v>
      </c>
      <c r="Q506" s="14">
        <v>36.367009104630213</v>
      </c>
      <c r="R506" s="14">
        <v>0.74364493474435034</v>
      </c>
      <c r="S506" s="14">
        <v>13.470745566161158</v>
      </c>
      <c r="T506" s="14">
        <v>4.6253628400564288</v>
      </c>
      <c r="U506" s="14">
        <v>178.97094503140369</v>
      </c>
      <c r="V506" s="14">
        <v>7.266941018739999</v>
      </c>
      <c r="W506" s="14">
        <v>0.32394311680871979</v>
      </c>
      <c r="X506" s="14">
        <v>2.9859774218008003E-2</v>
      </c>
      <c r="Y506" s="14">
        <v>1.8017279523066534</v>
      </c>
      <c r="Z506" s="2">
        <f t="shared" si="176"/>
        <v>1.4561830769733886</v>
      </c>
      <c r="AA506" s="2">
        <f t="shared" si="177"/>
        <v>5.2596003829697864</v>
      </c>
      <c r="AB506" s="2">
        <f t="shared" si="178"/>
        <v>32.920969070218327</v>
      </c>
      <c r="AC506" s="2">
        <f t="shared" si="179"/>
        <v>110.35938825698273</v>
      </c>
      <c r="AD506" s="2">
        <f t="shared" si="180"/>
        <v>13.285897514164551</v>
      </c>
      <c r="AE506" s="2">
        <f t="shared" si="181"/>
        <v>38.693384977603245</v>
      </c>
      <c r="AF506" s="69">
        <f t="shared" si="182"/>
        <v>0.8695478166884153</v>
      </c>
      <c r="AG506" s="69">
        <f t="shared" si="183"/>
        <v>0.8887674404421062</v>
      </c>
      <c r="AH506" s="69">
        <f t="shared" si="184"/>
        <v>1.287312929165952</v>
      </c>
      <c r="AI506" s="69">
        <f t="shared" si="185"/>
        <v>0.3440795048856361</v>
      </c>
      <c r="AJ506" s="69">
        <f t="shared" si="186"/>
        <v>0.36740309110064362</v>
      </c>
      <c r="AK506" s="69">
        <f t="shared" si="187"/>
        <v>1.1164281825380269</v>
      </c>
      <c r="AL506" s="69">
        <f t="shared" si="188"/>
        <v>7.7742015122001615E-2</v>
      </c>
      <c r="AM506" s="69">
        <f t="shared" si="189"/>
        <v>9.7361819141670566E-2</v>
      </c>
      <c r="AN506" s="69">
        <f t="shared" si="190"/>
        <v>0.24036416932868765</v>
      </c>
      <c r="AO506" s="23">
        <v>0.01</v>
      </c>
      <c r="AP506" s="69">
        <f t="shared" si="191"/>
        <v>44.92030811268156</v>
      </c>
      <c r="AQ506" s="69">
        <f t="shared" si="192"/>
        <v>830.77014739478591</v>
      </c>
      <c r="AR506" s="69">
        <f t="shared" si="193"/>
        <v>1282.2677295656335</v>
      </c>
      <c r="AS506" s="69">
        <f t="shared" si="194"/>
        <v>2.0816116096874174E-2</v>
      </c>
      <c r="AT506" s="69">
        <f t="shared" si="195"/>
        <v>0.38497972441789619</v>
      </c>
      <c r="AU506" s="69">
        <f t="shared" si="196"/>
        <v>0.59420415948522964</v>
      </c>
      <c r="AV506" s="23">
        <f t="shared" si="197"/>
        <v>1</v>
      </c>
      <c r="AW506" s="24" t="s">
        <v>479</v>
      </c>
      <c r="AX506" s="24" t="s">
        <v>448</v>
      </c>
      <c r="AY506" s="24">
        <v>50</v>
      </c>
      <c r="AZ506" s="49">
        <f t="shared" si="198"/>
        <v>1.4561830769733886</v>
      </c>
      <c r="BA506" s="49">
        <f t="shared" si="199"/>
        <v>13.285897514164551</v>
      </c>
    </row>
    <row r="507" spans="1:58" ht="12.75" customHeight="1" x14ac:dyDescent="0.15">
      <c r="A507" t="s">
        <v>28</v>
      </c>
      <c r="B507" s="24" t="s">
        <v>479</v>
      </c>
      <c r="C507" s="24" t="s">
        <v>447</v>
      </c>
      <c r="D507" s="24">
        <v>50</v>
      </c>
      <c r="E507" s="16" t="s">
        <v>426</v>
      </c>
      <c r="G507" s="52">
        <v>497.1875</v>
      </c>
      <c r="H507" s="52">
        <v>9030.0000000000018</v>
      </c>
      <c r="I507" s="52">
        <v>5428.75</v>
      </c>
      <c r="J507" s="52">
        <v>1707919.6875000002</v>
      </c>
      <c r="K507" s="14">
        <v>0.44851057076724182</v>
      </c>
      <c r="L507" s="14">
        <v>0.14696427994829217</v>
      </c>
      <c r="M507" s="14">
        <v>0.65954525536783681</v>
      </c>
      <c r="N507" s="14">
        <v>2.6835026132201327</v>
      </c>
      <c r="O507" s="14">
        <v>1.0837997476330925</v>
      </c>
      <c r="P507" s="14">
        <v>0.33084861427666368</v>
      </c>
      <c r="Q507" s="14">
        <v>26.332477725303082</v>
      </c>
      <c r="R507" s="14">
        <v>0.87614900178650446</v>
      </c>
      <c r="S507" s="14">
        <v>11.169858024261286</v>
      </c>
      <c r="T507" s="14">
        <v>3.1817802238668871</v>
      </c>
      <c r="U507" s="14">
        <v>140.83421588198061</v>
      </c>
      <c r="V507" s="14">
        <v>7.333321134979224</v>
      </c>
      <c r="W507" s="14">
        <v>0.33359653808340495</v>
      </c>
      <c r="X507" s="14">
        <v>2.9586147999772865E-2</v>
      </c>
      <c r="Y507" s="14">
        <v>1.7729808674360503</v>
      </c>
      <c r="Z507" s="2">
        <f t="shared" si="176"/>
        <v>1.4705233239867452</v>
      </c>
      <c r="AA507" s="2">
        <f t="shared" si="177"/>
        <v>4.4877929221977668</v>
      </c>
      <c r="AB507" s="2">
        <f t="shared" si="178"/>
        <v>24.296442015981746</v>
      </c>
      <c r="AC507" s="2">
        <f t="shared" si="179"/>
        <v>79.590714873852306</v>
      </c>
      <c r="AD507" s="2">
        <f t="shared" si="180"/>
        <v>12.608415932958524</v>
      </c>
      <c r="AE507" s="2">
        <f t="shared" si="181"/>
        <v>44.26271017261579</v>
      </c>
      <c r="AF507" s="69">
        <f t="shared" si="182"/>
        <v>0.86761991010594441</v>
      </c>
      <c r="AG507" s="69">
        <f t="shared" si="183"/>
        <v>0.88809461607686913</v>
      </c>
      <c r="AH507" s="69">
        <f t="shared" si="184"/>
        <v>1.2131577292852034</v>
      </c>
      <c r="AI507" s="69">
        <f t="shared" si="185"/>
        <v>0.34179596116836253</v>
      </c>
      <c r="AJ507" s="69">
        <f t="shared" si="186"/>
        <v>0.36656931619660349</v>
      </c>
      <c r="AK507" s="69">
        <f t="shared" si="187"/>
        <v>0.93439435557390871</v>
      </c>
      <c r="AL507" s="69">
        <f t="shared" si="188"/>
        <v>7.7247153076891173E-2</v>
      </c>
      <c r="AM507" s="69">
        <f t="shared" si="189"/>
        <v>9.7140868792099919E-2</v>
      </c>
      <c r="AN507" s="69">
        <f t="shared" si="190"/>
        <v>0.20264620165663599</v>
      </c>
      <c r="AO507" s="23">
        <v>0.01</v>
      </c>
      <c r="AP507" s="69">
        <f t="shared" si="191"/>
        <v>38.40631892041683</v>
      </c>
      <c r="AQ507" s="69">
        <f t="shared" si="192"/>
        <v>877.18204519266249</v>
      </c>
      <c r="AR507" s="69">
        <f t="shared" si="193"/>
        <v>1100.1155672434627</v>
      </c>
      <c r="AS507" s="69">
        <f t="shared" si="194"/>
        <v>1.9053551626785729E-2</v>
      </c>
      <c r="AT507" s="69">
        <f t="shared" si="195"/>
        <v>0.43517405088471034</v>
      </c>
      <c r="AU507" s="69">
        <f t="shared" si="196"/>
        <v>0.54577239748850392</v>
      </c>
      <c r="AV507" s="23">
        <f t="shared" si="197"/>
        <v>1</v>
      </c>
      <c r="AW507" s="24" t="s">
        <v>479</v>
      </c>
      <c r="AX507" s="24" t="s">
        <v>447</v>
      </c>
      <c r="AY507" s="24">
        <v>50</v>
      </c>
      <c r="AZ507" s="49">
        <f t="shared" si="198"/>
        <v>1.4705233239867452</v>
      </c>
      <c r="BA507" s="49">
        <f t="shared" si="199"/>
        <v>12.608415932958524</v>
      </c>
    </row>
    <row r="508" spans="1:58" ht="12.75" customHeight="1" x14ac:dyDescent="0.15">
      <c r="A508" t="s">
        <v>29</v>
      </c>
      <c r="B508" s="24" t="s">
        <v>479</v>
      </c>
      <c r="C508" s="24">
        <v>7</v>
      </c>
      <c r="D508" s="24">
        <v>70</v>
      </c>
      <c r="E508" s="16" t="s">
        <v>426</v>
      </c>
      <c r="G508" s="52">
        <v>658.43750000000011</v>
      </c>
      <c r="H508" s="52">
        <v>3184.6875</v>
      </c>
      <c r="I508" s="52">
        <v>2526.2500000000005</v>
      </c>
      <c r="J508" s="52">
        <v>1176600.9375</v>
      </c>
      <c r="K508" s="14">
        <v>0.62314111645261927</v>
      </c>
      <c r="L508" s="14">
        <v>0.14477749706888701</v>
      </c>
      <c r="M508" s="14">
        <v>0.65425775354204196</v>
      </c>
      <c r="N508" s="14">
        <v>2.5261604793287802</v>
      </c>
      <c r="O508" s="14">
        <v>1.2209990942660072</v>
      </c>
      <c r="P508" s="14">
        <v>0.37641559118294493</v>
      </c>
      <c r="Q508" s="14">
        <v>31.23115828423974</v>
      </c>
      <c r="R508" s="14">
        <v>0.95552701879988167</v>
      </c>
      <c r="S508" s="14">
        <v>7.5008418681344198</v>
      </c>
      <c r="T508" s="14">
        <v>1.4734087090521009</v>
      </c>
      <c r="U508" s="14">
        <v>109.0235045523151</v>
      </c>
      <c r="V508" s="14">
        <v>4.9679094571621523</v>
      </c>
      <c r="W508" s="14">
        <v>0.32365475278106781</v>
      </c>
      <c r="X508" s="14">
        <v>3.0059078767607553E-2</v>
      </c>
      <c r="Y508" s="14">
        <v>1.7508375279037351</v>
      </c>
      <c r="Z508" s="2">
        <f t="shared" si="176"/>
        <v>1.0499351371107746</v>
      </c>
      <c r="AA508" s="2">
        <f t="shared" si="177"/>
        <v>4.5190569445384021</v>
      </c>
      <c r="AB508" s="2">
        <f t="shared" si="178"/>
        <v>25.578363187086616</v>
      </c>
      <c r="AC508" s="2">
        <f t="shared" si="179"/>
        <v>82.969884924508406</v>
      </c>
      <c r="AD508" s="2">
        <f t="shared" si="180"/>
        <v>14.534835751634237</v>
      </c>
      <c r="AE508" s="2">
        <f t="shared" si="181"/>
        <v>73.994068232740403</v>
      </c>
      <c r="AF508" s="69">
        <f t="shared" si="182"/>
        <v>0.87324807001587668</v>
      </c>
      <c r="AG508" s="69">
        <f t="shared" si="183"/>
        <v>0.89251640757593165</v>
      </c>
      <c r="AH508" s="69">
        <f t="shared" si="184"/>
        <v>1.09490917455635</v>
      </c>
      <c r="AI508" s="69">
        <f t="shared" si="185"/>
        <v>0.34849078690800589</v>
      </c>
      <c r="AJ508" s="69">
        <f t="shared" si="186"/>
        <v>0.37207203005070844</v>
      </c>
      <c r="AK508" s="69">
        <f t="shared" si="187"/>
        <v>0.68693031432653651</v>
      </c>
      <c r="AL508" s="69">
        <f t="shared" si="188"/>
        <v>7.8697594498494047E-2</v>
      </c>
      <c r="AM508" s="69">
        <f t="shared" si="189"/>
        <v>9.8599087963437734E-2</v>
      </c>
      <c r="AN508" s="69">
        <f t="shared" si="190"/>
        <v>0.1508687396564472</v>
      </c>
      <c r="AO508" s="23">
        <v>0.01</v>
      </c>
      <c r="AP508" s="69">
        <f t="shared" si="191"/>
        <v>51.817447377602186</v>
      </c>
      <c r="AQ508" s="69">
        <f t="shared" si="192"/>
        <v>314.0072829485606</v>
      </c>
      <c r="AR508" s="69">
        <f t="shared" si="193"/>
        <v>381.1321535570998</v>
      </c>
      <c r="AS508" s="69">
        <f t="shared" si="194"/>
        <v>6.9371403484783226E-2</v>
      </c>
      <c r="AT508" s="69">
        <f t="shared" si="195"/>
        <v>0.42038207254494608</v>
      </c>
      <c r="AU508" s="69">
        <f t="shared" si="196"/>
        <v>0.51024652397027059</v>
      </c>
      <c r="AV508" s="23">
        <f t="shared" si="197"/>
        <v>0.99999999999999989</v>
      </c>
      <c r="AW508" s="24" t="s">
        <v>479</v>
      </c>
      <c r="AX508" s="24">
        <v>7</v>
      </c>
      <c r="AY508" s="24">
        <v>70</v>
      </c>
      <c r="AZ508" s="49">
        <f t="shared" si="198"/>
        <v>1.0499351371107746</v>
      </c>
      <c r="BA508" s="49">
        <f t="shared" si="199"/>
        <v>14.534835751634237</v>
      </c>
    </row>
    <row r="509" spans="1:58" ht="12.75" customHeight="1" x14ac:dyDescent="0.15">
      <c r="A509" t="s">
        <v>30</v>
      </c>
      <c r="B509" s="24" t="s">
        <v>479</v>
      </c>
      <c r="C509" s="24">
        <v>8</v>
      </c>
      <c r="D509" s="24">
        <v>100</v>
      </c>
      <c r="E509" s="16" t="s">
        <v>426</v>
      </c>
      <c r="G509" s="52">
        <v>403.12499999999994</v>
      </c>
      <c r="H509" s="52">
        <v>362.81250000000006</v>
      </c>
      <c r="I509" s="52">
        <v>430</v>
      </c>
      <c r="J509" s="52">
        <v>561082.8125</v>
      </c>
      <c r="K509" s="14">
        <v>0.61599201096170375</v>
      </c>
      <c r="L509" s="14">
        <v>0.16118198732244915</v>
      </c>
      <c r="M509" s="14">
        <v>0.63605238813963672</v>
      </c>
      <c r="N509" s="14">
        <v>2.5572163799498981</v>
      </c>
      <c r="O509" s="14">
        <v>1.1606129574150197</v>
      </c>
      <c r="P509" s="14">
        <v>0.377669595367227</v>
      </c>
      <c r="Q509" s="14">
        <v>31.304096596718438</v>
      </c>
      <c r="R509" s="14">
        <v>1.3947010349748992</v>
      </c>
      <c r="S509" s="14">
        <v>23.466385269823576</v>
      </c>
      <c r="T509" s="14">
        <v>11.92726692223671</v>
      </c>
      <c r="U509" s="14">
        <v>122.55678465358585</v>
      </c>
      <c r="V509" s="14">
        <v>19.392136053788089</v>
      </c>
      <c r="W509" s="14">
        <v>0.34409569815059959</v>
      </c>
      <c r="X509" s="14">
        <v>3.0748015583611597E-2</v>
      </c>
      <c r="Y509" s="14">
        <v>1.7448592254488717</v>
      </c>
      <c r="Z509" s="2">
        <f t="shared" si="176"/>
        <v>1.0325659697219354</v>
      </c>
      <c r="AA509" s="2">
        <f t="shared" si="177"/>
        <v>3.9461753680155081</v>
      </c>
      <c r="AB509" s="2">
        <f t="shared" si="178"/>
        <v>26.972037832871198</v>
      </c>
      <c r="AC509" s="2">
        <f t="shared" si="179"/>
        <v>82.887521210914272</v>
      </c>
      <c r="AD509" s="2">
        <f t="shared" si="180"/>
        <v>5.2226528817451419</v>
      </c>
      <c r="AE509" s="2">
        <f t="shared" si="181"/>
        <v>10.275345177787209</v>
      </c>
      <c r="AF509" s="69">
        <f t="shared" si="182"/>
        <v>0.87301766182034635</v>
      </c>
      <c r="AG509" s="69">
        <f t="shared" si="183"/>
        <v>0.89057022551937026</v>
      </c>
      <c r="AH509" s="69">
        <f t="shared" si="184"/>
        <v>1.6094619463008759</v>
      </c>
      <c r="AI509" s="69">
        <f t="shared" si="185"/>
        <v>0.34821500977675246</v>
      </c>
      <c r="AJ509" s="69">
        <f t="shared" si="186"/>
        <v>0.36964336185098751</v>
      </c>
      <c r="AK509" s="69">
        <f t="shared" si="187"/>
        <v>2.1818281266390116</v>
      </c>
      <c r="AL509" s="69">
        <f t="shared" si="188"/>
        <v>7.8637869786979855E-2</v>
      </c>
      <c r="AM509" s="69">
        <f t="shared" si="189"/>
        <v>9.7955490890511684E-2</v>
      </c>
      <c r="AN509" s="69">
        <f t="shared" si="190"/>
        <v>0.45701335788939168</v>
      </c>
      <c r="AO509" s="23">
        <v>0.01</v>
      </c>
      <c r="AP509" s="69">
        <f t="shared" si="191"/>
        <v>31.700891257876251</v>
      </c>
      <c r="AQ509" s="69">
        <f t="shared" si="192"/>
        <v>35.539476538713778</v>
      </c>
      <c r="AR509" s="69">
        <f t="shared" si="193"/>
        <v>196.51574389243842</v>
      </c>
      <c r="AS509" s="69">
        <f t="shared" si="194"/>
        <v>0.12019016755620046</v>
      </c>
      <c r="AT509" s="69">
        <f t="shared" si="195"/>
        <v>0.13474370815951078</v>
      </c>
      <c r="AU509" s="69">
        <f t="shared" si="196"/>
        <v>0.74506612428428876</v>
      </c>
      <c r="AV509" s="23">
        <f t="shared" si="197"/>
        <v>1</v>
      </c>
      <c r="AW509" s="24" t="s">
        <v>479</v>
      </c>
      <c r="AX509" s="24">
        <v>8</v>
      </c>
      <c r="AY509" s="24">
        <v>100</v>
      </c>
      <c r="AZ509" s="49">
        <f t="shared" si="198"/>
        <v>1.0325659697219354</v>
      </c>
      <c r="BA509" s="49">
        <f t="shared" si="199"/>
        <v>5.2226528817451419</v>
      </c>
    </row>
    <row r="510" spans="1:58" ht="12.75" customHeight="1" x14ac:dyDescent="0.15">
      <c r="A510" t="s">
        <v>31</v>
      </c>
      <c r="B510" s="24" t="s">
        <v>480</v>
      </c>
      <c r="C510" s="24" t="s">
        <v>434</v>
      </c>
      <c r="D510" s="24">
        <v>5</v>
      </c>
      <c r="E510" s="16" t="s">
        <v>426</v>
      </c>
      <c r="G510" s="52">
        <v>120.93750000000001</v>
      </c>
      <c r="H510" s="52">
        <v>5280.9375</v>
      </c>
      <c r="I510" s="52">
        <v>4273.125</v>
      </c>
      <c r="J510" s="52">
        <v>757807.8125</v>
      </c>
      <c r="K510" s="14">
        <v>0.29904317332032793</v>
      </c>
      <c r="L510" s="14">
        <v>0.15621802358919659</v>
      </c>
      <c r="M510" s="14">
        <v>0.90238667900092506</v>
      </c>
      <c r="N510" s="14">
        <v>1.3813238762820748</v>
      </c>
      <c r="O510" s="14">
        <v>0.84157783506351747</v>
      </c>
      <c r="P510" s="14">
        <v>0.29012952568857492</v>
      </c>
      <c r="Q510" s="14">
        <v>8.5874580067189239</v>
      </c>
      <c r="R510" s="14">
        <v>0.80582327246354635</v>
      </c>
      <c r="S510" s="14">
        <v>28.401727861771057</v>
      </c>
      <c r="T510" s="14">
        <v>21.223529516558422</v>
      </c>
      <c r="U510" s="14">
        <v>137.15028969277958</v>
      </c>
      <c r="V510" s="14">
        <v>17.799498980328494</v>
      </c>
      <c r="W510" s="14">
        <v>0.47507296190498305</v>
      </c>
      <c r="X510" s="14">
        <v>3.1247112032538972E-2</v>
      </c>
      <c r="Y510" s="14">
        <v>1.8320053761473385</v>
      </c>
      <c r="Z510" s="2">
        <f t="shared" si="176"/>
        <v>3.017579933297156</v>
      </c>
      <c r="AA510" s="2">
        <f t="shared" si="177"/>
        <v>5.7764568919007271</v>
      </c>
      <c r="AB510" s="2">
        <f t="shared" si="178"/>
        <v>10.203997359401454</v>
      </c>
      <c r="AC510" s="2">
        <f t="shared" si="179"/>
        <v>29.598704186821379</v>
      </c>
      <c r="AD510" s="2">
        <f t="shared" si="180"/>
        <v>4.8289417587647865</v>
      </c>
      <c r="AE510" s="2">
        <f t="shared" si="181"/>
        <v>6.4621810234615342</v>
      </c>
      <c r="AF510" s="69">
        <f t="shared" si="182"/>
        <v>0.86280273215548309</v>
      </c>
      <c r="AG510" s="69">
        <f t="shared" si="183"/>
        <v>0.88028805707952562</v>
      </c>
      <c r="AH510" s="69">
        <f t="shared" si="184"/>
        <v>1.7685228781027156</v>
      </c>
      <c r="AI510" s="69">
        <f t="shared" si="185"/>
        <v>0.33613437852722322</v>
      </c>
      <c r="AJ510" s="69">
        <f t="shared" si="186"/>
        <v>0.35698735008844484</v>
      </c>
      <c r="AK510" s="69">
        <f t="shared" si="187"/>
        <v>2.8947458815135154</v>
      </c>
      <c r="AL510" s="69">
        <f t="shared" si="188"/>
        <v>7.6019656426783072E-2</v>
      </c>
      <c r="AM510" s="69">
        <f t="shared" si="189"/>
        <v>9.4601647773437894E-2</v>
      </c>
      <c r="AN510" s="69">
        <f t="shared" si="190"/>
        <v>0.59935539164164509</v>
      </c>
      <c r="AO510" s="23">
        <v>0.01</v>
      </c>
      <c r="AP510" s="69">
        <f t="shared" si="191"/>
        <v>9.1936271991140792</v>
      </c>
      <c r="AQ510" s="69">
        <f t="shared" si="192"/>
        <v>499.58538928853966</v>
      </c>
      <c r="AR510" s="69">
        <f t="shared" si="193"/>
        <v>2561.1205079087044</v>
      </c>
      <c r="AS510" s="69">
        <f t="shared" si="194"/>
        <v>2.9947648533942962E-3</v>
      </c>
      <c r="AT510" s="69">
        <f t="shared" si="195"/>
        <v>0.16273672324398772</v>
      </c>
      <c r="AU510" s="69">
        <f t="shared" si="196"/>
        <v>0.83426851190261797</v>
      </c>
      <c r="AV510" s="23">
        <f t="shared" si="197"/>
        <v>1</v>
      </c>
      <c r="AW510" s="24" t="s">
        <v>480</v>
      </c>
      <c r="AX510" s="24" t="s">
        <v>434</v>
      </c>
      <c r="AY510" s="24">
        <v>5</v>
      </c>
      <c r="AZ510" s="49">
        <f t="shared" si="198"/>
        <v>3.017579933297156</v>
      </c>
      <c r="BA510" s="49">
        <f t="shared" si="199"/>
        <v>4.8289417587647865</v>
      </c>
    </row>
    <row r="511" spans="1:58" ht="12.75" customHeight="1" x14ac:dyDescent="0.15">
      <c r="A511" t="s">
        <v>32</v>
      </c>
      <c r="B511" s="24" t="s">
        <v>480</v>
      </c>
      <c r="C511" s="24" t="s">
        <v>437</v>
      </c>
      <c r="D511" s="24">
        <v>5</v>
      </c>
      <c r="E511" s="16" t="s">
        <v>426</v>
      </c>
      <c r="G511" s="52">
        <v>577.8125</v>
      </c>
      <c r="H511" s="52">
        <v>16286.250000000002</v>
      </c>
      <c r="I511" s="52">
        <v>12389.375000000002</v>
      </c>
      <c r="J511" s="52">
        <v>2468777.8125000005</v>
      </c>
      <c r="K511" s="14">
        <v>0.29824001176680059</v>
      </c>
      <c r="L511" s="14">
        <v>0.15137486736226555</v>
      </c>
      <c r="M511" s="14">
        <v>0.75188275962802475</v>
      </c>
      <c r="N511" s="14">
        <v>2.3355234923666028</v>
      </c>
      <c r="O511" s="14">
        <v>0.8745287473776292</v>
      </c>
      <c r="P511" s="14">
        <v>0.29326662383660146</v>
      </c>
      <c r="Q511" s="14">
        <v>8.8503783046886415</v>
      </c>
      <c r="R511" s="14">
        <v>0.93019658202117861</v>
      </c>
      <c r="S511" s="14">
        <v>22.168588448407998</v>
      </c>
      <c r="T511" s="14">
        <v>13.562267918759458</v>
      </c>
      <c r="U511" s="14">
        <v>152.97841374945227</v>
      </c>
      <c r="V511" s="14">
        <v>14.440674413730468</v>
      </c>
      <c r="W511" s="14">
        <v>0.41866779689882871</v>
      </c>
      <c r="X511" s="14">
        <v>3.2899725316020194E-2</v>
      </c>
      <c r="Y511" s="14">
        <v>1.8174605022838648</v>
      </c>
      <c r="Z511" s="2">
        <f t="shared" si="176"/>
        <v>2.521066020530927</v>
      </c>
      <c r="AA511" s="2">
        <f t="shared" si="177"/>
        <v>4.9670250599040511</v>
      </c>
      <c r="AB511" s="2">
        <f t="shared" si="178"/>
        <v>10.120168526452076</v>
      </c>
      <c r="AC511" s="2">
        <f t="shared" si="179"/>
        <v>30.178607401365188</v>
      </c>
      <c r="AD511" s="2">
        <f t="shared" si="180"/>
        <v>6.9006835552688592</v>
      </c>
      <c r="AE511" s="2">
        <f t="shared" si="181"/>
        <v>11.279707395976972</v>
      </c>
      <c r="AF511" s="69">
        <f t="shared" si="182"/>
        <v>0.86277684709832425</v>
      </c>
      <c r="AG511" s="69">
        <f t="shared" si="183"/>
        <v>0.88135003053299055</v>
      </c>
      <c r="AH511" s="69">
        <f t="shared" si="184"/>
        <v>1.5676353116026813</v>
      </c>
      <c r="AI511" s="69">
        <f t="shared" si="185"/>
        <v>0.33610412620101693</v>
      </c>
      <c r="AJ511" s="69">
        <f t="shared" si="186"/>
        <v>0.35828091062317019</v>
      </c>
      <c r="AK511" s="69">
        <f t="shared" si="187"/>
        <v>2.0161066884450363</v>
      </c>
      <c r="AL511" s="69">
        <f t="shared" si="188"/>
        <v>7.6013095107783105E-2</v>
      </c>
      <c r="AM511" s="69">
        <f t="shared" si="189"/>
        <v>9.4944441315140099E-2</v>
      </c>
      <c r="AN511" s="69">
        <f t="shared" si="190"/>
        <v>0.42367072550938939</v>
      </c>
      <c r="AO511" s="23">
        <v>0.01</v>
      </c>
      <c r="AP511" s="69">
        <f t="shared" si="191"/>
        <v>43.921316516965923</v>
      </c>
      <c r="AQ511" s="69">
        <f t="shared" si="192"/>
        <v>1546.2889073687006</v>
      </c>
      <c r="AR511" s="69">
        <f t="shared" si="193"/>
        <v>5249.015494857892</v>
      </c>
      <c r="AS511" s="69">
        <f t="shared" si="194"/>
        <v>6.4219720657259947E-3</v>
      </c>
      <c r="AT511" s="69">
        <f t="shared" si="195"/>
        <v>0.22609122303581039</v>
      </c>
      <c r="AU511" s="69">
        <f t="shared" si="196"/>
        <v>0.76748680489846355</v>
      </c>
      <c r="AV511" s="23">
        <f t="shared" si="197"/>
        <v>1</v>
      </c>
      <c r="AW511" s="24" t="s">
        <v>480</v>
      </c>
      <c r="AX511" s="24" t="s">
        <v>437</v>
      </c>
      <c r="AY511" s="24">
        <v>5</v>
      </c>
      <c r="AZ511" s="49">
        <f t="shared" si="198"/>
        <v>2.521066020530927</v>
      </c>
      <c r="BA511" s="49">
        <f t="shared" si="199"/>
        <v>6.9006835552688592</v>
      </c>
    </row>
    <row r="512" spans="1:58" ht="12.75" customHeight="1" x14ac:dyDescent="0.15">
      <c r="A512" t="s">
        <v>33</v>
      </c>
      <c r="B512" s="24" t="s">
        <v>480</v>
      </c>
      <c r="C512" s="24" t="s">
        <v>438</v>
      </c>
      <c r="D512" s="24">
        <v>5</v>
      </c>
      <c r="E512" s="16" t="s">
        <v>426</v>
      </c>
      <c r="G512" s="52">
        <v>846.56249999999989</v>
      </c>
      <c r="H512" s="52">
        <v>18275</v>
      </c>
      <c r="I512" s="52">
        <v>9285.3125000000018</v>
      </c>
      <c r="J512" s="52">
        <v>2594714.0625</v>
      </c>
      <c r="K512" s="14">
        <v>0.44850863543819719</v>
      </c>
      <c r="L512" s="14">
        <v>0.13326710261289379</v>
      </c>
      <c r="M512" s="14">
        <v>0.76709479526753988</v>
      </c>
      <c r="N512" s="14">
        <v>2.3471241271245931</v>
      </c>
      <c r="O512" s="14">
        <v>0.7409620133615118</v>
      </c>
      <c r="P512" s="14">
        <v>0.27937459568455547</v>
      </c>
      <c r="Q512" s="14">
        <v>7.2246010029699592</v>
      </c>
      <c r="R512" s="14">
        <v>0.88321850246351319</v>
      </c>
      <c r="S512" s="14">
        <v>17.534832052145507</v>
      </c>
      <c r="T512" s="14">
        <v>7.6155237088906542</v>
      </c>
      <c r="U512" s="14">
        <v>136.57395394128244</v>
      </c>
      <c r="V512" s="14">
        <v>12.874818272247303</v>
      </c>
      <c r="W512" s="14">
        <v>0.37872067008832844</v>
      </c>
      <c r="X512" s="14">
        <v>3.2820114839504165E-2</v>
      </c>
      <c r="Y512" s="14">
        <v>1.772016088520129</v>
      </c>
      <c r="Z512" s="2">
        <f t="shared" si="176"/>
        <v>1.7103233575828054</v>
      </c>
      <c r="AA512" s="2">
        <f t="shared" si="177"/>
        <v>5.7560701795682494</v>
      </c>
      <c r="AB512" s="2">
        <f t="shared" si="178"/>
        <v>9.750298763892383</v>
      </c>
      <c r="AC512" s="2">
        <f t="shared" si="179"/>
        <v>25.859906786683371</v>
      </c>
      <c r="AD512" s="2">
        <f t="shared" si="180"/>
        <v>7.7887232415534697</v>
      </c>
      <c r="AE512" s="2">
        <f t="shared" si="181"/>
        <v>17.933625993684554</v>
      </c>
      <c r="AF512" s="69">
        <f t="shared" si="182"/>
        <v>0.86761984773231282</v>
      </c>
      <c r="AG512" s="69">
        <f t="shared" si="183"/>
        <v>0.87704531434064437</v>
      </c>
      <c r="AH512" s="69">
        <f t="shared" si="184"/>
        <v>1.4182941875772048</v>
      </c>
      <c r="AI512" s="69">
        <f t="shared" si="185"/>
        <v>0.34179588745271727</v>
      </c>
      <c r="AJ512" s="69">
        <f t="shared" si="186"/>
        <v>0.35305673097107704</v>
      </c>
      <c r="AK512" s="69">
        <f t="shared" si="187"/>
        <v>1.4930603655691452</v>
      </c>
      <c r="AL512" s="69">
        <f t="shared" si="188"/>
        <v>7.7247137099942645E-2</v>
      </c>
      <c r="AM512" s="69">
        <f t="shared" si="189"/>
        <v>9.3560033707335427E-2</v>
      </c>
      <c r="AN512" s="69">
        <f t="shared" si="190"/>
        <v>0.3176436625041586</v>
      </c>
      <c r="AO512" s="23">
        <v>0.01</v>
      </c>
      <c r="AP512" s="69">
        <f t="shared" si="191"/>
        <v>65.394529501170183</v>
      </c>
      <c r="AQ512" s="69">
        <f t="shared" si="192"/>
        <v>1709.809616001555</v>
      </c>
      <c r="AR512" s="69">
        <f t="shared" si="193"/>
        <v>2949.4206699956458</v>
      </c>
      <c r="AS512" s="69">
        <f t="shared" si="194"/>
        <v>1.3841211113029325E-2</v>
      </c>
      <c r="AT512" s="69">
        <f t="shared" si="195"/>
        <v>0.36189320480915221</v>
      </c>
      <c r="AU512" s="69">
        <f t="shared" si="196"/>
        <v>0.6242655840778184</v>
      </c>
      <c r="AV512" s="23">
        <f t="shared" si="197"/>
        <v>1</v>
      </c>
      <c r="AW512" s="24" t="s">
        <v>480</v>
      </c>
      <c r="AX512" s="24" t="s">
        <v>438</v>
      </c>
      <c r="AY512" s="24">
        <v>5</v>
      </c>
      <c r="AZ512" s="49">
        <f t="shared" si="198"/>
        <v>1.7103233575828054</v>
      </c>
      <c r="BA512" s="49">
        <f t="shared" si="199"/>
        <v>7.7887232415534697</v>
      </c>
    </row>
    <row r="513" spans="1:53" ht="12.75" customHeight="1" x14ac:dyDescent="0.15">
      <c r="A513" t="s">
        <v>34</v>
      </c>
      <c r="B513" s="24" t="s">
        <v>480</v>
      </c>
      <c r="C513" s="24" t="s">
        <v>435</v>
      </c>
      <c r="D513" s="24">
        <v>12</v>
      </c>
      <c r="E513" s="16" t="s">
        <v>426</v>
      </c>
      <c r="G513" s="52">
        <v>134.375</v>
      </c>
      <c r="H513" s="52">
        <v>5321.2499999999991</v>
      </c>
      <c r="I513" s="52">
        <v>3775.9375</v>
      </c>
      <c r="J513" s="52">
        <v>755698.12499999988</v>
      </c>
      <c r="K513" s="14">
        <v>0.50778389341755892</v>
      </c>
      <c r="L513" s="14">
        <v>0.17562154626927493</v>
      </c>
      <c r="M513" s="14">
        <v>0.91531233263547396</v>
      </c>
      <c r="N513" s="14">
        <v>1.7374337546201266</v>
      </c>
      <c r="O513" s="14">
        <v>0.86603458820068591</v>
      </c>
      <c r="P513" s="14">
        <v>0.2894417023058089</v>
      </c>
      <c r="Q513" s="14">
        <v>9.2502945615658003</v>
      </c>
      <c r="R513" s="14">
        <v>0.79937921466996242</v>
      </c>
      <c r="S513" s="14">
        <v>23.197620319406706</v>
      </c>
      <c r="T513" s="14">
        <v>16.569059026436246</v>
      </c>
      <c r="U513" s="14">
        <v>166.57900189882662</v>
      </c>
      <c r="V513" s="14">
        <v>8.8206775409448852</v>
      </c>
      <c r="W513" s="14">
        <v>0.45520100327457674</v>
      </c>
      <c r="X513" s="14">
        <v>3.1657133822427443E-2</v>
      </c>
      <c r="Y513" s="14">
        <v>1.8604164518092932</v>
      </c>
      <c r="Z513" s="2">
        <f t="shared" si="176"/>
        <v>1.8025627525818306</v>
      </c>
      <c r="AA513" s="2">
        <f t="shared" si="177"/>
        <v>5.2118453121466928</v>
      </c>
      <c r="AB513" s="2">
        <f t="shared" si="178"/>
        <v>10.681206833533803</v>
      </c>
      <c r="AC513" s="2">
        <f t="shared" si="179"/>
        <v>31.959093965638804</v>
      </c>
      <c r="AD513" s="2">
        <f t="shared" si="180"/>
        <v>7.1808659511281707</v>
      </c>
      <c r="AE513" s="2">
        <f t="shared" si="181"/>
        <v>10.053618713835631</v>
      </c>
      <c r="AF513" s="69">
        <f t="shared" si="182"/>
        <v>0.86953022732427365</v>
      </c>
      <c r="AG513" s="69">
        <f t="shared" si="183"/>
        <v>0.88107627266342303</v>
      </c>
      <c r="AH513" s="69">
        <f t="shared" si="184"/>
        <v>1.6007999329446534</v>
      </c>
      <c r="AI513" s="69">
        <f t="shared" si="185"/>
        <v>0.34405862500818929</v>
      </c>
      <c r="AJ513" s="69">
        <f t="shared" si="186"/>
        <v>0.35794715529425958</v>
      </c>
      <c r="AK513" s="69">
        <f t="shared" si="187"/>
        <v>2.1467900315028658</v>
      </c>
      <c r="AL513" s="69">
        <f t="shared" si="188"/>
        <v>7.7737490898184117E-2</v>
      </c>
      <c r="AM513" s="69">
        <f t="shared" si="189"/>
        <v>9.4855996152978794E-2</v>
      </c>
      <c r="AN513" s="69">
        <f t="shared" si="190"/>
        <v>0.44997273300036689</v>
      </c>
      <c r="AO513" s="23">
        <v>0.01</v>
      </c>
      <c r="AP513" s="69">
        <f t="shared" si="191"/>
        <v>10.445975339443491</v>
      </c>
      <c r="AQ513" s="69">
        <f t="shared" si="192"/>
        <v>504.75246952903831</v>
      </c>
      <c r="AR513" s="69">
        <f t="shared" si="193"/>
        <v>1699.0689165135727</v>
      </c>
      <c r="AS513" s="69">
        <f t="shared" si="194"/>
        <v>4.7175763512693177E-3</v>
      </c>
      <c r="AT513" s="69">
        <f t="shared" si="195"/>
        <v>0.227954617555304</v>
      </c>
      <c r="AU513" s="69">
        <f t="shared" si="196"/>
        <v>0.76732780609342677</v>
      </c>
      <c r="AV513" s="23">
        <f t="shared" si="197"/>
        <v>1</v>
      </c>
      <c r="AW513" s="24" t="s">
        <v>480</v>
      </c>
      <c r="AX513" s="24" t="s">
        <v>435</v>
      </c>
      <c r="AY513" s="24">
        <v>12</v>
      </c>
      <c r="AZ513" s="49">
        <f t="shared" si="198"/>
        <v>1.8025627525818306</v>
      </c>
      <c r="BA513" s="49">
        <f t="shared" si="199"/>
        <v>7.1808659511281707</v>
      </c>
    </row>
    <row r="514" spans="1:53" ht="12.75" customHeight="1" x14ac:dyDescent="0.15">
      <c r="A514" t="s">
        <v>35</v>
      </c>
      <c r="B514" s="24" t="s">
        <v>480</v>
      </c>
      <c r="C514" s="24" t="s">
        <v>439</v>
      </c>
      <c r="D514" s="24">
        <v>12</v>
      </c>
      <c r="E514" s="16" t="s">
        <v>426</v>
      </c>
      <c r="G514" s="52">
        <v>456.87499999999994</v>
      </c>
      <c r="H514" s="52">
        <v>17576.25</v>
      </c>
      <c r="I514" s="52">
        <v>10252.8125</v>
      </c>
      <c r="J514" s="52">
        <v>2570056.25</v>
      </c>
      <c r="K514" s="14">
        <v>0.43802689333240441</v>
      </c>
      <c r="L514" s="14">
        <v>0.12935978702249024</v>
      </c>
      <c r="M514" s="14">
        <v>0.81261015628803746</v>
      </c>
      <c r="N514" s="14">
        <v>2.5428079058641928</v>
      </c>
      <c r="O514" s="14">
        <v>0.77389357238517698</v>
      </c>
      <c r="P514" s="14">
        <v>0.27837417592022473</v>
      </c>
      <c r="Q514" s="14">
        <v>7.8536890793125282</v>
      </c>
      <c r="R514" s="14">
        <v>0.82594057627242701</v>
      </c>
      <c r="S514" s="14">
        <v>23.030903334184877</v>
      </c>
      <c r="T514" s="14">
        <v>12.222306688504805</v>
      </c>
      <c r="U514" s="14">
        <v>195.36672282000097</v>
      </c>
      <c r="V514" s="14">
        <v>13.805091371216985</v>
      </c>
      <c r="W514" s="14">
        <v>0.38392864054746589</v>
      </c>
      <c r="X514" s="14">
        <v>3.4660619981895582E-2</v>
      </c>
      <c r="Y514" s="14">
        <v>1.6818824500061549</v>
      </c>
      <c r="Z514" s="2">
        <f t="shared" si="176"/>
        <v>1.855160422014029</v>
      </c>
      <c r="AA514" s="2">
        <f t="shared" si="177"/>
        <v>6.2817833500820361</v>
      </c>
      <c r="AB514" s="2">
        <f t="shared" si="178"/>
        <v>10.148280538249056</v>
      </c>
      <c r="AC514" s="2">
        <f t="shared" si="179"/>
        <v>28.212707063614996</v>
      </c>
      <c r="AD514" s="2">
        <f t="shared" si="180"/>
        <v>8.4828076426345476</v>
      </c>
      <c r="AE514" s="2">
        <f t="shared" si="181"/>
        <v>15.984439582402659</v>
      </c>
      <c r="AF514" s="69">
        <f t="shared" si="182"/>
        <v>0.86728203214298083</v>
      </c>
      <c r="AG514" s="69">
        <f t="shared" si="183"/>
        <v>0.87810666405779225</v>
      </c>
      <c r="AH514" s="69">
        <f t="shared" si="184"/>
        <v>1.5954268188147764</v>
      </c>
      <c r="AI514" s="69">
        <f t="shared" si="185"/>
        <v>0.34139679897514608</v>
      </c>
      <c r="AJ514" s="69">
        <f t="shared" si="186"/>
        <v>0.35434002944672371</v>
      </c>
      <c r="AK514" s="69">
        <f t="shared" si="187"/>
        <v>2.1252452893934941</v>
      </c>
      <c r="AL514" s="69">
        <f t="shared" si="188"/>
        <v>7.7160637568377155E-2</v>
      </c>
      <c r="AM514" s="69">
        <f t="shared" si="189"/>
        <v>9.3900107803381788E-2</v>
      </c>
      <c r="AN514" s="69">
        <f t="shared" si="190"/>
        <v>0.44564115452144176</v>
      </c>
      <c r="AO514" s="23">
        <v>0.01</v>
      </c>
      <c r="AP514" s="69">
        <f t="shared" si="191"/>
        <v>35.25276628905231</v>
      </c>
      <c r="AQ514" s="69">
        <f t="shared" si="192"/>
        <v>1650.4117697791892</v>
      </c>
      <c r="AR514" s="69">
        <f t="shared" si="193"/>
        <v>4569.0751995918699</v>
      </c>
      <c r="AS514" s="69">
        <f t="shared" si="194"/>
        <v>5.6361683745313846E-3</v>
      </c>
      <c r="AT514" s="69">
        <f t="shared" si="195"/>
        <v>0.26386577851828208</v>
      </c>
      <c r="AU514" s="69">
        <f t="shared" si="196"/>
        <v>0.73049805310718652</v>
      </c>
      <c r="AV514" s="23">
        <f t="shared" si="197"/>
        <v>1</v>
      </c>
      <c r="AW514" s="24" t="s">
        <v>480</v>
      </c>
      <c r="AX514" s="24" t="s">
        <v>439</v>
      </c>
      <c r="AY514" s="24">
        <v>12</v>
      </c>
      <c r="AZ514" s="49">
        <f t="shared" si="198"/>
        <v>1.855160422014029</v>
      </c>
      <c r="BA514" s="49">
        <f t="shared" si="199"/>
        <v>8.4828076426345476</v>
      </c>
    </row>
    <row r="515" spans="1:53" ht="12.75" customHeight="1" x14ac:dyDescent="0.15">
      <c r="A515" t="s">
        <v>36</v>
      </c>
      <c r="B515" s="24" t="s">
        <v>480</v>
      </c>
      <c r="C515" s="24" t="s">
        <v>440</v>
      </c>
      <c r="D515" s="24">
        <v>12</v>
      </c>
      <c r="E515" s="16" t="s">
        <v>426</v>
      </c>
      <c r="G515" s="52">
        <v>537.5</v>
      </c>
      <c r="H515" s="52">
        <v>17831.5625</v>
      </c>
      <c r="I515" s="52">
        <v>11515.937499999998</v>
      </c>
      <c r="J515" s="52">
        <v>2673981.8750000005</v>
      </c>
      <c r="K515" s="14">
        <v>0.63312934965202783</v>
      </c>
      <c r="L515" s="14">
        <v>0.12434042998564786</v>
      </c>
      <c r="M515" s="14">
        <v>0.779695213983154</v>
      </c>
      <c r="N515" s="14">
        <v>2.4579672440923925</v>
      </c>
      <c r="O515" s="14">
        <v>0.79208760073387685</v>
      </c>
      <c r="P515" s="14">
        <v>0.27384639965795332</v>
      </c>
      <c r="Q515" s="14">
        <v>8.5406787087978966</v>
      </c>
      <c r="R515" s="14">
        <v>0.7984377235209773</v>
      </c>
      <c r="S515" s="14">
        <v>30.895995417140821</v>
      </c>
      <c r="T515" s="14">
        <v>18.960393787933281</v>
      </c>
      <c r="U515" s="14">
        <v>244.63060324261161</v>
      </c>
      <c r="V515" s="14">
        <v>20.070358997561438</v>
      </c>
      <c r="W515" s="14">
        <v>0.37908838260681083</v>
      </c>
      <c r="X515" s="14">
        <v>3.4861037964733117E-2</v>
      </c>
      <c r="Y515" s="14">
        <v>1.7448991473350477</v>
      </c>
      <c r="Z515" s="2">
        <f t="shared" si="176"/>
        <v>1.2314943453682565</v>
      </c>
      <c r="AA515" s="2">
        <f t="shared" si="177"/>
        <v>6.270649169165261</v>
      </c>
      <c r="AB515" s="2">
        <f t="shared" si="178"/>
        <v>10.782492619357852</v>
      </c>
      <c r="AC515" s="2">
        <f t="shared" si="179"/>
        <v>31.187843694368794</v>
      </c>
      <c r="AD515" s="2">
        <f t="shared" si="180"/>
        <v>7.9178741432261077</v>
      </c>
      <c r="AE515" s="2">
        <f t="shared" si="181"/>
        <v>12.902190006111514</v>
      </c>
      <c r="AF515" s="69">
        <f t="shared" si="182"/>
        <v>0.87356998032912303</v>
      </c>
      <c r="AG515" s="69">
        <f t="shared" si="183"/>
        <v>0.87869303856948167</v>
      </c>
      <c r="AH515" s="69">
        <f t="shared" si="184"/>
        <v>1.8489105136373862</v>
      </c>
      <c r="AI515" s="69">
        <f t="shared" si="185"/>
        <v>0.34887632731242063</v>
      </c>
      <c r="AJ515" s="69">
        <f t="shared" si="186"/>
        <v>0.35505035797961121</v>
      </c>
      <c r="AK515" s="69">
        <f t="shared" si="187"/>
        <v>3.3076996992654628</v>
      </c>
      <c r="AL515" s="69">
        <f t="shared" si="188"/>
        <v>7.8781087258275331E-2</v>
      </c>
      <c r="AM515" s="69">
        <f t="shared" si="189"/>
        <v>9.4088344864596982E-2</v>
      </c>
      <c r="AN515" s="69">
        <f t="shared" si="190"/>
        <v>0.68112293579964966</v>
      </c>
      <c r="AO515" s="23">
        <v>0.01</v>
      </c>
      <c r="AP515" s="69">
        <f t="shared" si="191"/>
        <v>42.344834401322991</v>
      </c>
      <c r="AQ515" s="69">
        <f t="shared" si="192"/>
        <v>1677.7422019746152</v>
      </c>
      <c r="AR515" s="69">
        <f t="shared" si="193"/>
        <v>7843.7691584852764</v>
      </c>
      <c r="AS515" s="69">
        <f t="shared" si="194"/>
        <v>4.4275900367547793E-3</v>
      </c>
      <c r="AT515" s="69">
        <f t="shared" si="195"/>
        <v>0.17542528534422006</v>
      </c>
      <c r="AU515" s="69">
        <f t="shared" si="196"/>
        <v>0.82014712461902517</v>
      </c>
      <c r="AV515" s="23">
        <f t="shared" si="197"/>
        <v>1</v>
      </c>
      <c r="AW515" s="24" t="s">
        <v>480</v>
      </c>
      <c r="AX515" s="24" t="s">
        <v>440</v>
      </c>
      <c r="AY515" s="24">
        <v>12</v>
      </c>
      <c r="AZ515" s="49">
        <f t="shared" si="198"/>
        <v>1.2314943453682565</v>
      </c>
      <c r="BA515" s="49">
        <f t="shared" si="199"/>
        <v>7.9178741432261077</v>
      </c>
    </row>
    <row r="516" spans="1:53" ht="12.75" customHeight="1" x14ac:dyDescent="0.15">
      <c r="A516" t="s">
        <v>37</v>
      </c>
      <c r="B516" s="24" t="s">
        <v>480</v>
      </c>
      <c r="C516" s="24" t="s">
        <v>436</v>
      </c>
      <c r="D516" s="24">
        <v>20</v>
      </c>
      <c r="E516" s="16" t="s">
        <v>426</v>
      </c>
      <c r="G516" s="52">
        <v>322.5</v>
      </c>
      <c r="H516" s="52">
        <v>5227.1875</v>
      </c>
      <c r="I516" s="52">
        <v>3413.1250000000005</v>
      </c>
      <c r="J516" s="52">
        <v>673890.625</v>
      </c>
      <c r="K516" s="14">
        <v>0.35101837014329179</v>
      </c>
      <c r="L516" s="14">
        <v>0.14809914677610975</v>
      </c>
      <c r="M516" s="14">
        <v>0.84550562344807445</v>
      </c>
      <c r="N516" s="14">
        <v>2.1775326278248892</v>
      </c>
      <c r="O516" s="14">
        <v>0.9725086509208295</v>
      </c>
      <c r="P516" s="14">
        <v>0.30441153383222563</v>
      </c>
      <c r="Q516" s="14">
        <v>15.892503042991383</v>
      </c>
      <c r="R516" s="14">
        <v>0.82903452245107068</v>
      </c>
      <c r="S516" s="14">
        <v>23.889935901902042</v>
      </c>
      <c r="T516" s="14">
        <v>14.333610763781799</v>
      </c>
      <c r="U516" s="14">
        <v>209.06854277228686</v>
      </c>
      <c r="V516" s="14">
        <v>10.24556950234042</v>
      </c>
      <c r="W516" s="14">
        <v>0.41210316077939568</v>
      </c>
      <c r="X516" s="14">
        <v>3.0753582749801531E-2</v>
      </c>
      <c r="Y516" s="14">
        <v>1.8489156217667433</v>
      </c>
      <c r="Z516" s="2">
        <f t="shared" si="176"/>
        <v>2.4087218657613971</v>
      </c>
      <c r="AA516" s="2">
        <f t="shared" si="177"/>
        <v>5.7090512798583193</v>
      </c>
      <c r="AB516" s="2">
        <f t="shared" si="178"/>
        <v>16.341760073746809</v>
      </c>
      <c r="AC516" s="2">
        <f t="shared" si="179"/>
        <v>52.207295968458375</v>
      </c>
      <c r="AD516" s="2">
        <f t="shared" si="180"/>
        <v>8.7513228846981317</v>
      </c>
      <c r="AE516" s="2">
        <f t="shared" si="181"/>
        <v>14.585895083781802</v>
      </c>
      <c r="AF516" s="69">
        <f t="shared" si="182"/>
        <v>0.86447783840864034</v>
      </c>
      <c r="AG516" s="69">
        <f t="shared" si="183"/>
        <v>0.88450782038548514</v>
      </c>
      <c r="AH516" s="69">
        <f t="shared" si="184"/>
        <v>1.623112540347494</v>
      </c>
      <c r="AI516" s="69">
        <f t="shared" si="185"/>
        <v>0.33809596714485229</v>
      </c>
      <c r="AJ516" s="69">
        <f t="shared" si="186"/>
        <v>0.36214578008467896</v>
      </c>
      <c r="AK516" s="69">
        <f t="shared" si="187"/>
        <v>2.2378156008984158</v>
      </c>
      <c r="AL516" s="69">
        <f t="shared" si="188"/>
        <v>7.6445046798472777E-2</v>
      </c>
      <c r="AM516" s="69">
        <f t="shared" si="189"/>
        <v>9.5968631722439926E-2</v>
      </c>
      <c r="AN516" s="69">
        <f t="shared" si="190"/>
        <v>0.46825400544166679</v>
      </c>
      <c r="AO516" s="23">
        <v>0.01</v>
      </c>
      <c r="AP516" s="69">
        <f t="shared" si="191"/>
        <v>24.653527592507469</v>
      </c>
      <c r="AQ516" s="69">
        <f t="shared" si="192"/>
        <v>501.64603213164145</v>
      </c>
      <c r="AR516" s="69">
        <f t="shared" si="193"/>
        <v>1598.2094523230892</v>
      </c>
      <c r="AS516" s="69">
        <f t="shared" si="194"/>
        <v>1.1604341263184673E-2</v>
      </c>
      <c r="AT516" s="69">
        <f t="shared" si="195"/>
        <v>0.2361232780313042</v>
      </c>
      <c r="AU516" s="69">
        <f t="shared" si="196"/>
        <v>0.75227238070551106</v>
      </c>
      <c r="AV516" s="23">
        <f t="shared" si="197"/>
        <v>1</v>
      </c>
      <c r="AW516" s="24" t="s">
        <v>480</v>
      </c>
      <c r="AX516" s="24" t="s">
        <v>436</v>
      </c>
      <c r="AY516" s="24">
        <v>20</v>
      </c>
      <c r="AZ516" s="49">
        <f t="shared" si="198"/>
        <v>2.4087218657613971</v>
      </c>
      <c r="BA516" s="49">
        <f t="shared" si="199"/>
        <v>8.7513228846981317</v>
      </c>
    </row>
    <row r="517" spans="1:53" ht="12.75" customHeight="1" x14ac:dyDescent="0.15">
      <c r="A517" t="s">
        <v>38</v>
      </c>
      <c r="B517" s="24" t="s">
        <v>480</v>
      </c>
      <c r="C517" s="24" t="s">
        <v>441</v>
      </c>
      <c r="D517" s="24">
        <v>20</v>
      </c>
      <c r="E517" s="16" t="s">
        <v>426</v>
      </c>
      <c r="G517" s="52">
        <v>456.87499999999994</v>
      </c>
      <c r="H517" s="52">
        <v>18610.9375</v>
      </c>
      <c r="I517" s="52">
        <v>13544.999999999998</v>
      </c>
      <c r="J517" s="52">
        <v>2212995</v>
      </c>
      <c r="K517" s="14">
        <v>0.48633270628672287</v>
      </c>
      <c r="L517" s="14">
        <v>0.14132975104746234</v>
      </c>
      <c r="M517" s="14">
        <v>0.79401723550318903</v>
      </c>
      <c r="N517" s="14">
        <v>2.6084394867376171</v>
      </c>
      <c r="O517" s="14">
        <v>0.98010288209201335</v>
      </c>
      <c r="P517" s="14">
        <v>0.31355198564116499</v>
      </c>
      <c r="Q517" s="14">
        <v>16.231551682165637</v>
      </c>
      <c r="R517" s="14">
        <v>0.72551041794888005</v>
      </c>
      <c r="S517" s="14">
        <v>28.161061953753375</v>
      </c>
      <c r="T517" s="14">
        <v>17.733534549276662</v>
      </c>
      <c r="U517" s="14">
        <v>247.70266127854325</v>
      </c>
      <c r="V517" s="14">
        <v>18.977487383020556</v>
      </c>
      <c r="W517" s="14">
        <v>0.37814394203302448</v>
      </c>
      <c r="X517" s="14">
        <v>3.2346348996740978E-2</v>
      </c>
      <c r="Y517" s="14">
        <v>1.7156996144211161</v>
      </c>
      <c r="Z517" s="2">
        <f t="shared" si="176"/>
        <v>1.6326626304155396</v>
      </c>
      <c r="AA517" s="2">
        <f t="shared" si="177"/>
        <v>5.6181888782676523</v>
      </c>
      <c r="AB517" s="2">
        <f t="shared" si="178"/>
        <v>16.561069229303417</v>
      </c>
      <c r="AC517" s="2">
        <f t="shared" si="179"/>
        <v>51.766700341490875</v>
      </c>
      <c r="AD517" s="2">
        <f t="shared" si="180"/>
        <v>8.7959275713865193</v>
      </c>
      <c r="AE517" s="2">
        <f t="shared" si="181"/>
        <v>13.96803669286825</v>
      </c>
      <c r="AF517" s="69">
        <f t="shared" si="182"/>
        <v>0.86883887799041915</v>
      </c>
      <c r="AG517" s="69">
        <f t="shared" si="183"/>
        <v>0.88475257451630829</v>
      </c>
      <c r="AH517" s="69">
        <f t="shared" si="184"/>
        <v>1.7607664675052654</v>
      </c>
      <c r="AI517" s="69">
        <f t="shared" si="185"/>
        <v>0.34323861109202941</v>
      </c>
      <c r="AJ517" s="69">
        <f t="shared" si="186"/>
        <v>0.36244649377891741</v>
      </c>
      <c r="AK517" s="69">
        <f t="shared" si="187"/>
        <v>2.8568252395047158</v>
      </c>
      <c r="AL517" s="69">
        <f t="shared" si="188"/>
        <v>7.7559802474112344E-2</v>
      </c>
      <c r="AM517" s="69">
        <f t="shared" si="189"/>
        <v>9.6048320851413113E-2</v>
      </c>
      <c r="AN517" s="69">
        <f t="shared" si="190"/>
        <v>0.59182382355593843</v>
      </c>
      <c r="AO517" s="23">
        <v>0.01</v>
      </c>
      <c r="AP517" s="69">
        <f t="shared" si="191"/>
        <v>35.435134755360075</v>
      </c>
      <c r="AQ517" s="69">
        <f t="shared" si="192"/>
        <v>1787.5492963455963</v>
      </c>
      <c r="AR517" s="69">
        <f t="shared" si="193"/>
        <v>8016.2536900651849</v>
      </c>
      <c r="AS517" s="69">
        <f t="shared" si="194"/>
        <v>3.6014104261926656E-3</v>
      </c>
      <c r="AT517" s="69">
        <f t="shared" si="195"/>
        <v>0.18167558039887513</v>
      </c>
      <c r="AU517" s="69">
        <f t="shared" si="196"/>
        <v>0.81472300917493223</v>
      </c>
      <c r="AV517" s="23">
        <f t="shared" si="197"/>
        <v>1</v>
      </c>
      <c r="AW517" s="24" t="s">
        <v>480</v>
      </c>
      <c r="AX517" s="24" t="s">
        <v>441</v>
      </c>
      <c r="AY517" s="24">
        <v>20</v>
      </c>
      <c r="AZ517" s="49">
        <f t="shared" si="198"/>
        <v>1.6326626304155396</v>
      </c>
      <c r="BA517" s="49">
        <f t="shared" si="199"/>
        <v>8.7959275713865193</v>
      </c>
    </row>
    <row r="518" spans="1:53" ht="12.75" customHeight="1" x14ac:dyDescent="0.15">
      <c r="A518" t="s">
        <v>39</v>
      </c>
      <c r="B518" s="24" t="s">
        <v>480</v>
      </c>
      <c r="C518" s="24" t="s">
        <v>442</v>
      </c>
      <c r="D518" s="24">
        <v>20</v>
      </c>
      <c r="E518" s="16" t="s">
        <v>426</v>
      </c>
      <c r="G518" s="52">
        <v>2768.1250000000005</v>
      </c>
      <c r="H518" s="52">
        <v>20922.187500000004</v>
      </c>
      <c r="I518" s="52">
        <v>12214.687500000002</v>
      </c>
      <c r="J518" s="52">
        <v>2254476.5625</v>
      </c>
      <c r="K518" s="14">
        <v>0.39772753663577887</v>
      </c>
      <c r="L518" s="14">
        <v>0.11260178171586743</v>
      </c>
      <c r="M518" s="14">
        <v>0.62365645844490969</v>
      </c>
      <c r="N518" s="14">
        <v>2.7100905894133813</v>
      </c>
      <c r="O518" s="14">
        <v>0.88157528042917854</v>
      </c>
      <c r="P518" s="14">
        <v>0.29656349965427903</v>
      </c>
      <c r="Q518" s="14">
        <v>15.124011879838356</v>
      </c>
      <c r="R518" s="14">
        <v>0.83795041036372164</v>
      </c>
      <c r="S518" s="14">
        <v>20.83566153417404</v>
      </c>
      <c r="T518" s="14">
        <v>10.506395838877303</v>
      </c>
      <c r="U518" s="14">
        <v>197.08557962899849</v>
      </c>
      <c r="V518" s="14">
        <v>13.799129702881363</v>
      </c>
      <c r="W518" s="14">
        <v>0.37249084589361886</v>
      </c>
      <c r="X518" s="14">
        <v>3.3134103012616309E-2</v>
      </c>
      <c r="Y518" s="14">
        <v>1.6647326730696939</v>
      </c>
      <c r="Z518" s="2">
        <f t="shared" si="176"/>
        <v>1.5680494836243297</v>
      </c>
      <c r="AA518" s="2">
        <f t="shared" si="177"/>
        <v>5.5386020446693012</v>
      </c>
      <c r="AB518" s="2">
        <f t="shared" si="178"/>
        <v>17.155666924412301</v>
      </c>
      <c r="AC518" s="2">
        <f t="shared" si="179"/>
        <v>50.997549925966204</v>
      </c>
      <c r="AD518" s="2">
        <f t="shared" si="180"/>
        <v>9.4590507388375702</v>
      </c>
      <c r="AE518" s="2">
        <f t="shared" si="181"/>
        <v>18.758628805866383</v>
      </c>
      <c r="AF518" s="69">
        <f t="shared" si="182"/>
        <v>0.86598322600991939</v>
      </c>
      <c r="AG518" s="69">
        <f t="shared" si="183"/>
        <v>0.88157713292604034</v>
      </c>
      <c r="AH518" s="69">
        <f t="shared" si="184"/>
        <v>1.5246764707417186</v>
      </c>
      <c r="AI518" s="69">
        <f t="shared" si="185"/>
        <v>0.33986530907464335</v>
      </c>
      <c r="AJ518" s="69">
        <f t="shared" si="186"/>
        <v>0.35855794273521474</v>
      </c>
      <c r="AK518" s="69">
        <f t="shared" si="187"/>
        <v>1.85486152253646</v>
      </c>
      <c r="AL518" s="69">
        <f t="shared" si="188"/>
        <v>7.682865971974441E-2</v>
      </c>
      <c r="AM518" s="69">
        <f t="shared" si="189"/>
        <v>9.5017854824831896E-2</v>
      </c>
      <c r="AN518" s="69">
        <f t="shared" si="190"/>
        <v>0.39112062754610166</v>
      </c>
      <c r="AO518" s="23">
        <v>0.01</v>
      </c>
      <c r="AP518" s="69">
        <f t="shared" si="191"/>
        <v>212.67133368671753</v>
      </c>
      <c r="AQ518" s="69">
        <f t="shared" si="192"/>
        <v>1987.9813744929129</v>
      </c>
      <c r="AR518" s="69">
        <f t="shared" si="193"/>
        <v>4777.4162402795246</v>
      </c>
      <c r="AS518" s="69">
        <f t="shared" si="194"/>
        <v>3.047710408961752E-2</v>
      </c>
      <c r="AT518" s="69">
        <f t="shared" si="195"/>
        <v>0.2848899013719095</v>
      </c>
      <c r="AU518" s="69">
        <f t="shared" si="196"/>
        <v>0.68463299453847304</v>
      </c>
      <c r="AV518" s="23">
        <f t="shared" si="197"/>
        <v>1</v>
      </c>
      <c r="AW518" s="24" t="s">
        <v>480</v>
      </c>
      <c r="AX518" s="24" t="s">
        <v>442</v>
      </c>
      <c r="AY518" s="24">
        <v>20</v>
      </c>
      <c r="AZ518" s="49">
        <f t="shared" si="198"/>
        <v>1.5680494836243297</v>
      </c>
      <c r="BA518" s="49">
        <f t="shared" si="199"/>
        <v>9.4590507388375702</v>
      </c>
    </row>
    <row r="519" spans="1:53" ht="12.75" customHeight="1" x14ac:dyDescent="0.15">
      <c r="A519" t="s">
        <v>40</v>
      </c>
      <c r="B519" s="24" t="s">
        <v>480</v>
      </c>
      <c r="C519" s="24" t="s">
        <v>450</v>
      </c>
      <c r="D519" s="24">
        <v>30</v>
      </c>
      <c r="E519" s="16" t="s">
        <v>426</v>
      </c>
      <c r="G519" s="52">
        <v>228.43749999999997</v>
      </c>
      <c r="H519" s="52">
        <v>4609.0625</v>
      </c>
      <c r="I519" s="52">
        <v>2781.5625</v>
      </c>
      <c r="J519" s="52">
        <v>457385.625</v>
      </c>
      <c r="K519" s="14">
        <v>0.25400806645145807</v>
      </c>
      <c r="L519" s="14">
        <v>0.11850325623550451</v>
      </c>
      <c r="M519" s="14">
        <v>0.75373484590291639</v>
      </c>
      <c r="N519" s="14">
        <v>2.3968235485899259</v>
      </c>
      <c r="O519" s="14">
        <v>0.9148203627580761</v>
      </c>
      <c r="P519" s="14">
        <v>0.27805990938880315</v>
      </c>
      <c r="Q519" s="14">
        <v>27.937667851404644</v>
      </c>
      <c r="R519" s="14">
        <v>0.66754383922125704</v>
      </c>
      <c r="S519" s="14">
        <v>19.641149353213034</v>
      </c>
      <c r="T519" s="14">
        <v>13.170205250283091</v>
      </c>
      <c r="U519" s="14">
        <v>232.40967330444522</v>
      </c>
      <c r="V519" s="14">
        <v>13.175546513987632</v>
      </c>
      <c r="W519" s="14">
        <v>0.29762457713060375</v>
      </c>
      <c r="X519" s="14">
        <v>4.7644364970054212E-2</v>
      </c>
      <c r="Y519" s="14">
        <v>1.7585790469980407</v>
      </c>
      <c r="Z519" s="2">
        <f t="shared" si="176"/>
        <v>2.9673657865781129</v>
      </c>
      <c r="AA519" s="2">
        <f t="shared" si="177"/>
        <v>6.3604568333970519</v>
      </c>
      <c r="AB519" s="2">
        <f t="shared" si="178"/>
        <v>30.538965887440298</v>
      </c>
      <c r="AC519" s="2">
        <f t="shared" si="179"/>
        <v>100.4735559067604</v>
      </c>
      <c r="AD519" s="2">
        <f t="shared" si="180"/>
        <v>11.832793953395912</v>
      </c>
      <c r="AE519" s="2">
        <f t="shared" si="181"/>
        <v>17.646625006049135</v>
      </c>
      <c r="AF519" s="69">
        <f t="shared" si="182"/>
        <v>0.86135129774563168</v>
      </c>
      <c r="AG519" s="69">
        <f t="shared" si="183"/>
        <v>0.88264858717152495</v>
      </c>
      <c r="AH519" s="69">
        <f t="shared" si="184"/>
        <v>1.486178592020531</v>
      </c>
      <c r="AI519" s="69">
        <f t="shared" si="185"/>
        <v>0.33444086253662791</v>
      </c>
      <c r="AJ519" s="69">
        <f t="shared" si="186"/>
        <v>0.35986688847198878</v>
      </c>
      <c r="AK519" s="69">
        <f t="shared" si="187"/>
        <v>1.7178743732992721</v>
      </c>
      <c r="AL519" s="69">
        <f t="shared" si="188"/>
        <v>7.5652318466360766E-2</v>
      </c>
      <c r="AM519" s="69">
        <f t="shared" si="189"/>
        <v>9.5364725445077028E-2</v>
      </c>
      <c r="AN519" s="69">
        <f t="shared" si="190"/>
        <v>0.36337642979729579</v>
      </c>
      <c r="AO519" s="23">
        <v>0.01</v>
      </c>
      <c r="AP519" s="69">
        <f t="shared" si="191"/>
        <v>17.281826499659285</v>
      </c>
      <c r="AQ519" s="69">
        <f t="shared" si="192"/>
        <v>439.54197987170033</v>
      </c>
      <c r="AR519" s="69">
        <f t="shared" si="193"/>
        <v>1010.7542505080405</v>
      </c>
      <c r="AS519" s="69">
        <f t="shared" si="194"/>
        <v>1.1775746045431256E-2</v>
      </c>
      <c r="AT519" s="69">
        <f t="shared" si="195"/>
        <v>0.29950160252894825</v>
      </c>
      <c r="AU519" s="69">
        <f t="shared" si="196"/>
        <v>0.68872265142562039</v>
      </c>
      <c r="AV519" s="23">
        <f t="shared" si="197"/>
        <v>0.99999999999999989</v>
      </c>
      <c r="AW519" s="24" t="s">
        <v>480</v>
      </c>
      <c r="AX519" s="24" t="s">
        <v>450</v>
      </c>
      <c r="AY519" s="24">
        <v>30</v>
      </c>
      <c r="AZ519" s="49">
        <f t="shared" si="198"/>
        <v>2.9673657865781129</v>
      </c>
      <c r="BA519" s="49">
        <f t="shared" si="199"/>
        <v>11.832793953395912</v>
      </c>
    </row>
    <row r="520" spans="1:53" ht="12.75" customHeight="1" x14ac:dyDescent="0.15">
      <c r="A520" t="s">
        <v>41</v>
      </c>
      <c r="B520" s="24" t="s">
        <v>480</v>
      </c>
      <c r="C520" s="24" t="s">
        <v>443</v>
      </c>
      <c r="D520" s="24">
        <v>30</v>
      </c>
      <c r="E520" s="16" t="s">
        <v>426</v>
      </c>
      <c r="G520" s="52">
        <v>725.62500000000011</v>
      </c>
      <c r="H520" s="52">
        <v>14619.999999999998</v>
      </c>
      <c r="I520" s="52">
        <v>8532.8125</v>
      </c>
      <c r="J520" s="52">
        <v>1768616.8750000002</v>
      </c>
      <c r="K520" s="14">
        <v>0.36095434945849492</v>
      </c>
      <c r="L520" s="14">
        <v>0.12396798656754142</v>
      </c>
      <c r="M520" s="14">
        <v>0.83929305224207618</v>
      </c>
      <c r="N520" s="14">
        <v>2.2363941221676256</v>
      </c>
      <c r="O520" s="14">
        <v>0.98225109733156835</v>
      </c>
      <c r="P520" s="14">
        <v>0.31277536595766953</v>
      </c>
      <c r="Q520" s="14">
        <v>27.475139003846341</v>
      </c>
      <c r="R520" s="14">
        <v>0.66178178031651402</v>
      </c>
      <c r="S520" s="14">
        <v>22.939130030887853</v>
      </c>
      <c r="T520" s="14">
        <v>14.193524717661168</v>
      </c>
      <c r="U520" s="14">
        <v>212.43115049418182</v>
      </c>
      <c r="V520" s="14">
        <v>17.708410543370139</v>
      </c>
      <c r="W520" s="14">
        <v>0.34509239260859131</v>
      </c>
      <c r="X520" s="14">
        <v>2.9957199626331806E-2</v>
      </c>
      <c r="Y520" s="14">
        <v>1.622422127370778</v>
      </c>
      <c r="Z520" s="2">
        <f t="shared" si="176"/>
        <v>2.3252055377672738</v>
      </c>
      <c r="AA520" s="2">
        <f t="shared" si="177"/>
        <v>6.7702402489597953</v>
      </c>
      <c r="AB520" s="2">
        <f t="shared" si="178"/>
        <v>27.971604285794797</v>
      </c>
      <c r="AC520" s="2">
        <f t="shared" si="179"/>
        <v>87.843040067179643</v>
      </c>
      <c r="AD520" s="2">
        <f t="shared" si="180"/>
        <v>9.2606454651131216</v>
      </c>
      <c r="AE520" s="2">
        <f t="shared" si="181"/>
        <v>14.966765107320471</v>
      </c>
      <c r="AF520" s="69">
        <f t="shared" si="182"/>
        <v>0.86479806463383069</v>
      </c>
      <c r="AG520" s="69">
        <f t="shared" si="183"/>
        <v>0.88482180924750464</v>
      </c>
      <c r="AH520" s="69">
        <f t="shared" si="184"/>
        <v>1.5924690611991703</v>
      </c>
      <c r="AI520" s="69">
        <f t="shared" si="185"/>
        <v>0.33847182630715761</v>
      </c>
      <c r="AJ520" s="69">
        <f t="shared" si="186"/>
        <v>0.36253158824494458</v>
      </c>
      <c r="AK520" s="69">
        <f t="shared" si="187"/>
        <v>2.1134472287587442</v>
      </c>
      <c r="AL520" s="69">
        <f t="shared" si="188"/>
        <v>7.6526544097435881E-2</v>
      </c>
      <c r="AM520" s="69">
        <f t="shared" si="189"/>
        <v>9.6070870884910314E-2</v>
      </c>
      <c r="AN520" s="69">
        <f t="shared" si="190"/>
        <v>0.44326838816237363</v>
      </c>
      <c r="AO520" s="23">
        <v>0.01</v>
      </c>
      <c r="AP520" s="69">
        <f t="shared" si="191"/>
        <v>55.52957356070192</v>
      </c>
      <c r="AQ520" s="69">
        <f t="shared" si="192"/>
        <v>1404.5561323373886</v>
      </c>
      <c r="AR520" s="69">
        <f t="shared" si="193"/>
        <v>3782.3260433667538</v>
      </c>
      <c r="AS520" s="69">
        <f t="shared" si="194"/>
        <v>1.059237164430836E-2</v>
      </c>
      <c r="AT520" s="69">
        <f t="shared" si="195"/>
        <v>0.26792175042991478</v>
      </c>
      <c r="AU520" s="69">
        <f t="shared" si="196"/>
        <v>0.7214858779257769</v>
      </c>
      <c r="AV520" s="23">
        <f t="shared" si="197"/>
        <v>1</v>
      </c>
      <c r="AW520" s="24" t="s">
        <v>480</v>
      </c>
      <c r="AX520" s="24" t="s">
        <v>443</v>
      </c>
      <c r="AY520" s="24">
        <v>30</v>
      </c>
      <c r="AZ520" s="49">
        <f t="shared" si="198"/>
        <v>2.3252055377672738</v>
      </c>
      <c r="BA520" s="49">
        <f t="shared" si="199"/>
        <v>9.2606454651131216</v>
      </c>
    </row>
    <row r="521" spans="1:53" ht="12.75" customHeight="1" x14ac:dyDescent="0.15">
      <c r="A521" t="s">
        <v>42</v>
      </c>
      <c r="B521" s="24" t="s">
        <v>480</v>
      </c>
      <c r="C521" s="24" t="s">
        <v>444</v>
      </c>
      <c r="D521" s="24">
        <v>30</v>
      </c>
      <c r="E521" s="16" t="s">
        <v>426</v>
      </c>
      <c r="G521" s="52">
        <v>577.8125</v>
      </c>
      <c r="H521" s="52">
        <v>13880.937499999998</v>
      </c>
      <c r="I521" s="52">
        <v>9728.75</v>
      </c>
      <c r="J521" s="52">
        <v>2119510.3125</v>
      </c>
      <c r="K521" s="14">
        <v>0.46723100861608485</v>
      </c>
      <c r="L521" s="14">
        <v>0.13507392639983612</v>
      </c>
      <c r="M521" s="14">
        <v>0.68593407663469497</v>
      </c>
      <c r="N521" s="14">
        <v>2.1563640476800394</v>
      </c>
      <c r="O521" s="14">
        <v>1.0325754584794506</v>
      </c>
      <c r="P521" s="14">
        <v>0.32620838125735563</v>
      </c>
      <c r="Q521" s="14">
        <v>21.998788645990555</v>
      </c>
      <c r="R521" s="14">
        <v>0.78209303795573326</v>
      </c>
      <c r="S521" s="14">
        <v>23.190281551669415</v>
      </c>
      <c r="T521" s="14">
        <v>13.923575055977857</v>
      </c>
      <c r="U521" s="14">
        <v>228.0477705827937</v>
      </c>
      <c r="V521" s="14">
        <v>14.473330516622475</v>
      </c>
      <c r="W521" s="14">
        <v>0.35192023347809598</v>
      </c>
      <c r="X521" s="14">
        <v>2.9521847230279147E-2</v>
      </c>
      <c r="Y521" s="14">
        <v>1.6436273025779558</v>
      </c>
      <c r="Z521" s="2">
        <f t="shared" si="176"/>
        <v>1.4680833762861711</v>
      </c>
      <c r="AA521" s="2">
        <f t="shared" si="177"/>
        <v>5.0782123161522845</v>
      </c>
      <c r="AB521" s="2">
        <f t="shared" si="178"/>
        <v>21.304775806298473</v>
      </c>
      <c r="AC521" s="2">
        <f t="shared" si="179"/>
        <v>67.437840073873048</v>
      </c>
      <c r="AD521" s="2">
        <f t="shared" si="180"/>
        <v>9.833764634322737</v>
      </c>
      <c r="AE521" s="2">
        <f t="shared" si="181"/>
        <v>16.37853566098925</v>
      </c>
      <c r="AF521" s="69">
        <f t="shared" si="182"/>
        <v>0.86822325024545854</v>
      </c>
      <c r="AG521" s="69">
        <f t="shared" si="183"/>
        <v>0.88644371079281459</v>
      </c>
      <c r="AH521" s="69">
        <f t="shared" si="184"/>
        <v>1.6005634121332157</v>
      </c>
      <c r="AI521" s="69">
        <f t="shared" si="185"/>
        <v>0.34250950862593771</v>
      </c>
      <c r="AJ521" s="69">
        <f t="shared" si="186"/>
        <v>0.36452883446214984</v>
      </c>
      <c r="AK521" s="69">
        <f t="shared" si="187"/>
        <v>2.145838596865028</v>
      </c>
      <c r="AL521" s="69">
        <f t="shared" si="188"/>
        <v>7.7401798992038792E-2</v>
      </c>
      <c r="AM521" s="69">
        <f t="shared" si="189"/>
        <v>9.6600141132469702E-2</v>
      </c>
      <c r="AN521" s="69">
        <f t="shared" si="190"/>
        <v>0.44978148445553973</v>
      </c>
      <c r="AO521" s="23">
        <v>0.01</v>
      </c>
      <c r="AP521" s="69">
        <f t="shared" si="191"/>
        <v>44.723726980087413</v>
      </c>
      <c r="AQ521" s="69">
        <f t="shared" si="192"/>
        <v>1340.900521550991</v>
      </c>
      <c r="AR521" s="69">
        <f t="shared" si="193"/>
        <v>4375.8116168968318</v>
      </c>
      <c r="AS521" s="69">
        <f t="shared" si="194"/>
        <v>7.7626008558832954E-3</v>
      </c>
      <c r="AT521" s="69">
        <f t="shared" si="195"/>
        <v>0.23273721219343996</v>
      </c>
      <c r="AU521" s="69">
        <f t="shared" si="196"/>
        <v>0.75950018695067667</v>
      </c>
      <c r="AV521" s="23">
        <f t="shared" si="197"/>
        <v>0.99999999999999989</v>
      </c>
      <c r="AW521" s="24" t="s">
        <v>480</v>
      </c>
      <c r="AX521" s="24" t="s">
        <v>444</v>
      </c>
      <c r="AY521" s="24">
        <v>30</v>
      </c>
      <c r="AZ521" s="49">
        <f t="shared" si="198"/>
        <v>1.4680833762861711</v>
      </c>
      <c r="BA521" s="49">
        <f t="shared" si="199"/>
        <v>9.833764634322737</v>
      </c>
    </row>
    <row r="522" spans="1:53" ht="12.75" customHeight="1" x14ac:dyDescent="0.15">
      <c r="A522" t="s">
        <v>43</v>
      </c>
      <c r="B522" s="24" t="s">
        <v>480</v>
      </c>
      <c r="C522" s="24" t="s">
        <v>451</v>
      </c>
      <c r="D522" s="24">
        <v>40</v>
      </c>
      <c r="E522" s="16" t="s">
        <v>426</v>
      </c>
      <c r="G522" s="52">
        <v>161.25</v>
      </c>
      <c r="H522" s="52">
        <v>3413.1250000000005</v>
      </c>
      <c r="I522" s="52">
        <v>2270.9375</v>
      </c>
      <c r="J522" s="52">
        <v>684022.5</v>
      </c>
      <c r="K522" s="14">
        <v>0.46956308011488113</v>
      </c>
      <c r="L522" s="14">
        <v>0.14215369164357219</v>
      </c>
      <c r="M522" s="14">
        <v>0.8518701007838746</v>
      </c>
      <c r="N522" s="14">
        <v>1.5850752028530841</v>
      </c>
      <c r="O522" s="14">
        <v>0.95853557521849864</v>
      </c>
      <c r="P522" s="14">
        <v>0.30568223951507761</v>
      </c>
      <c r="Q522" s="14">
        <v>21.553738740931884</v>
      </c>
      <c r="R522" s="14">
        <v>0.65946631091830321</v>
      </c>
      <c r="S522" s="14">
        <v>17.314223894346515</v>
      </c>
      <c r="T522" s="14">
        <v>9.522224405788517</v>
      </c>
      <c r="U522" s="14">
        <v>180.55304542577537</v>
      </c>
      <c r="V522" s="14">
        <v>6.1119409688376418</v>
      </c>
      <c r="W522" s="14">
        <v>0.38588138755351187</v>
      </c>
      <c r="X522" s="14">
        <v>3.0862977565433689E-2</v>
      </c>
      <c r="Y522" s="14">
        <v>1.7527005492586174</v>
      </c>
      <c r="Z522" s="2">
        <f t="shared" si="176"/>
        <v>1.8141760646417517</v>
      </c>
      <c r="AA522" s="2">
        <f t="shared" si="177"/>
        <v>5.9925992138129169</v>
      </c>
      <c r="AB522" s="2">
        <f t="shared" si="178"/>
        <v>22.486112459643138</v>
      </c>
      <c r="AC522" s="2">
        <f t="shared" si="179"/>
        <v>70.510274902211833</v>
      </c>
      <c r="AD522" s="2">
        <f t="shared" si="180"/>
        <v>10.428018404262984</v>
      </c>
      <c r="AE522" s="2">
        <f t="shared" si="181"/>
        <v>18.961225626652737</v>
      </c>
      <c r="AF522" s="69">
        <f t="shared" si="182"/>
        <v>0.868298410471667</v>
      </c>
      <c r="AG522" s="69">
        <f t="shared" si="183"/>
        <v>0.88405748276455143</v>
      </c>
      <c r="AH522" s="69">
        <f t="shared" si="184"/>
        <v>1.4111842172987792</v>
      </c>
      <c r="AI522" s="69">
        <f t="shared" si="185"/>
        <v>0.34259846726898791</v>
      </c>
      <c r="AJ522" s="69">
        <f t="shared" si="186"/>
        <v>0.36159291380716468</v>
      </c>
      <c r="AK522" s="69">
        <f t="shared" si="187"/>
        <v>1.4707184128833004</v>
      </c>
      <c r="AL522" s="69">
        <f t="shared" si="188"/>
        <v>7.7421077919389042E-2</v>
      </c>
      <c r="AM522" s="69">
        <f t="shared" si="189"/>
        <v>9.582212215889864E-2</v>
      </c>
      <c r="AN522" s="69">
        <f t="shared" si="190"/>
        <v>0.31308396047311965</v>
      </c>
      <c r="AO522" s="23">
        <v>0.01</v>
      </c>
      <c r="AP522" s="69">
        <f t="shared" si="191"/>
        <v>12.484148814501483</v>
      </c>
      <c r="AQ522" s="69">
        <f t="shared" si="192"/>
        <v>327.05288069359096</v>
      </c>
      <c r="AR522" s="69">
        <f t="shared" si="193"/>
        <v>710.99410648692515</v>
      </c>
      <c r="AS522" s="69">
        <f t="shared" si="194"/>
        <v>1.1883654264732512E-2</v>
      </c>
      <c r="AT522" s="69">
        <f t="shared" si="195"/>
        <v>0.31132145396511324</v>
      </c>
      <c r="AU522" s="69">
        <f t="shared" si="196"/>
        <v>0.67679489177015428</v>
      </c>
      <c r="AV522" s="23">
        <f t="shared" si="197"/>
        <v>1</v>
      </c>
      <c r="AW522" s="24" t="s">
        <v>480</v>
      </c>
      <c r="AX522" s="24" t="s">
        <v>451</v>
      </c>
      <c r="AY522" s="24">
        <v>40</v>
      </c>
      <c r="AZ522" s="49">
        <f t="shared" si="198"/>
        <v>1.8141760646417517</v>
      </c>
      <c r="BA522" s="49">
        <f t="shared" si="199"/>
        <v>10.428018404262984</v>
      </c>
    </row>
    <row r="523" spans="1:53" ht="12.75" customHeight="1" x14ac:dyDescent="0.15">
      <c r="A523" t="s">
        <v>44</v>
      </c>
      <c r="B523" s="24" t="s">
        <v>480</v>
      </c>
      <c r="C523" s="24" t="s">
        <v>445</v>
      </c>
      <c r="D523" s="24">
        <v>40</v>
      </c>
      <c r="E523" s="16" t="s">
        <v>426</v>
      </c>
      <c r="G523" s="52">
        <v>470.3125</v>
      </c>
      <c r="H523" s="52">
        <v>11838.4375</v>
      </c>
      <c r="I523" s="52">
        <v>6127.4999999999991</v>
      </c>
      <c r="J523" s="52">
        <v>2087152.8125000002</v>
      </c>
      <c r="K523" s="14">
        <v>0.41781431679014069</v>
      </c>
      <c r="L523" s="14">
        <v>0.13034935081275059</v>
      </c>
      <c r="M523" s="14">
        <v>0.72174497297823648</v>
      </c>
      <c r="N523" s="14">
        <v>2.2946301736269366</v>
      </c>
      <c r="O523" s="14">
        <v>1.0858918383303531</v>
      </c>
      <c r="P523" s="14">
        <v>0.31842631799875964</v>
      </c>
      <c r="Q523" s="14">
        <v>26.234761186036323</v>
      </c>
      <c r="R523" s="14">
        <v>0.78473786291489656</v>
      </c>
      <c r="S523" s="14">
        <v>29.645587062712401</v>
      </c>
      <c r="T523" s="14">
        <v>19.803191489361701</v>
      </c>
      <c r="U523" s="14">
        <v>266.31532986026582</v>
      </c>
      <c r="V523" s="14">
        <v>18.139453802060633</v>
      </c>
      <c r="W523" s="14">
        <v>0.34752123055961975</v>
      </c>
      <c r="X523" s="14">
        <v>2.9864784667578945E-2</v>
      </c>
      <c r="Y523" s="14">
        <v>1.6913572443252702</v>
      </c>
      <c r="Z523" s="2">
        <f t="shared" si="176"/>
        <v>1.7274299706219827</v>
      </c>
      <c r="AA523" s="2">
        <f t="shared" si="177"/>
        <v>5.5370047374845566</v>
      </c>
      <c r="AB523" s="2">
        <f t="shared" si="178"/>
        <v>24.159644874368336</v>
      </c>
      <c r="AC523" s="2">
        <f t="shared" si="179"/>
        <v>82.38879672671564</v>
      </c>
      <c r="AD523" s="2">
        <f t="shared" si="180"/>
        <v>8.9833043041752294</v>
      </c>
      <c r="AE523" s="2">
        <f t="shared" si="181"/>
        <v>13.448101534711247</v>
      </c>
      <c r="AF523" s="69">
        <f t="shared" si="182"/>
        <v>0.86663060193341968</v>
      </c>
      <c r="AG523" s="69">
        <f t="shared" si="183"/>
        <v>0.88816204197274584</v>
      </c>
      <c r="AH523" s="69">
        <f t="shared" si="184"/>
        <v>1.8086111596852006</v>
      </c>
      <c r="AI523" s="69">
        <f t="shared" si="185"/>
        <v>0.34062808991737564</v>
      </c>
      <c r="AJ523" s="69">
        <f t="shared" si="186"/>
        <v>0.36665281453333393</v>
      </c>
      <c r="AK523" s="69">
        <f t="shared" si="187"/>
        <v>3.0960931350064951</v>
      </c>
      <c r="AL523" s="69">
        <f t="shared" si="188"/>
        <v>7.6994013770112349E-2</v>
      </c>
      <c r="AM523" s="69">
        <f t="shared" si="189"/>
        <v>9.7162995851333492E-2</v>
      </c>
      <c r="AN523" s="69">
        <f t="shared" si="190"/>
        <v>0.6392792994601274</v>
      </c>
      <c r="AO523" s="23">
        <v>0.01</v>
      </c>
      <c r="AP523" s="69">
        <f t="shared" si="191"/>
        <v>36.211247101255964</v>
      </c>
      <c r="AQ523" s="69">
        <f t="shared" si="192"/>
        <v>1150.2580536987709</v>
      </c>
      <c r="AR523" s="69">
        <f t="shared" si="193"/>
        <v>3917.1839074419299</v>
      </c>
      <c r="AS523" s="69">
        <f t="shared" si="194"/>
        <v>7.0951621561547206E-3</v>
      </c>
      <c r="AT523" s="69">
        <f t="shared" si="195"/>
        <v>0.22537935215527655</v>
      </c>
      <c r="AU523" s="69">
        <f t="shared" si="196"/>
        <v>0.76752548568856871</v>
      </c>
      <c r="AV523" s="23">
        <f t="shared" si="197"/>
        <v>1</v>
      </c>
      <c r="AW523" s="24" t="s">
        <v>480</v>
      </c>
      <c r="AX523" s="24" t="s">
        <v>445</v>
      </c>
      <c r="AY523" s="24">
        <v>40</v>
      </c>
      <c r="AZ523" s="49">
        <f t="shared" si="198"/>
        <v>1.7274299706219827</v>
      </c>
      <c r="BA523" s="49">
        <f t="shared" si="199"/>
        <v>8.9833043041752294</v>
      </c>
    </row>
    <row r="524" spans="1:53" ht="12.75" customHeight="1" x14ac:dyDescent="0.15">
      <c r="A524" t="s">
        <v>45</v>
      </c>
      <c r="B524" s="24" t="s">
        <v>480</v>
      </c>
      <c r="C524" s="24" t="s">
        <v>446</v>
      </c>
      <c r="D524" s="24">
        <v>40</v>
      </c>
      <c r="E524" s="16" t="s">
        <v>426</v>
      </c>
      <c r="G524" s="52">
        <v>282.18750000000006</v>
      </c>
      <c r="H524" s="52">
        <v>11784.687500000002</v>
      </c>
      <c r="I524" s="52">
        <v>6597.8125000000018</v>
      </c>
      <c r="J524" s="52">
        <v>2071968.4375000002</v>
      </c>
      <c r="K524" s="14">
        <v>0.68129581891513191</v>
      </c>
      <c r="L524" s="14">
        <v>0.15502024778343279</v>
      </c>
      <c r="M524" s="14">
        <v>0.88495642436340616</v>
      </c>
      <c r="N524" s="14">
        <v>1.8947725616876312</v>
      </c>
      <c r="O524" s="14">
        <v>1.0527860996926697</v>
      </c>
      <c r="P524" s="14">
        <v>0.33239795662732169</v>
      </c>
      <c r="Q524" s="14">
        <v>18.743843419835436</v>
      </c>
      <c r="R524" s="14">
        <v>0.91237145984357271</v>
      </c>
      <c r="S524" s="14">
        <v>21.258203859820245</v>
      </c>
      <c r="T524" s="14">
        <v>11.673640748538897</v>
      </c>
      <c r="U524" s="14">
        <v>188.53254004576658</v>
      </c>
      <c r="V524" s="14">
        <v>11.257293229580787</v>
      </c>
      <c r="W524" s="14">
        <v>0.34677612887743176</v>
      </c>
      <c r="X524" s="14">
        <v>2.9604798006509132E-2</v>
      </c>
      <c r="Y524" s="14">
        <v>1.6904323872955251</v>
      </c>
      <c r="Z524" s="2">
        <f t="shared" si="176"/>
        <v>1.2989312421916448</v>
      </c>
      <c r="AA524" s="2">
        <f t="shared" si="177"/>
        <v>5.708650560278504</v>
      </c>
      <c r="AB524" s="2">
        <f t="shared" si="178"/>
        <v>17.80403771032611</v>
      </c>
      <c r="AC524" s="2">
        <f t="shared" si="179"/>
        <v>56.389767283830444</v>
      </c>
      <c r="AD524" s="2">
        <f t="shared" si="180"/>
        <v>8.8686956475240404</v>
      </c>
      <c r="AE524" s="2">
        <f t="shared" si="181"/>
        <v>16.150277716004222</v>
      </c>
      <c r="AF524" s="69">
        <f t="shared" si="182"/>
        <v>0.87512233527507843</v>
      </c>
      <c r="AG524" s="69">
        <f t="shared" si="183"/>
        <v>0.88709507862874415</v>
      </c>
      <c r="AH524" s="69">
        <f t="shared" si="184"/>
        <v>1.5382945681262168</v>
      </c>
      <c r="AI524" s="69">
        <f t="shared" si="185"/>
        <v>0.35073951930067837</v>
      </c>
      <c r="AJ524" s="69">
        <f t="shared" si="186"/>
        <v>0.36533300354677806</v>
      </c>
      <c r="AK524" s="69">
        <f t="shared" si="187"/>
        <v>1.9050084973996098</v>
      </c>
      <c r="AL524" s="69">
        <f t="shared" si="188"/>
        <v>7.9184527505990712E-2</v>
      </c>
      <c r="AM524" s="69">
        <f t="shared" si="189"/>
        <v>9.6813245939896195E-2</v>
      </c>
      <c r="AN524" s="69">
        <f t="shared" si="190"/>
        <v>0.40125563423469707</v>
      </c>
      <c r="AO524" s="23">
        <v>0.01</v>
      </c>
      <c r="AP524" s="69">
        <f t="shared" si="191"/>
        <v>22.344883855596759</v>
      </c>
      <c r="AQ524" s="69">
        <f t="shared" si="192"/>
        <v>1140.9138492623206</v>
      </c>
      <c r="AR524" s="69">
        <f t="shared" si="193"/>
        <v>2647.4094392491129</v>
      </c>
      <c r="AS524" s="69">
        <f t="shared" si="194"/>
        <v>5.8637705632912764E-3</v>
      </c>
      <c r="AT524" s="69">
        <f t="shared" si="195"/>
        <v>0.29939994711049112</v>
      </c>
      <c r="AU524" s="69">
        <f t="shared" si="196"/>
        <v>0.69473628232621765</v>
      </c>
      <c r="AV524" s="23">
        <f t="shared" si="197"/>
        <v>1</v>
      </c>
      <c r="AW524" s="24" t="s">
        <v>480</v>
      </c>
      <c r="AX524" s="24" t="s">
        <v>446</v>
      </c>
      <c r="AY524" s="24">
        <v>40</v>
      </c>
      <c r="AZ524" s="49">
        <f t="shared" si="198"/>
        <v>1.2989312421916448</v>
      </c>
      <c r="BA524" s="49">
        <f t="shared" si="199"/>
        <v>8.8686956475240404</v>
      </c>
    </row>
    <row r="525" spans="1:53" ht="12.75" customHeight="1" x14ac:dyDescent="0.15">
      <c r="A525" t="s">
        <v>46</v>
      </c>
      <c r="B525" s="24" t="s">
        <v>480</v>
      </c>
      <c r="C525" s="24" t="s">
        <v>452</v>
      </c>
      <c r="D525" s="24">
        <v>50</v>
      </c>
      <c r="E525" s="16" t="s">
        <v>426</v>
      </c>
      <c r="G525" s="52">
        <v>107.5</v>
      </c>
      <c r="H525" s="52">
        <v>2620.3125</v>
      </c>
      <c r="I525" s="52">
        <v>2217.1875</v>
      </c>
      <c r="J525" s="52">
        <v>676013.75000000012</v>
      </c>
      <c r="K525" s="14">
        <v>0.50702524443205832</v>
      </c>
      <c r="L525" s="14">
        <v>9.7854080120428941E-2</v>
      </c>
      <c r="M525" s="14">
        <v>0.69545547495009485</v>
      </c>
      <c r="N525" s="14">
        <v>1.5150355803810545</v>
      </c>
      <c r="O525" s="14">
        <v>1.2164142997592451</v>
      </c>
      <c r="P525" s="14">
        <v>0.34145824124312596</v>
      </c>
      <c r="Q525" s="14">
        <v>27.041491796095229</v>
      </c>
      <c r="R525" s="14">
        <v>0.73523472405659596</v>
      </c>
      <c r="S525" s="14">
        <v>13.586826602258917</v>
      </c>
      <c r="T525" s="14">
        <v>6.7648412299874296</v>
      </c>
      <c r="U525" s="14">
        <v>156.85376113734844</v>
      </c>
      <c r="V525" s="14">
        <v>3.7542275614048513</v>
      </c>
      <c r="W525" s="14">
        <v>0.35271565371544472</v>
      </c>
      <c r="X525" s="14">
        <v>2.9538827087158444E-2</v>
      </c>
      <c r="Y525" s="14">
        <v>1.6905588066017494</v>
      </c>
      <c r="Z525" s="2">
        <f t="shared" si="176"/>
        <v>1.3716387548495848</v>
      </c>
      <c r="AA525" s="2">
        <f t="shared" si="177"/>
        <v>7.1070667068169087</v>
      </c>
      <c r="AB525" s="2">
        <f t="shared" si="178"/>
        <v>22.230494825198395</v>
      </c>
      <c r="AC525" s="2">
        <f t="shared" si="179"/>
        <v>79.194140102306321</v>
      </c>
      <c r="AD525" s="2">
        <f t="shared" si="180"/>
        <v>11.544547209520601</v>
      </c>
      <c r="AE525" s="2">
        <f t="shared" si="181"/>
        <v>23.186613817637213</v>
      </c>
      <c r="AF525" s="69">
        <f t="shared" si="182"/>
        <v>0.8695057768606439</v>
      </c>
      <c r="AG525" s="69">
        <f t="shared" si="183"/>
        <v>0.89236864444241482</v>
      </c>
      <c r="AH525" s="69">
        <f t="shared" si="184"/>
        <v>1.2910540995958142</v>
      </c>
      <c r="AI525" s="69">
        <f t="shared" si="185"/>
        <v>0.34402960190093324</v>
      </c>
      <c r="AJ525" s="69">
        <f t="shared" si="186"/>
        <v>0.3718872622628201</v>
      </c>
      <c r="AK525" s="69">
        <f t="shared" si="187"/>
        <v>1.1261901405820594</v>
      </c>
      <c r="AL525" s="69">
        <f t="shared" si="188"/>
        <v>7.7731202191563722E-2</v>
      </c>
      <c r="AM525" s="69">
        <f t="shared" si="189"/>
        <v>9.8550124499647326E-2</v>
      </c>
      <c r="AN525" s="69">
        <f t="shared" si="190"/>
        <v>0.24237936333264293</v>
      </c>
      <c r="AO525" s="23">
        <v>0.01</v>
      </c>
      <c r="AP525" s="69">
        <f t="shared" si="191"/>
        <v>8.3561042355931008</v>
      </c>
      <c r="AQ525" s="69">
        <f t="shared" si="192"/>
        <v>258.23212310298214</v>
      </c>
      <c r="AR525" s="69">
        <f t="shared" si="193"/>
        <v>537.40049463909429</v>
      </c>
      <c r="AS525" s="69">
        <f t="shared" si="194"/>
        <v>1.0393310263157136E-2</v>
      </c>
      <c r="AT525" s="69">
        <f t="shared" si="195"/>
        <v>0.32118873815515347</v>
      </c>
      <c r="AU525" s="69">
        <f t="shared" si="196"/>
        <v>0.66841795158168948</v>
      </c>
      <c r="AV525" s="23">
        <f t="shared" si="197"/>
        <v>1</v>
      </c>
      <c r="AW525" s="24" t="s">
        <v>480</v>
      </c>
      <c r="AX525" s="24" t="s">
        <v>452</v>
      </c>
      <c r="AY525" s="24">
        <v>50</v>
      </c>
      <c r="AZ525" s="49">
        <f t="shared" si="198"/>
        <v>1.3716387548495848</v>
      </c>
      <c r="BA525" s="49">
        <f t="shared" si="199"/>
        <v>11.544547209520601</v>
      </c>
    </row>
    <row r="526" spans="1:53" ht="12.75" customHeight="1" x14ac:dyDescent="0.15">
      <c r="A526" t="s">
        <v>47</v>
      </c>
      <c r="B526" s="24" t="s">
        <v>480</v>
      </c>
      <c r="C526" s="24" t="s">
        <v>448</v>
      </c>
      <c r="D526" s="24">
        <v>50</v>
      </c>
      <c r="E526" s="16" t="s">
        <v>426</v>
      </c>
      <c r="G526" s="52">
        <v>443.43750000000006</v>
      </c>
      <c r="H526" s="52">
        <v>9379.375</v>
      </c>
      <c r="I526" s="52">
        <v>5966.25</v>
      </c>
      <c r="J526" s="52">
        <v>1869451.875</v>
      </c>
      <c r="K526" s="14">
        <v>0.42988109338349706</v>
      </c>
      <c r="L526" s="14">
        <v>0.1494786905579748</v>
      </c>
      <c r="M526" s="14">
        <v>0.7411714299625104</v>
      </c>
      <c r="N526" s="14">
        <v>2.4432460485649745</v>
      </c>
      <c r="O526" s="14">
        <v>1.1357962330755476</v>
      </c>
      <c r="P526" s="14">
        <v>0.34762944496466519</v>
      </c>
      <c r="Q526" s="14">
        <v>26.530160183066361</v>
      </c>
      <c r="R526" s="14">
        <v>0.92713590408101487</v>
      </c>
      <c r="S526" s="14">
        <v>11.710465098276011</v>
      </c>
      <c r="T526" s="14">
        <v>3.5503472241552663</v>
      </c>
      <c r="U526" s="14">
        <v>153.05783339013584</v>
      </c>
      <c r="V526" s="14">
        <v>7.0208957805893144</v>
      </c>
      <c r="W526" s="14">
        <v>0.34842889988155784</v>
      </c>
      <c r="X526" s="14">
        <v>2.9705285356237402E-2</v>
      </c>
      <c r="Y526" s="14">
        <v>1.700249844470985</v>
      </c>
      <c r="Z526" s="2">
        <f t="shared" si="176"/>
        <v>1.7241312571551295</v>
      </c>
      <c r="AA526" s="2">
        <f t="shared" si="177"/>
        <v>4.9583751850906772</v>
      </c>
      <c r="AB526" s="2">
        <f t="shared" si="178"/>
        <v>23.358204060271529</v>
      </c>
      <c r="AC526" s="2">
        <f t="shared" si="179"/>
        <v>76.317356217517826</v>
      </c>
      <c r="AD526" s="2">
        <f t="shared" si="180"/>
        <v>13.070175446120299</v>
      </c>
      <c r="AE526" s="2">
        <f t="shared" si="181"/>
        <v>43.11066600719677</v>
      </c>
      <c r="AF526" s="69">
        <f t="shared" si="182"/>
        <v>0.8670195015271206</v>
      </c>
      <c r="AG526" s="69">
        <f t="shared" si="183"/>
        <v>0.88977040843997524</v>
      </c>
      <c r="AH526" s="69">
        <f t="shared" si="184"/>
        <v>1.2305809300720645</v>
      </c>
      <c r="AI526" s="69">
        <f t="shared" si="185"/>
        <v>0.34108686524864645</v>
      </c>
      <c r="AJ526" s="69">
        <f t="shared" si="186"/>
        <v>0.36864833093993604</v>
      </c>
      <c r="AK526" s="69">
        <f t="shared" si="187"/>
        <v>0.97523423770620454</v>
      </c>
      <c r="AL526" s="69">
        <f t="shared" si="188"/>
        <v>7.7093458822342628E-2</v>
      </c>
      <c r="AM526" s="69">
        <f t="shared" si="189"/>
        <v>9.7691807699083061E-2</v>
      </c>
      <c r="AN526" s="69">
        <f t="shared" si="190"/>
        <v>0.21113268620690179</v>
      </c>
      <c r="AO526" s="23">
        <v>0.01</v>
      </c>
      <c r="AP526" s="69">
        <f t="shared" si="191"/>
        <v>34.186130646532561</v>
      </c>
      <c r="AQ526" s="69">
        <f t="shared" si="192"/>
        <v>916.2880988375872</v>
      </c>
      <c r="AR526" s="69">
        <f t="shared" si="193"/>
        <v>1259.6703890819279</v>
      </c>
      <c r="AS526" s="69">
        <f t="shared" si="194"/>
        <v>1.5467825208973288E-2</v>
      </c>
      <c r="AT526" s="69">
        <f t="shared" si="195"/>
        <v>0.41458286989024246</v>
      </c>
      <c r="AU526" s="69">
        <f t="shared" si="196"/>
        <v>0.56994930490078433</v>
      </c>
      <c r="AV526" s="23">
        <f t="shared" si="197"/>
        <v>1</v>
      </c>
      <c r="AW526" s="24" t="s">
        <v>480</v>
      </c>
      <c r="AX526" s="24" t="s">
        <v>448</v>
      </c>
      <c r="AY526" s="24">
        <v>50</v>
      </c>
      <c r="AZ526" s="49">
        <f t="shared" si="198"/>
        <v>1.7241312571551295</v>
      </c>
      <c r="BA526" s="49">
        <f t="shared" si="199"/>
        <v>13.070175446120299</v>
      </c>
    </row>
    <row r="527" spans="1:53" ht="12.75" customHeight="1" x14ac:dyDescent="0.15">
      <c r="A527" t="s">
        <v>48</v>
      </c>
      <c r="B527" s="24" t="s">
        <v>480</v>
      </c>
      <c r="C527" s="24" t="s">
        <v>447</v>
      </c>
      <c r="D527" s="24">
        <v>50</v>
      </c>
      <c r="E527" s="16" t="s">
        <v>426</v>
      </c>
      <c r="G527" s="52">
        <v>470.3125</v>
      </c>
      <c r="H527" s="52">
        <v>8264.0625</v>
      </c>
      <c r="I527" s="52">
        <v>5643.75</v>
      </c>
      <c r="J527" s="52">
        <v>1910557.1875000002</v>
      </c>
      <c r="K527" s="14">
        <v>0.82676869721390023</v>
      </c>
      <c r="L527" s="14">
        <v>0.15705337687599583</v>
      </c>
      <c r="M527" s="14">
        <v>0.75542334096109842</v>
      </c>
      <c r="N527" s="14">
        <v>2.0095978868014917</v>
      </c>
      <c r="O527" s="14">
        <v>1.1053806018099197</v>
      </c>
      <c r="P527" s="14">
        <v>0.34374718162211637</v>
      </c>
      <c r="Q527" s="14">
        <v>26.876930717172211</v>
      </c>
      <c r="R527" s="14">
        <v>0.79058974606353571</v>
      </c>
      <c r="S527" s="14">
        <v>13.155261772606577</v>
      </c>
      <c r="T527" s="14">
        <v>5.47079909990057</v>
      </c>
      <c r="U527" s="14">
        <v>160.28347826086957</v>
      </c>
      <c r="V527" s="14">
        <v>5.1065748019708108</v>
      </c>
      <c r="W527" s="14">
        <v>0.32938332675321458</v>
      </c>
      <c r="X527" s="14">
        <v>2.9497351699043453E-2</v>
      </c>
      <c r="Y527" s="14">
        <v>1.6337166943347516</v>
      </c>
      <c r="Z527" s="2">
        <f t="shared" si="176"/>
        <v>0.91370578434666661</v>
      </c>
      <c r="AA527" s="2">
        <f t="shared" si="177"/>
        <v>4.8099783397688789</v>
      </c>
      <c r="AB527" s="2">
        <f t="shared" si="178"/>
        <v>24.314639385895379</v>
      </c>
      <c r="AC527" s="2">
        <f t="shared" si="179"/>
        <v>78.188075871173851</v>
      </c>
      <c r="AD527" s="2">
        <f t="shared" si="180"/>
        <v>12.183982427064322</v>
      </c>
      <c r="AE527" s="2">
        <f t="shared" si="181"/>
        <v>29.298001139135721</v>
      </c>
      <c r="AF527" s="69">
        <f t="shared" si="182"/>
        <v>0.87981077404969388</v>
      </c>
      <c r="AG527" s="69">
        <f t="shared" si="183"/>
        <v>0.88879014444404802</v>
      </c>
      <c r="AH527" s="69">
        <f t="shared" si="184"/>
        <v>1.2771452163402921</v>
      </c>
      <c r="AI527" s="69">
        <f t="shared" si="185"/>
        <v>0.35640700037580325</v>
      </c>
      <c r="AJ527" s="69">
        <f t="shared" si="186"/>
        <v>0.36743124829859303</v>
      </c>
      <c r="AK527" s="69">
        <f t="shared" si="187"/>
        <v>1.0901825865578589</v>
      </c>
      <c r="AL527" s="69">
        <f t="shared" si="188"/>
        <v>8.0411179102174088E-2</v>
      </c>
      <c r="AM527" s="69">
        <f t="shared" si="189"/>
        <v>9.7369280799127156E-2</v>
      </c>
      <c r="AN527" s="69">
        <f t="shared" si="190"/>
        <v>0.23494260071940989</v>
      </c>
      <c r="AO527" s="23">
        <v>0.01</v>
      </c>
      <c r="AP527" s="69">
        <f t="shared" si="191"/>
        <v>37.81838267149125</v>
      </c>
      <c r="AQ527" s="69">
        <f t="shared" si="192"/>
        <v>804.66582210403681</v>
      </c>
      <c r="AR527" s="69">
        <f t="shared" si="193"/>
        <v>1325.9573028101695</v>
      </c>
      <c r="AS527" s="69">
        <f t="shared" si="194"/>
        <v>1.744035176378704E-2</v>
      </c>
      <c r="AT527" s="69">
        <f t="shared" si="195"/>
        <v>0.37108025247124915</v>
      </c>
      <c r="AU527" s="69">
        <f t="shared" si="196"/>
        <v>0.61147939576496368</v>
      </c>
      <c r="AV527" s="23">
        <f t="shared" si="197"/>
        <v>0.99999999999999989</v>
      </c>
      <c r="AW527" s="24" t="s">
        <v>480</v>
      </c>
      <c r="AX527" s="24" t="s">
        <v>447</v>
      </c>
      <c r="AY527" s="24">
        <v>50</v>
      </c>
      <c r="AZ527" s="49">
        <f t="shared" si="198"/>
        <v>0.91370578434666661</v>
      </c>
      <c r="BA527" s="49">
        <f t="shared" si="199"/>
        <v>12.183982427064322</v>
      </c>
    </row>
    <row r="528" spans="1:53" ht="12.75" customHeight="1" x14ac:dyDescent="0.15">
      <c r="B528" s="24"/>
      <c r="G528" s="52"/>
      <c r="H528" s="52"/>
      <c r="I528" s="52"/>
      <c r="J528" s="52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2"/>
      <c r="AA528" s="2"/>
      <c r="AB528" s="2"/>
      <c r="AC528" s="2"/>
      <c r="AD528" s="2"/>
      <c r="AE528" s="2"/>
      <c r="AF528" s="69"/>
      <c r="AG528" s="69"/>
      <c r="AH528" s="69"/>
      <c r="AI528" s="69"/>
      <c r="AJ528" s="69"/>
      <c r="AK528" s="69"/>
      <c r="AL528" s="69"/>
      <c r="AM528" s="69"/>
      <c r="AN528" s="69"/>
      <c r="AO528" s="23"/>
      <c r="AP528" s="69"/>
      <c r="AQ528" s="69"/>
      <c r="AR528" s="69"/>
      <c r="AS528" s="69"/>
      <c r="AT528" s="69"/>
      <c r="AU528" s="69"/>
      <c r="AV528" s="23"/>
      <c r="AW528" s="24"/>
      <c r="AX528" s="16"/>
      <c r="AY528" s="16"/>
      <c r="AZ528" s="49"/>
      <c r="BA528" s="49"/>
    </row>
    <row r="529" spans="1:58" ht="12.75" customHeight="1" x14ac:dyDescent="0.15">
      <c r="A529" t="s">
        <v>49</v>
      </c>
      <c r="B529" s="24" t="s">
        <v>481</v>
      </c>
      <c r="C529" s="24" t="s">
        <v>434</v>
      </c>
      <c r="D529" s="24">
        <v>5</v>
      </c>
      <c r="E529" s="16" t="s">
        <v>426</v>
      </c>
      <c r="G529" s="52">
        <v>134.375</v>
      </c>
      <c r="H529" s="52">
        <v>4541.875</v>
      </c>
      <c r="I529" s="52">
        <v>1652.8125</v>
      </c>
      <c r="J529" s="52">
        <v>729548.75</v>
      </c>
      <c r="K529" s="14">
        <v>0.57440953110847903</v>
      </c>
      <c r="L529" s="14">
        <v>9.8691938632013657E-2</v>
      </c>
      <c r="M529" s="14">
        <v>0.69754321047762791</v>
      </c>
      <c r="N529" s="14">
        <v>1.8763186698027527</v>
      </c>
      <c r="O529" s="14">
        <v>0.86209619359483514</v>
      </c>
      <c r="P529" s="14">
        <v>0.27986617645912643</v>
      </c>
      <c r="Q529" s="14">
        <v>8.5386610837918102</v>
      </c>
      <c r="R529" s="14">
        <v>0.7637888531440149</v>
      </c>
      <c r="S529" s="14">
        <v>7.495599061752479</v>
      </c>
      <c r="T529" s="14">
        <v>2.3106100166680954</v>
      </c>
      <c r="U529" s="14">
        <v>61.298413749452266</v>
      </c>
      <c r="V529" s="14">
        <v>5.4729179904653238</v>
      </c>
      <c r="W529" s="14">
        <v>0.33855485109578332</v>
      </c>
      <c r="X529" s="14">
        <v>2.9984200382352978E-2</v>
      </c>
      <c r="Y529" s="14">
        <v>1.6147271838103445</v>
      </c>
      <c r="Z529" s="2">
        <f t="shared" si="176"/>
        <v>1.2143656619546841</v>
      </c>
      <c r="AA529" s="2">
        <f t="shared" si="177"/>
        <v>7.0678843697509359</v>
      </c>
      <c r="AB529" s="2">
        <f t="shared" si="178"/>
        <v>9.9045340267501274</v>
      </c>
      <c r="AC529" s="2">
        <f t="shared" si="179"/>
        <v>30.509800047376768</v>
      </c>
      <c r="AD529" s="2">
        <f t="shared" si="180"/>
        <v>8.1779205697163633</v>
      </c>
      <c r="AE529" s="2">
        <f t="shared" si="181"/>
        <v>26.529104135818084</v>
      </c>
      <c r="AF529" s="69">
        <f t="shared" si="182"/>
        <v>0.87167750196946248</v>
      </c>
      <c r="AG529" s="69">
        <f t="shared" si="183"/>
        <v>0.88094934232289657</v>
      </c>
      <c r="AH529" s="69">
        <f t="shared" si="184"/>
        <v>1.0947402043880521</v>
      </c>
      <c r="AI529" s="69">
        <f t="shared" si="185"/>
        <v>0.34661384707844067</v>
      </c>
      <c r="AJ529" s="69">
        <f t="shared" si="186"/>
        <v>0.35779247694018013</v>
      </c>
      <c r="AK529" s="69">
        <f t="shared" si="187"/>
        <v>0.68661233502194419</v>
      </c>
      <c r="AL529" s="69">
        <f t="shared" si="188"/>
        <v>7.8291069597861793E-2</v>
      </c>
      <c r="AM529" s="69">
        <f t="shared" si="189"/>
        <v>9.4815006389147735E-2</v>
      </c>
      <c r="AN529" s="69">
        <f t="shared" si="190"/>
        <v>0.15080176535935996</v>
      </c>
      <c r="AO529" s="23">
        <v>0.01</v>
      </c>
      <c r="AP529" s="69">
        <f t="shared" si="191"/>
        <v>10.520362477212679</v>
      </c>
      <c r="AQ529" s="69">
        <f t="shared" si="192"/>
        <v>430.63790714371038</v>
      </c>
      <c r="AR529" s="69">
        <f t="shared" si="193"/>
        <v>249.24704280801714</v>
      </c>
      <c r="AS529" s="69">
        <f t="shared" si="194"/>
        <v>1.5237951226360942E-2</v>
      </c>
      <c r="AT529" s="69">
        <f t="shared" si="195"/>
        <v>0.62374651438973927</v>
      </c>
      <c r="AU529" s="69">
        <f t="shared" si="196"/>
        <v>0.36101553438389977</v>
      </c>
      <c r="AV529" s="23">
        <f t="shared" si="197"/>
        <v>1</v>
      </c>
      <c r="AW529" s="24" t="s">
        <v>481</v>
      </c>
      <c r="AX529" s="24" t="s">
        <v>434</v>
      </c>
      <c r="AY529" s="24">
        <v>5</v>
      </c>
      <c r="AZ529" s="49">
        <f t="shared" si="198"/>
        <v>1.2143656619546841</v>
      </c>
      <c r="BA529" s="49">
        <f t="shared" si="199"/>
        <v>8.1779205697163633</v>
      </c>
      <c r="BB529" s="69">
        <f>LN((AVERAGE(AZ549:AZ551))/AZ529:AZ531)/1.125</f>
        <v>0.44581180798521358</v>
      </c>
      <c r="BC529" s="69">
        <f>LN((AVERAGE(BA549:BA551))/BA529:BA531)/1.125</f>
        <v>-0.10882019635783471</v>
      </c>
      <c r="BD529" s="69">
        <f>AVERAGE(AS529:AS531)</f>
        <v>1.1067913334190618E-2</v>
      </c>
      <c r="BE529" s="69">
        <f>AVERAGE(AU529:AU531)</f>
        <v>0.40661361439613186</v>
      </c>
      <c r="BF529" s="69">
        <f>(BB529*BD529)+(BC529*BE529)</f>
        <v>-3.9313566906216783E-2</v>
      </c>
    </row>
    <row r="530" spans="1:58" ht="12.75" customHeight="1" x14ac:dyDescent="0.15">
      <c r="A530" t="s">
        <v>50</v>
      </c>
      <c r="B530" s="24" t="s">
        <v>481</v>
      </c>
      <c r="C530" s="24" t="s">
        <v>437</v>
      </c>
      <c r="D530" s="24">
        <v>5</v>
      </c>
      <c r="E530" s="16" t="s">
        <v>426</v>
      </c>
      <c r="G530" s="52">
        <v>483.75000000000006</v>
      </c>
      <c r="H530" s="52">
        <v>16245.9375</v>
      </c>
      <c r="I530" s="52">
        <v>6799.3750000000009</v>
      </c>
      <c r="J530" s="52">
        <v>2401966.5625</v>
      </c>
      <c r="K530" s="14">
        <v>0.29700140117822837</v>
      </c>
      <c r="L530" s="14">
        <v>0.12860376585389752</v>
      </c>
      <c r="M530" s="14">
        <v>0.78129801840401192</v>
      </c>
      <c r="N530" s="14">
        <v>3.0403743342193774</v>
      </c>
      <c r="O530" s="14">
        <v>0.80577037707951094</v>
      </c>
      <c r="P530" s="14">
        <v>0.27506922771157183</v>
      </c>
      <c r="Q530" s="14">
        <v>8.1957602609669404</v>
      </c>
      <c r="R530" s="14">
        <v>0.86331744220475271</v>
      </c>
      <c r="S530" s="14">
        <v>10.130925009870179</v>
      </c>
      <c r="T530" s="14">
        <v>4.9448388472403</v>
      </c>
      <c r="U530" s="14">
        <v>66.801400262914456</v>
      </c>
      <c r="V530" s="14">
        <v>11.908489056412954</v>
      </c>
      <c r="W530" s="14">
        <v>0.34779604728395919</v>
      </c>
      <c r="X530" s="14">
        <v>3.0265620633254019E-2</v>
      </c>
      <c r="Y530" s="14">
        <v>1.6425993140089226</v>
      </c>
      <c r="Z530" s="2">
        <f t="shared" si="176"/>
        <v>2.630620647931424</v>
      </c>
      <c r="AA530" s="2">
        <f t="shared" si="177"/>
        <v>6.0752343698210112</v>
      </c>
      <c r="AB530" s="2">
        <f t="shared" si="178"/>
        <v>10.171334779856529</v>
      </c>
      <c r="AC530" s="2">
        <f t="shared" si="179"/>
        <v>29.795264010995567</v>
      </c>
      <c r="AD530" s="2">
        <f t="shared" si="180"/>
        <v>6.5938105550907116</v>
      </c>
      <c r="AE530" s="2">
        <f t="shared" si="181"/>
        <v>13.509317962949616</v>
      </c>
      <c r="AF530" s="69">
        <f t="shared" si="182"/>
        <v>0.8627369279740309</v>
      </c>
      <c r="AG530" s="69">
        <f t="shared" si="183"/>
        <v>0.87913402014565922</v>
      </c>
      <c r="AH530" s="69">
        <f t="shared" si="184"/>
        <v>1.1796740044434118</v>
      </c>
      <c r="AI530" s="69">
        <f t="shared" si="185"/>
        <v>0.33605747556940402</v>
      </c>
      <c r="AJ530" s="69">
        <f t="shared" si="186"/>
        <v>0.35558518384972865</v>
      </c>
      <c r="AK530" s="69">
        <f t="shared" si="187"/>
        <v>0.85914096174235344</v>
      </c>
      <c r="AL530" s="69">
        <f t="shared" si="188"/>
        <v>7.6002977171422514E-2</v>
      </c>
      <c r="AM530" s="69">
        <f t="shared" si="189"/>
        <v>9.4230073720178095E-2</v>
      </c>
      <c r="AN530" s="69">
        <f t="shared" si="190"/>
        <v>0.1869682160185549</v>
      </c>
      <c r="AO530" s="23">
        <v>0.01</v>
      </c>
      <c r="AP530" s="69">
        <f t="shared" si="191"/>
        <v>36.766440206675647</v>
      </c>
      <c r="AQ530" s="69">
        <f t="shared" si="192"/>
        <v>1530.8558882784059</v>
      </c>
      <c r="AR530" s="69">
        <f t="shared" si="193"/>
        <v>1271.2670137911618</v>
      </c>
      <c r="AS530" s="69">
        <f t="shared" si="194"/>
        <v>1.2950994481946249E-2</v>
      </c>
      <c r="AT530" s="69">
        <f t="shared" si="195"/>
        <v>0.53924464947652861</v>
      </c>
      <c r="AU530" s="69">
        <f t="shared" si="196"/>
        <v>0.44780435604152508</v>
      </c>
      <c r="AV530" s="23">
        <f t="shared" si="197"/>
        <v>1</v>
      </c>
      <c r="AW530" s="24" t="s">
        <v>481</v>
      </c>
      <c r="AX530" s="24" t="s">
        <v>437</v>
      </c>
      <c r="AY530" s="24">
        <v>5</v>
      </c>
      <c r="AZ530" s="49">
        <f t="shared" si="198"/>
        <v>2.630620647931424</v>
      </c>
      <c r="BA530" s="49">
        <f t="shared" si="199"/>
        <v>6.5938105550907116</v>
      </c>
    </row>
    <row r="531" spans="1:58" ht="12.75" customHeight="1" x14ac:dyDescent="0.15">
      <c r="A531" t="s">
        <v>51</v>
      </c>
      <c r="B531" s="24" t="s">
        <v>481</v>
      </c>
      <c r="C531" s="24" t="s">
        <v>438</v>
      </c>
      <c r="D531" s="24">
        <v>5</v>
      </c>
      <c r="E531" s="16" t="s">
        <v>426</v>
      </c>
      <c r="G531" s="52">
        <v>161.25</v>
      </c>
      <c r="H531" s="52">
        <v>15318.750000000002</v>
      </c>
      <c r="I531" s="52">
        <v>5899.0625</v>
      </c>
      <c r="J531" s="52">
        <v>2292020.9375</v>
      </c>
      <c r="K531" s="14">
        <v>0.40454763618910489</v>
      </c>
      <c r="L531" s="14">
        <v>0.15466645437206264</v>
      </c>
      <c r="M531" s="14">
        <v>1.039234626807537</v>
      </c>
      <c r="N531" s="14">
        <v>3.2562419532448179</v>
      </c>
      <c r="O531" s="14">
        <v>0.80703414694566378</v>
      </c>
      <c r="P531" s="14">
        <v>0.27814341688165212</v>
      </c>
      <c r="Q531" s="14">
        <v>7.7779171332586792</v>
      </c>
      <c r="R531" s="14">
        <v>0.81673192786115167</v>
      </c>
      <c r="S531" s="14">
        <v>9.102748554309203</v>
      </c>
      <c r="T531" s="14">
        <v>5.1114758223539534</v>
      </c>
      <c r="U531" s="14">
        <v>61.416458444909679</v>
      </c>
      <c r="V531" s="14">
        <v>7.1953510963547993</v>
      </c>
      <c r="W531" s="14">
        <v>0.34789087840714678</v>
      </c>
      <c r="X531" s="14">
        <v>2.9482598708640135E-2</v>
      </c>
      <c r="Y531" s="14">
        <v>1.5835149224683702</v>
      </c>
      <c r="Z531" s="2">
        <f t="shared" si="176"/>
        <v>2.5688807295903939</v>
      </c>
      <c r="AA531" s="2">
        <f t="shared" si="177"/>
        <v>6.7191986201970737</v>
      </c>
      <c r="AB531" s="2">
        <f t="shared" si="178"/>
        <v>9.6376555597991977</v>
      </c>
      <c r="AC531" s="2">
        <f t="shared" si="179"/>
        <v>27.963693048928508</v>
      </c>
      <c r="AD531" s="2">
        <f t="shared" si="180"/>
        <v>6.74702350377847</v>
      </c>
      <c r="AE531" s="2">
        <f t="shared" si="181"/>
        <v>12.015406230881078</v>
      </c>
      <c r="AF531" s="69">
        <f t="shared" si="182"/>
        <v>0.86620303068805937</v>
      </c>
      <c r="AG531" s="69">
        <f t="shared" si="183"/>
        <v>0.87917475012716473</v>
      </c>
      <c r="AH531" s="69">
        <f t="shared" si="184"/>
        <v>1.1465369522466549</v>
      </c>
      <c r="AI531" s="69">
        <f t="shared" si="185"/>
        <v>0.34012416956639835</v>
      </c>
      <c r="AJ531" s="69">
        <f t="shared" si="186"/>
        <v>0.3556346085630207</v>
      </c>
      <c r="AK531" s="69">
        <f t="shared" si="187"/>
        <v>0.7887558017915437</v>
      </c>
      <c r="AL531" s="69">
        <f t="shared" si="188"/>
        <v>7.6884776664658233E-2</v>
      </c>
      <c r="AM531" s="69">
        <f t="shared" si="189"/>
        <v>9.4243171269200482E-2</v>
      </c>
      <c r="AN531" s="69">
        <f t="shared" si="190"/>
        <v>0.17225344704304629</v>
      </c>
      <c r="AO531" s="23">
        <v>0.01</v>
      </c>
      <c r="AP531" s="69">
        <f t="shared" si="191"/>
        <v>12.39767023717614</v>
      </c>
      <c r="AQ531" s="69">
        <f t="shared" si="192"/>
        <v>1443.687579880065</v>
      </c>
      <c r="AR531" s="69">
        <f t="shared" si="193"/>
        <v>1016.1338499473703</v>
      </c>
      <c r="AS531" s="69">
        <f t="shared" si="194"/>
        <v>5.014794294264666E-3</v>
      </c>
      <c r="AT531" s="69">
        <f t="shared" si="195"/>
        <v>0.58396425294276477</v>
      </c>
      <c r="AU531" s="69">
        <f t="shared" si="196"/>
        <v>0.41102095276297063</v>
      </c>
      <c r="AV531" s="23">
        <f t="shared" si="197"/>
        <v>1</v>
      </c>
      <c r="AW531" s="24" t="s">
        <v>481</v>
      </c>
      <c r="AX531" s="24" t="s">
        <v>438</v>
      </c>
      <c r="AY531" s="24">
        <v>5</v>
      </c>
      <c r="AZ531" s="49">
        <f t="shared" si="198"/>
        <v>2.5688807295903939</v>
      </c>
      <c r="BA531" s="49">
        <f t="shared" si="199"/>
        <v>6.74702350377847</v>
      </c>
    </row>
    <row r="532" spans="1:58" ht="12.75" customHeight="1" x14ac:dyDescent="0.15">
      <c r="A532" t="s">
        <v>52</v>
      </c>
      <c r="B532" s="24" t="s">
        <v>481</v>
      </c>
      <c r="C532" s="24" t="s">
        <v>435</v>
      </c>
      <c r="D532" s="24">
        <v>12</v>
      </c>
      <c r="E532" s="16" t="s">
        <v>426</v>
      </c>
      <c r="G532" s="52">
        <v>53.75</v>
      </c>
      <c r="H532" s="52">
        <v>8949.3750000000018</v>
      </c>
      <c r="I532" s="52">
        <v>2566.5625000000005</v>
      </c>
      <c r="J532" s="52">
        <v>810455.93749999988</v>
      </c>
      <c r="K532" s="14">
        <v>0.71932890530047922</v>
      </c>
      <c r="L532" s="14">
        <v>0.12476409133270167</v>
      </c>
      <c r="M532" s="14">
        <v>0.44049077365012901</v>
      </c>
      <c r="N532" s="14">
        <v>2.4342103949937957</v>
      </c>
      <c r="O532" s="14">
        <v>0.78417597559937147</v>
      </c>
      <c r="P532" s="14">
        <v>0.26175757663482624</v>
      </c>
      <c r="Q532" s="14">
        <v>10.728808608014022</v>
      </c>
      <c r="R532" s="14">
        <v>0.70983775080093281</v>
      </c>
      <c r="S532" s="14">
        <v>7.7894381352717597</v>
      </c>
      <c r="T532" s="14">
        <v>2.1566675722590336</v>
      </c>
      <c r="U532" s="14">
        <v>69.308608987779351</v>
      </c>
      <c r="V532" s="14">
        <v>7.4081314228492925</v>
      </c>
      <c r="W532" s="14">
        <v>0.32566749498749775</v>
      </c>
      <c r="X532" s="14">
        <v>3.0097492214318084E-2</v>
      </c>
      <c r="Y532" s="14">
        <v>1.6026142181797616</v>
      </c>
      <c r="Z532" s="2">
        <f t="shared" si="176"/>
        <v>0.61236351049472493</v>
      </c>
      <c r="AA532" s="2">
        <f t="shared" si="177"/>
        <v>3.5305893622508422</v>
      </c>
      <c r="AB532" s="2">
        <f t="shared" si="178"/>
        <v>13.681633895776571</v>
      </c>
      <c r="AC532" s="2">
        <f t="shared" si="179"/>
        <v>40.98757616090559</v>
      </c>
      <c r="AD532" s="2">
        <f t="shared" si="180"/>
        <v>8.8977674363879267</v>
      </c>
      <c r="AE532" s="2">
        <f t="shared" si="181"/>
        <v>32.1368994829282</v>
      </c>
      <c r="AF532" s="69">
        <f t="shared" si="182"/>
        <v>0.87634810188540935</v>
      </c>
      <c r="AG532" s="69">
        <f t="shared" si="183"/>
        <v>0.87843805516305828</v>
      </c>
      <c r="AH532" s="69">
        <f t="shared" si="184"/>
        <v>1.1042103305166868</v>
      </c>
      <c r="AI532" s="69">
        <f t="shared" si="185"/>
        <v>0.35221540641726551</v>
      </c>
      <c r="AJ532" s="69">
        <f t="shared" si="186"/>
        <v>0.35474135696117415</v>
      </c>
      <c r="AK532" s="69">
        <f t="shared" si="187"/>
        <v>0.70458568493578677</v>
      </c>
      <c r="AL532" s="69">
        <f t="shared" si="188"/>
        <v>7.9504041560056346E-2</v>
      </c>
      <c r="AM532" s="69">
        <f t="shared" si="189"/>
        <v>9.4006459594711142E-2</v>
      </c>
      <c r="AN532" s="69">
        <f t="shared" si="190"/>
        <v>0.15458541953418173</v>
      </c>
      <c r="AO532" s="23">
        <v>0.01</v>
      </c>
      <c r="AP532" s="69">
        <f t="shared" si="191"/>
        <v>4.2733422338530289</v>
      </c>
      <c r="AQ532" s="69">
        <f t="shared" si="192"/>
        <v>841.29905933541818</v>
      </c>
      <c r="AR532" s="69">
        <f t="shared" si="193"/>
        <v>396.75314082319835</v>
      </c>
      <c r="AS532" s="69">
        <f t="shared" si="194"/>
        <v>3.4397926212025149E-3</v>
      </c>
      <c r="AT532" s="69">
        <f t="shared" si="195"/>
        <v>0.67719694285222953</v>
      </c>
      <c r="AU532" s="69">
        <f t="shared" si="196"/>
        <v>0.31936326452656805</v>
      </c>
      <c r="AV532" s="23">
        <f t="shared" si="197"/>
        <v>1</v>
      </c>
      <c r="AW532" s="24" t="s">
        <v>481</v>
      </c>
      <c r="AX532" s="24" t="s">
        <v>435</v>
      </c>
      <c r="AY532" s="24">
        <v>12</v>
      </c>
      <c r="AZ532" s="49">
        <f t="shared" si="198"/>
        <v>0.61236351049472493</v>
      </c>
      <c r="BA532" s="49">
        <f t="shared" si="199"/>
        <v>8.8977674363879267</v>
      </c>
      <c r="BB532" s="69">
        <f>LN((AVERAGE(AZ552:AZ554))/AZ532:AZ534)/1.125</f>
        <v>1.169462871311709</v>
      </c>
      <c r="BC532" s="69">
        <f>LN((AVERAGE(BA552:BA554))/BA532:BA534)/1.125</f>
        <v>-5.6806685791013695E-2</v>
      </c>
      <c r="BD532" s="69">
        <f>AVERAGE(AS532:AS534)</f>
        <v>5.2436992339587015E-3</v>
      </c>
      <c r="BE532" s="69">
        <f>AVERAGE(AU532:AU534)</f>
        <v>0.31599993401483367</v>
      </c>
      <c r="BF532" s="69">
        <f>(BB532*BD532)+(BC532*BE532)</f>
        <v>-1.1818597399121365E-2</v>
      </c>
    </row>
    <row r="533" spans="1:58" ht="12.75" customHeight="1" x14ac:dyDescent="0.15">
      <c r="A533" t="s">
        <v>53</v>
      </c>
      <c r="B533" s="24" t="s">
        <v>481</v>
      </c>
      <c r="C533" s="24" t="s">
        <v>439</v>
      </c>
      <c r="D533" s="24">
        <v>12</v>
      </c>
      <c r="E533" s="16" t="s">
        <v>426</v>
      </c>
      <c r="G533" s="52">
        <v>309.0625</v>
      </c>
      <c r="H533" s="52">
        <v>33499.6875</v>
      </c>
      <c r="I533" s="52">
        <v>8788.125</v>
      </c>
      <c r="J533" s="52">
        <v>2889774.6875</v>
      </c>
      <c r="K533" s="14">
        <v>0.47750954117219008</v>
      </c>
      <c r="L533" s="14">
        <v>0.12109894747156015</v>
      </c>
      <c r="M533" s="14">
        <v>0.80219484882418812</v>
      </c>
      <c r="N533" s="14">
        <v>1.7320942023440802</v>
      </c>
      <c r="O533" s="14">
        <v>0.77383551251383753</v>
      </c>
      <c r="P533" s="14">
        <v>0.25896981816521791</v>
      </c>
      <c r="Q533" s="14">
        <v>10.752885729587613</v>
      </c>
      <c r="R533" s="14">
        <v>0.72310512430677309</v>
      </c>
      <c r="S533" s="14">
        <v>7.4785120416173161</v>
      </c>
      <c r="T533" s="14">
        <v>2.3873572996126367</v>
      </c>
      <c r="U533" s="14">
        <v>68.468624567895233</v>
      </c>
      <c r="V533" s="14">
        <v>6.7633929611061028</v>
      </c>
      <c r="W533" s="14">
        <v>0.32761443600640983</v>
      </c>
      <c r="X533" s="14">
        <v>3.0841543975602452E-2</v>
      </c>
      <c r="Y533" s="14">
        <v>1.6079271558650243</v>
      </c>
      <c r="Z533" s="2">
        <f t="shared" si="176"/>
        <v>1.6799556441426506</v>
      </c>
      <c r="AA533" s="2">
        <f t="shared" si="177"/>
        <v>6.6242924944709536</v>
      </c>
      <c r="AB533" s="2">
        <f t="shared" si="178"/>
        <v>13.89557025453175</v>
      </c>
      <c r="AC533" s="2">
        <f t="shared" si="179"/>
        <v>41.521771941498884</v>
      </c>
      <c r="AD533" s="2">
        <f t="shared" si="180"/>
        <v>9.1553806675543026</v>
      </c>
      <c r="AE533" s="2">
        <f t="shared" si="181"/>
        <v>28.679672112341411</v>
      </c>
      <c r="AF533" s="69">
        <f t="shared" si="182"/>
        <v>0.86855451660346117</v>
      </c>
      <c r="AG533" s="69">
        <f t="shared" si="183"/>
        <v>0.87810479284884102</v>
      </c>
      <c r="AH533" s="69">
        <f t="shared" si="184"/>
        <v>1.0941895075936998</v>
      </c>
      <c r="AI533" s="69">
        <f t="shared" si="185"/>
        <v>0.34290170674020715</v>
      </c>
      <c r="AJ533" s="69">
        <f t="shared" si="186"/>
        <v>0.35433776419974705</v>
      </c>
      <c r="AK533" s="69">
        <f t="shared" si="187"/>
        <v>0.68557667824524782</v>
      </c>
      <c r="AL533" s="69">
        <f t="shared" si="188"/>
        <v>7.7486793788798289E-2</v>
      </c>
      <c r="AM533" s="69">
        <f t="shared" si="189"/>
        <v>9.3899507512932967E-2</v>
      </c>
      <c r="AN533" s="69">
        <f t="shared" si="190"/>
        <v>0.15058362163749983</v>
      </c>
      <c r="AO533" s="23">
        <v>0.01</v>
      </c>
      <c r="AP533" s="69">
        <f t="shared" si="191"/>
        <v>23.948262205350471</v>
      </c>
      <c r="AQ533" s="69">
        <f t="shared" si="192"/>
        <v>3145.6041580871565</v>
      </c>
      <c r="AR533" s="69">
        <f t="shared" si="193"/>
        <v>1323.3476899030532</v>
      </c>
      <c r="AS533" s="69">
        <f t="shared" si="194"/>
        <v>5.3302458585726461E-3</v>
      </c>
      <c r="AT533" s="69">
        <f t="shared" si="195"/>
        <v>0.70012777514215407</v>
      </c>
      <c r="AU533" s="69">
        <f t="shared" si="196"/>
        <v>0.29454197899927326</v>
      </c>
      <c r="AV533" s="23">
        <f t="shared" si="197"/>
        <v>1</v>
      </c>
      <c r="AW533" s="24" t="s">
        <v>481</v>
      </c>
      <c r="AX533" s="24" t="s">
        <v>439</v>
      </c>
      <c r="AY533" s="24">
        <v>12</v>
      </c>
      <c r="AZ533" s="49">
        <f t="shared" si="198"/>
        <v>1.6799556441426506</v>
      </c>
      <c r="BA533" s="49">
        <f t="shared" si="199"/>
        <v>9.1553806675543026</v>
      </c>
    </row>
    <row r="534" spans="1:58" ht="12.75" customHeight="1" x14ac:dyDescent="0.15">
      <c r="A534" t="s">
        <v>54</v>
      </c>
      <c r="B534" s="24" t="s">
        <v>481</v>
      </c>
      <c r="C534" s="24" t="s">
        <v>440</v>
      </c>
      <c r="D534" s="24">
        <v>12</v>
      </c>
      <c r="E534" s="16" t="s">
        <v>426</v>
      </c>
      <c r="G534" s="52">
        <v>416.56250000000006</v>
      </c>
      <c r="H534" s="52">
        <v>32397.8125</v>
      </c>
      <c r="I534" s="52">
        <v>8694.0625000000018</v>
      </c>
      <c r="J534" s="52">
        <v>2715826.25</v>
      </c>
      <c r="K534" s="14">
        <v>0.42344999496814451</v>
      </c>
      <c r="L534" s="14">
        <v>0.13130662503910936</v>
      </c>
      <c r="M534" s="14">
        <v>0.67032669555479818</v>
      </c>
      <c r="N534" s="14">
        <v>2.4365990545166625</v>
      </c>
      <c r="O534" s="14">
        <v>0.76115330128428438</v>
      </c>
      <c r="P534" s="14">
        <v>0.26288019569702592</v>
      </c>
      <c r="Q534" s="14">
        <v>10.730654851745461</v>
      </c>
      <c r="R534" s="14">
        <v>0.7513365514809357</v>
      </c>
      <c r="S534" s="14">
        <v>9.4518761079758775</v>
      </c>
      <c r="T534" s="14">
        <v>3.9702309705908885</v>
      </c>
      <c r="U534" s="14">
        <v>84.26330785335216</v>
      </c>
      <c r="V534" s="14">
        <v>12.73371103873421</v>
      </c>
      <c r="W534" s="14">
        <v>0.33182571200755551</v>
      </c>
      <c r="X534" s="14">
        <v>3.070319989578265E-2</v>
      </c>
      <c r="Y534" s="14">
        <v>1.5865689467608382</v>
      </c>
      <c r="Z534" s="2">
        <f t="shared" si="176"/>
        <v>1.5830126426267306</v>
      </c>
      <c r="AA534" s="2">
        <f t="shared" si="177"/>
        <v>5.1050485484273391</v>
      </c>
      <c r="AB534" s="2">
        <f t="shared" si="178"/>
        <v>14.097889129088401</v>
      </c>
      <c r="AC534" s="2">
        <f t="shared" si="179"/>
        <v>40.819563540316025</v>
      </c>
      <c r="AD534" s="2">
        <f t="shared" si="180"/>
        <v>8.9149822628596826</v>
      </c>
      <c r="AE534" s="2">
        <f t="shared" si="181"/>
        <v>21.22377979455721</v>
      </c>
      <c r="AF534" s="69">
        <f t="shared" si="182"/>
        <v>0.86681223394895413</v>
      </c>
      <c r="AG534" s="69">
        <f t="shared" si="183"/>
        <v>0.87769605844025678</v>
      </c>
      <c r="AH534" s="69">
        <f t="shared" si="184"/>
        <v>1.1577889682859315</v>
      </c>
      <c r="AI534" s="69">
        <f t="shared" si="185"/>
        <v>0.34084230552679556</v>
      </c>
      <c r="AJ534" s="69">
        <f t="shared" si="186"/>
        <v>0.35384319008877191</v>
      </c>
      <c r="AK534" s="69">
        <f t="shared" si="187"/>
        <v>0.81220679632892856</v>
      </c>
      <c r="AL534" s="69">
        <f t="shared" si="188"/>
        <v>7.7040448254159094E-2</v>
      </c>
      <c r="AM534" s="69">
        <f t="shared" si="189"/>
        <v>9.376844537352455E-2</v>
      </c>
      <c r="AN534" s="69">
        <f t="shared" si="190"/>
        <v>0.1771618830893199</v>
      </c>
      <c r="AO534" s="23">
        <v>0.01</v>
      </c>
      <c r="AP534" s="69">
        <f t="shared" si="191"/>
        <v>32.092161725873154</v>
      </c>
      <c r="AQ534" s="69">
        <f t="shared" si="192"/>
        <v>3037.8925116279411</v>
      </c>
      <c r="AR534" s="69">
        <f t="shared" si="193"/>
        <v>1540.2564841962408</v>
      </c>
      <c r="AS534" s="69">
        <f t="shared" si="194"/>
        <v>6.9610592221009456E-3</v>
      </c>
      <c r="AT534" s="69">
        <f t="shared" si="195"/>
        <v>0.65894438225923913</v>
      </c>
      <c r="AU534" s="69">
        <f t="shared" si="196"/>
        <v>0.33409455851865977</v>
      </c>
      <c r="AV534" s="23">
        <f t="shared" si="197"/>
        <v>0.99999999999999989</v>
      </c>
      <c r="AW534" s="24" t="s">
        <v>481</v>
      </c>
      <c r="AX534" s="24" t="s">
        <v>440</v>
      </c>
      <c r="AY534" s="24">
        <v>12</v>
      </c>
      <c r="AZ534" s="49">
        <f t="shared" si="198"/>
        <v>1.5830126426267306</v>
      </c>
      <c r="BA534" s="49">
        <f t="shared" si="199"/>
        <v>8.9149822628596826</v>
      </c>
    </row>
    <row r="535" spans="1:58" ht="12.75" customHeight="1" x14ac:dyDescent="0.15">
      <c r="A535" t="s">
        <v>55</v>
      </c>
      <c r="B535" s="24" t="s">
        <v>481</v>
      </c>
      <c r="C535" s="24" t="s">
        <v>436</v>
      </c>
      <c r="D535" s="24">
        <v>20</v>
      </c>
      <c r="E535" s="16" t="s">
        <v>426</v>
      </c>
      <c r="G535" s="52">
        <v>174.68749999999997</v>
      </c>
      <c r="H535" s="52">
        <v>12335.625</v>
      </c>
      <c r="I535" s="52">
        <v>2338.125</v>
      </c>
      <c r="J535" s="52">
        <v>831176.5625</v>
      </c>
      <c r="K535" s="14">
        <v>0.49431593859588008</v>
      </c>
      <c r="L535" s="14">
        <v>9.7225547057585668E-2</v>
      </c>
      <c r="M535" s="14">
        <v>0.79375626856224735</v>
      </c>
      <c r="N535" s="14">
        <v>1.894586259552143</v>
      </c>
      <c r="O535" s="14">
        <v>0.75004257723898227</v>
      </c>
      <c r="P535" s="14">
        <v>0.25553153632631614</v>
      </c>
      <c r="Q535" s="14">
        <v>14.134538195627831</v>
      </c>
      <c r="R535" s="14">
        <v>0.58407050205098698</v>
      </c>
      <c r="S535" s="14">
        <v>8.37066195994643</v>
      </c>
      <c r="T535" s="14">
        <v>3.3710883698557996</v>
      </c>
      <c r="U535" s="14">
        <v>66.797672720190846</v>
      </c>
      <c r="V535" s="14">
        <v>18.541191069474063</v>
      </c>
      <c r="W535" s="14">
        <v>0.31930800374679708</v>
      </c>
      <c r="X535" s="14">
        <v>2.8808971599658402E-2</v>
      </c>
      <c r="Y535" s="14">
        <v>1.5698516569246177</v>
      </c>
      <c r="Z535" s="2">
        <f t="shared" ref="Z535:Z598" si="200">M535/K535</f>
        <v>1.6057670946579974</v>
      </c>
      <c r="AA535" s="2">
        <f t="shared" ref="AA535:AA598" si="201">M535/L535</f>
        <v>8.1640709935230689</v>
      </c>
      <c r="AB535" s="2">
        <f t="shared" ref="AB535:AB598" si="202">Q535/O535</f>
        <v>18.844981104484972</v>
      </c>
      <c r="AC535" s="2">
        <f t="shared" ref="AC535:AC598" si="203">Q535/P535</f>
        <v>55.314261397379518</v>
      </c>
      <c r="AD535" s="2">
        <f t="shared" ref="AD535:AD598" si="204">U535/S535</f>
        <v>7.979974945806835</v>
      </c>
      <c r="AE535" s="2">
        <f t="shared" ref="AE535:AE598" si="205">U535/T535</f>
        <v>19.81486849098772</v>
      </c>
      <c r="AF535" s="69">
        <f t="shared" ref="AF535:AF598" si="206">(K535+26.472)/31.028</f>
        <v>0.86909616922121569</v>
      </c>
      <c r="AG535" s="69">
        <f t="shared" ref="AG535:AG598" si="207">(O535+26.472)/31.028</f>
        <v>0.87733797142061964</v>
      </c>
      <c r="AH535" s="69">
        <f t="shared" ref="AH535:AH598" si="208">(S535+26.472)/31.028</f>
        <v>1.1229425667122095</v>
      </c>
      <c r="AI535" s="69">
        <f t="shared" ref="AI535:AI598" si="209">4/3*3.14*((AF535/2)^3)</f>
        <v>0.34354363349022626</v>
      </c>
      <c r="AJ535" s="69">
        <f t="shared" ref="AJ535:AJ598" si="210">4/3*3.14*((AG535/2)^3)</f>
        <v>0.35341027838296624</v>
      </c>
      <c r="AK535" s="69">
        <f t="shared" ref="AK535:AK598" si="211">4/3*3.14*((AH535/2)^3)</f>
        <v>0.74105600654686521</v>
      </c>
      <c r="AL535" s="69">
        <f t="shared" ref="AL535:AL598" si="212">(10^(-0.665+LOG(AI535, 10)*0.959))</f>
        <v>7.7625899662723666E-2</v>
      </c>
      <c r="AM535" s="69">
        <f t="shared" ref="AM535:AM598" si="213">(AJ535*265)/1000</f>
        <v>9.365372377148605E-2</v>
      </c>
      <c r="AN535" s="69">
        <f t="shared" ref="AN535:AN598" si="214">(10^(-0.665+LOG(AK535, 10)*0.959))</f>
        <v>0.16225090932286451</v>
      </c>
      <c r="AO535" s="23">
        <v>0.01</v>
      </c>
      <c r="AP535" s="69">
        <f t="shared" ref="AP535:AP566" si="215">AL535*G535</f>
        <v>13.560274347332038</v>
      </c>
      <c r="AQ535" s="69">
        <f t="shared" ref="AQ535:AQ598" si="216">AM535*H535</f>
        <v>1155.2772162986375</v>
      </c>
      <c r="AR535" s="69">
        <f t="shared" ref="AR535:AR598" si="217">AN535*I535</f>
        <v>379.36290736052257</v>
      </c>
      <c r="AS535" s="69">
        <f t="shared" ref="AS535:AS598" si="218">AP535/(AP535+AQ535+AR535)</f>
        <v>8.7587332781935996E-3</v>
      </c>
      <c r="AT535" s="69">
        <f t="shared" ref="AT535:AT598" si="219">AQ535/(AP535+AQ535+AR535)</f>
        <v>0.74620651033690866</v>
      </c>
      <c r="AU535" s="69">
        <f t="shared" ref="AU535:AU598" si="220">AR535/(AP535+AQ535+AR535)</f>
        <v>0.24503475638489777</v>
      </c>
      <c r="AV535" s="23">
        <f t="shared" ref="AV535:AV598" si="221">SUM(AS535:AU535)</f>
        <v>1</v>
      </c>
      <c r="AW535" s="24" t="s">
        <v>481</v>
      </c>
      <c r="AX535" s="24" t="s">
        <v>436</v>
      </c>
      <c r="AY535" s="24">
        <v>20</v>
      </c>
      <c r="AZ535" s="49">
        <f t="shared" ref="AZ535:AZ598" si="222">Z535</f>
        <v>1.6057670946579974</v>
      </c>
      <c r="BA535" s="49">
        <f t="shared" ref="BA535:BA598" si="223">AD535</f>
        <v>7.979974945806835</v>
      </c>
      <c r="BB535" s="69">
        <f>LN((AVERAGE(AZ555:AZ557))/AZ535:AZ537)/1.125</f>
        <v>-6.7101459574307507E-2</v>
      </c>
      <c r="BC535" s="69">
        <f>LN((AVERAGE(BA555:BA557))/BA535:BA537)/1.125</f>
        <v>0.18351499981358821</v>
      </c>
      <c r="BD535" s="69">
        <f>AVERAGE(AS535:AS537)</f>
        <v>9.7459368439714398E-3</v>
      </c>
      <c r="BE535" s="69">
        <f>AVERAGE(AU535:AU537)</f>
        <v>0.25884714310213663</v>
      </c>
      <c r="BF535" s="69">
        <f>(BB535*BD535)+(BC535*BE535)</f>
        <v>4.6848366830986941E-2</v>
      </c>
    </row>
    <row r="536" spans="1:58" ht="12.75" customHeight="1" x14ac:dyDescent="0.15">
      <c r="A536" t="s">
        <v>56</v>
      </c>
      <c r="B536" s="24" t="s">
        <v>481</v>
      </c>
      <c r="C536" s="24" t="s">
        <v>441</v>
      </c>
      <c r="D536" s="24">
        <v>20</v>
      </c>
      <c r="E536" s="16" t="s">
        <v>426</v>
      </c>
      <c r="G536" s="52">
        <v>913.74999999999989</v>
      </c>
      <c r="H536" s="52">
        <v>42946.250000000007</v>
      </c>
      <c r="I536" s="52">
        <v>10346.875</v>
      </c>
      <c r="J536" s="52">
        <v>2687849.3750000005</v>
      </c>
      <c r="K536" s="14">
        <v>0.35339301888107016</v>
      </c>
      <c r="L536" s="14">
        <v>0.10742654402570695</v>
      </c>
      <c r="M536" s="14">
        <v>0.67548566142460686</v>
      </c>
      <c r="N536" s="14">
        <v>1.9697957662839711</v>
      </c>
      <c r="O536" s="14">
        <v>0.76476268995254582</v>
      </c>
      <c r="P536" s="14">
        <v>0.2600367655655183</v>
      </c>
      <c r="Q536" s="14">
        <v>12.404944739276498</v>
      </c>
      <c r="R536" s="14">
        <v>0.68988678818445248</v>
      </c>
      <c r="S536" s="14">
        <v>8.2860725980631234</v>
      </c>
      <c r="T536" s="14">
        <v>2.597849069670858</v>
      </c>
      <c r="U536" s="14">
        <v>75.505171624713952</v>
      </c>
      <c r="V536" s="14">
        <v>13.11356113205162</v>
      </c>
      <c r="W536" s="14">
        <v>0.33244888795993094</v>
      </c>
      <c r="X536" s="14">
        <v>2.9471186017950773E-2</v>
      </c>
      <c r="Y536" s="14">
        <v>1.5616277483723515</v>
      </c>
      <c r="Z536" s="2">
        <f t="shared" si="200"/>
        <v>1.9114289907688664</v>
      </c>
      <c r="AA536" s="2">
        <f t="shared" si="201"/>
        <v>6.2878841309738549</v>
      </c>
      <c r="AB536" s="2">
        <f t="shared" si="202"/>
        <v>16.220645832037434</v>
      </c>
      <c r="AC536" s="2">
        <f t="shared" si="203"/>
        <v>47.704580205413201</v>
      </c>
      <c r="AD536" s="2">
        <f t="shared" si="204"/>
        <v>9.1122990694485768</v>
      </c>
      <c r="AE536" s="2">
        <f t="shared" si="205"/>
        <v>29.064495126454862</v>
      </c>
      <c r="AF536" s="69">
        <f t="shared" si="206"/>
        <v>0.86455437085474651</v>
      </c>
      <c r="AG536" s="69">
        <f t="shared" si="207"/>
        <v>0.87781238526339267</v>
      </c>
      <c r="AH536" s="69">
        <f t="shared" si="208"/>
        <v>1.1202163400175043</v>
      </c>
      <c r="AI536" s="69">
        <f t="shared" si="209"/>
        <v>0.33818577026431962</v>
      </c>
      <c r="AJ536" s="69">
        <f t="shared" si="210"/>
        <v>0.35398390022219783</v>
      </c>
      <c r="AK536" s="69">
        <f t="shared" si="211"/>
        <v>0.73567179739822608</v>
      </c>
      <c r="AL536" s="69">
        <f t="shared" si="212"/>
        <v>7.6464519088339913E-2</v>
      </c>
      <c r="AM536" s="69">
        <f t="shared" si="213"/>
        <v>9.3805733558882429E-2</v>
      </c>
      <c r="AN536" s="69">
        <f t="shared" si="214"/>
        <v>0.16112022471224324</v>
      </c>
      <c r="AO536" s="23">
        <v>0.01</v>
      </c>
      <c r="AP536" s="69">
        <f t="shared" si="215"/>
        <v>69.86945431697059</v>
      </c>
      <c r="AQ536" s="69">
        <f t="shared" si="216"/>
        <v>4028.6044848531551</v>
      </c>
      <c r="AR536" s="69">
        <f t="shared" si="217"/>
        <v>1667.0908250694918</v>
      </c>
      <c r="AS536" s="69">
        <f t="shared" si="218"/>
        <v>1.2118405945299482E-2</v>
      </c>
      <c r="AT536" s="69">
        <f t="shared" si="219"/>
        <v>0.69873544909948837</v>
      </c>
      <c r="AU536" s="69">
        <f t="shared" si="220"/>
        <v>0.28914614495521207</v>
      </c>
      <c r="AV536" s="23">
        <f t="shared" si="221"/>
        <v>0.99999999999999989</v>
      </c>
      <c r="AW536" s="24" t="s">
        <v>481</v>
      </c>
      <c r="AX536" s="24" t="s">
        <v>441</v>
      </c>
      <c r="AY536" s="24">
        <v>20</v>
      </c>
      <c r="AZ536" s="49">
        <f t="shared" si="222"/>
        <v>1.9114289907688664</v>
      </c>
      <c r="BA536" s="49">
        <f t="shared" si="223"/>
        <v>9.1122990694485768</v>
      </c>
    </row>
    <row r="537" spans="1:58" ht="12.75" customHeight="1" x14ac:dyDescent="0.15">
      <c r="A537" t="s">
        <v>57</v>
      </c>
      <c r="B537" s="24" t="s">
        <v>481</v>
      </c>
      <c r="C537" s="24" t="s">
        <v>442</v>
      </c>
      <c r="D537" s="24">
        <v>20</v>
      </c>
      <c r="E537" s="16" t="s">
        <v>426</v>
      </c>
      <c r="G537" s="52">
        <v>604.6875</v>
      </c>
      <c r="H537" s="52">
        <v>44290.000000000007</v>
      </c>
      <c r="I537" s="52">
        <v>10709.687500000002</v>
      </c>
      <c r="J537" s="52">
        <v>2757979.6875</v>
      </c>
      <c r="K537" s="14">
        <v>0.35686886984525112</v>
      </c>
      <c r="L537" s="14">
        <v>0.10009347272032895</v>
      </c>
      <c r="M537" s="14">
        <v>0.73629290617848964</v>
      </c>
      <c r="N537" s="14">
        <v>1.9622405493251538</v>
      </c>
      <c r="O537" s="14">
        <v>0.74428497333116583</v>
      </c>
      <c r="P537" s="14">
        <v>0.25899264354659668</v>
      </c>
      <c r="Q537" s="14">
        <v>11.877189736598666</v>
      </c>
      <c r="R537" s="14">
        <v>0.64731675022539237</v>
      </c>
      <c r="S537" s="14">
        <v>5.3682660225891601</v>
      </c>
      <c r="T537" s="14">
        <v>1.1568799596491794</v>
      </c>
      <c r="U537" s="14">
        <v>56.146813379424508</v>
      </c>
      <c r="V537" s="14">
        <v>7.9999900195284566</v>
      </c>
      <c r="W537" s="14">
        <v>0.32682675708523962</v>
      </c>
      <c r="X537" s="14">
        <v>3.0448780400902771E-2</v>
      </c>
      <c r="Y537" s="14">
        <v>1.4912088679816493</v>
      </c>
      <c r="Z537" s="2">
        <f t="shared" si="200"/>
        <v>2.0632029532241574</v>
      </c>
      <c r="AA537" s="2">
        <f t="shared" si="201"/>
        <v>7.3560531587885327</v>
      </c>
      <c r="AB537" s="2">
        <f t="shared" si="202"/>
        <v>15.957852384739697</v>
      </c>
      <c r="AC537" s="2">
        <f t="shared" si="203"/>
        <v>45.859177982643281</v>
      </c>
      <c r="AD537" s="2">
        <f t="shared" si="204"/>
        <v>10.459022176465172</v>
      </c>
      <c r="AE537" s="2">
        <f t="shared" si="205"/>
        <v>48.532963952846821</v>
      </c>
      <c r="AF537" s="69">
        <f t="shared" si="206"/>
        <v>0.86466639389729449</v>
      </c>
      <c r="AG537" s="69">
        <f t="shared" si="207"/>
        <v>0.87715240986628751</v>
      </c>
      <c r="AH537" s="69">
        <f t="shared" si="208"/>
        <v>1.0261784846780058</v>
      </c>
      <c r="AI537" s="69">
        <f t="shared" si="209"/>
        <v>0.33831724669627572</v>
      </c>
      <c r="AJ537" s="69">
        <f t="shared" si="210"/>
        <v>0.35318608146007868</v>
      </c>
      <c r="AK537" s="69">
        <f t="shared" si="211"/>
        <v>0.56551888462145439</v>
      </c>
      <c r="AL537" s="69">
        <f t="shared" si="212"/>
        <v>7.6493027149866513E-2</v>
      </c>
      <c r="AM537" s="69">
        <f t="shared" si="213"/>
        <v>9.3594311586920859E-2</v>
      </c>
      <c r="AN537" s="69">
        <f t="shared" si="214"/>
        <v>0.12519782394452139</v>
      </c>
      <c r="AO537" s="23">
        <v>0.01</v>
      </c>
      <c r="AP537" s="69">
        <f t="shared" si="215"/>
        <v>46.254377354684905</v>
      </c>
      <c r="AQ537" s="69">
        <f t="shared" si="216"/>
        <v>4145.2920601847254</v>
      </c>
      <c r="AR537" s="69">
        <f t="shared" si="217"/>
        <v>1340.8295701258417</v>
      </c>
      <c r="AS537" s="69">
        <f t="shared" si="218"/>
        <v>8.3606713084212365E-3</v>
      </c>
      <c r="AT537" s="69">
        <f t="shared" si="219"/>
        <v>0.74927880072527864</v>
      </c>
      <c r="AU537" s="69">
        <f t="shared" si="220"/>
        <v>0.2423605279663</v>
      </c>
      <c r="AV537" s="23">
        <f t="shared" si="221"/>
        <v>0.99999999999999989</v>
      </c>
      <c r="AW537" s="24" t="s">
        <v>481</v>
      </c>
      <c r="AX537" s="24" t="s">
        <v>442</v>
      </c>
      <c r="AY537" s="24">
        <v>20</v>
      </c>
      <c r="AZ537" s="49">
        <f t="shared" si="222"/>
        <v>2.0632029532241574</v>
      </c>
      <c r="BA537" s="49">
        <f t="shared" si="223"/>
        <v>10.459022176465172</v>
      </c>
    </row>
    <row r="538" spans="1:58" ht="12.75" customHeight="1" x14ac:dyDescent="0.15">
      <c r="A538" t="s">
        <v>58</v>
      </c>
      <c r="B538" s="24" t="s">
        <v>481</v>
      </c>
      <c r="C538" s="24" t="s">
        <v>450</v>
      </c>
      <c r="D538" s="24">
        <v>30</v>
      </c>
      <c r="E538" s="16" t="s">
        <v>426</v>
      </c>
      <c r="G538" s="52">
        <v>94.062500000000014</v>
      </c>
      <c r="H538" s="52">
        <v>10709.687500000002</v>
      </c>
      <c r="I538" s="52">
        <v>2270.9375</v>
      </c>
      <c r="J538" s="52">
        <v>722064.0625</v>
      </c>
      <c r="K538" s="14">
        <v>0.22144228461723064</v>
      </c>
      <c r="L538" s="14">
        <v>9.0809109665379917E-2</v>
      </c>
      <c r="M538" s="14">
        <v>0.59530649009202008</v>
      </c>
      <c r="N538" s="14">
        <v>2.5727027449623572</v>
      </c>
      <c r="O538" s="14">
        <v>0.78245353274963814</v>
      </c>
      <c r="P538" s="14">
        <v>0.26559251906476061</v>
      </c>
      <c r="Q538" s="14">
        <v>13.768981936803154</v>
      </c>
      <c r="R538" s="14">
        <v>0.74178191338946786</v>
      </c>
      <c r="S538" s="14">
        <v>3.2547434914884228</v>
      </c>
      <c r="T538" s="14">
        <v>0.74937146693715673</v>
      </c>
      <c r="U538" s="14">
        <v>43.232096986221336</v>
      </c>
      <c r="V538" s="14">
        <v>4.401121805001547</v>
      </c>
      <c r="W538" s="14">
        <v>0.32143880102495026</v>
      </c>
      <c r="X538" s="14">
        <v>2.9370420309913013E-2</v>
      </c>
      <c r="Y538" s="14">
        <v>1.6042343813937396</v>
      </c>
      <c r="Z538" s="2">
        <f t="shared" si="200"/>
        <v>2.6883144342600351</v>
      </c>
      <c r="AA538" s="2">
        <f t="shared" si="201"/>
        <v>6.5555811777656361</v>
      </c>
      <c r="AB538" s="2">
        <f t="shared" si="202"/>
        <v>17.597188025232956</v>
      </c>
      <c r="AC538" s="2">
        <f t="shared" si="203"/>
        <v>51.842506653757823</v>
      </c>
      <c r="AD538" s="2">
        <f t="shared" si="204"/>
        <v>13.282796969800811</v>
      </c>
      <c r="AE538" s="2">
        <f t="shared" si="205"/>
        <v>57.691143703296135</v>
      </c>
      <c r="AF538" s="69">
        <f t="shared" si="206"/>
        <v>0.86030173664487664</v>
      </c>
      <c r="AG538" s="69">
        <f t="shared" si="207"/>
        <v>0.87838254263083804</v>
      </c>
      <c r="AH538" s="69">
        <f t="shared" si="208"/>
        <v>0.95806186320382958</v>
      </c>
      <c r="AI538" s="69">
        <f t="shared" si="209"/>
        <v>0.33321979775341104</v>
      </c>
      <c r="AJ538" s="69">
        <f t="shared" si="210"/>
        <v>0.35467410800792093</v>
      </c>
      <c r="AK538" s="69">
        <f t="shared" si="211"/>
        <v>0.46021318440917619</v>
      </c>
      <c r="AL538" s="69">
        <f t="shared" si="212"/>
        <v>7.5387411874098934E-2</v>
      </c>
      <c r="AM538" s="69">
        <f t="shared" si="213"/>
        <v>9.3988638622099052E-2</v>
      </c>
      <c r="AN538" s="69">
        <f t="shared" si="214"/>
        <v>0.10274903105443491</v>
      </c>
      <c r="AO538" s="23">
        <v>0.01</v>
      </c>
      <c r="AP538" s="69">
        <f t="shared" si="215"/>
        <v>7.0911284294074317</v>
      </c>
      <c r="AQ538" s="69">
        <f t="shared" si="216"/>
        <v>1006.5889481931116</v>
      </c>
      <c r="AR538" s="69">
        <f t="shared" si="217"/>
        <v>233.33662771018078</v>
      </c>
      <c r="AS538" s="69">
        <f t="shared" si="218"/>
        <v>5.6864742908171529E-3</v>
      </c>
      <c r="AT538" s="69">
        <f t="shared" si="219"/>
        <v>0.8071976459463347</v>
      </c>
      <c r="AU538" s="69">
        <f t="shared" si="220"/>
        <v>0.1871158797628483</v>
      </c>
      <c r="AV538" s="23">
        <f t="shared" si="221"/>
        <v>1.0000000000000002</v>
      </c>
      <c r="AW538" s="24" t="s">
        <v>481</v>
      </c>
      <c r="AX538" s="24" t="s">
        <v>450</v>
      </c>
      <c r="AY538" s="24">
        <v>30</v>
      </c>
      <c r="AZ538" s="49">
        <f t="shared" si="222"/>
        <v>2.6883144342600351</v>
      </c>
      <c r="BA538" s="49">
        <f t="shared" si="223"/>
        <v>13.282796969800811</v>
      </c>
      <c r="BB538" s="69">
        <f>LN((AVERAGE(AZ558:AZ560))/AZ538:AZ540)/1.125</f>
        <v>-0.34647329178049535</v>
      </c>
      <c r="BC538" s="69">
        <f>LN((AVERAGE(BA558:BA560))/BA538:BA540)/1.125</f>
        <v>-0.28838611814601223</v>
      </c>
      <c r="BD538" s="69">
        <f>AVERAGE(AS538:AS540)</f>
        <v>5.0631720025228234E-3</v>
      </c>
      <c r="BE538" s="69">
        <f>AVERAGE(AU538:AU540)</f>
        <v>0.24325066164756026</v>
      </c>
      <c r="BF538" s="69">
        <f>(BB538*BD538)+(BC538*BE538)</f>
        <v>-7.1904367919553888E-2</v>
      </c>
    </row>
    <row r="539" spans="1:58" ht="12.75" customHeight="1" x14ac:dyDescent="0.15">
      <c r="A539" t="s">
        <v>59</v>
      </c>
      <c r="B539" s="24" t="s">
        <v>481</v>
      </c>
      <c r="C539" s="24" t="s">
        <v>443</v>
      </c>
      <c r="D539" s="24">
        <v>30</v>
      </c>
      <c r="E539" s="16" t="s">
        <v>426</v>
      </c>
      <c r="G539" s="52">
        <v>282.18750000000006</v>
      </c>
      <c r="H539" s="52">
        <v>38417.8125</v>
      </c>
      <c r="I539" s="52">
        <v>9809.375</v>
      </c>
      <c r="J539" s="52">
        <v>2781347.5000000005</v>
      </c>
      <c r="K539" s="14">
        <v>0.30843145451589682</v>
      </c>
      <c r="L539" s="14">
        <v>0.11784577390847358</v>
      </c>
      <c r="M539" s="14">
        <v>0.70835581089634359</v>
      </c>
      <c r="N539" s="14">
        <v>1.7096647559608367</v>
      </c>
      <c r="O539" s="14">
        <v>0.77443933517576657</v>
      </c>
      <c r="P539" s="14">
        <v>0.25845541200926825</v>
      </c>
      <c r="Q539" s="14">
        <v>14.855095184770436</v>
      </c>
      <c r="R539" s="14">
        <v>0.62464777252509252</v>
      </c>
      <c r="S539" s="14">
        <v>5.8612852907251289</v>
      </c>
      <c r="T539" s="14">
        <v>1.6717704590573899</v>
      </c>
      <c r="U539" s="14">
        <v>65.11675154583962</v>
      </c>
      <c r="V539" s="14">
        <v>4.1583568151649937</v>
      </c>
      <c r="W539" s="14">
        <v>0.31590375995726794</v>
      </c>
      <c r="X539" s="14">
        <v>2.9498186773971941E-2</v>
      </c>
      <c r="Y539" s="14">
        <v>1.5600109119822214</v>
      </c>
      <c r="Z539" s="2">
        <f t="shared" si="200"/>
        <v>2.296639335985216</v>
      </c>
      <c r="AA539" s="2">
        <f t="shared" si="201"/>
        <v>6.010871560370906</v>
      </c>
      <c r="AB539" s="2">
        <f t="shared" si="202"/>
        <v>19.181741564558994</v>
      </c>
      <c r="AC539" s="2">
        <f t="shared" si="203"/>
        <v>57.476433050037002</v>
      </c>
      <c r="AD539" s="2">
        <f t="shared" si="204"/>
        <v>11.109636933878662</v>
      </c>
      <c r="AE539" s="2">
        <f t="shared" si="205"/>
        <v>38.950772932400668</v>
      </c>
      <c r="AF539" s="69">
        <f t="shared" si="206"/>
        <v>0.86310530664289997</v>
      </c>
      <c r="AG539" s="69">
        <f t="shared" si="207"/>
        <v>0.87812425342193401</v>
      </c>
      <c r="AH539" s="69">
        <f t="shared" si="208"/>
        <v>1.0420679802347921</v>
      </c>
      <c r="AI539" s="69">
        <f t="shared" si="209"/>
        <v>0.33648813734584515</v>
      </c>
      <c r="AJ539" s="69">
        <f t="shared" si="210"/>
        <v>0.35436132324020964</v>
      </c>
      <c r="AK539" s="69">
        <f t="shared" si="211"/>
        <v>0.59219747608557605</v>
      </c>
      <c r="AL539" s="69">
        <f t="shared" si="212"/>
        <v>7.6096380117383677E-2</v>
      </c>
      <c r="AM539" s="69">
        <f t="shared" si="213"/>
        <v>9.3905750658655543E-2</v>
      </c>
      <c r="AN539" s="69">
        <f t="shared" si="214"/>
        <v>0.13085653717380125</v>
      </c>
      <c r="AO539" s="23">
        <v>0.01</v>
      </c>
      <c r="AP539" s="69">
        <f t="shared" si="215"/>
        <v>21.473447264374212</v>
      </c>
      <c r="AQ539" s="69">
        <f t="shared" si="216"/>
        <v>3607.6535214759801</v>
      </c>
      <c r="AR539" s="69">
        <f t="shared" si="217"/>
        <v>1283.6208443392566</v>
      </c>
      <c r="AS539" s="69">
        <f t="shared" si="218"/>
        <v>4.3709646986567667E-3</v>
      </c>
      <c r="AT539" s="69">
        <f t="shared" si="219"/>
        <v>0.73434535187640382</v>
      </c>
      <c r="AU539" s="69">
        <f t="shared" si="220"/>
        <v>0.26128368342493946</v>
      </c>
      <c r="AV539" s="23">
        <f t="shared" si="221"/>
        <v>1</v>
      </c>
      <c r="AW539" s="24" t="s">
        <v>481</v>
      </c>
      <c r="AX539" s="24" t="s">
        <v>443</v>
      </c>
      <c r="AY539" s="24">
        <v>30</v>
      </c>
      <c r="AZ539" s="49">
        <f t="shared" si="222"/>
        <v>2.296639335985216</v>
      </c>
      <c r="BA539" s="49">
        <f t="shared" si="223"/>
        <v>11.109636933878662</v>
      </c>
    </row>
    <row r="540" spans="1:58" ht="12.75" customHeight="1" x14ac:dyDescent="0.15">
      <c r="A540" t="s">
        <v>60</v>
      </c>
      <c r="B540" s="24" t="s">
        <v>481</v>
      </c>
      <c r="C540" s="24" t="s">
        <v>444</v>
      </c>
      <c r="D540" s="24">
        <v>30</v>
      </c>
      <c r="E540" s="16" t="s">
        <v>426</v>
      </c>
      <c r="G540" s="52">
        <v>335.9375</v>
      </c>
      <c r="H540" s="52">
        <v>37974.375</v>
      </c>
      <c r="I540" s="52">
        <v>9446.5625000000018</v>
      </c>
      <c r="J540" s="52">
        <v>2778552.5000000005</v>
      </c>
      <c r="K540" s="14">
        <v>0.34820633704142379</v>
      </c>
      <c r="L540" s="14">
        <v>0.10650517802127327</v>
      </c>
      <c r="M540" s="14">
        <v>0.74579872437801253</v>
      </c>
      <c r="N540" s="14">
        <v>2.9102689071716341</v>
      </c>
      <c r="O540" s="14">
        <v>0.78289478777181698</v>
      </c>
      <c r="P540" s="14">
        <v>0.26588117663170857</v>
      </c>
      <c r="Q540" s="14">
        <v>13.756587954622912</v>
      </c>
      <c r="R540" s="14">
        <v>0.64381360471344407</v>
      </c>
      <c r="S540" s="14">
        <v>7.3532846404545706</v>
      </c>
      <c r="T540" s="14">
        <v>2.8112652721286504</v>
      </c>
      <c r="U540" s="14">
        <v>53.037970689906999</v>
      </c>
      <c r="V540" s="14">
        <v>8.6689643930043552</v>
      </c>
      <c r="W540" s="14">
        <v>0.31993698568630641</v>
      </c>
      <c r="X540" s="14">
        <v>2.915330082850567E-2</v>
      </c>
      <c r="Y540" s="14">
        <v>1.5419861803737356</v>
      </c>
      <c r="Z540" s="2">
        <f t="shared" si="200"/>
        <v>2.141829843519734</v>
      </c>
      <c r="AA540" s="2">
        <f t="shared" si="201"/>
        <v>7.0024644644887335</v>
      </c>
      <c r="AB540" s="2">
        <f t="shared" si="202"/>
        <v>17.57143893341696</v>
      </c>
      <c r="AC540" s="2">
        <f t="shared" si="203"/>
        <v>51.739608380318572</v>
      </c>
      <c r="AD540" s="2">
        <f t="shared" si="204"/>
        <v>7.2128270947265083</v>
      </c>
      <c r="AE540" s="2">
        <f t="shared" si="205"/>
        <v>18.866227678950906</v>
      </c>
      <c r="AF540" s="69">
        <f t="shared" si="206"/>
        <v>0.86438720952176828</v>
      </c>
      <c r="AG540" s="69">
        <f t="shared" si="207"/>
        <v>0.87839676381886744</v>
      </c>
      <c r="AH540" s="69">
        <f t="shared" si="208"/>
        <v>1.0901535593803846</v>
      </c>
      <c r="AI540" s="69">
        <f t="shared" si="209"/>
        <v>0.3379896438329591</v>
      </c>
      <c r="AJ540" s="69">
        <f t="shared" si="210"/>
        <v>0.35469133501983086</v>
      </c>
      <c r="AK540" s="69">
        <f t="shared" si="211"/>
        <v>0.67801832061125022</v>
      </c>
      <c r="AL540" s="69">
        <f t="shared" si="212"/>
        <v>7.6421992109703796E-2</v>
      </c>
      <c r="AM540" s="69">
        <f t="shared" si="213"/>
        <v>9.3993203780255177E-2</v>
      </c>
      <c r="AN540" s="69">
        <f t="shared" si="214"/>
        <v>0.14899116994106776</v>
      </c>
      <c r="AO540" s="23">
        <v>0.01</v>
      </c>
      <c r="AP540" s="69">
        <f t="shared" si="215"/>
        <v>25.673012974353618</v>
      </c>
      <c r="AQ540" s="69">
        <f t="shared" si="216"/>
        <v>3569.3331678028276</v>
      </c>
      <c r="AR540" s="69">
        <f t="shared" si="217"/>
        <v>1407.4543987964182</v>
      </c>
      <c r="AS540" s="69">
        <f t="shared" si="218"/>
        <v>5.1320770180945507E-3</v>
      </c>
      <c r="AT540" s="69">
        <f t="shared" si="219"/>
        <v>0.71351550122701235</v>
      </c>
      <c r="AU540" s="69">
        <f t="shared" si="220"/>
        <v>0.28135242175489306</v>
      </c>
      <c r="AV540" s="23">
        <f t="shared" si="221"/>
        <v>1</v>
      </c>
      <c r="AW540" s="24" t="s">
        <v>481</v>
      </c>
      <c r="AX540" s="24" t="s">
        <v>444</v>
      </c>
      <c r="AY540" s="24">
        <v>30</v>
      </c>
      <c r="AZ540" s="49">
        <f t="shared" si="222"/>
        <v>2.141829843519734</v>
      </c>
      <c r="BA540" s="49">
        <f t="shared" si="223"/>
        <v>7.2128270947265083</v>
      </c>
    </row>
    <row r="541" spans="1:58" ht="12.75" customHeight="1" x14ac:dyDescent="0.15">
      <c r="A541" t="s">
        <v>61</v>
      </c>
      <c r="B541" s="24" t="s">
        <v>481</v>
      </c>
      <c r="C541" s="24" t="s">
        <v>451</v>
      </c>
      <c r="D541" s="24">
        <v>40</v>
      </c>
      <c r="E541" s="16" t="s">
        <v>426</v>
      </c>
      <c r="G541" s="52">
        <v>107.5</v>
      </c>
      <c r="H541" s="52">
        <v>6570.9375</v>
      </c>
      <c r="I541" s="52">
        <v>2580</v>
      </c>
      <c r="J541" s="52">
        <v>674723.75</v>
      </c>
      <c r="K541" s="14">
        <v>0.21887216764594317</v>
      </c>
      <c r="L541" s="14">
        <v>0.14470067017546595</v>
      </c>
      <c r="M541" s="14">
        <v>0.92858074881931929</v>
      </c>
      <c r="N541" s="14">
        <v>1.8580011776956422</v>
      </c>
      <c r="O541" s="14">
        <v>0.87449391145482558</v>
      </c>
      <c r="P541" s="14">
        <v>0.26936093385872539</v>
      </c>
      <c r="Q541" s="14">
        <v>20.890541895905351</v>
      </c>
      <c r="R541" s="14">
        <v>0.59391457381723101</v>
      </c>
      <c r="S541" s="14">
        <v>4.9515045247993061</v>
      </c>
      <c r="T541" s="14">
        <v>0.90701078805464297</v>
      </c>
      <c r="U541" s="14">
        <v>80.088193193436865</v>
      </c>
      <c r="V541" s="14">
        <v>4.613190191192567</v>
      </c>
      <c r="W541" s="14">
        <v>0.31007067821671042</v>
      </c>
      <c r="X541" s="14">
        <v>2.8508622983711589E-2</v>
      </c>
      <c r="Y541" s="14">
        <v>1.5240213315945135</v>
      </c>
      <c r="Z541" s="2">
        <f t="shared" si="200"/>
        <v>4.2425711720524948</v>
      </c>
      <c r="AA541" s="2">
        <f t="shared" si="201"/>
        <v>6.4172525786736854</v>
      </c>
      <c r="AB541" s="2">
        <f t="shared" si="202"/>
        <v>23.888721947933778</v>
      </c>
      <c r="AC541" s="2">
        <f t="shared" si="203"/>
        <v>77.555945461868788</v>
      </c>
      <c r="AD541" s="2">
        <f t="shared" si="204"/>
        <v>16.174516814499526</v>
      </c>
      <c r="AE541" s="2">
        <f t="shared" si="205"/>
        <v>88.29905250102928</v>
      </c>
      <c r="AF541" s="69">
        <f t="shared" si="206"/>
        <v>0.86021890446196814</v>
      </c>
      <c r="AG541" s="69">
        <f t="shared" si="207"/>
        <v>0.88134890780761987</v>
      </c>
      <c r="AH541" s="69">
        <f t="shared" si="208"/>
        <v>1.0127466973314203</v>
      </c>
      <c r="AI541" s="69">
        <f t="shared" si="209"/>
        <v>0.33312355710452324</v>
      </c>
      <c r="AJ541" s="69">
        <f t="shared" si="210"/>
        <v>0.35827954141499468</v>
      </c>
      <c r="AK541" s="69">
        <f t="shared" si="211"/>
        <v>0.54360182291903381</v>
      </c>
      <c r="AL541" s="69">
        <f t="shared" si="212"/>
        <v>7.5366531044048876E-2</v>
      </c>
      <c r="AM541" s="69">
        <f t="shared" si="213"/>
        <v>9.4944078474973589E-2</v>
      </c>
      <c r="AN541" s="69">
        <f t="shared" si="214"/>
        <v>0.12054088823483383</v>
      </c>
      <c r="AO541" s="23">
        <v>0.01</v>
      </c>
      <c r="AP541" s="69">
        <f t="shared" si="215"/>
        <v>8.1019020872352545</v>
      </c>
      <c r="AQ541" s="69">
        <f t="shared" si="216"/>
        <v>623.87160565414672</v>
      </c>
      <c r="AR541" s="69">
        <f t="shared" si="217"/>
        <v>310.99549164587131</v>
      </c>
      <c r="AS541" s="69">
        <f t="shared" si="218"/>
        <v>8.5919071491214645E-3</v>
      </c>
      <c r="AT541" s="69">
        <f t="shared" si="219"/>
        <v>0.66160351619145708</v>
      </c>
      <c r="AU541" s="69">
        <f t="shared" si="220"/>
        <v>0.32980457665942148</v>
      </c>
      <c r="AV541" s="23">
        <f t="shared" si="221"/>
        <v>1</v>
      </c>
      <c r="AW541" s="24" t="s">
        <v>481</v>
      </c>
      <c r="AX541" s="24" t="s">
        <v>451</v>
      </c>
      <c r="AY541" s="24">
        <v>40</v>
      </c>
      <c r="AZ541" s="49">
        <f t="shared" si="222"/>
        <v>4.2425711720524948</v>
      </c>
      <c r="BA541" s="49">
        <f t="shared" si="223"/>
        <v>16.174516814499526</v>
      </c>
      <c r="BB541" s="69">
        <f>LN((AVERAGE(AZ561:AZ563))/AZ541:AZ543)/1.125</f>
        <v>-0.89243854570550085</v>
      </c>
      <c r="BC541" s="69">
        <f>LN((AVERAGE(BA561:BA563))/BA541:BA543)/1.125</f>
        <v>-0.2480162390702795</v>
      </c>
      <c r="BD541" s="69">
        <f>AVERAGE(AS541:AS543)</f>
        <v>8.6961806672491981E-3</v>
      </c>
      <c r="BE541" s="69">
        <f>AVERAGE(AU541:AU543)</f>
        <v>0.35101666276819149</v>
      </c>
      <c r="BF541" s="69">
        <f>(BB541*BD541)+(BC541*BE541)</f>
        <v>-9.481863937863963E-2</v>
      </c>
    </row>
    <row r="542" spans="1:58" ht="12.75" customHeight="1" x14ac:dyDescent="0.15">
      <c r="A542" t="s">
        <v>62</v>
      </c>
      <c r="B542" s="24" t="s">
        <v>481</v>
      </c>
      <c r="C542" s="24" t="s">
        <v>445</v>
      </c>
      <c r="D542" s="24">
        <v>40</v>
      </c>
      <c r="E542" s="16" t="s">
        <v>426</v>
      </c>
      <c r="G542" s="52">
        <v>510.62500000000006</v>
      </c>
      <c r="H542" s="52">
        <v>22669.0625</v>
      </c>
      <c r="I542" s="52">
        <v>9997.5</v>
      </c>
      <c r="J542" s="52">
        <v>2193309.0625000005</v>
      </c>
      <c r="K542" s="14">
        <v>0.44069184142687945</v>
      </c>
      <c r="L542" s="14">
        <v>0.13677024193790829</v>
      </c>
      <c r="M542" s="14">
        <v>0.83318369930376346</v>
      </c>
      <c r="N542" s="14">
        <v>2.2906978678385959</v>
      </c>
      <c r="O542" s="14">
        <v>0.88460987637118071</v>
      </c>
      <c r="P542" s="14">
        <v>0.28289805516616323</v>
      </c>
      <c r="Q542" s="14">
        <v>20.267134719314473</v>
      </c>
      <c r="R542" s="14">
        <v>0.71798846922854276</v>
      </c>
      <c r="S542" s="14">
        <v>4.8788619491085878</v>
      </c>
      <c r="T542" s="14">
        <v>1.2509294383954093</v>
      </c>
      <c r="U542" s="14">
        <v>71.829859292078481</v>
      </c>
      <c r="V542" s="14">
        <v>6.2342682817287516</v>
      </c>
      <c r="W542" s="14">
        <v>0.32126268608188763</v>
      </c>
      <c r="X542" s="14">
        <v>2.8725464106809425E-2</v>
      </c>
      <c r="Y542" s="14">
        <v>1.5485599842973916</v>
      </c>
      <c r="Z542" s="2">
        <f t="shared" si="200"/>
        <v>1.8906265580185631</v>
      </c>
      <c r="AA542" s="2">
        <f t="shared" si="201"/>
        <v>6.0918492758243188</v>
      </c>
      <c r="AB542" s="2">
        <f t="shared" si="202"/>
        <v>22.910816689560018</v>
      </c>
      <c r="AC542" s="2">
        <f t="shared" si="203"/>
        <v>71.641124246719727</v>
      </c>
      <c r="AD542" s="2">
        <f t="shared" si="204"/>
        <v>14.722666892676159</v>
      </c>
      <c r="AE542" s="2">
        <f t="shared" si="205"/>
        <v>57.421191865318953</v>
      </c>
      <c r="AF542" s="69">
        <f t="shared" si="206"/>
        <v>0.86736792063384305</v>
      </c>
      <c r="AG542" s="69">
        <f t="shared" si="207"/>
        <v>0.88167493478055892</v>
      </c>
      <c r="AH542" s="69">
        <f t="shared" si="208"/>
        <v>1.0104055030652506</v>
      </c>
      <c r="AI542" s="69">
        <f t="shared" si="209"/>
        <v>0.34149823642688781</v>
      </c>
      <c r="AJ542" s="69">
        <f t="shared" si="210"/>
        <v>0.35867729084773875</v>
      </c>
      <c r="AK542" s="69">
        <f t="shared" si="211"/>
        <v>0.53984055371522444</v>
      </c>
      <c r="AL542" s="69">
        <f t="shared" si="212"/>
        <v>7.7182623792737118E-2</v>
      </c>
      <c r="AM542" s="69">
        <f t="shared" si="213"/>
        <v>9.5049482074650762E-2</v>
      </c>
      <c r="AN542" s="69">
        <f t="shared" si="214"/>
        <v>0.11974092826784762</v>
      </c>
      <c r="AO542" s="23">
        <v>0.01</v>
      </c>
      <c r="AP542" s="69">
        <f t="shared" si="215"/>
        <v>39.411377274166398</v>
      </c>
      <c r="AQ542" s="69">
        <f t="shared" si="216"/>
        <v>2154.6826497428879</v>
      </c>
      <c r="AR542" s="69">
        <f t="shared" si="217"/>
        <v>1197.1099303578064</v>
      </c>
      <c r="AS542" s="69">
        <f t="shared" si="218"/>
        <v>1.1621647582846902E-2</v>
      </c>
      <c r="AT542" s="69">
        <f t="shared" si="219"/>
        <v>0.63537394884701448</v>
      </c>
      <c r="AU542" s="69">
        <f t="shared" si="220"/>
        <v>0.35300440357013863</v>
      </c>
      <c r="AV542" s="23">
        <f t="shared" si="221"/>
        <v>1</v>
      </c>
      <c r="AW542" s="24" t="s">
        <v>481</v>
      </c>
      <c r="AX542" s="24" t="s">
        <v>445</v>
      </c>
      <c r="AY542" s="24">
        <v>40</v>
      </c>
      <c r="AZ542" s="49">
        <f t="shared" si="222"/>
        <v>1.8906265580185631</v>
      </c>
      <c r="BA542" s="49">
        <f t="shared" si="223"/>
        <v>14.722666892676159</v>
      </c>
    </row>
    <row r="543" spans="1:58" ht="12.75" customHeight="1" x14ac:dyDescent="0.15">
      <c r="A543" t="s">
        <v>63</v>
      </c>
      <c r="B543" s="24" t="s">
        <v>481</v>
      </c>
      <c r="C543" s="24" t="s">
        <v>446</v>
      </c>
      <c r="D543" s="24">
        <v>40</v>
      </c>
      <c r="E543" s="16" t="s">
        <v>426</v>
      </c>
      <c r="G543" s="52">
        <v>255.31250000000003</v>
      </c>
      <c r="H543" s="52">
        <v>22642.1875</v>
      </c>
      <c r="I543" s="52">
        <v>9728.75</v>
      </c>
      <c r="J543" s="52">
        <v>2377416.25</v>
      </c>
      <c r="K543" s="14">
        <v>0.67365126918878748</v>
      </c>
      <c r="L543" s="14">
        <v>0.1569013932390107</v>
      </c>
      <c r="M543" s="14">
        <v>0.98621549247772533</v>
      </c>
      <c r="N543" s="14">
        <v>2.0997481594347063</v>
      </c>
      <c r="O543" s="14">
        <v>0.85500708330430353</v>
      </c>
      <c r="P543" s="14">
        <v>0.2766995723302933</v>
      </c>
      <c r="Q543" s="14">
        <v>21.708815424314718</v>
      </c>
      <c r="R543" s="14">
        <v>0.52077102469501335</v>
      </c>
      <c r="S543" s="14">
        <v>5.8609156428776021</v>
      </c>
      <c r="T543" s="14">
        <v>2.2549773249321086</v>
      </c>
      <c r="U543" s="14">
        <v>69.784610740542391</v>
      </c>
      <c r="V543" s="14">
        <v>8.7247984776454075</v>
      </c>
      <c r="W543" s="14">
        <v>0.31174280251128295</v>
      </c>
      <c r="X543" s="14">
        <v>2.8817322348943297E-2</v>
      </c>
      <c r="Y543" s="14">
        <v>1.4506715193937196</v>
      </c>
      <c r="Z543" s="2">
        <f t="shared" si="200"/>
        <v>1.4639852065673808</v>
      </c>
      <c r="AA543" s="2">
        <f t="shared" si="201"/>
        <v>6.2855751126148744</v>
      </c>
      <c r="AB543" s="2">
        <f t="shared" si="202"/>
        <v>25.390217049919322</v>
      </c>
      <c r="AC543" s="2">
        <f t="shared" si="203"/>
        <v>78.456266634200432</v>
      </c>
      <c r="AD543" s="2">
        <f t="shared" si="204"/>
        <v>11.906776175041385</v>
      </c>
      <c r="AE543" s="2">
        <f t="shared" si="205"/>
        <v>30.946923487420619</v>
      </c>
      <c r="AF543" s="69">
        <f t="shared" si="206"/>
        <v>0.87487595942983076</v>
      </c>
      <c r="AG543" s="69">
        <f t="shared" si="207"/>
        <v>0.88072086770994928</v>
      </c>
      <c r="AH543" s="69">
        <f t="shared" si="208"/>
        <v>1.0420560668711358</v>
      </c>
      <c r="AI543" s="69">
        <f t="shared" si="209"/>
        <v>0.35044336841066076</v>
      </c>
      <c r="AJ543" s="69">
        <f t="shared" si="210"/>
        <v>0.35751416820686421</v>
      </c>
      <c r="AK543" s="69">
        <f t="shared" si="211"/>
        <v>0.59217716555872013</v>
      </c>
      <c r="AL543" s="69">
        <f t="shared" si="212"/>
        <v>7.9120407316659813E-2</v>
      </c>
      <c r="AM543" s="69">
        <f t="shared" si="213"/>
        <v>9.4741254574819009E-2</v>
      </c>
      <c r="AN543" s="69">
        <f t="shared" si="214"/>
        <v>0.13085223320640213</v>
      </c>
      <c r="AO543" s="23">
        <v>0.01</v>
      </c>
      <c r="AP543" s="69">
        <f t="shared" si="215"/>
        <v>20.200428993034709</v>
      </c>
      <c r="AQ543" s="69">
        <f t="shared" si="216"/>
        <v>2145.1492500682848</v>
      </c>
      <c r="AR543" s="69">
        <f t="shared" si="217"/>
        <v>1273.0286638067848</v>
      </c>
      <c r="AS543" s="69">
        <f t="shared" si="218"/>
        <v>5.8749872697792275E-3</v>
      </c>
      <c r="AT543" s="69">
        <f t="shared" si="219"/>
        <v>0.62388400465520621</v>
      </c>
      <c r="AU543" s="69">
        <f t="shared" si="220"/>
        <v>0.37024100807501448</v>
      </c>
      <c r="AV543" s="23">
        <f t="shared" si="221"/>
        <v>0.99999999999999989</v>
      </c>
      <c r="AW543" s="24" t="s">
        <v>481</v>
      </c>
      <c r="AX543" s="24" t="s">
        <v>446</v>
      </c>
      <c r="AY543" s="24">
        <v>40</v>
      </c>
      <c r="AZ543" s="49">
        <f t="shared" si="222"/>
        <v>1.4639852065673808</v>
      </c>
      <c r="BA543" s="49">
        <f t="shared" si="223"/>
        <v>11.906776175041385</v>
      </c>
    </row>
    <row r="544" spans="1:58" ht="12.75" customHeight="1" x14ac:dyDescent="0.15">
      <c r="A544" t="s">
        <v>64</v>
      </c>
      <c r="B544" s="24" t="s">
        <v>481</v>
      </c>
      <c r="C544" s="24" t="s">
        <v>452</v>
      </c>
      <c r="D544" s="24">
        <v>50</v>
      </c>
      <c r="E544" s="16" t="s">
        <v>426</v>
      </c>
      <c r="G544" s="52">
        <v>134.375</v>
      </c>
      <c r="H544" s="52">
        <v>5280.9375</v>
      </c>
      <c r="I544" s="52">
        <v>2378.4375000000005</v>
      </c>
      <c r="J544" s="52">
        <v>602860</v>
      </c>
      <c r="K544" s="14">
        <v>0.46990756868482786</v>
      </c>
      <c r="L544" s="14">
        <v>0.13042172397321972</v>
      </c>
      <c r="M544" s="14">
        <v>0.6594751448463898</v>
      </c>
      <c r="N544" s="14">
        <v>1.7847544970341365</v>
      </c>
      <c r="O544" s="14">
        <v>0.90046409190490573</v>
      </c>
      <c r="P544" s="14">
        <v>0.27583276455452094</v>
      </c>
      <c r="Q544" s="14">
        <v>21.640453770874924</v>
      </c>
      <c r="R544" s="14">
        <v>0.61906868893198974</v>
      </c>
      <c r="S544" s="14">
        <v>4.130034758509642</v>
      </c>
      <c r="T544" s="14">
        <v>0.90912631120681697</v>
      </c>
      <c r="U544" s="14">
        <v>69.89990165051853</v>
      </c>
      <c r="V544" s="14">
        <v>3.2404761350291267</v>
      </c>
      <c r="W544" s="14">
        <v>0.32039565866988706</v>
      </c>
      <c r="X544" s="14">
        <v>3.0167081791692231E-2</v>
      </c>
      <c r="Y544" s="14">
        <v>1.5612318563344389</v>
      </c>
      <c r="Z544" s="2">
        <f t="shared" si="200"/>
        <v>1.4034146049022398</v>
      </c>
      <c r="AA544" s="2">
        <f t="shared" si="201"/>
        <v>5.0564823463137465</v>
      </c>
      <c r="AB544" s="2">
        <f t="shared" si="202"/>
        <v>24.032556062391304</v>
      </c>
      <c r="AC544" s="2">
        <f t="shared" si="203"/>
        <v>78.45497907337068</v>
      </c>
      <c r="AD544" s="2">
        <f t="shared" si="204"/>
        <v>16.92477321322654</v>
      </c>
      <c r="AE544" s="2">
        <f t="shared" si="205"/>
        <v>76.886897660821319</v>
      </c>
      <c r="AF544" s="69">
        <f t="shared" si="206"/>
        <v>0.8683095129781111</v>
      </c>
      <c r="AG544" s="69">
        <f t="shared" si="207"/>
        <v>0.88218589957151305</v>
      </c>
      <c r="AH544" s="69">
        <f t="shared" si="208"/>
        <v>0.98627158561652839</v>
      </c>
      <c r="AI544" s="69">
        <f t="shared" si="209"/>
        <v>0.34261160935337154</v>
      </c>
      <c r="AJ544" s="69">
        <f t="shared" si="210"/>
        <v>0.35930125448719152</v>
      </c>
      <c r="AK544" s="69">
        <f t="shared" si="211"/>
        <v>0.50207426558373858</v>
      </c>
      <c r="AL544" s="69">
        <f t="shared" si="212"/>
        <v>7.7423926026479711E-2</v>
      </c>
      <c r="AM544" s="69">
        <f t="shared" si="213"/>
        <v>9.5214832439105751E-2</v>
      </c>
      <c r="AN544" s="69">
        <f t="shared" si="214"/>
        <v>0.11169570540824789</v>
      </c>
      <c r="AO544" s="23">
        <v>0.01</v>
      </c>
      <c r="AP544" s="69">
        <f t="shared" si="215"/>
        <v>10.403840059808211</v>
      </c>
      <c r="AQ544" s="69">
        <f t="shared" si="216"/>
        <v>502.82357918389005</v>
      </c>
      <c r="AR544" s="69">
        <f t="shared" si="217"/>
        <v>265.66125433192963</v>
      </c>
      <c r="AS544" s="69">
        <f t="shared" si="218"/>
        <v>1.3357287649398624E-2</v>
      </c>
      <c r="AT544" s="69">
        <f t="shared" si="219"/>
        <v>0.64556540137576834</v>
      </c>
      <c r="AU544" s="69">
        <f t="shared" si="220"/>
        <v>0.34107731097483301</v>
      </c>
      <c r="AV544" s="23">
        <f t="shared" si="221"/>
        <v>1</v>
      </c>
      <c r="AW544" s="24" t="s">
        <v>481</v>
      </c>
      <c r="AX544" s="24" t="s">
        <v>452</v>
      </c>
      <c r="AY544" s="24">
        <v>50</v>
      </c>
      <c r="AZ544" s="49">
        <f t="shared" si="222"/>
        <v>1.4034146049022398</v>
      </c>
      <c r="BA544" s="49">
        <f t="shared" si="223"/>
        <v>16.92477321322654</v>
      </c>
      <c r="BB544" s="69">
        <f>LN((AVERAGE(AZ564:AZ566))/AZ544:AZ546)/1.125</f>
        <v>0.28341687438487845</v>
      </c>
      <c r="BC544" s="69">
        <f>LN((AVERAGE(BA564:BA566))/BA544:BA546)/1.125</f>
        <v>-9.4649595563246827E-2</v>
      </c>
      <c r="BD544" s="69">
        <f>AVERAGE(AS544:AS546)</f>
        <v>1.2583359203320968E-2</v>
      </c>
      <c r="BE544" s="69">
        <f>AVERAGE(AU544:AU546)</f>
        <v>0.36161961695517775</v>
      </c>
      <c r="BF544" s="69">
        <f>(BB544*BD544)+(BC544*BE544)</f>
        <v>-3.0660814157876387E-2</v>
      </c>
    </row>
    <row r="545" spans="1:53" ht="12.75" customHeight="1" x14ac:dyDescent="0.15">
      <c r="A545" t="s">
        <v>65</v>
      </c>
      <c r="B545" s="24" t="s">
        <v>481</v>
      </c>
      <c r="C545" s="24" t="s">
        <v>448</v>
      </c>
      <c r="D545" s="24">
        <v>50</v>
      </c>
      <c r="E545" s="16" t="s">
        <v>426</v>
      </c>
      <c r="G545" s="52">
        <v>443.43750000000006</v>
      </c>
      <c r="H545" s="52">
        <v>17267.1875</v>
      </c>
      <c r="I545" s="52">
        <v>8425.3125</v>
      </c>
      <c r="J545" s="52">
        <v>2142945.3125</v>
      </c>
      <c r="K545" s="14">
        <v>0.64741401333054638</v>
      </c>
      <c r="L545" s="14">
        <v>0.12321113032402023</v>
      </c>
      <c r="M545" s="14">
        <v>0.80133988996543171</v>
      </c>
      <c r="N545" s="14">
        <v>1.9406860576139353</v>
      </c>
      <c r="O545" s="14">
        <v>0.90697840946917807</v>
      </c>
      <c r="P545" s="14">
        <v>0.29017016600176149</v>
      </c>
      <c r="Q545" s="14">
        <v>23.324420857880131</v>
      </c>
      <c r="R545" s="14">
        <v>0.62211273275291346</v>
      </c>
      <c r="S545" s="14">
        <v>4.6959810957058918</v>
      </c>
      <c r="T545" s="14">
        <v>1.1839795328702194</v>
      </c>
      <c r="U545" s="14">
        <v>74.575617118652318</v>
      </c>
      <c r="V545" s="14">
        <v>2.9296276951431701</v>
      </c>
      <c r="W545" s="14">
        <v>0.32140202977310206</v>
      </c>
      <c r="X545" s="14">
        <v>2.8152881064174951E-2</v>
      </c>
      <c r="Y545" s="14">
        <v>1.4996822883225158</v>
      </c>
      <c r="Z545" s="2">
        <f t="shared" si="200"/>
        <v>1.2377549349650798</v>
      </c>
      <c r="AA545" s="2">
        <f t="shared" si="201"/>
        <v>6.5037946479191504</v>
      </c>
      <c r="AB545" s="2">
        <f t="shared" si="202"/>
        <v>25.7166219331848</v>
      </c>
      <c r="AC545" s="2">
        <f t="shared" si="203"/>
        <v>80.381871021635419</v>
      </c>
      <c r="AD545" s="2">
        <f t="shared" si="204"/>
        <v>15.880731970332226</v>
      </c>
      <c r="AE545" s="2">
        <f t="shared" si="205"/>
        <v>62.987251931513619</v>
      </c>
      <c r="AF545" s="69">
        <f t="shared" si="206"/>
        <v>0.87403036010476176</v>
      </c>
      <c r="AG545" s="69">
        <f t="shared" si="207"/>
        <v>0.88239584921584313</v>
      </c>
      <c r="AH545" s="69">
        <f t="shared" si="208"/>
        <v>1.0045114443633458</v>
      </c>
      <c r="AI545" s="69">
        <f t="shared" si="209"/>
        <v>0.34942820158609006</v>
      </c>
      <c r="AJ545" s="69">
        <f t="shared" si="210"/>
        <v>0.35955784368696897</v>
      </c>
      <c r="AK545" s="69">
        <f t="shared" si="211"/>
        <v>0.53044830345178973</v>
      </c>
      <c r="AL545" s="69">
        <f t="shared" si="212"/>
        <v>7.8900594754877248E-2</v>
      </c>
      <c r="AM545" s="69">
        <f t="shared" si="213"/>
        <v>9.5282828577046771E-2</v>
      </c>
      <c r="AN545" s="69">
        <f t="shared" si="214"/>
        <v>0.1177423498654927</v>
      </c>
      <c r="AO545" s="23">
        <v>0.01</v>
      </c>
      <c r="AP545" s="69">
        <f t="shared" si="215"/>
        <v>34.987482486615882</v>
      </c>
      <c r="AQ545" s="69">
        <f t="shared" si="216"/>
        <v>1645.2664665702248</v>
      </c>
      <c r="AR545" s="69">
        <f t="shared" si="217"/>
        <v>992.01609210110894</v>
      </c>
      <c r="AS545" s="69">
        <f t="shared" si="218"/>
        <v>1.3092794495969085E-2</v>
      </c>
      <c r="AT545" s="69">
        <f t="shared" si="219"/>
        <v>0.61568121530760311</v>
      </c>
      <c r="AU545" s="69">
        <f t="shared" si="220"/>
        <v>0.37122599019642794</v>
      </c>
      <c r="AV545" s="23">
        <f t="shared" si="221"/>
        <v>1.0000000000000002</v>
      </c>
      <c r="AW545" s="24" t="s">
        <v>481</v>
      </c>
      <c r="AX545" s="24" t="s">
        <v>448</v>
      </c>
      <c r="AY545" s="24">
        <v>50</v>
      </c>
      <c r="AZ545" s="49">
        <f t="shared" si="222"/>
        <v>1.2377549349650798</v>
      </c>
      <c r="BA545" s="49">
        <f t="shared" si="223"/>
        <v>15.880731970332226</v>
      </c>
    </row>
    <row r="546" spans="1:53" ht="12.75" customHeight="1" x14ac:dyDescent="0.15">
      <c r="A546" t="s">
        <v>66</v>
      </c>
      <c r="B546" s="24" t="s">
        <v>481</v>
      </c>
      <c r="C546" s="24" t="s">
        <v>447</v>
      </c>
      <c r="D546" s="24">
        <v>50</v>
      </c>
      <c r="E546" s="16" t="s">
        <v>426</v>
      </c>
      <c r="G546" s="52">
        <v>389.6875</v>
      </c>
      <c r="H546" s="52">
        <v>17535.9375</v>
      </c>
      <c r="I546" s="52">
        <v>8317.8125</v>
      </c>
      <c r="J546" s="52">
        <v>2164109.375</v>
      </c>
      <c r="K546" s="14">
        <v>0.60250663817862316</v>
      </c>
      <c r="L546" s="14">
        <v>0.14226252974258538</v>
      </c>
      <c r="M546" s="14">
        <v>0.92042650567213591</v>
      </c>
      <c r="N546" s="14">
        <v>2.525335427014475</v>
      </c>
      <c r="O546" s="14">
        <v>0.89409298868993714</v>
      </c>
      <c r="P546" s="14">
        <v>0.28712019400460742</v>
      </c>
      <c r="Q546" s="14">
        <v>23.983002093578072</v>
      </c>
      <c r="R546" s="14">
        <v>0.61851976299706912</v>
      </c>
      <c r="S546" s="14">
        <v>5.0193629670916655</v>
      </c>
      <c r="T546" s="14">
        <v>1.2365900884400023</v>
      </c>
      <c r="U546" s="14">
        <v>83.032710453283997</v>
      </c>
      <c r="V546" s="14">
        <v>3.4078286818791232</v>
      </c>
      <c r="W546" s="14">
        <v>0.31610890483600018</v>
      </c>
      <c r="X546" s="14">
        <v>2.8755248445925558E-2</v>
      </c>
      <c r="Y546" s="14">
        <v>1.5510151802972183</v>
      </c>
      <c r="Z546" s="2">
        <f t="shared" si="200"/>
        <v>1.5276620162303673</v>
      </c>
      <c r="AA546" s="2">
        <f t="shared" si="201"/>
        <v>6.4699152147623602</v>
      </c>
      <c r="AB546" s="2">
        <f t="shared" si="202"/>
        <v>26.823834206237297</v>
      </c>
      <c r="AC546" s="2">
        <f t="shared" si="203"/>
        <v>83.529485540794866</v>
      </c>
      <c r="AD546" s="2">
        <f t="shared" si="204"/>
        <v>16.542479792290269</v>
      </c>
      <c r="AE546" s="2">
        <f t="shared" si="205"/>
        <v>67.14651138602639</v>
      </c>
      <c r="AF546" s="69">
        <f t="shared" si="206"/>
        <v>0.87258304235460316</v>
      </c>
      <c r="AG546" s="69">
        <f t="shared" si="207"/>
        <v>0.88198056557592952</v>
      </c>
      <c r="AH546" s="69">
        <f t="shared" si="208"/>
        <v>1.0149337039800075</v>
      </c>
      <c r="AI546" s="69">
        <f t="shared" si="209"/>
        <v>0.34769520692172745</v>
      </c>
      <c r="AJ546" s="69">
        <f t="shared" si="210"/>
        <v>0.35905042439029838</v>
      </c>
      <c r="AK546" s="69">
        <f t="shared" si="211"/>
        <v>0.54713112587409263</v>
      </c>
      <c r="AL546" s="69">
        <f t="shared" si="212"/>
        <v>7.8525291452949106E-2</v>
      </c>
      <c r="AM546" s="69">
        <f t="shared" si="213"/>
        <v>9.5148362463429073E-2</v>
      </c>
      <c r="AN546" s="69">
        <f t="shared" si="214"/>
        <v>0.12129130642595655</v>
      </c>
      <c r="AO546" s="23">
        <v>0.01</v>
      </c>
      <c r="AP546" s="69">
        <f t="shared" si="215"/>
        <v>30.600324513071104</v>
      </c>
      <c r="AQ546" s="69">
        <f t="shared" si="216"/>
        <v>1668.5157373860382</v>
      </c>
      <c r="AR546" s="69">
        <f t="shared" si="217"/>
        <v>1008.8783447311517</v>
      </c>
      <c r="AS546" s="69">
        <f t="shared" si="218"/>
        <v>1.1299995464595194E-2</v>
      </c>
      <c r="AT546" s="69">
        <f t="shared" si="219"/>
        <v>0.61614445484113245</v>
      </c>
      <c r="AU546" s="69">
        <f t="shared" si="220"/>
        <v>0.37255554969427235</v>
      </c>
      <c r="AV546" s="23">
        <f t="shared" si="221"/>
        <v>1</v>
      </c>
      <c r="AW546" s="24" t="s">
        <v>481</v>
      </c>
      <c r="AX546" s="24" t="s">
        <v>447</v>
      </c>
      <c r="AY546" s="24">
        <v>50</v>
      </c>
      <c r="AZ546" s="49">
        <f t="shared" si="222"/>
        <v>1.5276620162303673</v>
      </c>
      <c r="BA546" s="49">
        <f t="shared" si="223"/>
        <v>16.542479792290269</v>
      </c>
    </row>
    <row r="547" spans="1:53" ht="12.75" customHeight="1" x14ac:dyDescent="0.15">
      <c r="A547" t="s">
        <v>67</v>
      </c>
      <c r="B547" s="24" t="s">
        <v>481</v>
      </c>
      <c r="C547" s="24">
        <v>7</v>
      </c>
      <c r="D547" s="24">
        <v>70</v>
      </c>
      <c r="E547" s="16" t="s">
        <v>426</v>
      </c>
      <c r="G547" s="52">
        <v>550.9375</v>
      </c>
      <c r="H547" s="52">
        <v>4232.8125</v>
      </c>
      <c r="I547" s="52">
        <v>2915.9375</v>
      </c>
      <c r="J547" s="52">
        <v>1288925</v>
      </c>
      <c r="K547" s="14">
        <v>0.64723402772939453</v>
      </c>
      <c r="L547" s="14">
        <v>0.14795829747150446</v>
      </c>
      <c r="M547" s="14">
        <v>0.60067773504065436</v>
      </c>
      <c r="N547" s="14">
        <v>1.8274276665324849</v>
      </c>
      <c r="O547" s="14">
        <v>1.1191872392144113</v>
      </c>
      <c r="P547" s="14">
        <v>0.34761218674947642</v>
      </c>
      <c r="Q547" s="14">
        <v>30.847788110424069</v>
      </c>
      <c r="R547" s="14">
        <v>0.63838422819350149</v>
      </c>
      <c r="S547" s="14">
        <v>6.1921317262360951</v>
      </c>
      <c r="T547" s="14">
        <v>1.5041906843494712</v>
      </c>
      <c r="U547" s="14">
        <v>101.03569015044549</v>
      </c>
      <c r="V547" s="14">
        <v>3.6254861321347898</v>
      </c>
      <c r="W547" s="14">
        <v>0.32432631195955935</v>
      </c>
      <c r="X547" s="14">
        <v>2.8914747757267101E-2</v>
      </c>
      <c r="Y547" s="14">
        <v>1.4837534557382723</v>
      </c>
      <c r="Z547" s="2">
        <f t="shared" si="200"/>
        <v>0.92806884265330203</v>
      </c>
      <c r="AA547" s="2">
        <f t="shared" si="201"/>
        <v>4.0597772839089332</v>
      </c>
      <c r="AB547" s="2">
        <f t="shared" si="202"/>
        <v>27.562669613778827</v>
      </c>
      <c r="AC547" s="2">
        <f t="shared" si="203"/>
        <v>88.741963850237582</v>
      </c>
      <c r="AD547" s="2">
        <f t="shared" si="204"/>
        <v>16.316786305168012</v>
      </c>
      <c r="AE547" s="2">
        <f t="shared" si="205"/>
        <v>67.169469404167444</v>
      </c>
      <c r="AF547" s="69">
        <f t="shared" si="206"/>
        <v>0.87402455935701284</v>
      </c>
      <c r="AG547" s="69">
        <f t="shared" si="207"/>
        <v>0.88923511793265486</v>
      </c>
      <c r="AH547" s="69">
        <f t="shared" si="208"/>
        <v>1.0527308149489523</v>
      </c>
      <c r="AI547" s="69">
        <f t="shared" si="209"/>
        <v>0.34942124439732203</v>
      </c>
      <c r="AJ547" s="69">
        <f t="shared" si="210"/>
        <v>0.36798338887096338</v>
      </c>
      <c r="AK547" s="69">
        <f t="shared" si="211"/>
        <v>0.61056288996495756</v>
      </c>
      <c r="AL547" s="69">
        <f t="shared" si="212"/>
        <v>7.8899088234898329E-2</v>
      </c>
      <c r="AM547" s="69">
        <f t="shared" si="213"/>
        <v>9.7515598050805299E-2</v>
      </c>
      <c r="AN547" s="69">
        <f t="shared" si="214"/>
        <v>0.13474586843057948</v>
      </c>
      <c r="AO547" s="23">
        <v>0.01</v>
      </c>
      <c r="AP547" s="69">
        <f t="shared" si="215"/>
        <v>43.468466424414295</v>
      </c>
      <c r="AQ547" s="69">
        <f t="shared" si="216"/>
        <v>412.7652423744243</v>
      </c>
      <c r="AR547" s="69">
        <f t="shared" si="217"/>
        <v>392.91053072679284</v>
      </c>
      <c r="AS547" s="69">
        <f t="shared" si="218"/>
        <v>5.1190910096378502E-2</v>
      </c>
      <c r="AT547" s="69">
        <f t="shared" si="219"/>
        <v>0.48609555734019078</v>
      </c>
      <c r="AU547" s="69">
        <f t="shared" si="220"/>
        <v>0.46271353256343062</v>
      </c>
      <c r="AV547" s="23">
        <f t="shared" si="221"/>
        <v>0.99999999999999989</v>
      </c>
      <c r="AW547" s="24" t="s">
        <v>481</v>
      </c>
      <c r="AX547" s="24">
        <v>7</v>
      </c>
      <c r="AY547" s="24">
        <v>70</v>
      </c>
      <c r="AZ547" s="49">
        <f t="shared" si="222"/>
        <v>0.92806884265330203</v>
      </c>
      <c r="BA547" s="49">
        <f t="shared" si="223"/>
        <v>16.316786305168012</v>
      </c>
    </row>
    <row r="548" spans="1:53" ht="12.75" customHeight="1" x14ac:dyDescent="0.15">
      <c r="A548" t="s">
        <v>68</v>
      </c>
      <c r="B548" s="24" t="s">
        <v>481</v>
      </c>
      <c r="C548" s="24">
        <v>8</v>
      </c>
      <c r="D548" s="24">
        <v>100</v>
      </c>
      <c r="E548" s="16" t="s">
        <v>426</v>
      </c>
      <c r="G548" s="52">
        <v>228.43749999999997</v>
      </c>
      <c r="H548" s="52">
        <v>739.0625</v>
      </c>
      <c r="I548" s="52">
        <v>550.9375</v>
      </c>
      <c r="J548" s="52">
        <v>616149.6875</v>
      </c>
      <c r="K548" s="14">
        <v>0.74085557026405624</v>
      </c>
      <c r="L548" s="14">
        <v>0.15102469260891885</v>
      </c>
      <c r="M548" s="14">
        <v>0.55423146209649932</v>
      </c>
      <c r="N548" s="14">
        <v>1.7201708656728334</v>
      </c>
      <c r="O548" s="14">
        <v>1.0380040564496775</v>
      </c>
      <c r="P548" s="14">
        <v>0.34761719719904738</v>
      </c>
      <c r="Q548" s="14">
        <v>25.606463800574517</v>
      </c>
      <c r="R548" s="14">
        <v>0.58872472861434466</v>
      </c>
      <c r="S548" s="14">
        <v>11.367137725756134</v>
      </c>
      <c r="T548" s="14">
        <v>3.1758979560706053</v>
      </c>
      <c r="U548" s="14">
        <v>91.715061103266947</v>
      </c>
      <c r="V548" s="14">
        <v>5.7809286496089323</v>
      </c>
      <c r="W548" s="14">
        <v>0.33767040572238094</v>
      </c>
      <c r="X548" s="14">
        <v>2.8836807430608059E-2</v>
      </c>
      <c r="Y548" s="14">
        <v>1.4468756133831471</v>
      </c>
      <c r="Z548" s="2">
        <f t="shared" si="200"/>
        <v>0.74809650401759109</v>
      </c>
      <c r="AA548" s="2">
        <f t="shared" si="201"/>
        <v>3.6698069204596337</v>
      </c>
      <c r="AB548" s="2">
        <f t="shared" si="202"/>
        <v>24.668943865361395</v>
      </c>
      <c r="AC548" s="2">
        <f t="shared" si="203"/>
        <v>73.662822227728057</v>
      </c>
      <c r="AD548" s="2">
        <f t="shared" si="204"/>
        <v>8.0684393306377515</v>
      </c>
      <c r="AE548" s="2">
        <f t="shared" si="205"/>
        <v>28.878465987220142</v>
      </c>
      <c r="AF548" s="69">
        <f t="shared" si="206"/>
        <v>0.87704188379090042</v>
      </c>
      <c r="AG548" s="69">
        <f t="shared" si="207"/>
        <v>0.88661866882975626</v>
      </c>
      <c r="AH548" s="69">
        <f t="shared" si="208"/>
        <v>1.2195158478070174</v>
      </c>
      <c r="AI548" s="69">
        <f t="shared" si="209"/>
        <v>0.35305258805877571</v>
      </c>
      <c r="AJ548" s="69">
        <f t="shared" si="210"/>
        <v>0.3647447190257137</v>
      </c>
      <c r="AK548" s="69">
        <f t="shared" si="211"/>
        <v>0.94916287454870851</v>
      </c>
      <c r="AL548" s="69">
        <f t="shared" si="212"/>
        <v>7.9685258176089749E-2</v>
      </c>
      <c r="AM548" s="69">
        <f t="shared" si="213"/>
        <v>9.6657350541814124E-2</v>
      </c>
      <c r="AN548" s="69">
        <f t="shared" si="214"/>
        <v>0.20571680586366681</v>
      </c>
      <c r="AO548" s="23">
        <v>0.01</v>
      </c>
      <c r="AP548" s="69">
        <f t="shared" si="215"/>
        <v>18.203101164600501</v>
      </c>
      <c r="AQ548" s="69">
        <f t="shared" si="216"/>
        <v>71.435823134809496</v>
      </c>
      <c r="AR548" s="69">
        <f t="shared" si="217"/>
        <v>113.33710273051393</v>
      </c>
      <c r="AS548" s="69">
        <f t="shared" si="218"/>
        <v>8.9681039829974066E-2</v>
      </c>
      <c r="AT548" s="69">
        <f t="shared" si="219"/>
        <v>0.35194216863983646</v>
      </c>
      <c r="AU548" s="69">
        <f t="shared" si="220"/>
        <v>0.55837679153018949</v>
      </c>
      <c r="AV548" s="23">
        <f t="shared" si="221"/>
        <v>1</v>
      </c>
      <c r="AW548" s="24" t="s">
        <v>481</v>
      </c>
      <c r="AX548" s="24">
        <v>8</v>
      </c>
      <c r="AY548" s="24">
        <v>100</v>
      </c>
      <c r="AZ548" s="49">
        <f t="shared" si="222"/>
        <v>0.74809650401759109</v>
      </c>
      <c r="BA548" s="49">
        <f t="shared" si="223"/>
        <v>8.0684393306377515</v>
      </c>
    </row>
    <row r="549" spans="1:53" ht="12.75" customHeight="1" x14ac:dyDescent="0.15">
      <c r="A549" t="s">
        <v>69</v>
      </c>
      <c r="B549" s="24" t="s">
        <v>482</v>
      </c>
      <c r="C549" s="24" t="s">
        <v>434</v>
      </c>
      <c r="D549" s="24">
        <v>5</v>
      </c>
      <c r="E549" s="16" t="s">
        <v>426</v>
      </c>
      <c r="G549" s="52">
        <v>80.625</v>
      </c>
      <c r="H549" s="52">
        <v>7444.3749999999991</v>
      </c>
      <c r="I549" s="52">
        <v>4058.1249999999995</v>
      </c>
      <c r="J549" s="52">
        <v>825425.3125</v>
      </c>
      <c r="K549" s="14">
        <v>0.55864821136889697</v>
      </c>
      <c r="L549" s="14">
        <v>0.12731747210571381</v>
      </c>
      <c r="M549" s="14">
        <v>0.7376327961439213</v>
      </c>
      <c r="N549" s="14">
        <v>1.5829094405280337</v>
      </c>
      <c r="O549" s="14">
        <v>0.8425803355086432</v>
      </c>
      <c r="P549" s="14">
        <v>0.29182584122664712</v>
      </c>
      <c r="Q549" s="14">
        <v>9.9854033789376313</v>
      </c>
      <c r="R549" s="14">
        <v>0.6434642882094036</v>
      </c>
      <c r="S549" s="14">
        <v>10.857629454159795</v>
      </c>
      <c r="T549" s="14">
        <v>6.2720181422811798</v>
      </c>
      <c r="U549" s="14">
        <v>77.245774380446946</v>
      </c>
      <c r="V549" s="14">
        <v>4.3626770286140122</v>
      </c>
      <c r="W549" s="14">
        <v>0.41276117265457474</v>
      </c>
      <c r="X549" s="14">
        <v>3.0558731933153921E-2</v>
      </c>
      <c r="Y549" s="14">
        <v>1.6179841443575405</v>
      </c>
      <c r="Z549" s="2">
        <f t="shared" si="200"/>
        <v>1.3203887189335937</v>
      </c>
      <c r="AA549" s="2">
        <f t="shared" si="201"/>
        <v>5.7936494021138945</v>
      </c>
      <c r="AB549" s="2">
        <f t="shared" si="202"/>
        <v>11.850980800435735</v>
      </c>
      <c r="AC549" s="2">
        <f t="shared" si="203"/>
        <v>34.216995098739211</v>
      </c>
      <c r="AD549" s="2">
        <f t="shared" si="204"/>
        <v>7.1144235218722072</v>
      </c>
      <c r="AE549" s="2">
        <f t="shared" si="205"/>
        <v>12.315936055687505</v>
      </c>
      <c r="AF549" s="69">
        <f t="shared" si="206"/>
        <v>0.87116953111283035</v>
      </c>
      <c r="AG549" s="69">
        <f t="shared" si="207"/>
        <v>0.88032036662075042</v>
      </c>
      <c r="AH549" s="69">
        <f t="shared" si="208"/>
        <v>1.2030949289080766</v>
      </c>
      <c r="AI549" s="69">
        <f t="shared" si="209"/>
        <v>0.34600823153522348</v>
      </c>
      <c r="AJ549" s="69">
        <f t="shared" si="210"/>
        <v>0.35702665945118278</v>
      </c>
      <c r="AK549" s="69">
        <f t="shared" si="211"/>
        <v>0.91133507684365511</v>
      </c>
      <c r="AL549" s="69">
        <f t="shared" si="212"/>
        <v>7.81598805733906E-2</v>
      </c>
      <c r="AM549" s="69">
        <f t="shared" si="213"/>
        <v>9.4612064754563435E-2</v>
      </c>
      <c r="AN549" s="69">
        <f t="shared" si="214"/>
        <v>0.1978478270669336</v>
      </c>
      <c r="AO549" s="23">
        <v>0.01</v>
      </c>
      <c r="AP549" s="69">
        <f t="shared" si="215"/>
        <v>6.3016403712296167</v>
      </c>
      <c r="AQ549" s="69">
        <f t="shared" si="216"/>
        <v>704.32768955725305</v>
      </c>
      <c r="AR549" s="69">
        <f t="shared" si="217"/>
        <v>802.89121321599987</v>
      </c>
      <c r="AS549" s="69">
        <f t="shared" si="218"/>
        <v>4.1635644787069498E-3</v>
      </c>
      <c r="AT549" s="69">
        <f t="shared" si="219"/>
        <v>0.46535720492696153</v>
      </c>
      <c r="AU549" s="69">
        <f t="shared" si="220"/>
        <v>0.53047923059433155</v>
      </c>
      <c r="AV549" s="23">
        <f t="shared" si="221"/>
        <v>1</v>
      </c>
      <c r="AW549" s="24" t="s">
        <v>482</v>
      </c>
      <c r="AX549" s="24" t="s">
        <v>434</v>
      </c>
      <c r="AY549" s="24">
        <v>5</v>
      </c>
      <c r="AZ549" s="49">
        <f t="shared" si="222"/>
        <v>1.3203887189335937</v>
      </c>
      <c r="BA549" s="49">
        <f t="shared" si="223"/>
        <v>7.1144235218722072</v>
      </c>
    </row>
    <row r="550" spans="1:53" ht="12.75" customHeight="1" x14ac:dyDescent="0.15">
      <c r="A550" t="s">
        <v>70</v>
      </c>
      <c r="B550" s="24" t="s">
        <v>482</v>
      </c>
      <c r="C550" s="24" t="s">
        <v>437</v>
      </c>
      <c r="D550" s="24">
        <v>5</v>
      </c>
      <c r="E550" s="16" t="s">
        <v>426</v>
      </c>
      <c r="G550" s="52">
        <v>403.12499999999994</v>
      </c>
      <c r="H550" s="52">
        <v>23354.375000000004</v>
      </c>
      <c r="I550" s="52">
        <v>11986.249999999998</v>
      </c>
      <c r="J550" s="52">
        <v>2527351.8750000005</v>
      </c>
      <c r="K550" s="14">
        <v>0.69464184800699813</v>
      </c>
      <c r="L550" s="14">
        <v>0.13948423545549998</v>
      </c>
      <c r="M550" s="14">
        <v>0.90963143288378201</v>
      </c>
      <c r="N550" s="14">
        <v>1.9816692005974978</v>
      </c>
      <c r="O550" s="14">
        <v>0.85960736044342256</v>
      </c>
      <c r="P550" s="14">
        <v>0.3012980961405064</v>
      </c>
      <c r="Q550" s="14">
        <v>9.7500014606358629</v>
      </c>
      <c r="R550" s="14">
        <v>0.79726668152647984</v>
      </c>
      <c r="S550" s="14">
        <v>9.7928365730741547</v>
      </c>
      <c r="T550" s="14">
        <v>4.6212651273823298</v>
      </c>
      <c r="U550" s="14">
        <v>74.293134037684396</v>
      </c>
      <c r="V550" s="14">
        <v>9.6105220784664667</v>
      </c>
      <c r="W550" s="14">
        <v>0.37912515385865908</v>
      </c>
      <c r="X550" s="14">
        <v>3.1214265752018376E-2</v>
      </c>
      <c r="Y550" s="14">
        <v>1.5746023613795674</v>
      </c>
      <c r="Z550" s="2">
        <f t="shared" si="200"/>
        <v>1.3094970242487003</v>
      </c>
      <c r="AA550" s="2">
        <f t="shared" si="201"/>
        <v>6.5213923990283771</v>
      </c>
      <c r="AB550" s="2">
        <f t="shared" si="202"/>
        <v>11.342389455118662</v>
      </c>
      <c r="AC550" s="2">
        <f t="shared" si="203"/>
        <v>32.35998363590415</v>
      </c>
      <c r="AD550" s="2">
        <f t="shared" si="204"/>
        <v>7.5864774708848621</v>
      </c>
      <c r="AE550" s="2">
        <f t="shared" si="205"/>
        <v>16.076362638766629</v>
      </c>
      <c r="AF550" s="69">
        <f t="shared" si="206"/>
        <v>0.87555246383933871</v>
      </c>
      <c r="AG550" s="69">
        <f t="shared" si="207"/>
        <v>0.88086912983251986</v>
      </c>
      <c r="AH550" s="69">
        <f t="shared" si="208"/>
        <v>1.1687777675993991</v>
      </c>
      <c r="AI550" s="69">
        <f t="shared" si="209"/>
        <v>0.35125694609517533</v>
      </c>
      <c r="AJ550" s="69">
        <f t="shared" si="210"/>
        <v>0.3576947523225506</v>
      </c>
      <c r="AK550" s="69">
        <f t="shared" si="211"/>
        <v>0.83555342422619772</v>
      </c>
      <c r="AL550" s="69">
        <f t="shared" si="212"/>
        <v>7.9296551233975374E-2</v>
      </c>
      <c r="AM550" s="69">
        <f t="shared" si="213"/>
        <v>9.478910936547591E-2</v>
      </c>
      <c r="AN550" s="69">
        <f t="shared" si="214"/>
        <v>0.18204270502869968</v>
      </c>
      <c r="AO550" s="23">
        <v>0.01</v>
      </c>
      <c r="AP550" s="69">
        <f t="shared" si="215"/>
        <v>31.966422216196317</v>
      </c>
      <c r="AQ550" s="69">
        <f t="shared" si="216"/>
        <v>2213.7404060373369</v>
      </c>
      <c r="AR550" s="69">
        <f t="shared" si="217"/>
        <v>2182.0093731502511</v>
      </c>
      <c r="AS550" s="69">
        <f t="shared" si="218"/>
        <v>7.2196185939066128E-3</v>
      </c>
      <c r="AT550" s="69">
        <f t="shared" si="219"/>
        <v>0.49997341865214445</v>
      </c>
      <c r="AU550" s="69">
        <f t="shared" si="220"/>
        <v>0.49280696275394897</v>
      </c>
      <c r="AV550" s="23">
        <f t="shared" si="221"/>
        <v>1</v>
      </c>
      <c r="AW550" s="24" t="s">
        <v>482</v>
      </c>
      <c r="AX550" s="24" t="s">
        <v>437</v>
      </c>
      <c r="AY550" s="24">
        <v>5</v>
      </c>
      <c r="AZ550" s="49">
        <f t="shared" si="222"/>
        <v>1.3094970242487003</v>
      </c>
      <c r="BA550" s="49">
        <f t="shared" si="223"/>
        <v>7.5864774708848621</v>
      </c>
    </row>
    <row r="551" spans="1:53" ht="12.75" customHeight="1" x14ac:dyDescent="0.15">
      <c r="A551" t="s">
        <v>71</v>
      </c>
      <c r="B551" s="24" t="s">
        <v>482</v>
      </c>
      <c r="C551" s="24" t="s">
        <v>438</v>
      </c>
      <c r="D551" s="24">
        <v>5</v>
      </c>
      <c r="E551" s="16" t="s">
        <v>426</v>
      </c>
      <c r="G551" s="52">
        <v>752.50000000000011</v>
      </c>
      <c r="H551" s="52">
        <v>24321.875</v>
      </c>
      <c r="I551" s="52">
        <v>10010.9375</v>
      </c>
      <c r="J551" s="52">
        <v>2800993.1250000005</v>
      </c>
      <c r="K551" s="14">
        <v>0.20977031514898165</v>
      </c>
      <c r="L551" s="14">
        <v>0.10558409037514907</v>
      </c>
      <c r="M551" s="14">
        <v>0.71024295243195867</v>
      </c>
      <c r="N551" s="14">
        <v>1.9408623792778796</v>
      </c>
      <c r="O551" s="14">
        <v>0.78601647352082804</v>
      </c>
      <c r="P551" s="14">
        <v>0.27641314162982134</v>
      </c>
      <c r="Q551" s="14">
        <v>9.3520229806709185</v>
      </c>
      <c r="R551" s="14">
        <v>0.65749683120028479</v>
      </c>
      <c r="S551" s="14">
        <v>9.8536252583664279</v>
      </c>
      <c r="T551" s="14">
        <v>5.2011645398236102</v>
      </c>
      <c r="U551" s="14">
        <v>69.033910122206535</v>
      </c>
      <c r="V551" s="14">
        <v>8.4923998709192343</v>
      </c>
      <c r="W551" s="14">
        <v>0.34854501962423651</v>
      </c>
      <c r="X551" s="14">
        <v>3.3013295506294796E-2</v>
      </c>
      <c r="Y551" s="14">
        <v>1.5303722383203533</v>
      </c>
      <c r="Z551" s="2">
        <f t="shared" si="200"/>
        <v>3.3858124869933803</v>
      </c>
      <c r="AA551" s="2">
        <f t="shared" si="201"/>
        <v>6.7267989893970412</v>
      </c>
      <c r="AB551" s="2">
        <f t="shared" si="202"/>
        <v>11.897998700688944</v>
      </c>
      <c r="AC551" s="2">
        <f t="shared" si="203"/>
        <v>33.833496213415778</v>
      </c>
      <c r="AD551" s="2">
        <f t="shared" si="204"/>
        <v>7.0059402820897656</v>
      </c>
      <c r="AE551" s="2">
        <f t="shared" si="205"/>
        <v>13.272779508057578</v>
      </c>
      <c r="AF551" s="69">
        <f t="shared" si="206"/>
        <v>0.85992556127204411</v>
      </c>
      <c r="AG551" s="69">
        <f t="shared" si="207"/>
        <v>0.87849737248681292</v>
      </c>
      <c r="AH551" s="69">
        <f t="shared" si="208"/>
        <v>1.1707369233713558</v>
      </c>
      <c r="AI551" s="69">
        <f t="shared" si="209"/>
        <v>0.33278287798145867</v>
      </c>
      <c r="AJ551" s="69">
        <f t="shared" si="210"/>
        <v>0.35481322450628744</v>
      </c>
      <c r="AK551" s="69">
        <f t="shared" si="211"/>
        <v>0.839762243561888</v>
      </c>
      <c r="AL551" s="69">
        <f t="shared" si="212"/>
        <v>7.5292613689262725E-2</v>
      </c>
      <c r="AM551" s="69">
        <f t="shared" si="213"/>
        <v>9.4025504494166176E-2</v>
      </c>
      <c r="AN551" s="69">
        <f t="shared" si="214"/>
        <v>0.18292199714198448</v>
      </c>
      <c r="AO551" s="23">
        <v>0.01</v>
      </c>
      <c r="AP551" s="69">
        <f t="shared" si="215"/>
        <v>56.657691801170209</v>
      </c>
      <c r="AQ551" s="69">
        <f t="shared" si="216"/>
        <v>2286.8765671190481</v>
      </c>
      <c r="AR551" s="69">
        <f t="shared" si="217"/>
        <v>1831.2206807635853</v>
      </c>
      <c r="AS551" s="69">
        <f t="shared" si="218"/>
        <v>1.3571501230551623E-2</v>
      </c>
      <c r="AT551" s="69">
        <f t="shared" si="219"/>
        <v>0.54778701987529266</v>
      </c>
      <c r="AU551" s="69">
        <f t="shared" si="220"/>
        <v>0.43864147889415561</v>
      </c>
      <c r="AV551" s="23">
        <f t="shared" si="221"/>
        <v>0.99999999999999989</v>
      </c>
      <c r="AW551" s="24" t="s">
        <v>482</v>
      </c>
      <c r="AX551" s="24" t="s">
        <v>438</v>
      </c>
      <c r="AY551" s="24">
        <v>5</v>
      </c>
      <c r="AZ551" s="49">
        <f t="shared" si="222"/>
        <v>3.3858124869933803</v>
      </c>
      <c r="BA551" s="49">
        <f t="shared" si="223"/>
        <v>7.0059402820897656</v>
      </c>
    </row>
    <row r="552" spans="1:53" ht="12.75" customHeight="1" x14ac:dyDescent="0.15">
      <c r="A552" t="s">
        <v>72</v>
      </c>
      <c r="B552" s="24" t="s">
        <v>482</v>
      </c>
      <c r="C552" s="24" t="s">
        <v>435</v>
      </c>
      <c r="D552" s="24">
        <v>12</v>
      </c>
      <c r="E552" s="16" t="s">
        <v>426</v>
      </c>
      <c r="G552" s="52">
        <v>134.375</v>
      </c>
      <c r="H552" s="52">
        <v>14310.9375</v>
      </c>
      <c r="I552" s="52">
        <v>4461.25</v>
      </c>
      <c r="J552" s="52">
        <v>921812.5</v>
      </c>
      <c r="K552" s="14">
        <v>0.34247195708214312</v>
      </c>
      <c r="L552" s="14">
        <v>9.5545376301464285E-2</v>
      </c>
      <c r="M552" s="14">
        <v>0.7261619358293977</v>
      </c>
      <c r="N552" s="14">
        <v>1.5045461047882978</v>
      </c>
      <c r="O552" s="14">
        <v>0.82906593278989305</v>
      </c>
      <c r="P552" s="14">
        <v>0.27829679231018473</v>
      </c>
      <c r="Q552" s="14">
        <v>12.86420176250061</v>
      </c>
      <c r="R552" s="14">
        <v>0.64205704172169797</v>
      </c>
      <c r="S552" s="14">
        <v>12.061189298404514</v>
      </c>
      <c r="T552" s="14">
        <v>5.3405260192646224</v>
      </c>
      <c r="U552" s="14">
        <v>97.384704221237641</v>
      </c>
      <c r="V552" s="14">
        <v>8.1083779404964282</v>
      </c>
      <c r="W552" s="14">
        <v>0.37756140799058657</v>
      </c>
      <c r="X552" s="14">
        <v>3.0853791741220302E-2</v>
      </c>
      <c r="Y552" s="14">
        <v>1.69747527338175</v>
      </c>
      <c r="Z552" s="2">
        <f t="shared" si="200"/>
        <v>2.1203544430799197</v>
      </c>
      <c r="AA552" s="2">
        <f t="shared" si="201"/>
        <v>7.6001787207181568</v>
      </c>
      <c r="AB552" s="2">
        <f t="shared" si="202"/>
        <v>15.516500260975908</v>
      </c>
      <c r="AC552" s="2">
        <f t="shared" si="203"/>
        <v>46.224757589596635</v>
      </c>
      <c r="AD552" s="2">
        <f t="shared" si="204"/>
        <v>8.0742206934866658</v>
      </c>
      <c r="AE552" s="2">
        <f t="shared" si="205"/>
        <v>18.235039745138678</v>
      </c>
      <c r="AF552" s="69">
        <f t="shared" si="206"/>
        <v>0.86420239645101671</v>
      </c>
      <c r="AG552" s="69">
        <f t="shared" si="207"/>
        <v>0.87988481155053155</v>
      </c>
      <c r="AH552" s="69">
        <f t="shared" si="208"/>
        <v>1.2418844043575001</v>
      </c>
      <c r="AI552" s="69">
        <f t="shared" si="209"/>
        <v>0.33777289531314847</v>
      </c>
      <c r="AJ552" s="69">
        <f t="shared" si="210"/>
        <v>0.35649698462575435</v>
      </c>
      <c r="AK552" s="69">
        <f t="shared" si="211"/>
        <v>1.0023558223025943</v>
      </c>
      <c r="AL552" s="69">
        <f t="shared" si="212"/>
        <v>7.6374992373647171E-2</v>
      </c>
      <c r="AM552" s="69">
        <f t="shared" si="213"/>
        <v>9.4471700925824909E-2</v>
      </c>
      <c r="AN552" s="69">
        <f t="shared" si="214"/>
        <v>0.21676043742798887</v>
      </c>
      <c r="AO552" s="23">
        <v>0.01</v>
      </c>
      <c r="AP552" s="69">
        <f t="shared" si="215"/>
        <v>10.262889600208839</v>
      </c>
      <c r="AQ552" s="69">
        <f t="shared" si="216"/>
        <v>1351.9786074681724</v>
      </c>
      <c r="AR552" s="69">
        <f t="shared" si="217"/>
        <v>967.02250147561529</v>
      </c>
      <c r="AS552" s="69">
        <f t="shared" si="218"/>
        <v>4.4060654381058075E-3</v>
      </c>
      <c r="AT552" s="69">
        <f t="shared" si="219"/>
        <v>0.58043167640648852</v>
      </c>
      <c r="AU552" s="69">
        <f t="shared" si="220"/>
        <v>0.41516225815540575</v>
      </c>
      <c r="AV552" s="23">
        <f t="shared" si="221"/>
        <v>1</v>
      </c>
      <c r="AW552" s="24" t="s">
        <v>482</v>
      </c>
      <c r="AX552" s="24" t="s">
        <v>435</v>
      </c>
      <c r="AY552" s="24">
        <v>12</v>
      </c>
      <c r="AZ552" s="49">
        <f t="shared" si="222"/>
        <v>2.1203544430799197</v>
      </c>
      <c r="BA552" s="49">
        <f t="shared" si="223"/>
        <v>8.0742206934866658</v>
      </c>
    </row>
    <row r="553" spans="1:53" ht="12.75" customHeight="1" x14ac:dyDescent="0.15">
      <c r="A553" t="s">
        <v>73</v>
      </c>
      <c r="B553" s="24" t="s">
        <v>482</v>
      </c>
      <c r="C553" s="24" t="s">
        <v>439</v>
      </c>
      <c r="D553" s="24">
        <v>12</v>
      </c>
      <c r="E553" s="16" t="s">
        <v>426</v>
      </c>
      <c r="G553" s="52">
        <v>618.125</v>
      </c>
      <c r="H553" s="52">
        <v>47515.000000000007</v>
      </c>
      <c r="I553" s="52">
        <v>14351.25</v>
      </c>
      <c r="J553" s="52">
        <v>3065631.25</v>
      </c>
      <c r="K553" s="14">
        <v>0.35103965876278281</v>
      </c>
      <c r="L553" s="14">
        <v>0.1133942678230042</v>
      </c>
      <c r="M553" s="14">
        <v>0.86264959345635128</v>
      </c>
      <c r="N553" s="14">
        <v>1.7644675252090078</v>
      </c>
      <c r="O553" s="14">
        <v>0.92059538462729429</v>
      </c>
      <c r="P553" s="14">
        <v>0.29604324797382986</v>
      </c>
      <c r="Q553" s="14">
        <v>13.681503481182142</v>
      </c>
      <c r="R553" s="14">
        <v>0.70274496235698825</v>
      </c>
      <c r="S553" s="14">
        <v>12.885424649898976</v>
      </c>
      <c r="T553" s="14">
        <v>6.8135436348918805</v>
      </c>
      <c r="U553" s="14">
        <v>113.35013778664978</v>
      </c>
      <c r="V553" s="14">
        <v>6.2843902098227806</v>
      </c>
      <c r="W553" s="14">
        <v>0.34945075361713002</v>
      </c>
      <c r="X553" s="14">
        <v>3.3093741057739309E-2</v>
      </c>
      <c r="Y553" s="14">
        <v>1.5718444244095722</v>
      </c>
      <c r="Z553" s="2">
        <f t="shared" si="200"/>
        <v>2.4574134913892793</v>
      </c>
      <c r="AA553" s="2">
        <f t="shared" si="201"/>
        <v>7.6075238194831067</v>
      </c>
      <c r="AB553" s="2">
        <f t="shared" si="202"/>
        <v>14.861581656441976</v>
      </c>
      <c r="AC553" s="2">
        <f t="shared" si="203"/>
        <v>46.214543229141924</v>
      </c>
      <c r="AD553" s="2">
        <f t="shared" si="204"/>
        <v>8.7967716133855518</v>
      </c>
      <c r="AE553" s="2">
        <f t="shared" si="205"/>
        <v>16.636003797816503</v>
      </c>
      <c r="AF553" s="69">
        <f t="shared" si="206"/>
        <v>0.8644785245185892</v>
      </c>
      <c r="AG553" s="69">
        <f t="shared" si="207"/>
        <v>0.88283471008854253</v>
      </c>
      <c r="AH553" s="69">
        <f t="shared" si="208"/>
        <v>1.2684486479921031</v>
      </c>
      <c r="AI553" s="69">
        <f t="shared" si="209"/>
        <v>0.33809677215516204</v>
      </c>
      <c r="AJ553" s="69">
        <f t="shared" si="210"/>
        <v>0.36009459041653991</v>
      </c>
      <c r="AK553" s="69">
        <f t="shared" si="211"/>
        <v>1.0680634843086254</v>
      </c>
      <c r="AL553" s="69">
        <f t="shared" si="212"/>
        <v>7.6445221352305276E-2</v>
      </c>
      <c r="AM553" s="69">
        <f t="shared" si="213"/>
        <v>9.5425066460383082E-2</v>
      </c>
      <c r="AN553" s="69">
        <f t="shared" si="214"/>
        <v>0.23036929200891404</v>
      </c>
      <c r="AO553" s="23">
        <v>0.01</v>
      </c>
      <c r="AP553" s="69">
        <f t="shared" si="215"/>
        <v>47.252702448393698</v>
      </c>
      <c r="AQ553" s="69">
        <f t="shared" si="216"/>
        <v>4534.1220328651025</v>
      </c>
      <c r="AR553" s="69">
        <f t="shared" si="217"/>
        <v>3306.0873019429278</v>
      </c>
      <c r="AS553" s="69">
        <f t="shared" si="218"/>
        <v>5.9908627420576571E-3</v>
      </c>
      <c r="AT553" s="69">
        <f t="shared" si="219"/>
        <v>0.57485183591986611</v>
      </c>
      <c r="AU553" s="69">
        <f t="shared" si="220"/>
        <v>0.41915730133807627</v>
      </c>
      <c r="AV553" s="23">
        <f t="shared" si="221"/>
        <v>1</v>
      </c>
      <c r="AW553" s="24" t="s">
        <v>482</v>
      </c>
      <c r="AX553" s="24" t="s">
        <v>439</v>
      </c>
      <c r="AY553" s="24">
        <v>12</v>
      </c>
      <c r="AZ553" s="49">
        <f t="shared" si="222"/>
        <v>2.4574134913892793</v>
      </c>
      <c r="BA553" s="49">
        <f t="shared" si="223"/>
        <v>8.7967716133855518</v>
      </c>
    </row>
    <row r="554" spans="1:53" ht="12.75" customHeight="1" x14ac:dyDescent="0.15">
      <c r="A554" t="s">
        <v>74</v>
      </c>
      <c r="B554" s="24" t="s">
        <v>482</v>
      </c>
      <c r="C554" s="24" t="s">
        <v>440</v>
      </c>
      <c r="D554" s="24">
        <v>12</v>
      </c>
      <c r="E554" s="16" t="s">
        <v>426</v>
      </c>
      <c r="G554" s="52">
        <v>1155.625</v>
      </c>
      <c r="H554" s="52">
        <v>46466.875000000007</v>
      </c>
      <c r="I554" s="52">
        <v>12053.437500000002</v>
      </c>
      <c r="J554" s="52">
        <v>2697725.9375</v>
      </c>
      <c r="K554" s="14">
        <v>0.33471128761311997</v>
      </c>
      <c r="L554" s="14">
        <v>0.12610021121828527</v>
      </c>
      <c r="M554" s="14">
        <v>0.75957933687131796</v>
      </c>
      <c r="N554" s="14">
        <v>2.2499409488766977</v>
      </c>
      <c r="O554" s="14">
        <v>0.81959830310349369</v>
      </c>
      <c r="P554" s="14">
        <v>0.26941549208738669</v>
      </c>
      <c r="Q554" s="14">
        <v>11.943481182141293</v>
      </c>
      <c r="R554" s="14">
        <v>0.70179349073645902</v>
      </c>
      <c r="S554" s="14">
        <v>8.5169225171663694</v>
      </c>
      <c r="T554" s="14">
        <v>2.9166041288331335</v>
      </c>
      <c r="U554" s="14">
        <v>69.581335021179228</v>
      </c>
      <c r="V554" s="14">
        <v>7.486029003250307</v>
      </c>
      <c r="W554" s="14">
        <v>0.34009537301532006</v>
      </c>
      <c r="X554" s="14">
        <v>3.373730546929541E-2</v>
      </c>
      <c r="Y554" s="14">
        <v>1.5493750561401525</v>
      </c>
      <c r="Z554" s="2">
        <f t="shared" si="200"/>
        <v>2.2693568008656069</v>
      </c>
      <c r="AA554" s="2">
        <f t="shared" si="201"/>
        <v>6.0236166897171266</v>
      </c>
      <c r="AB554" s="2">
        <f t="shared" si="202"/>
        <v>14.572359577754208</v>
      </c>
      <c r="AC554" s="2">
        <f t="shared" si="203"/>
        <v>44.331085378963081</v>
      </c>
      <c r="AD554" s="2">
        <f t="shared" si="204"/>
        <v>8.1697743381994918</v>
      </c>
      <c r="AE554" s="2">
        <f t="shared" si="205"/>
        <v>23.856969251777453</v>
      </c>
      <c r="AF554" s="69">
        <f t="shared" si="206"/>
        <v>0.86395227818786657</v>
      </c>
      <c r="AG554" s="69">
        <f t="shared" si="207"/>
        <v>0.8795796797442148</v>
      </c>
      <c r="AH554" s="69">
        <f t="shared" si="208"/>
        <v>1.1276563915549302</v>
      </c>
      <c r="AI554" s="69">
        <f t="shared" si="209"/>
        <v>0.33747970454641535</v>
      </c>
      <c r="AJ554" s="69">
        <f t="shared" si="210"/>
        <v>0.35612622865097882</v>
      </c>
      <c r="AK554" s="69">
        <f t="shared" si="211"/>
        <v>0.75042752498648313</v>
      </c>
      <c r="AL554" s="69">
        <f t="shared" si="212"/>
        <v>7.6311414937563382E-2</v>
      </c>
      <c r="AM554" s="69">
        <f t="shared" si="213"/>
        <v>9.4373450592509386E-2</v>
      </c>
      <c r="AN554" s="69">
        <f t="shared" si="214"/>
        <v>0.1642181276694816</v>
      </c>
      <c r="AO554" s="23">
        <v>0.01</v>
      </c>
      <c r="AP554" s="69">
        <f t="shared" si="215"/>
        <v>88.187378887221683</v>
      </c>
      <c r="AQ554" s="69">
        <f t="shared" si="216"/>
        <v>4385.2393320008105</v>
      </c>
      <c r="AR554" s="69">
        <f t="shared" si="217"/>
        <v>1979.3929382311173</v>
      </c>
      <c r="AS554" s="69">
        <f t="shared" si="218"/>
        <v>1.3666487470986395E-2</v>
      </c>
      <c r="AT554" s="69">
        <f t="shared" si="219"/>
        <v>0.67958498307006354</v>
      </c>
      <c r="AU554" s="69">
        <f t="shared" si="220"/>
        <v>0.30674852945895009</v>
      </c>
      <c r="AV554" s="23">
        <f t="shared" si="221"/>
        <v>1</v>
      </c>
      <c r="AW554" s="24" t="s">
        <v>482</v>
      </c>
      <c r="AX554" s="24" t="s">
        <v>440</v>
      </c>
      <c r="AY554" s="24">
        <v>12</v>
      </c>
      <c r="AZ554" s="49">
        <f t="shared" si="222"/>
        <v>2.2693568008656069</v>
      </c>
      <c r="BA554" s="49">
        <f t="shared" si="223"/>
        <v>8.1697743381994918</v>
      </c>
    </row>
    <row r="555" spans="1:53" ht="12.75" customHeight="1" x14ac:dyDescent="0.15">
      <c r="A555" t="s">
        <v>75</v>
      </c>
      <c r="B555" s="24" t="s">
        <v>482</v>
      </c>
      <c r="C555" s="24" t="s">
        <v>436</v>
      </c>
      <c r="D555" s="24">
        <v>20</v>
      </c>
      <c r="E555" s="16" t="s">
        <v>426</v>
      </c>
      <c r="G555" s="52">
        <v>255.31250000000003</v>
      </c>
      <c r="H555" s="52">
        <v>18180.9375</v>
      </c>
      <c r="I555" s="52">
        <v>4367.1875</v>
      </c>
      <c r="J555" s="52">
        <v>921275</v>
      </c>
      <c r="K555" s="14">
        <v>0.42013671164371369</v>
      </c>
      <c r="L555" s="14">
        <v>0.10310196932936802</v>
      </c>
      <c r="M555" s="14">
        <v>0.69791908077316323</v>
      </c>
      <c r="N555" s="14">
        <v>2.0098041498800683</v>
      </c>
      <c r="O555" s="14">
        <v>0.85113642521501509</v>
      </c>
      <c r="P555" s="14">
        <v>0.27023831925025865</v>
      </c>
      <c r="Q555" s="14">
        <v>14.762670042358438</v>
      </c>
      <c r="R555" s="14">
        <v>0.60463360025550006</v>
      </c>
      <c r="S555" s="14">
        <v>10.280233710335432</v>
      </c>
      <c r="T555" s="14">
        <v>6.0312841336877021</v>
      </c>
      <c r="U555" s="14">
        <v>82.998500413846827</v>
      </c>
      <c r="V555" s="14">
        <v>21.949319165499507</v>
      </c>
      <c r="W555" s="14">
        <v>0.35571347840559853</v>
      </c>
      <c r="X555" s="14">
        <v>3.0767500665276358E-2</v>
      </c>
      <c r="Y555" s="14">
        <v>1.6153592803414654</v>
      </c>
      <c r="Z555" s="2">
        <f t="shared" si="200"/>
        <v>1.661171379293833</v>
      </c>
      <c r="AA555" s="2">
        <f t="shared" si="201"/>
        <v>6.7692119298284332</v>
      </c>
      <c r="AB555" s="2">
        <f t="shared" si="202"/>
        <v>17.344657806918644</v>
      </c>
      <c r="AC555" s="2">
        <f t="shared" si="203"/>
        <v>54.628337251784139</v>
      </c>
      <c r="AD555" s="2">
        <f t="shared" si="204"/>
        <v>8.0736005379335563</v>
      </c>
      <c r="AE555" s="2">
        <f t="shared" si="205"/>
        <v>13.761331513177963</v>
      </c>
      <c r="AF555" s="69">
        <f t="shared" si="206"/>
        <v>0.8667054502914695</v>
      </c>
      <c r="AG555" s="69">
        <f t="shared" si="207"/>
        <v>0.88059612044653268</v>
      </c>
      <c r="AH555" s="69">
        <f t="shared" si="208"/>
        <v>1.1844860677560729</v>
      </c>
      <c r="AI555" s="69">
        <f t="shared" si="209"/>
        <v>0.34071635470473866</v>
      </c>
      <c r="AJ555" s="69">
        <f t="shared" si="210"/>
        <v>0.35736227241685781</v>
      </c>
      <c r="AK555" s="69">
        <f t="shared" si="211"/>
        <v>0.86969759295962279</v>
      </c>
      <c r="AL555" s="69">
        <f t="shared" si="212"/>
        <v>7.7013146647169489E-2</v>
      </c>
      <c r="AM555" s="69">
        <f t="shared" si="213"/>
        <v>9.4701002190467315E-2</v>
      </c>
      <c r="AN555" s="69">
        <f t="shared" si="214"/>
        <v>0.18917082989253933</v>
      </c>
      <c r="AO555" s="23">
        <v>0.01</v>
      </c>
      <c r="AP555" s="69">
        <f t="shared" si="215"/>
        <v>19.662419003355463</v>
      </c>
      <c r="AQ555" s="69">
        <f t="shared" si="216"/>
        <v>1721.7530020122495</v>
      </c>
      <c r="AR555" s="69">
        <f t="shared" si="217"/>
        <v>826.14448367132411</v>
      </c>
      <c r="AS555" s="69">
        <f t="shared" si="218"/>
        <v>7.6580176250076503E-3</v>
      </c>
      <c r="AT555" s="69">
        <f t="shared" si="219"/>
        <v>0.67057948633225306</v>
      </c>
      <c r="AU555" s="69">
        <f t="shared" si="220"/>
        <v>0.32176249604273932</v>
      </c>
      <c r="AV555" s="23">
        <f t="shared" si="221"/>
        <v>1</v>
      </c>
      <c r="AW555" s="24" t="s">
        <v>482</v>
      </c>
      <c r="AX555" s="24" t="s">
        <v>436</v>
      </c>
      <c r="AY555" s="24">
        <v>20</v>
      </c>
      <c r="AZ555" s="49">
        <f t="shared" si="222"/>
        <v>1.661171379293833</v>
      </c>
      <c r="BA555" s="49">
        <f t="shared" si="223"/>
        <v>8.0736005379335563</v>
      </c>
    </row>
    <row r="556" spans="1:53" ht="12.75" customHeight="1" x14ac:dyDescent="0.15">
      <c r="A556" t="s">
        <v>76</v>
      </c>
      <c r="B556" s="24" t="s">
        <v>482</v>
      </c>
      <c r="C556" s="24" t="s">
        <v>441</v>
      </c>
      <c r="D556" s="24">
        <v>20</v>
      </c>
      <c r="E556" s="16" t="s">
        <v>426</v>
      </c>
      <c r="G556" s="52">
        <v>524.0625</v>
      </c>
      <c r="H556" s="52">
        <v>53279.687499999993</v>
      </c>
      <c r="I556" s="52">
        <v>12765.625</v>
      </c>
      <c r="J556" s="52">
        <v>2746410.0000000005</v>
      </c>
      <c r="K556" s="14">
        <v>0.42441959481951125</v>
      </c>
      <c r="L556" s="14">
        <v>0.11144965667286108</v>
      </c>
      <c r="M556" s="14">
        <v>0.71779151857441936</v>
      </c>
      <c r="N556" s="14">
        <v>2.0551387784568194</v>
      </c>
      <c r="O556" s="14">
        <v>0.86674098330198113</v>
      </c>
      <c r="P556" s="14">
        <v>0.2801823914987146</v>
      </c>
      <c r="Q556" s="14">
        <v>18.665962315594722</v>
      </c>
      <c r="R556" s="14">
        <v>0.59500577203937632</v>
      </c>
      <c r="S556" s="14">
        <v>9.0485206344782743</v>
      </c>
      <c r="T556" s="14">
        <v>3.61068194445527</v>
      </c>
      <c r="U556" s="14">
        <v>95.108301280490764</v>
      </c>
      <c r="V556" s="14">
        <v>8.1489119622605113</v>
      </c>
      <c r="W556" s="14">
        <v>0.33478095945872716</v>
      </c>
      <c r="X556" s="14">
        <v>3.1218719484970323E-2</v>
      </c>
      <c r="Y556" s="14">
        <v>1.5313004221739466</v>
      </c>
      <c r="Z556" s="2">
        <f t="shared" si="200"/>
        <v>1.6912308652470853</v>
      </c>
      <c r="AA556" s="2">
        <f t="shared" si="201"/>
        <v>6.4405000428252333</v>
      </c>
      <c r="AB556" s="2">
        <f t="shared" si="202"/>
        <v>21.535802131432519</v>
      </c>
      <c r="AC556" s="2">
        <f t="shared" si="203"/>
        <v>66.620754486922692</v>
      </c>
      <c r="AD556" s="2">
        <f t="shared" si="204"/>
        <v>10.510922737811116</v>
      </c>
      <c r="AE556" s="2">
        <f t="shared" si="205"/>
        <v>26.340813935867008</v>
      </c>
      <c r="AF556" s="69">
        <f t="shared" si="206"/>
        <v>0.86684348313843995</v>
      </c>
      <c r="AG556" s="69">
        <f t="shared" si="207"/>
        <v>0.88109903903899645</v>
      </c>
      <c r="AH556" s="69">
        <f t="shared" si="208"/>
        <v>1.144789243086189</v>
      </c>
      <c r="AI556" s="69">
        <f t="shared" si="209"/>
        <v>0.34087916966883919</v>
      </c>
      <c r="AJ556" s="69">
        <f t="shared" si="210"/>
        <v>0.35797490330040588</v>
      </c>
      <c r="AK556" s="69">
        <f t="shared" si="211"/>
        <v>0.78515430735544345</v>
      </c>
      <c r="AL556" s="69">
        <f t="shared" si="212"/>
        <v>7.7048438995665491E-2</v>
      </c>
      <c r="AM556" s="69">
        <f t="shared" si="213"/>
        <v>9.4863349374607553E-2</v>
      </c>
      <c r="AN556" s="69">
        <f t="shared" si="214"/>
        <v>0.17149910654456196</v>
      </c>
      <c r="AO556" s="23">
        <v>0.01</v>
      </c>
      <c r="AP556" s="69">
        <f t="shared" si="215"/>
        <v>40.378197561165948</v>
      </c>
      <c r="AQ556" s="69">
        <f t="shared" si="216"/>
        <v>5054.2896098824103</v>
      </c>
      <c r="AR556" s="69">
        <f t="shared" si="217"/>
        <v>2189.2932819829239</v>
      </c>
      <c r="AS556" s="69">
        <f t="shared" si="218"/>
        <v>5.5434394919790971E-3</v>
      </c>
      <c r="AT556" s="69">
        <f t="shared" si="219"/>
        <v>0.69389299967833273</v>
      </c>
      <c r="AU556" s="69">
        <f t="shared" si="220"/>
        <v>0.30056356082968821</v>
      </c>
      <c r="AV556" s="23">
        <f t="shared" si="221"/>
        <v>1</v>
      </c>
      <c r="AW556" s="24" t="s">
        <v>482</v>
      </c>
      <c r="AX556" s="24" t="s">
        <v>441</v>
      </c>
      <c r="AY556" s="24">
        <v>20</v>
      </c>
      <c r="AZ556" s="49">
        <f t="shared" si="222"/>
        <v>1.6912308652470853</v>
      </c>
      <c r="BA556" s="49">
        <f t="shared" si="223"/>
        <v>10.510922737811116</v>
      </c>
    </row>
    <row r="557" spans="1:53" ht="12.75" customHeight="1" x14ac:dyDescent="0.15">
      <c r="A557" t="s">
        <v>77</v>
      </c>
      <c r="B557" s="24" t="s">
        <v>482</v>
      </c>
      <c r="C557" s="24" t="s">
        <v>442</v>
      </c>
      <c r="D557" s="24">
        <v>20</v>
      </c>
      <c r="E557" s="16" t="s">
        <v>426</v>
      </c>
      <c r="G557" s="52">
        <v>2284.375</v>
      </c>
      <c r="H557" s="52">
        <v>56706.25</v>
      </c>
      <c r="I557" s="52">
        <v>10884.375</v>
      </c>
      <c r="J557" s="52">
        <v>2669574.375</v>
      </c>
      <c r="K557" s="14">
        <v>0.49543649411272905</v>
      </c>
      <c r="L557" s="14">
        <v>9.5543706151607302E-2</v>
      </c>
      <c r="M557" s="14">
        <v>0.55222941720629048</v>
      </c>
      <c r="N557" s="14">
        <v>2.4634165815554234</v>
      </c>
      <c r="O557" s="14">
        <v>0.84112496806707071</v>
      </c>
      <c r="P557" s="14">
        <v>0.2682107573238855</v>
      </c>
      <c r="Q557" s="14">
        <v>17.531895418472175</v>
      </c>
      <c r="R557" s="14">
        <v>0.64266252366203469</v>
      </c>
      <c r="S557" s="14">
        <v>7.6658905997197637</v>
      </c>
      <c r="T557" s="14">
        <v>2.446068077535037</v>
      </c>
      <c r="U557" s="14">
        <v>83.137389356833339</v>
      </c>
      <c r="V557" s="14">
        <v>8.7045713886495424</v>
      </c>
      <c r="W557" s="14">
        <v>0.33308754654466349</v>
      </c>
      <c r="X557" s="14">
        <v>3.1725331608254102E-2</v>
      </c>
      <c r="Y557" s="14">
        <v>1.5158872472861435</v>
      </c>
      <c r="Z557" s="2">
        <f t="shared" si="200"/>
        <v>1.1146320946648696</v>
      </c>
      <c r="AA557" s="2">
        <f t="shared" si="201"/>
        <v>5.7798617978040463</v>
      </c>
      <c r="AB557" s="2">
        <f t="shared" si="202"/>
        <v>20.84338960804002</v>
      </c>
      <c r="AC557" s="2">
        <f t="shared" si="203"/>
        <v>65.366115786702167</v>
      </c>
      <c r="AD557" s="2">
        <f t="shared" si="204"/>
        <v>10.845105115362921</v>
      </c>
      <c r="AE557" s="2">
        <f t="shared" si="205"/>
        <v>33.988174785639217</v>
      </c>
      <c r="AF557" s="69">
        <f t="shared" si="206"/>
        <v>0.86913228355397476</v>
      </c>
      <c r="AG557" s="69">
        <f t="shared" si="207"/>
        <v>0.88027346164970588</v>
      </c>
      <c r="AH557" s="69">
        <f t="shared" si="208"/>
        <v>1.1002285226156945</v>
      </c>
      <c r="AI557" s="69">
        <f t="shared" si="209"/>
        <v>0.34358646200022297</v>
      </c>
      <c r="AJ557" s="69">
        <f t="shared" si="210"/>
        <v>0.35696959352324897</v>
      </c>
      <c r="AK557" s="69">
        <f t="shared" si="211"/>
        <v>0.69699088127435271</v>
      </c>
      <c r="AL557" s="69">
        <f t="shared" si="212"/>
        <v>7.7635180244561383E-2</v>
      </c>
      <c r="AM557" s="69">
        <f t="shared" si="213"/>
        <v>9.4596942283660973E-2</v>
      </c>
      <c r="AN557" s="69">
        <f t="shared" si="214"/>
        <v>0.15298709049913828</v>
      </c>
      <c r="AO557" s="23">
        <v>0.01</v>
      </c>
      <c r="AP557" s="69">
        <f t="shared" si="215"/>
        <v>177.34786487116992</v>
      </c>
      <c r="AQ557" s="69">
        <f t="shared" si="216"/>
        <v>5364.2378583728505</v>
      </c>
      <c r="AR557" s="69">
        <f t="shared" si="217"/>
        <v>1665.1688631515583</v>
      </c>
      <c r="AS557" s="69">
        <f t="shared" si="218"/>
        <v>2.46085616965444E-2</v>
      </c>
      <c r="AT557" s="69">
        <f t="shared" si="219"/>
        <v>0.74433474791816756</v>
      </c>
      <c r="AU557" s="69">
        <f t="shared" si="220"/>
        <v>0.23105669038528812</v>
      </c>
      <c r="AV557" s="23">
        <f t="shared" si="221"/>
        <v>1</v>
      </c>
      <c r="AW557" s="24" t="s">
        <v>482</v>
      </c>
      <c r="AX557" s="24" t="s">
        <v>442</v>
      </c>
      <c r="AY557" s="24">
        <v>20</v>
      </c>
      <c r="AZ557" s="49">
        <f t="shared" si="222"/>
        <v>1.1146320946648696</v>
      </c>
      <c r="BA557" s="49">
        <f t="shared" si="223"/>
        <v>10.845105115362921</v>
      </c>
    </row>
    <row r="558" spans="1:53" ht="12.75" customHeight="1" x14ac:dyDescent="0.15">
      <c r="A558" t="s">
        <v>78</v>
      </c>
      <c r="B558" s="24" t="s">
        <v>482</v>
      </c>
      <c r="C558" s="24" t="s">
        <v>450</v>
      </c>
      <c r="D558" s="24">
        <v>30</v>
      </c>
      <c r="E558" s="16" t="s">
        <v>426</v>
      </c>
      <c r="G558" s="52">
        <v>107.5</v>
      </c>
      <c r="H558" s="52">
        <v>11489.0625</v>
      </c>
      <c r="I558" s="52">
        <v>3157.8125</v>
      </c>
      <c r="J558" s="52">
        <v>894561.24999999988</v>
      </c>
      <c r="K558" s="14">
        <v>0.44879699946584917</v>
      </c>
      <c r="L558" s="14">
        <v>0.11066357280684272</v>
      </c>
      <c r="M558" s="14">
        <v>0.75131019036954083</v>
      </c>
      <c r="N558" s="14">
        <v>1.3447321407778781</v>
      </c>
      <c r="O558" s="14">
        <v>0.87576348730811215</v>
      </c>
      <c r="P558" s="14">
        <v>0.27720395758710115</v>
      </c>
      <c r="Q558" s="14">
        <v>19.605659477092363</v>
      </c>
      <c r="R558" s="14">
        <v>0.63823784794418925</v>
      </c>
      <c r="S558" s="14">
        <v>13.995746146759872</v>
      </c>
      <c r="T558" s="14">
        <v>8.8976451443733211</v>
      </c>
      <c r="U558" s="14">
        <v>130.00364379960075</v>
      </c>
      <c r="V558" s="14">
        <v>5.8484864614903511</v>
      </c>
      <c r="W558" s="14">
        <v>0.34859146752130798</v>
      </c>
      <c r="X558" s="14">
        <v>3.0405078146311808E-2</v>
      </c>
      <c r="Y558" s="14">
        <v>1.5842834187772592</v>
      </c>
      <c r="Z558" s="2">
        <f t="shared" si="200"/>
        <v>1.6740535058472714</v>
      </c>
      <c r="AA558" s="2">
        <f t="shared" si="201"/>
        <v>6.7891373042953544</v>
      </c>
      <c r="AB558" s="2">
        <f t="shared" si="202"/>
        <v>22.386934099474139</v>
      </c>
      <c r="AC558" s="2">
        <f t="shared" si="203"/>
        <v>70.726477528489127</v>
      </c>
      <c r="AD558" s="2">
        <f t="shared" si="204"/>
        <v>9.2887969270361221</v>
      </c>
      <c r="AE558" s="2">
        <f t="shared" si="205"/>
        <v>14.611016925283007</v>
      </c>
      <c r="AF558" s="69">
        <f t="shared" si="206"/>
        <v>0.86762914140343728</v>
      </c>
      <c r="AG558" s="69">
        <f t="shared" si="207"/>
        <v>0.88138982491002049</v>
      </c>
      <c r="AH558" s="69">
        <f t="shared" si="208"/>
        <v>1.3042331489867176</v>
      </c>
      <c r="AI558" s="69">
        <f t="shared" si="209"/>
        <v>0.34180687120074077</v>
      </c>
      <c r="AJ558" s="69">
        <f t="shared" si="210"/>
        <v>0.3583294436993868</v>
      </c>
      <c r="AK558" s="69">
        <f t="shared" si="211"/>
        <v>1.1610317610400822</v>
      </c>
      <c r="AL558" s="69">
        <f t="shared" si="212"/>
        <v>7.7249517689050445E-2</v>
      </c>
      <c r="AM558" s="69">
        <f t="shared" si="213"/>
        <v>9.4957302580337494E-2</v>
      </c>
      <c r="AN558" s="69">
        <f t="shared" si="214"/>
        <v>0.24956604253121964</v>
      </c>
      <c r="AO558" s="23">
        <v>0.01</v>
      </c>
      <c r="AP558" s="69">
        <f t="shared" si="215"/>
        <v>8.3043231515729232</v>
      </c>
      <c r="AQ558" s="69">
        <f t="shared" si="216"/>
        <v>1090.9703841769087</v>
      </c>
      <c r="AR558" s="69">
        <f t="shared" si="217"/>
        <v>788.08276868061705</v>
      </c>
      <c r="AS558" s="69">
        <f t="shared" si="218"/>
        <v>4.3999736441730072E-3</v>
      </c>
      <c r="AT558" s="69">
        <f t="shared" si="219"/>
        <v>0.57804120207466692</v>
      </c>
      <c r="AU558" s="69">
        <f t="shared" si="220"/>
        <v>0.41755882428116009</v>
      </c>
      <c r="AV558" s="23">
        <f t="shared" si="221"/>
        <v>1</v>
      </c>
      <c r="AW558" s="24" t="s">
        <v>482</v>
      </c>
      <c r="AX558" s="24" t="s">
        <v>450</v>
      </c>
      <c r="AY558" s="24">
        <v>30</v>
      </c>
      <c r="AZ558" s="49">
        <f t="shared" si="222"/>
        <v>1.6740535058472714</v>
      </c>
      <c r="BA558" s="49">
        <f t="shared" si="223"/>
        <v>9.2887969270361221</v>
      </c>
    </row>
    <row r="559" spans="1:53" ht="12.75" customHeight="1" x14ac:dyDescent="0.15">
      <c r="A559" t="s">
        <v>79</v>
      </c>
      <c r="B559" s="24" t="s">
        <v>482</v>
      </c>
      <c r="C559" s="24" t="s">
        <v>443</v>
      </c>
      <c r="D559" s="24">
        <v>30</v>
      </c>
      <c r="E559" s="16" t="s">
        <v>426</v>
      </c>
      <c r="G559" s="52">
        <v>456.87499999999994</v>
      </c>
      <c r="H559" s="52">
        <v>40258.75</v>
      </c>
      <c r="I559" s="52">
        <v>9903.4375</v>
      </c>
      <c r="J559" s="52">
        <v>2762400.6250000005</v>
      </c>
      <c r="K559" s="14">
        <v>0.4834355187068905</v>
      </c>
      <c r="L559" s="14">
        <v>0.12459067410588527</v>
      </c>
      <c r="M559" s="14">
        <v>0.85118262817079693</v>
      </c>
      <c r="N559" s="14">
        <v>1.7846081167848244</v>
      </c>
      <c r="O559" s="14">
        <v>0.8857033372814046</v>
      </c>
      <c r="P559" s="14">
        <v>0.27371974662713239</v>
      </c>
      <c r="Q559" s="14">
        <v>21.201388577827547</v>
      </c>
      <c r="R559" s="14">
        <v>0.63954528971645486</v>
      </c>
      <c r="S559" s="14">
        <v>10.155867530597552</v>
      </c>
      <c r="T559" s="14">
        <v>5.4437802505892847</v>
      </c>
      <c r="U559" s="14">
        <v>102.50833828326597</v>
      </c>
      <c r="V559" s="14">
        <v>6.3442763659107015</v>
      </c>
      <c r="W559" s="14">
        <v>0.3233896127019516</v>
      </c>
      <c r="X559" s="14">
        <v>3.0045160852132723E-2</v>
      </c>
      <c r="Y559" s="14">
        <v>1.5199226846137723</v>
      </c>
      <c r="Z559" s="2">
        <f t="shared" si="200"/>
        <v>1.7606952638638731</v>
      </c>
      <c r="AA559" s="2">
        <f t="shared" si="201"/>
        <v>6.8318325932437487</v>
      </c>
      <c r="AB559" s="2">
        <f t="shared" si="202"/>
        <v>23.937347512885648</v>
      </c>
      <c r="AC559" s="2">
        <f t="shared" si="203"/>
        <v>77.45655488534625</v>
      </c>
      <c r="AD559" s="2">
        <f t="shared" si="204"/>
        <v>10.093508799167507</v>
      </c>
      <c r="AE559" s="2">
        <f t="shared" si="205"/>
        <v>18.830359339389119</v>
      </c>
      <c r="AF559" s="69">
        <f t="shared" si="206"/>
        <v>0.86874550466375189</v>
      </c>
      <c r="AG559" s="69">
        <f t="shared" si="207"/>
        <v>0.88171017588247413</v>
      </c>
      <c r="AH559" s="69">
        <f t="shared" si="208"/>
        <v>1.1804778758088681</v>
      </c>
      <c r="AI559" s="69">
        <f t="shared" si="209"/>
        <v>0.34312796035718912</v>
      </c>
      <c r="AJ559" s="69">
        <f t="shared" si="210"/>
        <v>0.35872030223789708</v>
      </c>
      <c r="AK559" s="69">
        <f t="shared" si="211"/>
        <v>0.86089850547371927</v>
      </c>
      <c r="AL559" s="69">
        <f t="shared" si="212"/>
        <v>7.7535824287353575E-2</v>
      </c>
      <c r="AM559" s="69">
        <f t="shared" si="213"/>
        <v>9.5060880093042727E-2</v>
      </c>
      <c r="AN559" s="69">
        <f t="shared" si="214"/>
        <v>0.18733499961558664</v>
      </c>
      <c r="AO559" s="23">
        <v>0.01</v>
      </c>
      <c r="AP559" s="69">
        <f t="shared" si="215"/>
        <v>35.424179721284659</v>
      </c>
      <c r="AQ559" s="69">
        <f t="shared" si="216"/>
        <v>3827.0322064457837</v>
      </c>
      <c r="AR559" s="69">
        <f t="shared" si="217"/>
        <v>1855.2604602554864</v>
      </c>
      <c r="AS559" s="69">
        <f t="shared" si="218"/>
        <v>6.1955113680469782E-3</v>
      </c>
      <c r="AT559" s="69">
        <f t="shared" si="219"/>
        <v>0.6693287389424103</v>
      </c>
      <c r="AU559" s="69">
        <f t="shared" si="220"/>
        <v>0.32447574968954268</v>
      </c>
      <c r="AV559" s="23">
        <f t="shared" si="221"/>
        <v>1</v>
      </c>
      <c r="AW559" s="24" t="s">
        <v>482</v>
      </c>
      <c r="AX559" s="24" t="s">
        <v>443</v>
      </c>
      <c r="AY559" s="24">
        <v>30</v>
      </c>
      <c r="AZ559" s="49">
        <f t="shared" si="222"/>
        <v>1.7606952638638731</v>
      </c>
      <c r="BA559" s="49">
        <f t="shared" si="223"/>
        <v>10.093508799167507</v>
      </c>
    </row>
    <row r="560" spans="1:53" ht="12.75" customHeight="1" x14ac:dyDescent="0.15">
      <c r="A560" t="s">
        <v>80</v>
      </c>
      <c r="B560" s="24" t="s">
        <v>482</v>
      </c>
      <c r="C560" s="24" t="s">
        <v>444</v>
      </c>
      <c r="D560" s="24">
        <v>30</v>
      </c>
      <c r="E560" s="16" t="s">
        <v>426</v>
      </c>
      <c r="G560" s="52">
        <v>604.6875</v>
      </c>
      <c r="H560" s="52">
        <v>42153.4375</v>
      </c>
      <c r="I560" s="52">
        <v>9943.75</v>
      </c>
      <c r="J560" s="52">
        <v>2745832.1875</v>
      </c>
      <c r="K560" s="14">
        <v>0.42861345285925512</v>
      </c>
      <c r="L560" s="14">
        <v>0.12974503492283351</v>
      </c>
      <c r="M560" s="14">
        <v>0.86874141876430211</v>
      </c>
      <c r="N560" s="14">
        <v>2.0473573374763383</v>
      </c>
      <c r="O560" s="14">
        <v>0.85356139250795426</v>
      </c>
      <c r="P560" s="14">
        <v>0.27103331058218089</v>
      </c>
      <c r="Q560" s="14">
        <v>20.582924192998686</v>
      </c>
      <c r="R560" s="14">
        <v>0.61807064177758853</v>
      </c>
      <c r="S560" s="14">
        <v>9.8498745906779064</v>
      </c>
      <c r="T560" s="14">
        <v>5.0806036589643071</v>
      </c>
      <c r="U560" s="14">
        <v>92.840350552607234</v>
      </c>
      <c r="V560" s="14">
        <v>5.9887220671552663</v>
      </c>
      <c r="W560" s="14">
        <v>0.32129558667564662</v>
      </c>
      <c r="X560" s="14">
        <v>3.0511411020539503E-2</v>
      </c>
      <c r="Y560" s="14">
        <v>1.5057304540781871</v>
      </c>
      <c r="Z560" s="2">
        <f t="shared" si="200"/>
        <v>2.0268645628572299</v>
      </c>
      <c r="AA560" s="2">
        <f t="shared" si="201"/>
        <v>6.6957584872591873</v>
      </c>
      <c r="AB560" s="2">
        <f t="shared" si="202"/>
        <v>24.114169611773853</v>
      </c>
      <c r="AC560" s="2">
        <f t="shared" si="203"/>
        <v>75.942415154751501</v>
      </c>
      <c r="AD560" s="2">
        <f t="shared" si="204"/>
        <v>9.4255363048452381</v>
      </c>
      <c r="AE560" s="2">
        <f t="shared" si="205"/>
        <v>18.273488109783582</v>
      </c>
      <c r="AF560" s="69">
        <f t="shared" si="206"/>
        <v>0.86697864679835179</v>
      </c>
      <c r="AG560" s="69">
        <f t="shared" si="207"/>
        <v>0.88067427460706327</v>
      </c>
      <c r="AH560" s="69">
        <f t="shared" si="208"/>
        <v>1.1706160432731052</v>
      </c>
      <c r="AI560" s="69">
        <f t="shared" si="209"/>
        <v>0.34103865057277588</v>
      </c>
      <c r="AJ560" s="69">
        <f t="shared" si="210"/>
        <v>0.35745743009448205</v>
      </c>
      <c r="AK560" s="69">
        <f t="shared" si="211"/>
        <v>0.83950215081240098</v>
      </c>
      <c r="AL560" s="69">
        <f t="shared" si="212"/>
        <v>7.7083007971427947E-2</v>
      </c>
      <c r="AM560" s="69">
        <f t="shared" si="213"/>
        <v>9.4726218975037732E-2</v>
      </c>
      <c r="AN560" s="69">
        <f t="shared" si="214"/>
        <v>0.18286766470305871</v>
      </c>
      <c r="AO560" s="23">
        <v>0.01</v>
      </c>
      <c r="AP560" s="69">
        <f t="shared" si="215"/>
        <v>46.611131382722839</v>
      </c>
      <c r="AQ560" s="69">
        <f t="shared" si="216"/>
        <v>3993.0357511755669</v>
      </c>
      <c r="AR560" s="69">
        <f t="shared" si="217"/>
        <v>1818.3903408910401</v>
      </c>
      <c r="AS560" s="69">
        <f t="shared" si="218"/>
        <v>7.9567830665434498E-3</v>
      </c>
      <c r="AT560" s="69">
        <f t="shared" si="219"/>
        <v>0.68163372796466926</v>
      </c>
      <c r="AU560" s="69">
        <f t="shared" si="220"/>
        <v>0.31040948896878728</v>
      </c>
      <c r="AV560" s="23">
        <f t="shared" si="221"/>
        <v>1</v>
      </c>
      <c r="AW560" s="24" t="s">
        <v>482</v>
      </c>
      <c r="AX560" s="24" t="s">
        <v>444</v>
      </c>
      <c r="AY560" s="24">
        <v>30</v>
      </c>
      <c r="AZ560" s="49">
        <f t="shared" si="222"/>
        <v>2.0268645628572299</v>
      </c>
      <c r="BA560" s="49">
        <f t="shared" si="223"/>
        <v>9.4255363048452381</v>
      </c>
    </row>
    <row r="561" spans="1:58" ht="12.75" customHeight="1" x14ac:dyDescent="0.15">
      <c r="A561" t="s">
        <v>81</v>
      </c>
      <c r="B561" s="24" t="s">
        <v>482</v>
      </c>
      <c r="C561" s="24" t="s">
        <v>451</v>
      </c>
      <c r="D561" s="24">
        <v>40</v>
      </c>
      <c r="E561" s="16" t="s">
        <v>426</v>
      </c>
      <c r="G561" s="52">
        <v>80.625</v>
      </c>
      <c r="H561" s="52">
        <v>6853.125</v>
      </c>
      <c r="I561" s="52">
        <v>2808.4375</v>
      </c>
      <c r="J561" s="52">
        <v>723165.9375</v>
      </c>
      <c r="K561" s="14">
        <v>0.30918429751426335</v>
      </c>
      <c r="L561" s="14">
        <v>0.14110233230860361</v>
      </c>
      <c r="M561" s="14">
        <v>0.58998782803447103</v>
      </c>
      <c r="N561" s="14">
        <v>2.5573062041937944</v>
      </c>
      <c r="O561" s="14">
        <v>0.94581852806614175</v>
      </c>
      <c r="P561" s="14">
        <v>0.29175903523236796</v>
      </c>
      <c r="Q561" s="14">
        <v>22.370532158332928</v>
      </c>
      <c r="R561" s="14">
        <v>0.68118049017422577</v>
      </c>
      <c r="S561" s="14">
        <v>6.1828189228732668</v>
      </c>
      <c r="T561" s="14">
        <v>2.5365281258803085</v>
      </c>
      <c r="U561" s="14">
        <v>82.808833925702316</v>
      </c>
      <c r="V561" s="14">
        <v>3.6988559052786716</v>
      </c>
      <c r="W561" s="14">
        <v>0.34141333209472274</v>
      </c>
      <c r="X561" s="14">
        <v>3.0871049956409088E-2</v>
      </c>
      <c r="Y561" s="14">
        <v>1.5764221340244258</v>
      </c>
      <c r="Z561" s="2">
        <f t="shared" si="200"/>
        <v>1.9082076055536217</v>
      </c>
      <c r="AA561" s="2">
        <f t="shared" si="201"/>
        <v>4.181276229680698</v>
      </c>
      <c r="AB561" s="2">
        <f t="shared" si="202"/>
        <v>23.652034184689327</v>
      </c>
      <c r="AC561" s="2">
        <f t="shared" si="203"/>
        <v>76.674685123345668</v>
      </c>
      <c r="AD561" s="2">
        <f t="shared" si="204"/>
        <v>13.393378482968666</v>
      </c>
      <c r="AE561" s="2">
        <f t="shared" si="205"/>
        <v>32.64652699128392</v>
      </c>
      <c r="AF561" s="69">
        <f t="shared" si="206"/>
        <v>0.8631295699856345</v>
      </c>
      <c r="AG561" s="69">
        <f t="shared" si="207"/>
        <v>0.8836476256305964</v>
      </c>
      <c r="AH561" s="69">
        <f t="shared" si="208"/>
        <v>1.0524306730331723</v>
      </c>
      <c r="AI561" s="69">
        <f t="shared" si="209"/>
        <v>0.3365165158871013</v>
      </c>
      <c r="AJ561" s="69">
        <f t="shared" si="210"/>
        <v>0.36109023358124104</v>
      </c>
      <c r="AK561" s="69">
        <f t="shared" si="211"/>
        <v>0.61004080985598963</v>
      </c>
      <c r="AL561" s="69">
        <f t="shared" si="212"/>
        <v>7.6102534750422876E-2</v>
      </c>
      <c r="AM561" s="69">
        <f t="shared" si="213"/>
        <v>9.5688911899028881E-2</v>
      </c>
      <c r="AN561" s="69">
        <f t="shared" si="214"/>
        <v>0.13463537195581499</v>
      </c>
      <c r="AO561" s="23">
        <v>0.01</v>
      </c>
      <c r="AP561" s="69">
        <f t="shared" si="215"/>
        <v>6.1357668642528447</v>
      </c>
      <c r="AQ561" s="69">
        <f t="shared" si="216"/>
        <v>655.76807435803232</v>
      </c>
      <c r="AR561" s="69">
        <f t="shared" si="217"/>
        <v>378.11502742715913</v>
      </c>
      <c r="AS561" s="69">
        <f t="shared" si="218"/>
        <v>5.8996687937216711E-3</v>
      </c>
      <c r="AT561" s="69">
        <f t="shared" si="219"/>
        <v>0.63053478559442355</v>
      </c>
      <c r="AU561" s="69">
        <f t="shared" si="220"/>
        <v>0.36356554561185472</v>
      </c>
      <c r="AV561" s="23">
        <f t="shared" si="221"/>
        <v>1</v>
      </c>
      <c r="AW561" s="24" t="s">
        <v>482</v>
      </c>
      <c r="AX561" s="24" t="s">
        <v>451</v>
      </c>
      <c r="AY561" s="24">
        <v>40</v>
      </c>
      <c r="AZ561" s="49">
        <f t="shared" si="222"/>
        <v>1.9082076055536217</v>
      </c>
      <c r="BA561" s="49">
        <f t="shared" si="223"/>
        <v>13.393378482968666</v>
      </c>
    </row>
    <row r="562" spans="1:58" ht="12.75" customHeight="1" x14ac:dyDescent="0.15">
      <c r="A562" t="s">
        <v>82</v>
      </c>
      <c r="B562" s="24" t="s">
        <v>482</v>
      </c>
      <c r="C562" s="24" t="s">
        <v>445</v>
      </c>
      <c r="D562" s="24">
        <v>40</v>
      </c>
      <c r="E562" s="16" t="s">
        <v>426</v>
      </c>
      <c r="G562" s="52">
        <v>403.12499999999994</v>
      </c>
      <c r="H562" s="52">
        <v>23287.187500000004</v>
      </c>
      <c r="I562" s="52">
        <v>8841.8750000000018</v>
      </c>
      <c r="J562" s="52">
        <v>2427954.6875</v>
      </c>
      <c r="K562" s="14">
        <v>0.53673254526734637</v>
      </c>
      <c r="L562" s="14">
        <v>0.13755242878759369</v>
      </c>
      <c r="M562" s="14">
        <v>0.78863235795316222</v>
      </c>
      <c r="N562" s="14">
        <v>2.3009777535289282</v>
      </c>
      <c r="O562" s="14">
        <v>1.0096514859456405</v>
      </c>
      <c r="P562" s="14">
        <v>0.29586816059715654</v>
      </c>
      <c r="Q562" s="14">
        <v>27.956210136812892</v>
      </c>
      <c r="R562" s="14">
        <v>0.663381982587404</v>
      </c>
      <c r="S562" s="14">
        <v>6.9394029122831462</v>
      </c>
      <c r="T562" s="14">
        <v>3.0726025277161368</v>
      </c>
      <c r="U562" s="14">
        <v>91.180951360825745</v>
      </c>
      <c r="V562" s="14">
        <v>6.1410240629168928</v>
      </c>
      <c r="W562" s="14">
        <v>0.32266386431021005</v>
      </c>
      <c r="X562" s="14">
        <v>3.0736324534612745E-2</v>
      </c>
      <c r="Y562" s="14">
        <v>1.5362008337020563</v>
      </c>
      <c r="Z562" s="2">
        <f t="shared" si="200"/>
        <v>1.4693209213917606</v>
      </c>
      <c r="AA562" s="2">
        <f t="shared" si="201"/>
        <v>5.7333219406176825</v>
      </c>
      <c r="AB562" s="2">
        <f t="shared" si="202"/>
        <v>27.688970427878964</v>
      </c>
      <c r="AC562" s="2">
        <f t="shared" si="203"/>
        <v>94.488741473189691</v>
      </c>
      <c r="AD562" s="2">
        <f t="shared" si="204"/>
        <v>13.139596088221101</v>
      </c>
      <c r="AE562" s="2">
        <f t="shared" si="205"/>
        <v>29.675478861432975</v>
      </c>
      <c r="AF562" s="69">
        <f t="shared" si="206"/>
        <v>0.87046321210736588</v>
      </c>
      <c r="AG562" s="69">
        <f t="shared" si="207"/>
        <v>0.88570489512523021</v>
      </c>
      <c r="AH562" s="69">
        <f t="shared" si="208"/>
        <v>1.0768145839977812</v>
      </c>
      <c r="AI562" s="69">
        <f t="shared" si="209"/>
        <v>0.34516731336015311</v>
      </c>
      <c r="AJ562" s="69">
        <f t="shared" si="210"/>
        <v>0.36361813294983414</v>
      </c>
      <c r="AK562" s="69">
        <f t="shared" si="211"/>
        <v>0.65343318144301088</v>
      </c>
      <c r="AL562" s="69">
        <f t="shared" si="212"/>
        <v>7.7977704449362598E-2</v>
      </c>
      <c r="AM562" s="69">
        <f t="shared" si="213"/>
        <v>9.6358805231706049E-2</v>
      </c>
      <c r="AN562" s="69">
        <f t="shared" si="214"/>
        <v>0.14380630769864414</v>
      </c>
      <c r="AO562" s="23">
        <v>0.01</v>
      </c>
      <c r="AP562" s="69">
        <f t="shared" si="215"/>
        <v>31.434762106149293</v>
      </c>
      <c r="AQ562" s="69">
        <f t="shared" si="216"/>
        <v>2243.9255647067203</v>
      </c>
      <c r="AR562" s="69">
        <f t="shared" si="217"/>
        <v>1271.5173968829495</v>
      </c>
      <c r="AS562" s="69">
        <f t="shared" si="218"/>
        <v>8.8626574003781884E-3</v>
      </c>
      <c r="AT562" s="69">
        <f t="shared" si="219"/>
        <v>0.63264813154273813</v>
      </c>
      <c r="AU562" s="69">
        <f t="shared" si="220"/>
        <v>0.35848921105688364</v>
      </c>
      <c r="AV562" s="23">
        <f t="shared" si="221"/>
        <v>1</v>
      </c>
      <c r="AW562" s="24" t="s">
        <v>482</v>
      </c>
      <c r="AX562" s="24" t="s">
        <v>445</v>
      </c>
      <c r="AY562" s="24">
        <v>40</v>
      </c>
      <c r="AZ562" s="49">
        <f t="shared" si="222"/>
        <v>1.4693209213917606</v>
      </c>
      <c r="BA562" s="49">
        <f t="shared" si="223"/>
        <v>13.139596088221101</v>
      </c>
    </row>
    <row r="563" spans="1:58" ht="12.75" customHeight="1" x14ac:dyDescent="0.15">
      <c r="A563" t="s">
        <v>83</v>
      </c>
      <c r="B563" s="24" t="s">
        <v>482</v>
      </c>
      <c r="C563" s="24" t="s">
        <v>446</v>
      </c>
      <c r="D563" s="24">
        <v>40</v>
      </c>
      <c r="E563" s="16" t="s">
        <v>426</v>
      </c>
      <c r="G563" s="52">
        <v>362.81250000000006</v>
      </c>
      <c r="H563" s="52">
        <v>22776.5625</v>
      </c>
      <c r="I563" s="52">
        <v>9500.3125</v>
      </c>
      <c r="J563" s="52">
        <v>2402759.375</v>
      </c>
      <c r="K563" s="14">
        <v>0.68739017007671643</v>
      </c>
      <c r="L563" s="14">
        <v>0.14845015660438493</v>
      </c>
      <c r="M563" s="14">
        <v>0.88403525001217198</v>
      </c>
      <c r="N563" s="14">
        <v>1.8085579216666057</v>
      </c>
      <c r="O563" s="14">
        <v>0.96593240282712867</v>
      </c>
      <c r="P563" s="14">
        <v>0.2988516049583409</v>
      </c>
      <c r="Q563" s="14">
        <v>26.601189931350113</v>
      </c>
      <c r="R563" s="14">
        <v>0.60103397685195969</v>
      </c>
      <c r="S563" s="14">
        <v>9.5508314173575801</v>
      </c>
      <c r="T563" s="14">
        <v>4.8842555529699165</v>
      </c>
      <c r="U563" s="14">
        <v>97.192669555479824</v>
      </c>
      <c r="V563" s="14">
        <v>10.771779884026921</v>
      </c>
      <c r="W563" s="14">
        <v>0.31750234174814401</v>
      </c>
      <c r="X563" s="14">
        <v>3.0989908954564129E-2</v>
      </c>
      <c r="Y563" s="14">
        <v>1.4832577589849194</v>
      </c>
      <c r="Z563" s="2">
        <f t="shared" si="200"/>
        <v>1.2860749083937422</v>
      </c>
      <c r="AA563" s="2">
        <f t="shared" si="201"/>
        <v>5.9550981301292829</v>
      </c>
      <c r="AB563" s="2">
        <f t="shared" si="202"/>
        <v>27.539390803634614</v>
      </c>
      <c r="AC563" s="2">
        <f t="shared" si="203"/>
        <v>89.011367146775896</v>
      </c>
      <c r="AD563" s="2">
        <f t="shared" si="204"/>
        <v>10.176356937768045</v>
      </c>
      <c r="AE563" s="2">
        <f t="shared" si="205"/>
        <v>19.89917777671992</v>
      </c>
      <c r="AF563" s="69">
        <f t="shared" si="206"/>
        <v>0.87531874984132785</v>
      </c>
      <c r="AG563" s="69">
        <f t="shared" si="207"/>
        <v>0.88429587478494043</v>
      </c>
      <c r="AH563" s="69">
        <f t="shared" si="208"/>
        <v>1.1609781944488069</v>
      </c>
      <c r="AI563" s="69">
        <f t="shared" si="209"/>
        <v>0.35097573477883121</v>
      </c>
      <c r="AJ563" s="69">
        <f t="shared" si="210"/>
        <v>0.36188551054558421</v>
      </c>
      <c r="AK563" s="69">
        <f t="shared" si="211"/>
        <v>0.81893717556490842</v>
      </c>
      <c r="AL563" s="69">
        <f t="shared" si="212"/>
        <v>7.9235669374505949E-2</v>
      </c>
      <c r="AM563" s="69">
        <f t="shared" si="213"/>
        <v>9.5899660294579817E-2</v>
      </c>
      <c r="AN563" s="69">
        <f t="shared" si="214"/>
        <v>0.17856951220579917</v>
      </c>
      <c r="AO563" s="23">
        <v>0.01</v>
      </c>
      <c r="AP563" s="69">
        <f t="shared" si="215"/>
        <v>28.747691294937944</v>
      </c>
      <c r="AQ563" s="69">
        <f t="shared" si="216"/>
        <v>2184.2646064282658</v>
      </c>
      <c r="AR563" s="69">
        <f t="shared" si="217"/>
        <v>1696.4661689276563</v>
      </c>
      <c r="AS563" s="69">
        <f t="shared" si="218"/>
        <v>7.3533315351817967E-3</v>
      </c>
      <c r="AT563" s="69">
        <f t="shared" si="219"/>
        <v>0.55870997245815857</v>
      </c>
      <c r="AU563" s="69">
        <f t="shared" si="220"/>
        <v>0.43393669600665968</v>
      </c>
      <c r="AV563" s="23">
        <f t="shared" si="221"/>
        <v>1</v>
      </c>
      <c r="AW563" s="24" t="s">
        <v>482</v>
      </c>
      <c r="AX563" s="24" t="s">
        <v>446</v>
      </c>
      <c r="AY563" s="24">
        <v>40</v>
      </c>
      <c r="AZ563" s="49">
        <f t="shared" si="222"/>
        <v>1.2860749083937422</v>
      </c>
      <c r="BA563" s="49">
        <f t="shared" si="223"/>
        <v>10.176356937768045</v>
      </c>
    </row>
    <row r="564" spans="1:58" ht="12.75" customHeight="1" x14ac:dyDescent="0.15">
      <c r="A564" t="s">
        <v>84</v>
      </c>
      <c r="B564" s="24" t="s">
        <v>482</v>
      </c>
      <c r="C564" s="24" t="s">
        <v>452</v>
      </c>
      <c r="D564" s="24">
        <v>50</v>
      </c>
      <c r="E564" s="16" t="s">
        <v>426</v>
      </c>
      <c r="G564" s="52">
        <v>120.93750000000001</v>
      </c>
      <c r="H564" s="52">
        <v>5052.5000000000009</v>
      </c>
      <c r="I564" s="52">
        <v>2351.5625</v>
      </c>
      <c r="J564" s="52">
        <v>654258.4375</v>
      </c>
      <c r="K564" s="14">
        <v>0.31560378395534811</v>
      </c>
      <c r="L564" s="14">
        <v>0.1509214216760956</v>
      </c>
      <c r="M564" s="14">
        <v>0.92361263936900539</v>
      </c>
      <c r="N564" s="14">
        <v>1.9958215092469072</v>
      </c>
      <c r="O564" s="14">
        <v>0.96954953281156864</v>
      </c>
      <c r="P564" s="14">
        <v>0.30450701073238295</v>
      </c>
      <c r="Q564" s="14">
        <v>24.737884025512439</v>
      </c>
      <c r="R564" s="14">
        <v>0.68684939801122469</v>
      </c>
      <c r="S564" s="14">
        <v>4.67051023014933</v>
      </c>
      <c r="T564" s="14">
        <v>0.97784156513083398</v>
      </c>
      <c r="U564" s="14">
        <v>70.012068747261296</v>
      </c>
      <c r="V564" s="14">
        <v>4.307421811322512</v>
      </c>
      <c r="W564" s="14">
        <v>0.33304883996377066</v>
      </c>
      <c r="X564" s="14">
        <v>3.0416769195310667E-2</v>
      </c>
      <c r="Y564" s="14">
        <v>1.6115267792685646</v>
      </c>
      <c r="Z564" s="2">
        <f t="shared" si="200"/>
        <v>2.926494187723931</v>
      </c>
      <c r="AA564" s="2">
        <f t="shared" si="201"/>
        <v>6.1198246684373512</v>
      </c>
      <c r="AB564" s="2">
        <f t="shared" si="202"/>
        <v>25.514822284299147</v>
      </c>
      <c r="AC564" s="2">
        <f t="shared" si="203"/>
        <v>81.239128012239476</v>
      </c>
      <c r="AD564" s="2">
        <f t="shared" si="204"/>
        <v>14.990239887564234</v>
      </c>
      <c r="AE564" s="2">
        <f t="shared" si="205"/>
        <v>71.598581246537393</v>
      </c>
      <c r="AF564" s="69">
        <f t="shared" si="206"/>
        <v>0.86333646332201086</v>
      </c>
      <c r="AG564" s="69">
        <f t="shared" si="207"/>
        <v>0.88441245110260325</v>
      </c>
      <c r="AH564" s="69">
        <f t="shared" si="208"/>
        <v>1.0036905449964333</v>
      </c>
      <c r="AI564" s="69">
        <f t="shared" si="209"/>
        <v>0.33675856430210221</v>
      </c>
      <c r="AJ564" s="69">
        <f t="shared" si="210"/>
        <v>0.36202865101433046</v>
      </c>
      <c r="AK564" s="69">
        <f t="shared" si="211"/>
        <v>0.52914889887555849</v>
      </c>
      <c r="AL564" s="69">
        <f t="shared" si="212"/>
        <v>7.6155028450592896E-2</v>
      </c>
      <c r="AM564" s="69">
        <f t="shared" si="213"/>
        <v>9.5937592518797576E-2</v>
      </c>
      <c r="AN564" s="69">
        <f t="shared" si="214"/>
        <v>0.1174657356720048</v>
      </c>
      <c r="AO564" s="23">
        <v>0.01</v>
      </c>
      <c r="AP564" s="69">
        <f t="shared" si="215"/>
        <v>9.2099987532435801</v>
      </c>
      <c r="AQ564" s="69">
        <f t="shared" si="216"/>
        <v>484.72468620122487</v>
      </c>
      <c r="AR564" s="69">
        <f t="shared" si="217"/>
        <v>276.22801904119876</v>
      </c>
      <c r="AS564" s="69">
        <f t="shared" si="218"/>
        <v>1.195851046208983E-2</v>
      </c>
      <c r="AT564" s="69">
        <f t="shared" si="219"/>
        <v>0.62937958912634107</v>
      </c>
      <c r="AU564" s="69">
        <f t="shared" si="220"/>
        <v>0.35866190041156909</v>
      </c>
      <c r="AV564" s="23">
        <f t="shared" si="221"/>
        <v>1</v>
      </c>
      <c r="AW564" s="24" t="s">
        <v>482</v>
      </c>
      <c r="AX564" s="24" t="s">
        <v>452</v>
      </c>
      <c r="AY564" s="24">
        <v>50</v>
      </c>
      <c r="AZ564" s="49">
        <f t="shared" si="222"/>
        <v>2.926494187723931</v>
      </c>
      <c r="BA564" s="49">
        <f t="shared" si="223"/>
        <v>14.990239887564234</v>
      </c>
    </row>
    <row r="565" spans="1:58" ht="12.75" customHeight="1" x14ac:dyDescent="0.15">
      <c r="A565" t="s">
        <v>85</v>
      </c>
      <c r="B565" s="24" t="s">
        <v>482</v>
      </c>
      <c r="C565" s="24" t="s">
        <v>448</v>
      </c>
      <c r="D565" s="24">
        <v>50</v>
      </c>
      <c r="E565" s="16" t="s">
        <v>426</v>
      </c>
      <c r="G565" s="52">
        <v>443.43750000000006</v>
      </c>
      <c r="H565" s="52">
        <v>16595.3125</v>
      </c>
      <c r="I565" s="52">
        <v>7457.8124999999991</v>
      </c>
      <c r="J565" s="52">
        <v>2146465.9375</v>
      </c>
      <c r="K565" s="14">
        <v>0.7100548085185443</v>
      </c>
      <c r="L565" s="14">
        <v>0.14987562950731695</v>
      </c>
      <c r="M565" s="14">
        <v>0.87669701543405232</v>
      </c>
      <c r="N565" s="14">
        <v>2.5022006939754546</v>
      </c>
      <c r="O565" s="14">
        <v>0.96961146334099735</v>
      </c>
      <c r="P565" s="14">
        <v>0.30261417422780623</v>
      </c>
      <c r="Q565" s="14">
        <v>28.75835824528945</v>
      </c>
      <c r="R565" s="14">
        <v>0.58358145894533031</v>
      </c>
      <c r="S565" s="14">
        <v>5.6144263297645862</v>
      </c>
      <c r="T565" s="14">
        <v>1.6041819995702149</v>
      </c>
      <c r="U565" s="14">
        <v>85.882042942694383</v>
      </c>
      <c r="V565" s="14">
        <v>3.7350717096880435</v>
      </c>
      <c r="W565" s="14">
        <v>0.32192069795706668</v>
      </c>
      <c r="X565" s="14">
        <v>3.1013847769180841E-2</v>
      </c>
      <c r="Y565" s="14">
        <v>1.5279336764397664</v>
      </c>
      <c r="Z565" s="2">
        <f t="shared" si="200"/>
        <v>1.234689216827064</v>
      </c>
      <c r="AA565" s="2">
        <f t="shared" si="201"/>
        <v>5.8494968015547304</v>
      </c>
      <c r="AB565" s="2">
        <f t="shared" si="202"/>
        <v>29.659672283779077</v>
      </c>
      <c r="AC565" s="2">
        <f t="shared" si="203"/>
        <v>95.033084020844058</v>
      </c>
      <c r="AD565" s="2">
        <f t="shared" si="204"/>
        <v>15.296672874198249</v>
      </c>
      <c r="AE565" s="2">
        <f t="shared" si="205"/>
        <v>53.536346228609666</v>
      </c>
      <c r="AF565" s="69">
        <f t="shared" si="206"/>
        <v>0.87604920744226333</v>
      </c>
      <c r="AG565" s="69">
        <f t="shared" si="207"/>
        <v>0.88441444705881778</v>
      </c>
      <c r="AH565" s="69">
        <f t="shared" si="208"/>
        <v>1.0341119740158755</v>
      </c>
      <c r="AI565" s="69">
        <f t="shared" si="209"/>
        <v>0.35185514092826059</v>
      </c>
      <c r="AJ565" s="69">
        <f t="shared" si="210"/>
        <v>0.3620311021160727</v>
      </c>
      <c r="AK565" s="69">
        <f t="shared" si="211"/>
        <v>0.57873679955637269</v>
      </c>
      <c r="AL565" s="69">
        <f t="shared" si="212"/>
        <v>7.9426052939955902E-2</v>
      </c>
      <c r="AM565" s="69">
        <f t="shared" si="213"/>
        <v>9.5938242060759266E-2</v>
      </c>
      <c r="AN565" s="69">
        <f t="shared" si="214"/>
        <v>0.12800277156478909</v>
      </c>
      <c r="AO565" s="23">
        <v>0.01</v>
      </c>
      <c r="AP565" s="69">
        <f t="shared" si="215"/>
        <v>35.220490350561697</v>
      </c>
      <c r="AQ565" s="69">
        <f t="shared" si="216"/>
        <v>1592.125107698944</v>
      </c>
      <c r="AR565" s="69">
        <f t="shared" si="217"/>
        <v>954.62066981052851</v>
      </c>
      <c r="AS565" s="69">
        <f t="shared" si="218"/>
        <v>1.3640956812248703E-2</v>
      </c>
      <c r="AT565" s="69">
        <f t="shared" si="219"/>
        <v>0.61663280714295199</v>
      </c>
      <c r="AU565" s="69">
        <f t="shared" si="220"/>
        <v>0.36972623604479926</v>
      </c>
      <c r="AV565" s="23">
        <f t="shared" si="221"/>
        <v>1</v>
      </c>
      <c r="AW565" s="24" t="s">
        <v>482</v>
      </c>
      <c r="AX565" s="24" t="s">
        <v>448</v>
      </c>
      <c r="AY565" s="24">
        <v>50</v>
      </c>
      <c r="AZ565" s="49">
        <f t="shared" si="222"/>
        <v>1.234689216827064</v>
      </c>
      <c r="BA565" s="49">
        <f t="shared" si="223"/>
        <v>15.296672874198249</v>
      </c>
    </row>
    <row r="566" spans="1:58" ht="12.75" customHeight="1" x14ac:dyDescent="0.15">
      <c r="A566" t="s">
        <v>90</v>
      </c>
      <c r="B566" s="24" t="s">
        <v>482</v>
      </c>
      <c r="C566" s="24" t="s">
        <v>447</v>
      </c>
      <c r="D566" s="24">
        <v>50</v>
      </c>
      <c r="E566" s="16" t="s">
        <v>426</v>
      </c>
      <c r="G566" s="52">
        <v>604.6875</v>
      </c>
      <c r="H566" s="52">
        <v>16622.1875</v>
      </c>
      <c r="I566" s="52">
        <v>8143.1250000000009</v>
      </c>
      <c r="J566" s="52">
        <v>2132195.3125</v>
      </c>
      <c r="K566" s="14">
        <v>0.47194353483979351</v>
      </c>
      <c r="L566" s="14">
        <v>0.1242786344409396</v>
      </c>
      <c r="M566" s="14">
        <v>0.76934417449729775</v>
      </c>
      <c r="N566" s="14">
        <v>1.8113724146420171</v>
      </c>
      <c r="O566" s="14">
        <v>0.96164564899324179</v>
      </c>
      <c r="P566" s="14">
        <v>0.30655461445703991</v>
      </c>
      <c r="Q566" s="14">
        <v>25.166249573981204</v>
      </c>
      <c r="R566" s="14">
        <v>0.61904540116505369</v>
      </c>
      <c r="S566" s="14">
        <v>5.1570325986824281</v>
      </c>
      <c r="T566" s="14">
        <v>1.1797237126763263</v>
      </c>
      <c r="U566" s="14">
        <v>79.205885388772572</v>
      </c>
      <c r="V566" s="14">
        <v>4.5425717013709841</v>
      </c>
      <c r="W566" s="14">
        <v>0.32563072373564955</v>
      </c>
      <c r="X566" s="14">
        <v>3.0542865509512618E-2</v>
      </c>
      <c r="Y566" s="14">
        <v>1.5008100816069889</v>
      </c>
      <c r="Z566" s="2">
        <f t="shared" si="200"/>
        <v>1.6301614869212271</v>
      </c>
      <c r="AA566" s="2">
        <f t="shared" si="201"/>
        <v>6.1904781779921301</v>
      </c>
      <c r="AB566" s="2">
        <f t="shared" si="202"/>
        <v>26.169982259398822</v>
      </c>
      <c r="AC566" s="2">
        <f t="shared" si="203"/>
        <v>82.093853385814768</v>
      </c>
      <c r="AD566" s="2">
        <f t="shared" si="204"/>
        <v>15.358810298970944</v>
      </c>
      <c r="AE566" s="2">
        <f t="shared" si="205"/>
        <v>67.139351814066501</v>
      </c>
      <c r="AF566" s="69">
        <f t="shared" si="206"/>
        <v>0.86837513003866817</v>
      </c>
      <c r="AG566" s="69">
        <f t="shared" si="207"/>
        <v>0.88415771719070657</v>
      </c>
      <c r="AH566" s="69">
        <f t="shared" si="208"/>
        <v>1.0193706522715751</v>
      </c>
      <c r="AI566" s="69">
        <f t="shared" si="209"/>
        <v>0.34268928741159443</v>
      </c>
      <c r="AJ566" s="69">
        <f t="shared" si="210"/>
        <v>0.36171591995245528</v>
      </c>
      <c r="AK566" s="69">
        <f t="shared" si="211"/>
        <v>0.55433815994841362</v>
      </c>
      <c r="AL566" s="69">
        <f t="shared" si="212"/>
        <v>7.7440760055222935E-2</v>
      </c>
      <c r="AM566" s="69">
        <f t="shared" si="213"/>
        <v>9.5854718787400636E-2</v>
      </c>
      <c r="AN566" s="69">
        <f t="shared" si="214"/>
        <v>0.12282308741992673</v>
      </c>
      <c r="AO566" s="23">
        <v>0.01</v>
      </c>
      <c r="AP566" s="69">
        <f t="shared" si="215"/>
        <v>46.82745959589262</v>
      </c>
      <c r="AQ566" s="69">
        <f t="shared" si="216"/>
        <v>1593.315108443946</v>
      </c>
      <c r="AR566" s="69">
        <f t="shared" si="217"/>
        <v>1000.163753746391</v>
      </c>
      <c r="AS566" s="69">
        <f t="shared" si="218"/>
        <v>1.7735616208430217E-2</v>
      </c>
      <c r="AT566" s="69">
        <f t="shared" si="219"/>
        <v>0.60345843029532675</v>
      </c>
      <c r="AU566" s="69">
        <f t="shared" si="220"/>
        <v>0.37880595349624302</v>
      </c>
      <c r="AV566" s="23">
        <f t="shared" si="221"/>
        <v>1</v>
      </c>
      <c r="AW566" s="24" t="s">
        <v>482</v>
      </c>
      <c r="AX566" s="24" t="s">
        <v>447</v>
      </c>
      <c r="AY566" s="24">
        <v>50</v>
      </c>
      <c r="AZ566" s="49">
        <f t="shared" si="222"/>
        <v>1.6301614869212271</v>
      </c>
      <c r="BA566" s="49">
        <f t="shared" si="223"/>
        <v>15.358810298970944</v>
      </c>
    </row>
    <row r="567" spans="1:58" x14ac:dyDescent="0.15">
      <c r="G567" s="52"/>
      <c r="H567" s="52"/>
      <c r="I567" s="52"/>
      <c r="J567" s="52"/>
      <c r="Z567" s="2"/>
      <c r="AA567" s="2"/>
      <c r="AB567" s="2"/>
      <c r="AC567" s="2"/>
      <c r="AD567" s="2"/>
      <c r="AE567" s="2"/>
      <c r="AF567" s="69"/>
      <c r="AG567" s="69"/>
      <c r="AH567" s="69"/>
      <c r="AI567" s="69"/>
      <c r="AJ567" s="69"/>
      <c r="AK567" s="69"/>
      <c r="AL567" s="69"/>
      <c r="AM567" s="69"/>
      <c r="AN567" s="69"/>
      <c r="AO567" s="23"/>
      <c r="AP567" s="69"/>
      <c r="AQ567" s="69"/>
      <c r="AR567" s="69"/>
      <c r="AS567" s="69"/>
      <c r="AT567" s="69"/>
      <c r="AU567" s="69"/>
      <c r="AV567" s="23"/>
      <c r="AW567" s="16"/>
      <c r="AX567" s="16"/>
      <c r="AY567" s="16"/>
      <c r="AZ567" s="49"/>
      <c r="BA567" s="49"/>
    </row>
    <row r="568" spans="1:58" ht="12.75" customHeight="1" x14ac:dyDescent="0.15">
      <c r="A568" t="s">
        <v>125</v>
      </c>
      <c r="B568" s="24" t="s">
        <v>483</v>
      </c>
      <c r="C568" s="24" t="s">
        <v>434</v>
      </c>
      <c r="D568" s="24">
        <v>5</v>
      </c>
      <c r="E568" s="16" t="s">
        <v>425</v>
      </c>
      <c r="F568" s="52">
        <v>1263.1250000000002</v>
      </c>
      <c r="H568" s="52">
        <v>3856.5624999999995</v>
      </c>
      <c r="I568" s="52">
        <v>255.31250000000003</v>
      </c>
      <c r="J568" s="52">
        <v>187614.37499999997</v>
      </c>
      <c r="K568" s="14">
        <v>0.24971357130139266</v>
      </c>
      <c r="L568" s="14">
        <v>8.1731566834386829E-2</v>
      </c>
      <c r="M568" s="14">
        <v>0.51486829933297629</v>
      </c>
      <c r="N568" s="14">
        <v>2.0293259522201561</v>
      </c>
      <c r="O568" s="14">
        <v>0.40003251352795005</v>
      </c>
      <c r="P568" s="14">
        <v>0.16563126654144256</v>
      </c>
      <c r="Q568" s="14">
        <v>4.0536793417401045</v>
      </c>
      <c r="R568" s="14">
        <v>1.5364436918429607</v>
      </c>
      <c r="S568" s="14">
        <v>13.433653049691507</v>
      </c>
      <c r="T568" s="14">
        <v>2.0358007756175938</v>
      </c>
      <c r="U568" s="14">
        <v>157.74546764691564</v>
      </c>
      <c r="V568" s="14">
        <v>33.641285218588962</v>
      </c>
      <c r="W568" s="14">
        <v>0.38504532540622555</v>
      </c>
      <c r="X568" s="14">
        <v>2.7857264539489581E-2</v>
      </c>
      <c r="Y568" s="14">
        <v>1.9595524756559666</v>
      </c>
      <c r="Z568" s="2">
        <f t="shared" si="200"/>
        <v>2.061835472736699</v>
      </c>
      <c r="AA568" s="2">
        <f t="shared" si="201"/>
        <v>6.2995035978724969</v>
      </c>
      <c r="AB568" s="2">
        <f t="shared" si="202"/>
        <v>10.133374674948456</v>
      </c>
      <c r="AC568" s="2">
        <f t="shared" si="203"/>
        <v>24.474119086240485</v>
      </c>
      <c r="AD568" s="2">
        <f t="shared" si="204"/>
        <v>11.742559307093176</v>
      </c>
      <c r="AE568" s="2">
        <f t="shared" si="205"/>
        <v>77.485709572470796</v>
      </c>
      <c r="AF568" s="69">
        <f t="shared" si="206"/>
        <v>0.86121289065687101</v>
      </c>
      <c r="AG568" s="69">
        <f t="shared" si="207"/>
        <v>0.866057513005284</v>
      </c>
      <c r="AH568" s="69">
        <f t="shared" si="208"/>
        <v>1.2861174761406313</v>
      </c>
      <c r="AI568" s="69">
        <f t="shared" si="209"/>
        <v>0.3342796685545415</v>
      </c>
      <c r="AJ568" s="69">
        <f t="shared" si="210"/>
        <v>0.33995278099476706</v>
      </c>
      <c r="AK568" s="69">
        <f t="shared" si="211"/>
        <v>1.1133207832385008</v>
      </c>
      <c r="AL568" s="69">
        <f t="shared" si="212"/>
        <v>7.5617350157428889E-2</v>
      </c>
      <c r="AM568" s="69">
        <f t="shared" si="213"/>
        <v>9.0087486963613267E-2</v>
      </c>
      <c r="AN568" s="69">
        <f t="shared" si="214"/>
        <v>0.23972254708489882</v>
      </c>
      <c r="AO568" s="23">
        <v>0.01</v>
      </c>
      <c r="AP568" s="69">
        <f t="shared" ref="AP568:AP631" si="224">AL568*F568</f>
        <v>95.514165417602385</v>
      </c>
      <c r="AQ568" s="69">
        <f t="shared" si="216"/>
        <v>347.42802394310974</v>
      </c>
      <c r="AR568" s="69">
        <f t="shared" si="217"/>
        <v>61.204162802613233</v>
      </c>
      <c r="AS568" s="69">
        <f t="shared" si="218"/>
        <v>0.18945721814259844</v>
      </c>
      <c r="AT568" s="69">
        <f t="shared" si="219"/>
        <v>0.68914120364507869</v>
      </c>
      <c r="AU568" s="69">
        <f t="shared" si="220"/>
        <v>0.12140157821232292</v>
      </c>
      <c r="AV568" s="23">
        <f t="shared" si="221"/>
        <v>1</v>
      </c>
      <c r="AW568" s="24" t="s">
        <v>483</v>
      </c>
      <c r="AX568" s="24" t="s">
        <v>434</v>
      </c>
      <c r="AY568" s="24">
        <v>5</v>
      </c>
      <c r="AZ568" s="49">
        <f t="shared" si="222"/>
        <v>2.061835472736699</v>
      </c>
      <c r="BA568" s="49">
        <f t="shared" si="223"/>
        <v>11.742559307093176</v>
      </c>
      <c r="BB568" s="69">
        <f>LN((AVERAGE(AZ588:AZ590))/AZ568:AZ570)/1.04</f>
        <v>0.13810131019949734</v>
      </c>
      <c r="BC568" s="69">
        <f>LN((AVERAGE(BA588:BA590))/BA568:BA570)/1.04</f>
        <v>-0.67687449161730529</v>
      </c>
      <c r="BD568" s="69">
        <f>AVERAGE(AS568:AS570)</f>
        <v>0.19032245520378863</v>
      </c>
      <c r="BE568" s="69">
        <f>AVERAGE(AU568:AU570)</f>
        <v>0.15391759235179345</v>
      </c>
      <c r="BF568" s="69">
        <f>(BB568*BD568)+(BC568*BE568)</f>
        <v>-7.7899111650051478E-2</v>
      </c>
    </row>
    <row r="569" spans="1:58" ht="12.75" customHeight="1" x14ac:dyDescent="0.15">
      <c r="A569" t="s">
        <v>126</v>
      </c>
      <c r="B569" s="24" t="s">
        <v>483</v>
      </c>
      <c r="C569" s="24" t="s">
        <v>437</v>
      </c>
      <c r="D569" s="24">
        <v>5</v>
      </c>
      <c r="E569" s="16" t="s">
        <v>425</v>
      </c>
      <c r="F569" s="52">
        <v>6060.3125000000009</v>
      </c>
      <c r="H569" s="52">
        <v>16823.75</v>
      </c>
      <c r="I569" s="52">
        <v>1599.0624999999998</v>
      </c>
      <c r="J569" s="52">
        <v>666553.75</v>
      </c>
      <c r="K569" s="14">
        <v>0.30395310310659018</v>
      </c>
      <c r="L569" s="14">
        <v>8.5697337669784657E-2</v>
      </c>
      <c r="M569" s="14">
        <v>0.58055212035639514</v>
      </c>
      <c r="N569" s="14">
        <v>2.0330719558730084</v>
      </c>
      <c r="O569" s="14">
        <v>0.42623106280529816</v>
      </c>
      <c r="P569" s="14">
        <v>0.1659444196396262</v>
      </c>
      <c r="Q569" s="14">
        <v>4.0819572520570624</v>
      </c>
      <c r="R569" s="14">
        <v>1.5732084221872535</v>
      </c>
      <c r="S569" s="14">
        <v>14.122101844755646</v>
      </c>
      <c r="T569" s="14">
        <v>3.480446442191103</v>
      </c>
      <c r="U569" s="14">
        <v>99.983366278786704</v>
      </c>
      <c r="V569" s="14">
        <v>20.439559927741389</v>
      </c>
      <c r="W569" s="14">
        <v>0.38825990694937956</v>
      </c>
      <c r="X569" s="14">
        <v>2.9838618986486265E-2</v>
      </c>
      <c r="Y569" s="14">
        <v>1.8475117021028855</v>
      </c>
      <c r="Z569" s="2">
        <f t="shared" si="200"/>
        <v>1.9100055713292301</v>
      </c>
      <c r="AA569" s="2">
        <f t="shared" si="201"/>
        <v>6.7744475632769561</v>
      </c>
      <c r="AB569" s="2">
        <f t="shared" si="202"/>
        <v>9.576864776562978</v>
      </c>
      <c r="AC569" s="2">
        <f t="shared" si="203"/>
        <v>24.598339979865909</v>
      </c>
      <c r="AD569" s="2">
        <f t="shared" si="204"/>
        <v>7.0799210611780365</v>
      </c>
      <c r="AE569" s="2">
        <f t="shared" si="205"/>
        <v>28.727167028561578</v>
      </c>
      <c r="AF569" s="69">
        <f t="shared" si="206"/>
        <v>0.86296097405912697</v>
      </c>
      <c r="AG569" s="69">
        <f t="shared" si="207"/>
        <v>0.86690186485771881</v>
      </c>
      <c r="AH569" s="69">
        <f t="shared" si="208"/>
        <v>1.3083054610273188</v>
      </c>
      <c r="AI569" s="69">
        <f t="shared" si="209"/>
        <v>0.33631935812199193</v>
      </c>
      <c r="AJ569" s="69">
        <f t="shared" si="210"/>
        <v>0.34094804872051715</v>
      </c>
      <c r="AK569" s="69">
        <f t="shared" si="211"/>
        <v>1.1719413024771044</v>
      </c>
      <c r="AL569" s="69">
        <f t="shared" si="212"/>
        <v>7.6059775463988274E-2</v>
      </c>
      <c r="AM569" s="69">
        <f t="shared" si="213"/>
        <v>9.0351232910937038E-2</v>
      </c>
      <c r="AN569" s="69">
        <f t="shared" si="214"/>
        <v>0.25181449184606108</v>
      </c>
      <c r="AO569" s="23">
        <v>0.01</v>
      </c>
      <c r="AP569" s="69">
        <f t="shared" si="224"/>
        <v>460.9460079916015</v>
      </c>
      <c r="AQ569" s="69">
        <f t="shared" si="216"/>
        <v>1520.046554685377</v>
      </c>
      <c r="AR569" s="69">
        <f t="shared" si="217"/>
        <v>402.66711086759199</v>
      </c>
      <c r="AS569" s="69">
        <f t="shared" si="218"/>
        <v>0.19337744104474508</v>
      </c>
      <c r="AT569" s="69">
        <f t="shared" si="219"/>
        <v>0.63769445426956617</v>
      </c>
      <c r="AU569" s="69">
        <f t="shared" si="220"/>
        <v>0.16892810468568881</v>
      </c>
      <c r="AV569" s="23">
        <f t="shared" si="221"/>
        <v>1</v>
      </c>
      <c r="AW569" s="24" t="s">
        <v>483</v>
      </c>
      <c r="AX569" s="24" t="s">
        <v>437</v>
      </c>
      <c r="AY569" s="24">
        <v>5</v>
      </c>
      <c r="AZ569" s="49">
        <f t="shared" si="222"/>
        <v>1.9100055713292301</v>
      </c>
      <c r="BA569" s="49">
        <f t="shared" si="223"/>
        <v>7.0799210611780365</v>
      </c>
    </row>
    <row r="570" spans="1:58" ht="12.75" customHeight="1" x14ac:dyDescent="0.15">
      <c r="A570" t="s">
        <v>127</v>
      </c>
      <c r="B570" s="24" t="s">
        <v>483</v>
      </c>
      <c r="C570" s="24" t="s">
        <v>438</v>
      </c>
      <c r="D570" s="24">
        <v>5</v>
      </c>
      <c r="E570" s="16" t="s">
        <v>425</v>
      </c>
      <c r="F570" s="52">
        <v>6073.7500000000009</v>
      </c>
      <c r="H570" s="52">
        <v>17441.875</v>
      </c>
      <c r="I570" s="52">
        <v>1518.4375000000002</v>
      </c>
      <c r="J570" s="52">
        <v>697634.6875</v>
      </c>
      <c r="K570" s="14">
        <v>0.32691578222129331</v>
      </c>
      <c r="L570" s="14">
        <v>8.5731297383543237E-2</v>
      </c>
      <c r="M570" s="14">
        <v>0.58226982813184669</v>
      </c>
      <c r="N570" s="14">
        <v>2.0156992817387316</v>
      </c>
      <c r="O570" s="14">
        <v>0.42979787423457738</v>
      </c>
      <c r="P570" s="14">
        <v>0.16775180014318752</v>
      </c>
      <c r="Q570" s="14">
        <v>4.0173270363698332</v>
      </c>
      <c r="R570" s="14">
        <v>1.5776896539105152</v>
      </c>
      <c r="S570" s="14">
        <v>15.537078969166338</v>
      </c>
      <c r="T570" s="14">
        <v>7.1916627789289445</v>
      </c>
      <c r="U570" s="14">
        <v>97.165739325186237</v>
      </c>
      <c r="V570" s="14">
        <v>37.545396174817938</v>
      </c>
      <c r="W570" s="14">
        <v>0.38450923926085911</v>
      </c>
      <c r="X570" s="14">
        <v>3.0601042396197403E-2</v>
      </c>
      <c r="Y570" s="14">
        <v>1.8690928084048879</v>
      </c>
      <c r="Z570" s="2">
        <f t="shared" si="200"/>
        <v>1.7811003928152391</v>
      </c>
      <c r="AA570" s="2">
        <f t="shared" si="201"/>
        <v>6.7918000298875416</v>
      </c>
      <c r="AB570" s="2">
        <f t="shared" si="202"/>
        <v>9.3470146717785649</v>
      </c>
      <c r="AC570" s="2">
        <f t="shared" si="203"/>
        <v>23.948041290411027</v>
      </c>
      <c r="AD570" s="2">
        <f t="shared" si="204"/>
        <v>6.2537970951949013</v>
      </c>
      <c r="AE570" s="2">
        <f t="shared" si="205"/>
        <v>13.510886468408234</v>
      </c>
      <c r="AF570" s="69">
        <f t="shared" si="206"/>
        <v>0.86370103719934554</v>
      </c>
      <c r="AG570" s="69">
        <f t="shared" si="207"/>
        <v>0.86701681946095721</v>
      </c>
      <c r="AH570" s="69">
        <f t="shared" si="208"/>
        <v>1.3539086943781855</v>
      </c>
      <c r="AI570" s="69">
        <f t="shared" si="209"/>
        <v>0.33718536856681658</v>
      </c>
      <c r="AJ570" s="69">
        <f t="shared" si="210"/>
        <v>0.34108369987102166</v>
      </c>
      <c r="AK570" s="69">
        <f t="shared" si="211"/>
        <v>1.2988127076849012</v>
      </c>
      <c r="AL570" s="69">
        <f t="shared" si="212"/>
        <v>7.6247586887985455E-2</v>
      </c>
      <c r="AM570" s="69">
        <f t="shared" si="213"/>
        <v>9.0387180465820741E-2</v>
      </c>
      <c r="AN570" s="69">
        <f t="shared" si="214"/>
        <v>0.27790164750858676</v>
      </c>
      <c r="AO570" s="23">
        <v>0.01</v>
      </c>
      <c r="AP570" s="69">
        <f t="shared" si="224"/>
        <v>463.10878086090173</v>
      </c>
      <c r="AQ570" s="69">
        <f t="shared" si="216"/>
        <v>1576.5219032872872</v>
      </c>
      <c r="AR570" s="69">
        <f t="shared" si="217"/>
        <v>421.97628288881975</v>
      </c>
      <c r="AS570" s="69">
        <f t="shared" si="218"/>
        <v>0.18813270642402238</v>
      </c>
      <c r="AT570" s="69">
        <f t="shared" si="219"/>
        <v>0.64044419941860886</v>
      </c>
      <c r="AU570" s="69">
        <f t="shared" si="220"/>
        <v>0.17142309415736862</v>
      </c>
      <c r="AV570" s="23">
        <f t="shared" si="221"/>
        <v>0.99999999999999978</v>
      </c>
      <c r="AW570" s="24" t="s">
        <v>483</v>
      </c>
      <c r="AX570" s="24" t="s">
        <v>438</v>
      </c>
      <c r="AY570" s="24">
        <v>5</v>
      </c>
      <c r="AZ570" s="49">
        <f t="shared" si="222"/>
        <v>1.7811003928152391</v>
      </c>
      <c r="BA570" s="49">
        <f t="shared" si="223"/>
        <v>6.2537970951949013</v>
      </c>
    </row>
    <row r="571" spans="1:58" ht="12.75" customHeight="1" x14ac:dyDescent="0.15">
      <c r="A571" t="s">
        <v>128</v>
      </c>
      <c r="B571" s="24" t="s">
        <v>483</v>
      </c>
      <c r="C571" s="24" t="s">
        <v>435</v>
      </c>
      <c r="D571" s="24">
        <v>12</v>
      </c>
      <c r="E571" s="16" t="s">
        <v>425</v>
      </c>
      <c r="F571" s="52">
        <v>1840.9375</v>
      </c>
      <c r="H571" s="52">
        <v>4568.75</v>
      </c>
      <c r="I571" s="52">
        <v>430</v>
      </c>
      <c r="J571" s="52">
        <v>255890.31249999997</v>
      </c>
      <c r="K571" s="14">
        <v>0.27472382854532928</v>
      </c>
      <c r="L571" s="14">
        <v>8.8656008141423839E-2</v>
      </c>
      <c r="M571" s="14">
        <v>0.60665270947952676</v>
      </c>
      <c r="N571" s="14">
        <v>2.187044017206333</v>
      </c>
      <c r="O571" s="14">
        <v>0.46917601430595229</v>
      </c>
      <c r="P571" s="14">
        <v>0.1725927295036426</v>
      </c>
      <c r="Q571" s="14">
        <v>3.9929928428842691</v>
      </c>
      <c r="R571" s="14">
        <v>1.5243174189169857</v>
      </c>
      <c r="S571" s="14">
        <v>26.168151064043908</v>
      </c>
      <c r="T571" s="14">
        <v>16.142488835048205</v>
      </c>
      <c r="U571" s="14">
        <v>42.935648278884074</v>
      </c>
      <c r="V571" s="14">
        <v>56.926966236064764</v>
      </c>
      <c r="W571" s="14">
        <v>0.35714368656959061</v>
      </c>
      <c r="X571" s="14">
        <v>3.10903963042924E-2</v>
      </c>
      <c r="Y571" s="14">
        <v>1.8865719409023012</v>
      </c>
      <c r="Z571" s="2">
        <f t="shared" si="200"/>
        <v>2.2082274868247529</v>
      </c>
      <c r="AA571" s="2">
        <f t="shared" si="201"/>
        <v>6.8427704133914524</v>
      </c>
      <c r="AB571" s="2">
        <f t="shared" si="202"/>
        <v>8.5106499930331392</v>
      </c>
      <c r="AC571" s="2">
        <f t="shared" si="203"/>
        <v>23.135347904675186</v>
      </c>
      <c r="AD571" s="2">
        <f t="shared" si="204"/>
        <v>1.640759722526953</v>
      </c>
      <c r="AE571" s="2">
        <f t="shared" si="205"/>
        <v>2.6597911088941357</v>
      </c>
      <c r="AF571" s="69">
        <f t="shared" si="206"/>
        <v>0.862018945099437</v>
      </c>
      <c r="AG571" s="69">
        <f t="shared" si="207"/>
        <v>0.86828593574532531</v>
      </c>
      <c r="AH571" s="69">
        <f t="shared" si="208"/>
        <v>1.6965370331327803</v>
      </c>
      <c r="AI571" s="69">
        <f t="shared" si="209"/>
        <v>0.33521915709574501</v>
      </c>
      <c r="AJ571" s="69">
        <f t="shared" si="210"/>
        <v>0.34258370128299187</v>
      </c>
      <c r="AK571" s="69">
        <f t="shared" si="211"/>
        <v>2.5554561323872322</v>
      </c>
      <c r="AL571" s="69">
        <f t="shared" si="212"/>
        <v>7.582114659490348E-2</v>
      </c>
      <c r="AM571" s="69">
        <f t="shared" si="213"/>
        <v>9.0784680839992846E-2</v>
      </c>
      <c r="AN571" s="69">
        <f t="shared" si="214"/>
        <v>0.53181701063554099</v>
      </c>
      <c r="AO571" s="23">
        <v>0.01</v>
      </c>
      <c r="AP571" s="69">
        <f t="shared" si="224"/>
        <v>139.58199205955512</v>
      </c>
      <c r="AQ571" s="69">
        <f t="shared" si="216"/>
        <v>414.77251058771731</v>
      </c>
      <c r="AR571" s="69">
        <f t="shared" si="217"/>
        <v>228.68131457328263</v>
      </c>
      <c r="AS571" s="69">
        <f t="shared" si="218"/>
        <v>0.17825748067950709</v>
      </c>
      <c r="AT571" s="69">
        <f t="shared" si="219"/>
        <v>0.52969800546287116</v>
      </c>
      <c r="AU571" s="69">
        <f t="shared" si="220"/>
        <v>0.29204451385762187</v>
      </c>
      <c r="AV571" s="23">
        <f t="shared" si="221"/>
        <v>1</v>
      </c>
      <c r="AW571" s="24" t="s">
        <v>483</v>
      </c>
      <c r="AX571" s="24" t="s">
        <v>435</v>
      </c>
      <c r="AY571" s="24">
        <v>12</v>
      </c>
      <c r="AZ571" s="49">
        <f t="shared" si="222"/>
        <v>2.2082274868247529</v>
      </c>
      <c r="BA571" s="49">
        <f t="shared" si="223"/>
        <v>1.640759722526953</v>
      </c>
      <c r="BB571" s="69">
        <f>LN((AVERAGE(AZ591:AZ593))/AZ571:AZ573)/1.04</f>
        <v>0.14718865177651921</v>
      </c>
      <c r="BC571" s="69">
        <f>LN((AVERAGE(BA591:BA593))/BA571:BA573)/1.04</f>
        <v>1.1956360869226565</v>
      </c>
      <c r="BD571" s="69">
        <f>AVERAGE(AS571:AS573)</f>
        <v>0.18151059994345933</v>
      </c>
      <c r="BE571" s="69">
        <f>AVERAGE(AU571:AU573)</f>
        <v>0.21038964314405625</v>
      </c>
      <c r="BF571" s="69">
        <f>(BB571*BD571)+(BC571*BE571)</f>
        <v>0.27826575014663846</v>
      </c>
    </row>
    <row r="572" spans="1:58" ht="12.75" customHeight="1" x14ac:dyDescent="0.15">
      <c r="A572" t="s">
        <v>129</v>
      </c>
      <c r="B572" s="24" t="s">
        <v>483</v>
      </c>
      <c r="C572" s="24" t="s">
        <v>439</v>
      </c>
      <c r="D572" s="24">
        <v>12</v>
      </c>
      <c r="E572" s="16" t="s">
        <v>425</v>
      </c>
      <c r="F572" s="52">
        <v>6208.1250000000009</v>
      </c>
      <c r="H572" s="52">
        <v>18127.1875</v>
      </c>
      <c r="I572" s="52">
        <v>1787.1875</v>
      </c>
      <c r="J572" s="52">
        <v>679924.06250000012</v>
      </c>
      <c r="K572" s="14">
        <v>0.29995471330035534</v>
      </c>
      <c r="L572" s="14">
        <v>8.8853642541166414E-2</v>
      </c>
      <c r="M572" s="14">
        <v>0.57492185598130385</v>
      </c>
      <c r="N572" s="14">
        <v>1.9056279879036684</v>
      </c>
      <c r="O572" s="14">
        <v>0.45893812365978465</v>
      </c>
      <c r="P572" s="14">
        <v>0.16872716765966356</v>
      </c>
      <c r="Q572" s="14">
        <v>3.9847645941866694</v>
      </c>
      <c r="R572" s="14">
        <v>1.4219942978239246</v>
      </c>
      <c r="S572" s="14">
        <v>13.3737081678627</v>
      </c>
      <c r="T572" s="14">
        <v>8.1016355777549407</v>
      </c>
      <c r="U572" s="14">
        <v>69.536623983640879</v>
      </c>
      <c r="V572" s="14">
        <v>24.567206831965457</v>
      </c>
      <c r="W572" s="14">
        <v>0.38798702555408471</v>
      </c>
      <c r="X572" s="14">
        <v>2.9215653089832906E-2</v>
      </c>
      <c r="Y572" s="14">
        <v>1.800736558799948</v>
      </c>
      <c r="Z572" s="2">
        <f t="shared" si="200"/>
        <v>1.9166955226524949</v>
      </c>
      <c r="AA572" s="2">
        <f t="shared" si="201"/>
        <v>6.4704365464245228</v>
      </c>
      <c r="AB572" s="2">
        <f t="shared" si="202"/>
        <v>8.682574815119553</v>
      </c>
      <c r="AC572" s="2">
        <f t="shared" si="203"/>
        <v>23.616615210564454</v>
      </c>
      <c r="AD572" s="2">
        <f t="shared" si="204"/>
        <v>5.199502120940461</v>
      </c>
      <c r="AE572" s="2">
        <f t="shared" si="205"/>
        <v>8.5830352792676834</v>
      </c>
      <c r="AF572" s="69">
        <f t="shared" si="206"/>
        <v>0.86283211013601768</v>
      </c>
      <c r="AG572" s="69">
        <f t="shared" si="207"/>
        <v>0.86795597923358858</v>
      </c>
      <c r="AH572" s="69">
        <f t="shared" si="208"/>
        <v>1.2841855152720996</v>
      </c>
      <c r="AI572" s="69">
        <f t="shared" si="209"/>
        <v>0.33616871529425701</v>
      </c>
      <c r="AJ572" s="69">
        <f t="shared" si="210"/>
        <v>0.34219329496008</v>
      </c>
      <c r="AK572" s="69">
        <f t="shared" si="211"/>
        <v>1.108311141002007</v>
      </c>
      <c r="AL572" s="69">
        <f t="shared" si="212"/>
        <v>7.6027103576233351E-2</v>
      </c>
      <c r="AM572" s="69">
        <f t="shared" si="213"/>
        <v>9.0681223164421204E-2</v>
      </c>
      <c r="AN572" s="69">
        <f t="shared" si="214"/>
        <v>0.23868799107452307</v>
      </c>
      <c r="AO572" s="23">
        <v>0.01</v>
      </c>
      <c r="AP572" s="69">
        <f t="shared" si="224"/>
        <v>471.98576238920373</v>
      </c>
      <c r="AQ572" s="69">
        <f t="shared" si="216"/>
        <v>1643.7955350308066</v>
      </c>
      <c r="AR572" s="69">
        <f t="shared" si="217"/>
        <v>426.58019404849921</v>
      </c>
      <c r="AS572" s="69">
        <f t="shared" si="218"/>
        <v>0.1856485649161469</v>
      </c>
      <c r="AT572" s="69">
        <f t="shared" si="219"/>
        <v>0.64656247372647357</v>
      </c>
      <c r="AU572" s="69">
        <f t="shared" si="220"/>
        <v>0.16778896135737936</v>
      </c>
      <c r="AV572" s="23">
        <f t="shared" si="221"/>
        <v>0.99999999999999978</v>
      </c>
      <c r="AW572" s="24" t="s">
        <v>483</v>
      </c>
      <c r="AX572" s="24" t="s">
        <v>439</v>
      </c>
      <c r="AY572" s="24">
        <v>12</v>
      </c>
      <c r="AZ572" s="49">
        <f t="shared" si="222"/>
        <v>1.9166955226524949</v>
      </c>
      <c r="BA572" s="49">
        <f t="shared" si="223"/>
        <v>5.199502120940461</v>
      </c>
    </row>
    <row r="573" spans="1:58" ht="12.75" customHeight="1" x14ac:dyDescent="0.15">
      <c r="A573" t="s">
        <v>130</v>
      </c>
      <c r="B573" s="24" t="s">
        <v>483</v>
      </c>
      <c r="C573" s="24" t="s">
        <v>440</v>
      </c>
      <c r="D573" s="24">
        <v>12</v>
      </c>
      <c r="E573" s="16" t="s">
        <v>425</v>
      </c>
      <c r="F573" s="52">
        <v>6194.6875000000009</v>
      </c>
      <c r="H573" s="52">
        <v>18584.0625</v>
      </c>
      <c r="I573" s="52">
        <v>1935.0000000000002</v>
      </c>
      <c r="J573" s="52">
        <v>708330.93749999988</v>
      </c>
      <c r="K573" s="14">
        <v>0.28131362394234266</v>
      </c>
      <c r="L573" s="14">
        <v>9.1560398742711199E-2</v>
      </c>
      <c r="M573" s="14">
        <v>0.59590827206777353</v>
      </c>
      <c r="N573" s="14">
        <v>2.0883504609314443</v>
      </c>
      <c r="O573" s="14">
        <v>0.46474411079371714</v>
      </c>
      <c r="P573" s="14">
        <v>0.17085633036900291</v>
      </c>
      <c r="Q573" s="14">
        <v>4.0706519304737325</v>
      </c>
      <c r="R573" s="14">
        <v>1.4765675162265834</v>
      </c>
      <c r="S573" s="14">
        <v>12.88793090101179</v>
      </c>
      <c r="T573" s="14">
        <v>4.2957376105500025</v>
      </c>
      <c r="U573" s="14">
        <v>91.549567164905795</v>
      </c>
      <c r="V573" s="14">
        <v>68.250483221163918</v>
      </c>
      <c r="W573" s="14">
        <v>0.39238409314351624</v>
      </c>
      <c r="X573" s="14">
        <v>3.0168195224930215E-2</v>
      </c>
      <c r="Y573" s="14">
        <v>1.8012355823771486</v>
      </c>
      <c r="Z573" s="2">
        <f t="shared" si="200"/>
        <v>2.1183057674800327</v>
      </c>
      <c r="AA573" s="2">
        <f t="shared" si="201"/>
        <v>6.5083625699610845</v>
      </c>
      <c r="AB573" s="2">
        <f t="shared" si="202"/>
        <v>8.7589101958099818</v>
      </c>
      <c r="AC573" s="2">
        <f t="shared" si="203"/>
        <v>23.824999177275075</v>
      </c>
      <c r="AD573" s="2">
        <f t="shared" si="204"/>
        <v>7.1035116395385494</v>
      </c>
      <c r="AE573" s="2">
        <f t="shared" si="205"/>
        <v>21.31172233147273</v>
      </c>
      <c r="AF573" s="69">
        <f t="shared" si="206"/>
        <v>0.86223132731540364</v>
      </c>
      <c r="AG573" s="69">
        <f t="shared" si="207"/>
        <v>0.86814310012871343</v>
      </c>
      <c r="AH573" s="69">
        <f t="shared" si="208"/>
        <v>1.2685294218451655</v>
      </c>
      <c r="AI573" s="69">
        <f t="shared" si="209"/>
        <v>0.33546698968696648</v>
      </c>
      <c r="AJ573" s="69">
        <f t="shared" si="210"/>
        <v>0.34241466098304485</v>
      </c>
      <c r="AK573" s="69">
        <f t="shared" si="211"/>
        <v>1.0682675377330348</v>
      </c>
      <c r="AL573" s="69">
        <f t="shared" si="212"/>
        <v>7.5874903215907508E-2</v>
      </c>
      <c r="AM573" s="69">
        <f t="shared" si="213"/>
        <v>9.0739885160506892E-2</v>
      </c>
      <c r="AN573" s="69">
        <f t="shared" si="214"/>
        <v>0.23041149938110644</v>
      </c>
      <c r="AO573" s="23">
        <v>0.01</v>
      </c>
      <c r="AP573" s="69">
        <f t="shared" si="224"/>
        <v>470.02131451529209</v>
      </c>
      <c r="AQ573" s="69">
        <f t="shared" si="216"/>
        <v>1686.3156970656826</v>
      </c>
      <c r="AR573" s="69">
        <f t="shared" si="217"/>
        <v>445.84625130244103</v>
      </c>
      <c r="AS573" s="69">
        <f t="shared" si="218"/>
        <v>0.18062575423472402</v>
      </c>
      <c r="AT573" s="69">
        <f t="shared" si="219"/>
        <v>0.64803879154810839</v>
      </c>
      <c r="AU573" s="69">
        <f t="shared" si="220"/>
        <v>0.1713354542171675</v>
      </c>
      <c r="AV573" s="23">
        <f t="shared" si="221"/>
        <v>1</v>
      </c>
      <c r="AW573" s="24" t="s">
        <v>483</v>
      </c>
      <c r="AX573" s="24" t="s">
        <v>440</v>
      </c>
      <c r="AY573" s="24">
        <v>12</v>
      </c>
      <c r="AZ573" s="49">
        <f t="shared" si="222"/>
        <v>2.1183057674800327</v>
      </c>
      <c r="BA573" s="49">
        <f t="shared" si="223"/>
        <v>7.1035116395385494</v>
      </c>
    </row>
    <row r="574" spans="1:58" ht="12.75" customHeight="1" x14ac:dyDescent="0.15">
      <c r="A574" t="s">
        <v>131</v>
      </c>
      <c r="B574" s="24" t="s">
        <v>483</v>
      </c>
      <c r="C574" s="24" t="s">
        <v>436</v>
      </c>
      <c r="D574" s="24">
        <v>25</v>
      </c>
      <c r="E574" s="16" t="s">
        <v>425</v>
      </c>
      <c r="F574" s="52">
        <v>7404.0625000000009</v>
      </c>
      <c r="H574" s="52">
        <v>15345.625000000002</v>
      </c>
      <c r="I574" s="52">
        <v>483.75000000000006</v>
      </c>
      <c r="J574" s="52">
        <v>327713.75</v>
      </c>
      <c r="K574" s="14">
        <v>0.29868320211802407</v>
      </c>
      <c r="L574" s="14">
        <v>8.4229275945499671E-2</v>
      </c>
      <c r="M574" s="14">
        <v>0.73383319538439074</v>
      </c>
      <c r="N574" s="14">
        <v>2.0934405014188902</v>
      </c>
      <c r="O574" s="14">
        <v>0.42336484049018014</v>
      </c>
      <c r="P574" s="14">
        <v>0.15417821389720562</v>
      </c>
      <c r="Q574" s="14">
        <v>6.1597176103997278</v>
      </c>
      <c r="R574" s="14">
        <v>1.60280052031525</v>
      </c>
      <c r="S574" s="14">
        <v>40.720865556561925</v>
      </c>
      <c r="T574" s="14">
        <v>36.809571183457052</v>
      </c>
      <c r="U574" s="14">
        <v>75.786345975948194</v>
      </c>
      <c r="V574" s="14">
        <v>168.62251195161468</v>
      </c>
      <c r="W574" s="14">
        <v>0.36107821051735217</v>
      </c>
      <c r="X574" s="14">
        <v>3.0879400705693987E-2</v>
      </c>
      <c r="Y574" s="14">
        <v>1.8672796894077257</v>
      </c>
      <c r="Z574" s="2">
        <f t="shared" si="200"/>
        <v>2.4568947640196317</v>
      </c>
      <c r="AA574" s="2">
        <f t="shared" si="201"/>
        <v>8.7123293789111464</v>
      </c>
      <c r="AB574" s="2">
        <f t="shared" si="202"/>
        <v>14.549431179187874</v>
      </c>
      <c r="AC574" s="2">
        <f t="shared" si="203"/>
        <v>39.951932602530739</v>
      </c>
      <c r="AD574" s="2">
        <f t="shared" si="204"/>
        <v>1.8611182483505848</v>
      </c>
      <c r="AE574" s="2">
        <f t="shared" si="205"/>
        <v>2.0588760895429306</v>
      </c>
      <c r="AF574" s="69">
        <f t="shared" si="206"/>
        <v>0.86279113065998536</v>
      </c>
      <c r="AG574" s="69">
        <f t="shared" si="207"/>
        <v>0.86680948950915893</v>
      </c>
      <c r="AH574" s="69">
        <f t="shared" si="208"/>
        <v>2.1655558062576361</v>
      </c>
      <c r="AI574" s="69">
        <f t="shared" si="209"/>
        <v>0.33612081942884059</v>
      </c>
      <c r="AJ574" s="69">
        <f t="shared" si="210"/>
        <v>0.3408390680843984</v>
      </c>
      <c r="AK574" s="69">
        <f t="shared" si="211"/>
        <v>5.3147952422510141</v>
      </c>
      <c r="AL574" s="69">
        <f t="shared" si="212"/>
        <v>7.6016715645348412E-2</v>
      </c>
      <c r="AM574" s="69">
        <f t="shared" si="213"/>
        <v>9.0322353042365577E-2</v>
      </c>
      <c r="AN574" s="69">
        <f t="shared" si="214"/>
        <v>1.0733505656969409</v>
      </c>
      <c r="AO574" s="23">
        <v>0.01</v>
      </c>
      <c r="AP574" s="69">
        <f t="shared" si="224"/>
        <v>562.83251368288757</v>
      </c>
      <c r="AQ574" s="69">
        <f t="shared" si="216"/>
        <v>1386.0529589057514</v>
      </c>
      <c r="AR574" s="69">
        <f t="shared" si="217"/>
        <v>519.23333615589524</v>
      </c>
      <c r="AS574" s="69">
        <f t="shared" si="218"/>
        <v>0.22804109416806614</v>
      </c>
      <c r="AT574" s="69">
        <f t="shared" si="219"/>
        <v>0.56158275444235983</v>
      </c>
      <c r="AU574" s="69">
        <f t="shared" si="220"/>
        <v>0.21037615138957402</v>
      </c>
      <c r="AV574" s="23">
        <f t="shared" si="221"/>
        <v>1</v>
      </c>
      <c r="AW574" s="24" t="s">
        <v>483</v>
      </c>
      <c r="AX574" s="24" t="s">
        <v>436</v>
      </c>
      <c r="AY574" s="24">
        <v>25</v>
      </c>
      <c r="AZ574" s="49">
        <f t="shared" si="222"/>
        <v>2.4568947640196317</v>
      </c>
      <c r="BA574" s="49">
        <f t="shared" si="223"/>
        <v>1.8611182483505848</v>
      </c>
      <c r="BB574" s="69">
        <f>LN((AVERAGE(AZ594:AZ596))/AZ574:AZ576)/1.04</f>
        <v>0.14795323307159863</v>
      </c>
      <c r="BC574" s="69">
        <f>LN((AVERAGE(BA594:BA596))/BA574:BA576)/1.04</f>
        <v>1.1767113786132373</v>
      </c>
      <c r="BD574" s="69">
        <f>AVERAGE(AS574:AS576)</f>
        <v>0.24408198397108927</v>
      </c>
      <c r="BE574" s="69">
        <f>AVERAGE(AU574:AU576)</f>
        <v>0.13215268775944158</v>
      </c>
      <c r="BF574" s="69">
        <f>(BB574*BD574)+(BC574*BE574)</f>
        <v>0.19161829006390996</v>
      </c>
    </row>
    <row r="575" spans="1:58" ht="12.75" customHeight="1" x14ac:dyDescent="0.15">
      <c r="A575" t="s">
        <v>132</v>
      </c>
      <c r="B575" s="24" t="s">
        <v>483</v>
      </c>
      <c r="C575" s="24" t="s">
        <v>441</v>
      </c>
      <c r="D575" s="24">
        <v>25</v>
      </c>
      <c r="E575" s="16" t="s">
        <v>425</v>
      </c>
      <c r="F575" s="52">
        <v>25155</v>
      </c>
      <c r="H575" s="52">
        <v>55994.062499999993</v>
      </c>
      <c r="I575" s="52">
        <v>2848.75</v>
      </c>
      <c r="J575" s="52">
        <v>910363.75000000023</v>
      </c>
      <c r="K575" s="14">
        <v>0.26755924042205659</v>
      </c>
      <c r="L575" s="14">
        <v>8.5273954681040348E-2</v>
      </c>
      <c r="M575" s="14">
        <v>0.71361799503383805</v>
      </c>
      <c r="N575" s="14">
        <v>1.9022313007548564</v>
      </c>
      <c r="O575" s="14">
        <v>0.43285762945415984</v>
      </c>
      <c r="P575" s="14">
        <v>0.1579530309322888</v>
      </c>
      <c r="Q575" s="14">
        <v>6.1376775889770681</v>
      </c>
      <c r="R575" s="14">
        <v>1.4385785147062249</v>
      </c>
      <c r="S575" s="14">
        <v>9.2318137129674778</v>
      </c>
      <c r="T575" s="14">
        <v>3.4467149822463075</v>
      </c>
      <c r="U575" s="14">
        <v>51.689170845708162</v>
      </c>
      <c r="V575" s="14">
        <v>43.853476697262359</v>
      </c>
      <c r="W575" s="14">
        <v>0.37237472615094019</v>
      </c>
      <c r="X575" s="14">
        <v>2.8463807295882635E-2</v>
      </c>
      <c r="Y575" s="14">
        <v>1.6585015320023819</v>
      </c>
      <c r="Z575" s="2">
        <f t="shared" si="200"/>
        <v>2.6671401589724728</v>
      </c>
      <c r="AA575" s="2">
        <f t="shared" si="201"/>
        <v>8.3685340700224682</v>
      </c>
      <c r="AB575" s="2">
        <f t="shared" si="202"/>
        <v>14.179437236018629</v>
      </c>
      <c r="AC575" s="2">
        <f t="shared" si="203"/>
        <v>38.857611992315384</v>
      </c>
      <c r="AD575" s="2">
        <f t="shared" si="204"/>
        <v>5.5990266325568188</v>
      </c>
      <c r="AE575" s="2">
        <f t="shared" si="205"/>
        <v>14.99664785511829</v>
      </c>
      <c r="AF575" s="69">
        <f t="shared" si="206"/>
        <v>0.86178803791485303</v>
      </c>
      <c r="AG575" s="69">
        <f t="shared" si="207"/>
        <v>0.86711543217268794</v>
      </c>
      <c r="AH575" s="69">
        <f t="shared" si="208"/>
        <v>1.1506965873716477</v>
      </c>
      <c r="AI575" s="69">
        <f t="shared" si="209"/>
        <v>0.33494984591682275</v>
      </c>
      <c r="AJ575" s="69">
        <f t="shared" si="210"/>
        <v>0.34120009558639414</v>
      </c>
      <c r="AK575" s="69">
        <f t="shared" si="211"/>
        <v>0.79737180137458674</v>
      </c>
      <c r="AL575" s="69">
        <f t="shared" si="212"/>
        <v>7.5762729270641482E-2</v>
      </c>
      <c r="AM575" s="69">
        <f t="shared" si="213"/>
        <v>9.0418025330394447E-2</v>
      </c>
      <c r="AN575" s="69">
        <f t="shared" si="214"/>
        <v>0.17405751434175409</v>
      </c>
      <c r="AO575" s="23">
        <v>0.01</v>
      </c>
      <c r="AP575" s="69">
        <f t="shared" si="224"/>
        <v>1905.8114548029864</v>
      </c>
      <c r="AQ575" s="69">
        <f t="shared" si="216"/>
        <v>5062.872561476689</v>
      </c>
      <c r="AR575" s="69">
        <f t="shared" si="217"/>
        <v>495.84634398107198</v>
      </c>
      <c r="AS575" s="69">
        <f t="shared" si="218"/>
        <v>0.25531565454526645</v>
      </c>
      <c r="AT575" s="69">
        <f t="shared" si="219"/>
        <v>0.67825734736509735</v>
      </c>
      <c r="AU575" s="69">
        <f t="shared" si="220"/>
        <v>6.6426998089636188E-2</v>
      </c>
      <c r="AV575" s="23">
        <f t="shared" si="221"/>
        <v>1</v>
      </c>
      <c r="AW575" s="24" t="s">
        <v>483</v>
      </c>
      <c r="AX575" s="24" t="s">
        <v>441</v>
      </c>
      <c r="AY575" s="24">
        <v>25</v>
      </c>
      <c r="AZ575" s="49">
        <f t="shared" si="222"/>
        <v>2.6671401589724728</v>
      </c>
      <c r="BA575" s="49">
        <f t="shared" si="223"/>
        <v>5.5990266325568188</v>
      </c>
    </row>
    <row r="576" spans="1:58" ht="12.75" customHeight="1" x14ac:dyDescent="0.15">
      <c r="A576" t="s">
        <v>133</v>
      </c>
      <c r="B576" s="24" t="s">
        <v>483</v>
      </c>
      <c r="C576" s="24" t="s">
        <v>442</v>
      </c>
      <c r="D576" s="24">
        <v>25</v>
      </c>
      <c r="E576" s="16" t="s">
        <v>425</v>
      </c>
      <c r="F576" s="52">
        <v>26619.6875</v>
      </c>
      <c r="H576" s="52">
        <v>56598.75</v>
      </c>
      <c r="I576" s="52">
        <v>2741.2500000000005</v>
      </c>
      <c r="J576" s="52">
        <v>940893.75</v>
      </c>
      <c r="K576" s="14">
        <v>0.2856371490280778</v>
      </c>
      <c r="L576" s="14">
        <v>8.4278545366280558E-2</v>
      </c>
      <c r="M576" s="14">
        <v>0.71953064900920205</v>
      </c>
      <c r="N576" s="14">
        <v>1.934568028557456</v>
      </c>
      <c r="O576" s="14">
        <v>0.44893053716992959</v>
      </c>
      <c r="P576" s="14">
        <v>0.15687717606608451</v>
      </c>
      <c r="Q576" s="14">
        <v>5.9763493840985449</v>
      </c>
      <c r="R576" s="14">
        <v>1.5422756140485119</v>
      </c>
      <c r="S576" s="14">
        <v>19.241428427661273</v>
      </c>
      <c r="T576" s="14">
        <v>7.2583000880725699</v>
      </c>
      <c r="U576" s="14">
        <v>99.120068163006962</v>
      </c>
      <c r="V576" s="14">
        <v>112.55894632835086</v>
      </c>
      <c r="W576" s="14">
        <v>0.36857180457821442</v>
      </c>
      <c r="X576" s="14">
        <v>2.8496096859784242E-2</v>
      </c>
      <c r="Y576" s="14">
        <v>1.670607843985269</v>
      </c>
      <c r="Z576" s="2">
        <f t="shared" si="200"/>
        <v>2.5190373572117997</v>
      </c>
      <c r="AA576" s="2">
        <f t="shared" si="201"/>
        <v>8.5375304697307079</v>
      </c>
      <c r="AB576" s="2">
        <f t="shared" si="202"/>
        <v>13.312414481254974</v>
      </c>
      <c r="AC576" s="2">
        <f t="shared" si="203"/>
        <v>38.095722615385476</v>
      </c>
      <c r="AD576" s="2">
        <f t="shared" si="204"/>
        <v>5.1513882420763011</v>
      </c>
      <c r="AE576" s="2">
        <f t="shared" si="205"/>
        <v>13.656099494410425</v>
      </c>
      <c r="AF576" s="69">
        <f t="shared" si="206"/>
        <v>0.86237067000863987</v>
      </c>
      <c r="AG576" s="69">
        <f t="shared" si="207"/>
        <v>0.86763344518402508</v>
      </c>
      <c r="AH576" s="69">
        <f t="shared" si="208"/>
        <v>1.4732960045011367</v>
      </c>
      <c r="AI576" s="69">
        <f t="shared" si="209"/>
        <v>0.33562965750149687</v>
      </c>
      <c r="AJ576" s="69">
        <f t="shared" si="210"/>
        <v>0.34181195771410428</v>
      </c>
      <c r="AK576" s="69">
        <f t="shared" si="211"/>
        <v>1.6735875286652608</v>
      </c>
      <c r="AL576" s="69">
        <f t="shared" si="212"/>
        <v>7.5910186116511E-2</v>
      </c>
      <c r="AM576" s="69">
        <f t="shared" si="213"/>
        <v>9.0580168794237637E-2</v>
      </c>
      <c r="AN576" s="69">
        <f t="shared" si="214"/>
        <v>0.35438786739600897</v>
      </c>
      <c r="AO576" s="23">
        <v>0.01</v>
      </c>
      <c r="AP576" s="69">
        <f t="shared" si="224"/>
        <v>2020.7054324883613</v>
      </c>
      <c r="AQ576" s="69">
        <f t="shared" si="216"/>
        <v>5126.7243285428576</v>
      </c>
      <c r="AR576" s="69">
        <f t="shared" si="217"/>
        <v>971.46574149930973</v>
      </c>
      <c r="AS576" s="69">
        <f t="shared" si="218"/>
        <v>0.24888920319993527</v>
      </c>
      <c r="AT576" s="69">
        <f t="shared" si="219"/>
        <v>0.63145588300095012</v>
      </c>
      <c r="AU576" s="69">
        <f t="shared" si="220"/>
        <v>0.11965491379911461</v>
      </c>
      <c r="AV576" s="23">
        <f t="shared" si="221"/>
        <v>1</v>
      </c>
      <c r="AW576" s="24" t="s">
        <v>483</v>
      </c>
      <c r="AX576" s="24" t="s">
        <v>442</v>
      </c>
      <c r="AY576" s="24">
        <v>25</v>
      </c>
      <c r="AZ576" s="49">
        <f t="shared" si="222"/>
        <v>2.5190373572117997</v>
      </c>
      <c r="BA576" s="49">
        <f t="shared" si="223"/>
        <v>5.1513882420763011</v>
      </c>
    </row>
    <row r="577" spans="1:58" ht="12.75" customHeight="1" x14ac:dyDescent="0.15">
      <c r="A577" t="s">
        <v>134</v>
      </c>
      <c r="B577" s="24" t="s">
        <v>483</v>
      </c>
      <c r="C577" s="24" t="s">
        <v>450</v>
      </c>
      <c r="D577" s="24">
        <v>45</v>
      </c>
      <c r="E577" s="16" t="s">
        <v>425</v>
      </c>
      <c r="F577" s="52">
        <v>9836.25</v>
      </c>
      <c r="H577" s="52">
        <v>20747.500000000004</v>
      </c>
      <c r="I577" s="52">
        <v>779.375</v>
      </c>
      <c r="J577" s="52">
        <v>305300</v>
      </c>
      <c r="K577" s="14">
        <v>0.28269738420926327</v>
      </c>
      <c r="L577" s="14">
        <v>8.4427188703551745E-2</v>
      </c>
      <c r="M577" s="14">
        <v>0.82962948536929737</v>
      </c>
      <c r="N577" s="14">
        <v>2.3617355374650266</v>
      </c>
      <c r="O577" s="14">
        <v>0.41177221951276155</v>
      </c>
      <c r="P577" s="14">
        <v>0.14729469126166461</v>
      </c>
      <c r="Q577" s="14">
        <v>6.3237567554408685</v>
      </c>
      <c r="R577" s="14">
        <v>1.4291735836879174</v>
      </c>
      <c r="S577" s="14">
        <v>9.5645954775230884</v>
      </c>
      <c r="T577" s="14">
        <v>3.42225702938239</v>
      </c>
      <c r="U577" s="14">
        <v>71.560185013876037</v>
      </c>
      <c r="V577" s="14">
        <v>46.307478367327931</v>
      </c>
      <c r="W577" s="14">
        <v>0.35996346098763715</v>
      </c>
      <c r="X577" s="14">
        <v>2.8912799249100628E-2</v>
      </c>
      <c r="Y577" s="14">
        <v>1.8020406737483656</v>
      </c>
      <c r="Z577" s="2">
        <f t="shared" si="200"/>
        <v>2.9346910573292546</v>
      </c>
      <c r="AA577" s="2">
        <f t="shared" si="201"/>
        <v>9.8265676982608792</v>
      </c>
      <c r="AB577" s="2">
        <f t="shared" si="202"/>
        <v>15.357414744791651</v>
      </c>
      <c r="AC577" s="2">
        <f t="shared" si="203"/>
        <v>42.932686176767255</v>
      </c>
      <c r="AD577" s="2">
        <f t="shared" si="204"/>
        <v>7.4817785218458335</v>
      </c>
      <c r="AE577" s="2">
        <f t="shared" si="205"/>
        <v>20.910230996527577</v>
      </c>
      <c r="AF577" s="69">
        <f t="shared" si="206"/>
        <v>0.86227592446207513</v>
      </c>
      <c r="AG577" s="69">
        <f t="shared" si="207"/>
        <v>0.86643587145522638</v>
      </c>
      <c r="AH577" s="69">
        <f t="shared" si="208"/>
        <v>1.1614217957175164</v>
      </c>
      <c r="AI577" s="69">
        <f t="shared" si="209"/>
        <v>0.33551904640504965</v>
      </c>
      <c r="AJ577" s="69">
        <f t="shared" si="210"/>
        <v>0.34039852578447688</v>
      </c>
      <c r="AK577" s="69">
        <f t="shared" si="211"/>
        <v>0.81987626399064917</v>
      </c>
      <c r="AL577" s="69">
        <f t="shared" si="212"/>
        <v>7.5886194474891075E-2</v>
      </c>
      <c r="AM577" s="69">
        <f t="shared" si="213"/>
        <v>9.0205609332886363E-2</v>
      </c>
      <c r="AN577" s="69">
        <f t="shared" si="214"/>
        <v>0.17876588061221627</v>
      </c>
      <c r="AO577" s="23">
        <v>0.01</v>
      </c>
      <c r="AP577" s="69">
        <f t="shared" si="224"/>
        <v>746.43558040364735</v>
      </c>
      <c r="AQ577" s="69">
        <f t="shared" si="216"/>
        <v>1871.54087963406</v>
      </c>
      <c r="AR577" s="69">
        <f t="shared" si="217"/>
        <v>139.32565820214606</v>
      </c>
      <c r="AS577" s="69">
        <f t="shared" si="218"/>
        <v>0.27071229353718435</v>
      </c>
      <c r="AT577" s="69">
        <f t="shared" si="219"/>
        <v>0.67875800306887435</v>
      </c>
      <c r="AU577" s="69">
        <f t="shared" si="220"/>
        <v>5.0529703393941375E-2</v>
      </c>
      <c r="AV577" s="23">
        <f t="shared" si="221"/>
        <v>1</v>
      </c>
      <c r="AW577" s="24" t="s">
        <v>483</v>
      </c>
      <c r="AX577" s="24" t="s">
        <v>450</v>
      </c>
      <c r="AY577" s="24">
        <v>45</v>
      </c>
      <c r="AZ577" s="49">
        <f t="shared" si="222"/>
        <v>2.9346910573292546</v>
      </c>
      <c r="BA577" s="49">
        <f t="shared" si="223"/>
        <v>7.4817785218458335</v>
      </c>
      <c r="BB577" s="69">
        <f>LN((AVERAGE(AZ597:AZ599))/AZ577:AZ579)/1.04</f>
        <v>5.1543200391456531E-2</v>
      </c>
      <c r="BC577" s="69">
        <f>LN((AVERAGE(BA597:BA599))/BA577:BA579)/1.04</f>
        <v>-2.927509036778965E-2</v>
      </c>
      <c r="BD577" s="69">
        <f>AVERAGE(AS577:AS579)</f>
        <v>0.28692359833996389</v>
      </c>
      <c r="BE577" s="69">
        <f>AVERAGE(AU577:AU579)</f>
        <v>4.3420019662204802E-2</v>
      </c>
      <c r="BF577" s="69">
        <f>(BB577*BD577)+(BC577*BE577)</f>
        <v>1.3517835526892294E-2</v>
      </c>
    </row>
    <row r="578" spans="1:58" ht="12.75" customHeight="1" x14ac:dyDescent="0.15">
      <c r="A578" t="s">
        <v>135</v>
      </c>
      <c r="B578" s="24" t="s">
        <v>483</v>
      </c>
      <c r="C578" s="24" t="s">
        <v>443</v>
      </c>
      <c r="D578" s="24">
        <v>45</v>
      </c>
      <c r="E578" s="16" t="s">
        <v>425</v>
      </c>
      <c r="F578" s="52">
        <v>38511.875</v>
      </c>
      <c r="H578" s="52">
        <v>72589.375</v>
      </c>
      <c r="I578" s="52">
        <v>3130.9374999999995</v>
      </c>
      <c r="J578" s="52">
        <v>969797.8125</v>
      </c>
      <c r="K578" s="14">
        <v>0.28076979648079764</v>
      </c>
      <c r="L578" s="14">
        <v>8.7919750412805378E-2</v>
      </c>
      <c r="M578" s="14">
        <v>0.85688884561078915</v>
      </c>
      <c r="N578" s="14">
        <v>1.9881465266295615</v>
      </c>
      <c r="O578" s="14">
        <v>0.41866392624073945</v>
      </c>
      <c r="P578" s="14">
        <v>0.15227758335996297</v>
      </c>
      <c r="Q578" s="14">
        <v>6.3320804323482163</v>
      </c>
      <c r="R578" s="14">
        <v>1.3406201865017451</v>
      </c>
      <c r="S578" s="14">
        <v>5.679298559341059</v>
      </c>
      <c r="T578" s="14">
        <v>1.252650806181336</v>
      </c>
      <c r="U578" s="14">
        <v>39.296442864793811</v>
      </c>
      <c r="V578" s="14">
        <v>11.585853679633518</v>
      </c>
      <c r="W578" s="14">
        <v>0.36036020344178915</v>
      </c>
      <c r="X578" s="14">
        <v>2.7696095078291062E-2</v>
      </c>
      <c r="Y578" s="14">
        <v>1.6056283205860535</v>
      </c>
      <c r="Z578" s="2">
        <f t="shared" si="200"/>
        <v>3.0519267255635647</v>
      </c>
      <c r="AA578" s="2">
        <f t="shared" si="201"/>
        <v>9.7462611254863685</v>
      </c>
      <c r="AB578" s="2">
        <f t="shared" si="202"/>
        <v>15.124494936081868</v>
      </c>
      <c r="AC578" s="2">
        <f t="shared" si="203"/>
        <v>41.582485699028076</v>
      </c>
      <c r="AD578" s="2">
        <f t="shared" si="204"/>
        <v>6.9192423068093083</v>
      </c>
      <c r="AE578" s="2">
        <f t="shared" si="205"/>
        <v>31.370628327448813</v>
      </c>
      <c r="AF578" s="69">
        <f t="shared" si="206"/>
        <v>0.86221380032489359</v>
      </c>
      <c r="AG578" s="69">
        <f t="shared" si="207"/>
        <v>0.86665798395773952</v>
      </c>
      <c r="AH578" s="69">
        <f t="shared" si="208"/>
        <v>1.0362027381507368</v>
      </c>
      <c r="AI578" s="69">
        <f t="shared" si="209"/>
        <v>0.33544653250672074</v>
      </c>
      <c r="AJ578" s="69">
        <f t="shared" si="210"/>
        <v>0.34066037835026508</v>
      </c>
      <c r="AK578" s="69">
        <f t="shared" si="211"/>
        <v>0.58225416576473799</v>
      </c>
      <c r="AL578" s="69">
        <f t="shared" si="212"/>
        <v>7.5870465972218998E-2</v>
      </c>
      <c r="AM578" s="69">
        <f t="shared" si="213"/>
        <v>9.0275000262820246E-2</v>
      </c>
      <c r="AN578" s="69">
        <f t="shared" si="214"/>
        <v>0.12874874003208001</v>
      </c>
      <c r="AO578" s="23">
        <v>0.01</v>
      </c>
      <c r="AP578" s="69">
        <f t="shared" si="224"/>
        <v>2921.9139017138514</v>
      </c>
      <c r="AQ578" s="69">
        <f t="shared" si="216"/>
        <v>6553.0058472029577</v>
      </c>
      <c r="AR578" s="69">
        <f t="shared" si="217"/>
        <v>403.10425824419042</v>
      </c>
      <c r="AS578" s="69">
        <f t="shared" si="218"/>
        <v>0.2957994331250493</v>
      </c>
      <c r="AT578" s="69">
        <f t="shared" si="219"/>
        <v>0.66339237912890325</v>
      </c>
      <c r="AU578" s="69">
        <f t="shared" si="220"/>
        <v>4.080818774604749E-2</v>
      </c>
      <c r="AV578" s="23">
        <f t="shared" si="221"/>
        <v>1</v>
      </c>
      <c r="AW578" s="24" t="s">
        <v>483</v>
      </c>
      <c r="AX578" s="24" t="s">
        <v>443</v>
      </c>
      <c r="AY578" s="24">
        <v>45</v>
      </c>
      <c r="AZ578" s="49">
        <f t="shared" si="222"/>
        <v>3.0519267255635647</v>
      </c>
      <c r="BA578" s="49">
        <f t="shared" si="223"/>
        <v>6.9192423068093083</v>
      </c>
    </row>
    <row r="579" spans="1:58" ht="12.75" customHeight="1" x14ac:dyDescent="0.15">
      <c r="A579" t="s">
        <v>136</v>
      </c>
      <c r="B579" s="24" t="s">
        <v>483</v>
      </c>
      <c r="C579" s="24" t="s">
        <v>444</v>
      </c>
      <c r="D579" s="24">
        <v>45</v>
      </c>
      <c r="E579" s="16" t="s">
        <v>425</v>
      </c>
      <c r="F579" s="52">
        <v>36321.5625</v>
      </c>
      <c r="H579" s="52">
        <v>69216.562500000015</v>
      </c>
      <c r="I579" s="52">
        <v>2754.6875</v>
      </c>
      <c r="J579" s="52">
        <v>892129.06250000012</v>
      </c>
      <c r="K579" s="14">
        <v>0.28205291963739676</v>
      </c>
      <c r="L579" s="14">
        <v>8.3059614328995029E-2</v>
      </c>
      <c r="M579" s="14">
        <v>0.84232338478017432</v>
      </c>
      <c r="N579" s="14">
        <v>1.9866328217787199</v>
      </c>
      <c r="O579" s="14">
        <v>0.41448748616239733</v>
      </c>
      <c r="P579" s="14">
        <v>0.1467329641931005</v>
      </c>
      <c r="Q579" s="14">
        <v>6.8042085788013056</v>
      </c>
      <c r="R579" s="14">
        <v>1.3953065169152359</v>
      </c>
      <c r="S579" s="14">
        <v>5.9882467467118756</v>
      </c>
      <c r="T579" s="14">
        <v>1.6241942918731622</v>
      </c>
      <c r="U579" s="14">
        <v>57.836077705827933</v>
      </c>
      <c r="V579" s="14">
        <v>21.600325363372335</v>
      </c>
      <c r="W579" s="14">
        <v>0.35358461645648992</v>
      </c>
      <c r="X579" s="14">
        <v>2.7865893647083976E-2</v>
      </c>
      <c r="Y579" s="14">
        <v>1.6154091826991854</v>
      </c>
      <c r="Z579" s="2">
        <f t="shared" si="200"/>
        <v>2.9864019343003196</v>
      </c>
      <c r="AA579" s="2">
        <f t="shared" si="201"/>
        <v>10.14119065667429</v>
      </c>
      <c r="AB579" s="2">
        <f t="shared" si="202"/>
        <v>16.415956587252428</v>
      </c>
      <c r="AC579" s="2">
        <f t="shared" si="203"/>
        <v>46.371370034118378</v>
      </c>
      <c r="AD579" s="2">
        <f t="shared" si="204"/>
        <v>9.6582656246731169</v>
      </c>
      <c r="AE579" s="2">
        <f t="shared" si="205"/>
        <v>35.609088146176362</v>
      </c>
      <c r="AF579" s="69">
        <f t="shared" si="206"/>
        <v>0.86225515404271624</v>
      </c>
      <c r="AG579" s="69">
        <f t="shared" si="207"/>
        <v>0.86652338166051301</v>
      </c>
      <c r="AH579" s="69">
        <f t="shared" si="208"/>
        <v>1.0461598152221179</v>
      </c>
      <c r="AI579" s="69">
        <f t="shared" si="209"/>
        <v>0.33549480113772329</v>
      </c>
      <c r="AJ579" s="69">
        <f t="shared" si="210"/>
        <v>0.34050167717022578</v>
      </c>
      <c r="AK579" s="69">
        <f t="shared" si="211"/>
        <v>0.5992009589873416</v>
      </c>
      <c r="AL579" s="69">
        <f t="shared" si="212"/>
        <v>7.5880935612301151E-2</v>
      </c>
      <c r="AM579" s="69">
        <f t="shared" si="213"/>
        <v>9.023294445010982E-2</v>
      </c>
      <c r="AN579" s="69">
        <f t="shared" si="214"/>
        <v>0.13234027332508086</v>
      </c>
      <c r="AO579" s="23">
        <v>0.01</v>
      </c>
      <c r="AP579" s="69">
        <f t="shared" si="224"/>
        <v>2756.114145400672</v>
      </c>
      <c r="AQ579" s="69">
        <f t="shared" si="216"/>
        <v>6245.6142390900559</v>
      </c>
      <c r="AR579" s="69">
        <f t="shared" si="217"/>
        <v>364.55609667518365</v>
      </c>
      <c r="AS579" s="69">
        <f t="shared" si="218"/>
        <v>0.29425906835765803</v>
      </c>
      <c r="AT579" s="69">
        <f t="shared" si="219"/>
        <v>0.66681876379571636</v>
      </c>
      <c r="AU579" s="69">
        <f t="shared" si="220"/>
        <v>3.8922167846625541E-2</v>
      </c>
      <c r="AV579" s="23">
        <f t="shared" si="221"/>
        <v>0.99999999999999989</v>
      </c>
      <c r="AW579" s="24" t="s">
        <v>483</v>
      </c>
      <c r="AX579" s="24" t="s">
        <v>444</v>
      </c>
      <c r="AY579" s="24">
        <v>45</v>
      </c>
      <c r="AZ579" s="49">
        <f t="shared" si="222"/>
        <v>2.9864019343003196</v>
      </c>
      <c r="BA579" s="49">
        <f t="shared" si="223"/>
        <v>9.6582656246731169</v>
      </c>
    </row>
    <row r="580" spans="1:58" ht="12.75" customHeight="1" x14ac:dyDescent="0.15">
      <c r="A580" t="s">
        <v>137</v>
      </c>
      <c r="B580" s="24" t="s">
        <v>483</v>
      </c>
      <c r="C580" s="24" t="s">
        <v>451</v>
      </c>
      <c r="D580" s="24">
        <v>70</v>
      </c>
      <c r="E580" s="16" t="s">
        <v>425</v>
      </c>
      <c r="F580" s="52">
        <v>13424.0625</v>
      </c>
      <c r="H580" s="52">
        <v>20572.8125</v>
      </c>
      <c r="I580" s="52">
        <v>1599.0624999999998</v>
      </c>
      <c r="J580" s="52">
        <v>343637.18750000006</v>
      </c>
      <c r="K580" s="14">
        <v>0.29388939207444048</v>
      </c>
      <c r="L580" s="14">
        <v>9.6801050635603375E-2</v>
      </c>
      <c r="M580" s="14">
        <v>1.2881445055747602</v>
      </c>
      <c r="N580" s="14">
        <v>2.2007937801701338</v>
      </c>
      <c r="O580" s="14">
        <v>0.42888439892550528</v>
      </c>
      <c r="P580" s="14">
        <v>0.15062719694295773</v>
      </c>
      <c r="Q580" s="14">
        <v>10.164282584351721</v>
      </c>
      <c r="R580" s="14">
        <v>1.2349635879129837</v>
      </c>
      <c r="S580" s="14">
        <v>4.6873108215858856</v>
      </c>
      <c r="T580" s="14">
        <v>0.99348725063270837</v>
      </c>
      <c r="U580" s="14">
        <v>48.947019815959877</v>
      </c>
      <c r="V580" s="14">
        <v>9.4131981755698018</v>
      </c>
      <c r="W580" s="14">
        <v>0.32079627178212838</v>
      </c>
      <c r="X580" s="14">
        <v>3.0911411911286095E-2</v>
      </c>
      <c r="Y580" s="14">
        <v>1.7267912451303618</v>
      </c>
      <c r="Z580" s="2">
        <f t="shared" si="200"/>
        <v>4.3830928924732362</v>
      </c>
      <c r="AA580" s="2">
        <f t="shared" si="201"/>
        <v>13.307133518868868</v>
      </c>
      <c r="AB580" s="2">
        <f t="shared" si="202"/>
        <v>23.69935257569767</v>
      </c>
      <c r="AC580" s="2">
        <f t="shared" si="203"/>
        <v>67.479730026450127</v>
      </c>
      <c r="AD580" s="2">
        <f t="shared" si="204"/>
        <v>10.44245233120669</v>
      </c>
      <c r="AE580" s="2">
        <f t="shared" si="205"/>
        <v>49.267889230372781</v>
      </c>
      <c r="AF580" s="69">
        <f t="shared" si="206"/>
        <v>0.86263663117424405</v>
      </c>
      <c r="AG580" s="69">
        <f t="shared" si="207"/>
        <v>0.8669873791067908</v>
      </c>
      <c r="AH580" s="69">
        <f t="shared" si="208"/>
        <v>1.0042320104932927</v>
      </c>
      <c r="AI580" s="69">
        <f t="shared" si="209"/>
        <v>0.33594028490560568</v>
      </c>
      <c r="AJ580" s="69">
        <f t="shared" si="210"/>
        <v>0.34104895561786375</v>
      </c>
      <c r="AK580" s="69">
        <f t="shared" si="211"/>
        <v>0.530005748036941</v>
      </c>
      <c r="AL580" s="69">
        <f t="shared" si="212"/>
        <v>7.5977559733563821E-2</v>
      </c>
      <c r="AM580" s="69">
        <f t="shared" si="213"/>
        <v>9.037797323873388E-2</v>
      </c>
      <c r="AN580" s="69">
        <f t="shared" si="214"/>
        <v>0.11764814283158147</v>
      </c>
      <c r="AO580" s="23">
        <v>0.01</v>
      </c>
      <c r="AP580" s="69">
        <f t="shared" si="224"/>
        <v>1019.9275104608441</v>
      </c>
      <c r="AQ580" s="69">
        <f t="shared" si="216"/>
        <v>1859.3290975704899</v>
      </c>
      <c r="AR580" s="69">
        <f t="shared" si="217"/>
        <v>188.12673339662572</v>
      </c>
      <c r="AS580" s="69">
        <f t="shared" si="218"/>
        <v>0.33250735135897197</v>
      </c>
      <c r="AT580" s="69">
        <f t="shared" si="219"/>
        <v>0.60616130773694432</v>
      </c>
      <c r="AU580" s="69">
        <f t="shared" si="220"/>
        <v>6.133134090408375E-2</v>
      </c>
      <c r="AV580" s="23">
        <f t="shared" si="221"/>
        <v>1</v>
      </c>
      <c r="AW580" s="24" t="s">
        <v>483</v>
      </c>
      <c r="AX580" s="24" t="s">
        <v>451</v>
      </c>
      <c r="AY580" s="24">
        <v>70</v>
      </c>
      <c r="AZ580" s="49">
        <f t="shared" si="222"/>
        <v>4.3830928924732362</v>
      </c>
      <c r="BA580" s="49">
        <f t="shared" si="223"/>
        <v>10.44245233120669</v>
      </c>
      <c r="BB580" s="69">
        <f>LN((AVERAGE(AZ600:AZ602))/AZ580:AZ582)/1.04</f>
        <v>7.122561286564395E-3</v>
      </c>
      <c r="BC580" s="69">
        <f>LN((AVERAGE(BA600:BA602))/BA580:BA582)/1.04</f>
        <v>-0.36875156494929878</v>
      </c>
      <c r="BD580" s="69">
        <f>AVERAGE(AS580:AS582)</f>
        <v>0.32849310903727158</v>
      </c>
      <c r="BE580" s="69">
        <f>AVERAGE(AU580:AU582)</f>
        <v>5.582613967189478E-2</v>
      </c>
      <c r="BF580" s="69">
        <f>(BB580*BD580)+(BC580*BE580)</f>
        <v>-1.8246264067757288E-2</v>
      </c>
    </row>
    <row r="581" spans="1:58" ht="12.75" customHeight="1" x14ac:dyDescent="0.15">
      <c r="A581" t="s">
        <v>138</v>
      </c>
      <c r="B581" s="24" t="s">
        <v>483</v>
      </c>
      <c r="C581" s="24" t="s">
        <v>445</v>
      </c>
      <c r="D581" s="24">
        <v>70</v>
      </c>
      <c r="E581" s="16" t="s">
        <v>425</v>
      </c>
      <c r="F581" s="52">
        <v>46225</v>
      </c>
      <c r="H581" s="52">
        <v>77695.625</v>
      </c>
      <c r="I581" s="52">
        <v>4743.4375</v>
      </c>
      <c r="J581" s="52">
        <v>913158.75</v>
      </c>
      <c r="K581" s="14">
        <v>0.3027841643636251</v>
      </c>
      <c r="L581" s="14">
        <v>9.4305290032657002E-2</v>
      </c>
      <c r="M581" s="14">
        <v>1.2761263936900531</v>
      </c>
      <c r="N581" s="14">
        <v>1.9080332815457757</v>
      </c>
      <c r="O581" s="14">
        <v>0.4452553473141504</v>
      </c>
      <c r="P581" s="14">
        <v>0.15794635033286086</v>
      </c>
      <c r="Q581" s="14">
        <v>10.717405910706461</v>
      </c>
      <c r="R581" s="14">
        <v>1.3685621800011312</v>
      </c>
      <c r="S581" s="14">
        <v>4.9585723464703468</v>
      </c>
      <c r="T581" s="14">
        <v>1.1576716106813878</v>
      </c>
      <c r="U581" s="14">
        <v>44.929988801791716</v>
      </c>
      <c r="V581" s="14">
        <v>12.947735597347856</v>
      </c>
      <c r="W581" s="14">
        <v>0.33473064090356641</v>
      </c>
      <c r="X581" s="14">
        <v>2.7891502611557661E-2</v>
      </c>
      <c r="Y581" s="14">
        <v>1.6091414465695457</v>
      </c>
      <c r="Z581" s="2">
        <f t="shared" si="200"/>
        <v>4.2146404729327394</v>
      </c>
      <c r="AA581" s="2">
        <f t="shared" si="201"/>
        <v>13.531864365701468</v>
      </c>
      <c r="AB581" s="2">
        <f t="shared" si="202"/>
        <v>24.070246377400121</v>
      </c>
      <c r="AC581" s="2">
        <f t="shared" si="203"/>
        <v>67.854723379934256</v>
      </c>
      <c r="AD581" s="2">
        <f t="shared" si="204"/>
        <v>9.0610735635982333</v>
      </c>
      <c r="AE581" s="2">
        <f t="shared" si="205"/>
        <v>38.810650954243073</v>
      </c>
      <c r="AF581" s="69">
        <f t="shared" si="206"/>
        <v>0.86292330038557519</v>
      </c>
      <c r="AG581" s="69">
        <f t="shared" si="207"/>
        <v>0.86751499765741125</v>
      </c>
      <c r="AH581" s="69">
        <f t="shared" si="208"/>
        <v>1.012974485834419</v>
      </c>
      <c r="AI581" s="69">
        <f t="shared" si="209"/>
        <v>0.33627531267977406</v>
      </c>
      <c r="AJ581" s="69">
        <f t="shared" si="210"/>
        <v>0.34167198643615476</v>
      </c>
      <c r="AK581" s="69">
        <f t="shared" si="211"/>
        <v>0.54396870863409652</v>
      </c>
      <c r="AL581" s="69">
        <f t="shared" si="212"/>
        <v>7.6050222812767895E-2</v>
      </c>
      <c r="AM581" s="69">
        <f t="shared" si="213"/>
        <v>9.0543076405581013E-2</v>
      </c>
      <c r="AN581" s="69">
        <f t="shared" si="214"/>
        <v>0.12061890660710205</v>
      </c>
      <c r="AO581" s="23">
        <v>0.01</v>
      </c>
      <c r="AP581" s="69">
        <f t="shared" si="224"/>
        <v>3515.4215495201961</v>
      </c>
      <c r="AQ581" s="69">
        <f t="shared" si="216"/>
        <v>7034.8009107543703</v>
      </c>
      <c r="AR581" s="69">
        <f t="shared" si="217"/>
        <v>572.14824480912557</v>
      </c>
      <c r="AS581" s="69">
        <f t="shared" si="218"/>
        <v>0.31606764805217336</v>
      </c>
      <c r="AT581" s="69">
        <f t="shared" si="219"/>
        <v>0.6324911385608627</v>
      </c>
      <c r="AU581" s="69">
        <f t="shared" si="220"/>
        <v>5.1441213386963829E-2</v>
      </c>
      <c r="AV581" s="23">
        <f t="shared" si="221"/>
        <v>0.99999999999999989</v>
      </c>
      <c r="AW581" s="24" t="s">
        <v>483</v>
      </c>
      <c r="AX581" s="24" t="s">
        <v>445</v>
      </c>
      <c r="AY581" s="24">
        <v>70</v>
      </c>
      <c r="AZ581" s="49">
        <f t="shared" si="222"/>
        <v>4.2146404729327394</v>
      </c>
      <c r="BA581" s="49">
        <f t="shared" si="223"/>
        <v>9.0610735635982333</v>
      </c>
    </row>
    <row r="582" spans="1:58" ht="12.75" customHeight="1" x14ac:dyDescent="0.15">
      <c r="A582" t="s">
        <v>139</v>
      </c>
      <c r="B582" s="24" t="s">
        <v>483</v>
      </c>
      <c r="C582" s="24" t="s">
        <v>446</v>
      </c>
      <c r="D582" s="24">
        <v>70</v>
      </c>
      <c r="E582" s="16" t="s">
        <v>425</v>
      </c>
      <c r="F582" s="52">
        <v>52245.000000000007</v>
      </c>
      <c r="H582" s="52">
        <v>79120</v>
      </c>
      <c r="I582" s="52">
        <v>5469.0625000000009</v>
      </c>
      <c r="J582" s="52">
        <v>919554.99999999988</v>
      </c>
      <c r="K582" s="14">
        <v>0.30828824016659312</v>
      </c>
      <c r="L582" s="14">
        <v>9.4205081041238231E-2</v>
      </c>
      <c r="M582" s="14">
        <v>1.3175247090900237</v>
      </c>
      <c r="N582" s="14">
        <v>1.8552066456633189</v>
      </c>
      <c r="O582" s="14">
        <v>0.46459702578632422</v>
      </c>
      <c r="P582" s="14">
        <v>0.16008358543317563</v>
      </c>
      <c r="Q582" s="14">
        <v>10.096475972540045</v>
      </c>
      <c r="R582" s="14">
        <v>1.3008746219896403</v>
      </c>
      <c r="S582" s="14">
        <v>4.7230273191047942</v>
      </c>
      <c r="T582" s="14">
        <v>1.0473298200803232</v>
      </c>
      <c r="U582" s="14">
        <v>48.183206582598956</v>
      </c>
      <c r="V582" s="14">
        <v>14.237608412872147</v>
      </c>
      <c r="W582" s="14">
        <v>0.33796457573716682</v>
      </c>
      <c r="X582" s="14">
        <v>2.8607718541892372E-2</v>
      </c>
      <c r="Y582" s="14">
        <v>1.5864192396876777</v>
      </c>
      <c r="Z582" s="2">
        <f t="shared" si="200"/>
        <v>4.2736781279041276</v>
      </c>
      <c r="AA582" s="2">
        <f t="shared" si="201"/>
        <v>13.985707506724376</v>
      </c>
      <c r="AB582" s="2">
        <f t="shared" si="202"/>
        <v>21.731684475275955</v>
      </c>
      <c r="AC582" s="2">
        <f t="shared" si="203"/>
        <v>63.070026481601133</v>
      </c>
      <c r="AD582" s="2">
        <f t="shared" si="204"/>
        <v>10.201763260546127</v>
      </c>
      <c r="AE582" s="2">
        <f t="shared" si="205"/>
        <v>46.005762137951564</v>
      </c>
      <c r="AF582" s="69">
        <f t="shared" si="206"/>
        <v>0.86310069099415354</v>
      </c>
      <c r="AG582" s="69">
        <f t="shared" si="207"/>
        <v>0.86813835973270359</v>
      </c>
      <c r="AH582" s="69">
        <f t="shared" si="208"/>
        <v>1.005383115866469</v>
      </c>
      <c r="AI582" s="69">
        <f t="shared" si="209"/>
        <v>0.33648273903790371</v>
      </c>
      <c r="AJ582" s="69">
        <f t="shared" si="210"/>
        <v>0.34240905186550691</v>
      </c>
      <c r="AK582" s="69">
        <f t="shared" si="211"/>
        <v>0.53183040223948608</v>
      </c>
      <c r="AL582" s="69">
        <f t="shared" si="212"/>
        <v>7.6095209349919646E-2</v>
      </c>
      <c r="AM582" s="69">
        <f t="shared" si="213"/>
        <v>9.0738398744359336E-2</v>
      </c>
      <c r="AN582" s="69">
        <f t="shared" si="214"/>
        <v>0.11803653732152891</v>
      </c>
      <c r="AO582" s="23">
        <v>0.01</v>
      </c>
      <c r="AP582" s="69">
        <f t="shared" si="224"/>
        <v>3975.5942124865524</v>
      </c>
      <c r="AQ582" s="69">
        <f t="shared" si="216"/>
        <v>7179.2221086537111</v>
      </c>
      <c r="AR582" s="69">
        <f t="shared" si="217"/>
        <v>645.54919989502434</v>
      </c>
      <c r="AS582" s="69">
        <f t="shared" si="218"/>
        <v>0.33690432770066936</v>
      </c>
      <c r="AT582" s="69">
        <f t="shared" si="219"/>
        <v>0.60838980757469385</v>
      </c>
      <c r="AU582" s="69">
        <f t="shared" si="220"/>
        <v>5.4705864724636767E-2</v>
      </c>
      <c r="AV582" s="23">
        <f t="shared" si="221"/>
        <v>1</v>
      </c>
      <c r="AW582" s="24" t="s">
        <v>483</v>
      </c>
      <c r="AX582" s="24" t="s">
        <v>446</v>
      </c>
      <c r="AY582" s="24">
        <v>70</v>
      </c>
      <c r="AZ582" s="49">
        <f t="shared" si="222"/>
        <v>4.2736781279041276</v>
      </c>
      <c r="BA582" s="49">
        <f t="shared" si="223"/>
        <v>10.201763260546127</v>
      </c>
    </row>
    <row r="583" spans="1:58" ht="12.75" customHeight="1" x14ac:dyDescent="0.15">
      <c r="A583" t="s">
        <v>140</v>
      </c>
      <c r="B583" s="24" t="s">
        <v>483</v>
      </c>
      <c r="C583" s="24" t="s">
        <v>452</v>
      </c>
      <c r="D583" s="24">
        <v>90</v>
      </c>
      <c r="E583" s="16" t="s">
        <v>425</v>
      </c>
      <c r="F583" s="52">
        <v>7699.6875</v>
      </c>
      <c r="H583" s="52">
        <v>10709.687500000002</v>
      </c>
      <c r="I583" s="52">
        <v>2754.6875</v>
      </c>
      <c r="J583" s="52">
        <v>224312.18749999997</v>
      </c>
      <c r="K583" s="14">
        <v>0.31981118929840452</v>
      </c>
      <c r="L583" s="14">
        <v>0.1010109417084297</v>
      </c>
      <c r="M583" s="14">
        <v>1.7009591508836848</v>
      </c>
      <c r="N583" s="14">
        <v>1.6914770099837984</v>
      </c>
      <c r="O583" s="14">
        <v>0.51370987095225928</v>
      </c>
      <c r="P583" s="14">
        <v>0.17533873422682639</v>
      </c>
      <c r="Q583" s="14">
        <v>17.837481863771362</v>
      </c>
      <c r="R583" s="14">
        <v>1.1248423917202008</v>
      </c>
      <c r="S583" s="14">
        <v>3.8293581674756338</v>
      </c>
      <c r="T583" s="14">
        <v>2.2759722220675789</v>
      </c>
      <c r="U583" s="14">
        <v>46.255350309167923</v>
      </c>
      <c r="V583" s="14">
        <v>5.1955773203764632</v>
      </c>
      <c r="W583" s="14">
        <v>0.31993311502821709</v>
      </c>
      <c r="X583" s="14">
        <v>3.1790189094366809E-2</v>
      </c>
      <c r="Y583" s="14">
        <v>1.7780343128611684</v>
      </c>
      <c r="Z583" s="2">
        <f t="shared" si="200"/>
        <v>5.3186355193363166</v>
      </c>
      <c r="AA583" s="2">
        <f t="shared" si="201"/>
        <v>16.839355441250522</v>
      </c>
      <c r="AB583" s="2">
        <f t="shared" si="202"/>
        <v>34.722871551419061</v>
      </c>
      <c r="AC583" s="2">
        <f t="shared" si="203"/>
        <v>101.73155374040719</v>
      </c>
      <c r="AD583" s="2">
        <f t="shared" si="204"/>
        <v>12.079139188920553</v>
      </c>
      <c r="AE583" s="2">
        <f t="shared" si="205"/>
        <v>20.323336928579831</v>
      </c>
      <c r="AF583" s="69">
        <f t="shared" si="206"/>
        <v>0.86347206359734463</v>
      </c>
      <c r="AG583" s="69">
        <f t="shared" si="207"/>
        <v>0.86972121538456426</v>
      </c>
      <c r="AH583" s="69">
        <f t="shared" si="208"/>
        <v>0.97658109344706834</v>
      </c>
      <c r="AI583" s="69">
        <f t="shared" si="209"/>
        <v>0.33691726856866694</v>
      </c>
      <c r="AJ583" s="69">
        <f t="shared" si="210"/>
        <v>0.34428538718917129</v>
      </c>
      <c r="AK583" s="69">
        <f t="shared" si="211"/>
        <v>0.48741998729804542</v>
      </c>
      <c r="AL583" s="69">
        <f t="shared" si="212"/>
        <v>7.6189446238170894E-2</v>
      </c>
      <c r="AM583" s="69">
        <f t="shared" si="213"/>
        <v>9.123562760513039E-2</v>
      </c>
      <c r="AN583" s="69">
        <f t="shared" si="214"/>
        <v>0.10856736499672566</v>
      </c>
      <c r="AO583" s="23">
        <v>0.01</v>
      </c>
      <c r="AP583" s="69">
        <f t="shared" si="224"/>
        <v>586.63492683196648</v>
      </c>
      <c r="AQ583" s="69">
        <f t="shared" si="216"/>
        <v>977.10506051732</v>
      </c>
      <c r="AR583" s="69">
        <f t="shared" si="217"/>
        <v>299.06916326441774</v>
      </c>
      <c r="AS583" s="69">
        <f t="shared" si="218"/>
        <v>0.31491950028197957</v>
      </c>
      <c r="AT583" s="69">
        <f t="shared" si="219"/>
        <v>0.52453310109380336</v>
      </c>
      <c r="AU583" s="69">
        <f t="shared" si="220"/>
        <v>0.16054739862421716</v>
      </c>
      <c r="AV583" s="23">
        <f t="shared" si="221"/>
        <v>1</v>
      </c>
      <c r="AW583" s="24" t="s">
        <v>483</v>
      </c>
      <c r="AX583" s="24" t="s">
        <v>452</v>
      </c>
      <c r="AY583" s="24">
        <v>90</v>
      </c>
      <c r="AZ583" s="49">
        <f t="shared" si="222"/>
        <v>5.3186355193363166</v>
      </c>
      <c r="BA583" s="49">
        <f t="shared" si="223"/>
        <v>12.079139188920553</v>
      </c>
      <c r="BB583" s="69">
        <f>LN((AVERAGE(AZ603:AZ605))/AZ583:AZ585)/1.04</f>
        <v>8.2207333155030187E-3</v>
      </c>
      <c r="BC583" s="69">
        <f>LN((AVERAGE(BA603:BA605))/BA583:BA585)/1.04</f>
        <v>-0.38332448311282691</v>
      </c>
      <c r="BD583" s="69">
        <f>AVERAGE(AS583:AS585)</f>
        <v>0.30004921398502854</v>
      </c>
      <c r="BE583" s="69">
        <f>AVERAGE(AU583:AU585)</f>
        <v>0.15758817867513611</v>
      </c>
      <c r="BF583" s="69">
        <f>(BB583*BD583)+(BC583*BE583)</f>
        <v>-5.7940782565641141E-2</v>
      </c>
    </row>
    <row r="584" spans="1:58" ht="12.75" customHeight="1" x14ac:dyDescent="0.15">
      <c r="A584" t="s">
        <v>141</v>
      </c>
      <c r="B584" s="24" t="s">
        <v>483</v>
      </c>
      <c r="C584" s="24" t="s">
        <v>448</v>
      </c>
      <c r="D584" s="24">
        <v>90</v>
      </c>
      <c r="E584" s="16" t="s">
        <v>425</v>
      </c>
      <c r="F584" s="52">
        <v>26391.250000000007</v>
      </c>
      <c r="H584" s="52">
        <v>40460.3125</v>
      </c>
      <c r="I584" s="52">
        <v>9607.8125</v>
      </c>
      <c r="J584" s="52">
        <v>709123.75</v>
      </c>
      <c r="K584" s="14">
        <v>0.32278191938193329</v>
      </c>
      <c r="L584" s="14">
        <v>0.11076378179826149</v>
      </c>
      <c r="M584" s="14">
        <v>1.7547553434928671</v>
      </c>
      <c r="N584" s="14">
        <v>1.7568457717732306</v>
      </c>
      <c r="O584" s="14">
        <v>0.55898882928075433</v>
      </c>
      <c r="P584" s="14">
        <v>0.19338303328163295</v>
      </c>
      <c r="Q584" s="14">
        <v>19.305230050148499</v>
      </c>
      <c r="R584" s="14">
        <v>1.4522617411930658</v>
      </c>
      <c r="S584" s="14">
        <v>2.8143458200763294</v>
      </c>
      <c r="T584" s="14">
        <v>0.66116222388247492</v>
      </c>
      <c r="U584" s="14">
        <v>34.344628268172741</v>
      </c>
      <c r="V584" s="14">
        <v>6.02473493530991</v>
      </c>
      <c r="W584" s="14">
        <v>0.34263258939284857</v>
      </c>
      <c r="X584" s="14">
        <v>2.7490945004192077E-2</v>
      </c>
      <c r="Y584" s="14">
        <v>1.6930273098969684</v>
      </c>
      <c r="Z584" s="2">
        <f t="shared" si="200"/>
        <v>5.4363495540670117</v>
      </c>
      <c r="AA584" s="2">
        <f t="shared" si="201"/>
        <v>15.84232061242612</v>
      </c>
      <c r="AB584" s="2">
        <f t="shared" si="202"/>
        <v>34.535985405984512</v>
      </c>
      <c r="AC584" s="2">
        <f t="shared" si="203"/>
        <v>99.828975285713767</v>
      </c>
      <c r="AD584" s="2">
        <f t="shared" si="204"/>
        <v>12.203414386097464</v>
      </c>
      <c r="AE584" s="2">
        <f t="shared" si="205"/>
        <v>51.945841773134454</v>
      </c>
      <c r="AF584" s="69">
        <f t="shared" si="206"/>
        <v>0.86356780712201675</v>
      </c>
      <c r="AG584" s="69">
        <f t="shared" si="207"/>
        <v>0.87118050887201093</v>
      </c>
      <c r="AH584" s="69">
        <f t="shared" si="208"/>
        <v>0.94386830669319111</v>
      </c>
      <c r="AI584" s="69">
        <f t="shared" si="209"/>
        <v>0.33702935519578875</v>
      </c>
      <c r="AJ584" s="69">
        <f t="shared" si="210"/>
        <v>0.3460213120302445</v>
      </c>
      <c r="AK584" s="69">
        <f t="shared" si="211"/>
        <v>0.44006072339412255</v>
      </c>
      <c r="AL584" s="69">
        <f t="shared" si="212"/>
        <v>7.6213753777225196E-2</v>
      </c>
      <c r="AM584" s="69">
        <f t="shared" si="213"/>
        <v>9.1695647688014789E-2</v>
      </c>
      <c r="AN584" s="69">
        <f t="shared" si="214"/>
        <v>9.8430250734097377E-2</v>
      </c>
      <c r="AO584" s="23">
        <v>0.01</v>
      </c>
      <c r="AP584" s="69">
        <f t="shared" si="224"/>
        <v>2011.376229373195</v>
      </c>
      <c r="AQ584" s="69">
        <f t="shared" si="216"/>
        <v>3710.0345603469809</v>
      </c>
      <c r="AR584" s="69">
        <f t="shared" si="217"/>
        <v>945.69939338119491</v>
      </c>
      <c r="AS584" s="69">
        <f t="shared" si="218"/>
        <v>0.3016863639768968</v>
      </c>
      <c r="AT584" s="69">
        <f t="shared" si="219"/>
        <v>0.55646816363565288</v>
      </c>
      <c r="AU584" s="69">
        <f t="shared" si="220"/>
        <v>0.14184547238745041</v>
      </c>
      <c r="AV584" s="23">
        <f t="shared" si="221"/>
        <v>1.0000000000000002</v>
      </c>
      <c r="AW584" s="24" t="s">
        <v>483</v>
      </c>
      <c r="AX584" s="24" t="s">
        <v>448</v>
      </c>
      <c r="AY584" s="24">
        <v>90</v>
      </c>
      <c r="AZ584" s="49">
        <f t="shared" si="222"/>
        <v>5.4363495540670117</v>
      </c>
      <c r="BA584" s="49">
        <f t="shared" si="223"/>
        <v>12.203414386097464</v>
      </c>
    </row>
    <row r="585" spans="1:58" ht="12.75" customHeight="1" x14ac:dyDescent="0.15">
      <c r="A585" t="s">
        <v>142</v>
      </c>
      <c r="B585" s="24" t="s">
        <v>483</v>
      </c>
      <c r="C585" s="24" t="s">
        <v>447</v>
      </c>
      <c r="D585" s="24">
        <v>90</v>
      </c>
      <c r="E585" s="16" t="s">
        <v>425</v>
      </c>
      <c r="F585" s="52">
        <v>25195.3125</v>
      </c>
      <c r="H585" s="52">
        <v>40285.624999999993</v>
      </c>
      <c r="I585" s="52">
        <v>11153.125</v>
      </c>
      <c r="J585" s="52">
        <v>716863.74999999988</v>
      </c>
      <c r="K585" s="14">
        <v>0.32766475456157057</v>
      </c>
      <c r="L585" s="14">
        <v>0.10766815903834998</v>
      </c>
      <c r="M585" s="14">
        <v>1.7633536199425481</v>
      </c>
      <c r="N585" s="14">
        <v>1.5943370804459276</v>
      </c>
      <c r="O585" s="14">
        <v>0.57406310720948772</v>
      </c>
      <c r="P585" s="14">
        <v>0.18809366868457886</v>
      </c>
      <c r="Q585" s="14">
        <v>18.034356103023516</v>
      </c>
      <c r="R585" s="14">
        <v>1.1623323696633587</v>
      </c>
      <c r="S585" s="14">
        <v>3.330658708593635</v>
      </c>
      <c r="T585" s="14">
        <v>0.76503858602886243</v>
      </c>
      <c r="U585" s="14">
        <v>40.487242806368371</v>
      </c>
      <c r="V585" s="14">
        <v>5.823106122353928</v>
      </c>
      <c r="W585" s="14">
        <v>0.34608521640849377</v>
      </c>
      <c r="X585" s="14">
        <v>2.9171672476932448E-2</v>
      </c>
      <c r="Y585" s="14">
        <v>1.5497676213542169</v>
      </c>
      <c r="Z585" s="2">
        <f t="shared" si="200"/>
        <v>5.3815785658789901</v>
      </c>
      <c r="AA585" s="2">
        <f t="shared" si="201"/>
        <v>16.377670387346967</v>
      </c>
      <c r="AB585" s="2">
        <f t="shared" si="202"/>
        <v>31.415284968734976</v>
      </c>
      <c r="AC585" s="2">
        <f t="shared" si="203"/>
        <v>95.879655222558213</v>
      </c>
      <c r="AD585" s="2">
        <f t="shared" si="204"/>
        <v>12.155926604519633</v>
      </c>
      <c r="AE585" s="2">
        <f t="shared" si="205"/>
        <v>52.92183106283337</v>
      </c>
      <c r="AF585" s="69">
        <f t="shared" si="206"/>
        <v>0.86372517579481678</v>
      </c>
      <c r="AG585" s="69">
        <f t="shared" si="207"/>
        <v>0.87166633708938668</v>
      </c>
      <c r="AH585" s="69">
        <f t="shared" si="208"/>
        <v>0.96050853128121816</v>
      </c>
      <c r="AI585" s="69">
        <f t="shared" si="209"/>
        <v>0.33721364018512512</v>
      </c>
      <c r="AJ585" s="69">
        <f t="shared" si="210"/>
        <v>0.34660052844009426</v>
      </c>
      <c r="AK585" s="69">
        <f t="shared" si="211"/>
        <v>0.46374802985003782</v>
      </c>
      <c r="AL585" s="69">
        <f t="shared" si="212"/>
        <v>7.6253717811694932E-2</v>
      </c>
      <c r="AM585" s="69">
        <f t="shared" si="213"/>
        <v>9.1849140036624977E-2</v>
      </c>
      <c r="AN585" s="69">
        <f t="shared" si="214"/>
        <v>0.10350575853924261</v>
      </c>
      <c r="AO585" s="23">
        <v>0.01</v>
      </c>
      <c r="AP585" s="69">
        <f t="shared" si="224"/>
        <v>1921.2362495524699</v>
      </c>
      <c r="AQ585" s="69">
        <f t="shared" si="216"/>
        <v>3700.2000120879593</v>
      </c>
      <c r="AR585" s="69">
        <f t="shared" si="217"/>
        <v>1154.4126632079904</v>
      </c>
      <c r="AS585" s="69">
        <f t="shared" si="218"/>
        <v>0.28354177769620936</v>
      </c>
      <c r="AT585" s="69">
        <f t="shared" si="219"/>
        <v>0.54608655729004985</v>
      </c>
      <c r="AU585" s="69">
        <f t="shared" si="220"/>
        <v>0.17037166501374076</v>
      </c>
      <c r="AV585" s="23">
        <f t="shared" si="221"/>
        <v>1</v>
      </c>
      <c r="AW585" s="24" t="s">
        <v>483</v>
      </c>
      <c r="AX585" s="24" t="s">
        <v>447</v>
      </c>
      <c r="AY585" s="24">
        <v>90</v>
      </c>
      <c r="AZ585" s="49">
        <f t="shared" si="222"/>
        <v>5.3815785658789901</v>
      </c>
      <c r="BA585" s="49">
        <f t="shared" si="223"/>
        <v>12.155926604519633</v>
      </c>
    </row>
    <row r="586" spans="1:58" ht="12.75" customHeight="1" x14ac:dyDescent="0.15">
      <c r="A586" t="s">
        <v>143</v>
      </c>
      <c r="B586" s="24" t="s">
        <v>483</v>
      </c>
      <c r="C586" s="24">
        <v>7</v>
      </c>
      <c r="D586" s="24">
        <v>100</v>
      </c>
      <c r="E586" s="16" t="s">
        <v>425</v>
      </c>
      <c r="F586" s="52">
        <v>7068.1250000000009</v>
      </c>
      <c r="H586" s="52">
        <v>15359.0625</v>
      </c>
      <c r="I586" s="52">
        <v>8949.3750000000018</v>
      </c>
      <c r="J586" s="52">
        <v>646854.37499999988</v>
      </c>
      <c r="K586" s="14">
        <v>0.35129512219667591</v>
      </c>
      <c r="L586" s="14">
        <v>0.11698453329889114</v>
      </c>
      <c r="M586" s="14">
        <v>1.9389980037976533</v>
      </c>
      <c r="N586" s="14">
        <v>1.4162122779760935</v>
      </c>
      <c r="O586" s="14">
        <v>0.73113247714376406</v>
      </c>
      <c r="P586" s="14">
        <v>0.23430643686889216</v>
      </c>
      <c r="Q586" s="14">
        <v>29.444230001460639</v>
      </c>
      <c r="R586" s="14">
        <v>0.95204383423102124</v>
      </c>
      <c r="S586" s="14">
        <v>5.2191392430541041</v>
      </c>
      <c r="T586" s="14">
        <v>1.3487292386454861</v>
      </c>
      <c r="U586" s="14">
        <v>49.365170650956713</v>
      </c>
      <c r="V586" s="14">
        <v>10.604114615735211</v>
      </c>
      <c r="W586" s="14">
        <v>0.34858759686321872</v>
      </c>
      <c r="X586" s="14">
        <v>2.8646967063531391E-2</v>
      </c>
      <c r="Y586" s="14">
        <v>1.6414948084913852</v>
      </c>
      <c r="Z586" s="2">
        <f t="shared" si="200"/>
        <v>5.5195699606443354</v>
      </c>
      <c r="AA586" s="2">
        <f t="shared" si="201"/>
        <v>16.574823603762947</v>
      </c>
      <c r="AB586" s="2">
        <f t="shared" si="202"/>
        <v>40.272086006201256</v>
      </c>
      <c r="AC586" s="2">
        <f t="shared" si="203"/>
        <v>125.66547635196368</v>
      </c>
      <c r="AD586" s="2">
        <f t="shared" si="204"/>
        <v>9.4584889101501535</v>
      </c>
      <c r="AE586" s="2">
        <f t="shared" si="205"/>
        <v>36.601245999926277</v>
      </c>
      <c r="AF586" s="69">
        <f t="shared" si="206"/>
        <v>0.86448675783797468</v>
      </c>
      <c r="AG586" s="69">
        <f t="shared" si="207"/>
        <v>0.87672851866519808</v>
      </c>
      <c r="AH586" s="69">
        <f t="shared" si="208"/>
        <v>1.0213722844867252</v>
      </c>
      <c r="AI586" s="69">
        <f t="shared" si="209"/>
        <v>0.33810643237854926</v>
      </c>
      <c r="AJ586" s="69">
        <f t="shared" si="210"/>
        <v>0.35267428852950622</v>
      </c>
      <c r="AK586" s="69">
        <f t="shared" si="211"/>
        <v>0.55761006495697096</v>
      </c>
      <c r="AL586" s="69">
        <f t="shared" si="212"/>
        <v>7.6447316018578806E-2</v>
      </c>
      <c r="AM586" s="69">
        <f t="shared" si="213"/>
        <v>9.3458686460319143E-2</v>
      </c>
      <c r="AN586" s="69">
        <f t="shared" si="214"/>
        <v>0.12351822710544724</v>
      </c>
      <c r="AO586" s="23">
        <v>0.01</v>
      </c>
      <c r="AP586" s="69">
        <f t="shared" si="224"/>
        <v>540.33918553381739</v>
      </c>
      <c r="AQ586" s="69">
        <f t="shared" si="216"/>
        <v>1435.4378065119454</v>
      </c>
      <c r="AR586" s="69">
        <f t="shared" si="217"/>
        <v>1105.4109337018122</v>
      </c>
      <c r="AS586" s="69">
        <f t="shared" si="218"/>
        <v>0.17536716310567696</v>
      </c>
      <c r="AT586" s="69">
        <f t="shared" si="219"/>
        <v>0.46587155379809286</v>
      </c>
      <c r="AU586" s="69">
        <f t="shared" si="220"/>
        <v>0.35876128309623023</v>
      </c>
      <c r="AV586" s="23">
        <f t="shared" si="221"/>
        <v>1</v>
      </c>
      <c r="AW586" s="24" t="s">
        <v>483</v>
      </c>
      <c r="AX586" s="24">
        <v>7</v>
      </c>
      <c r="AY586" s="24">
        <v>100</v>
      </c>
      <c r="AZ586" s="49">
        <f t="shared" si="222"/>
        <v>5.5195699606443354</v>
      </c>
      <c r="BA586" s="49">
        <f t="shared" si="223"/>
        <v>9.4584889101501535</v>
      </c>
    </row>
    <row r="587" spans="1:58" ht="12.75" customHeight="1" x14ac:dyDescent="0.15">
      <c r="A587" t="s">
        <v>144</v>
      </c>
      <c r="B587" s="24" t="s">
        <v>483</v>
      </c>
      <c r="C587" s="24">
        <v>8</v>
      </c>
      <c r="D587" s="24">
        <v>120</v>
      </c>
      <c r="E587" s="16" t="s">
        <v>425</v>
      </c>
      <c r="F587" s="52">
        <v>430</v>
      </c>
      <c r="H587" s="52">
        <v>2969.6875000000005</v>
      </c>
      <c r="I587" s="52">
        <v>2593.4375000000005</v>
      </c>
      <c r="J587" s="52">
        <v>414627.49999999994</v>
      </c>
      <c r="K587" s="14">
        <v>0.43291568932549912</v>
      </c>
      <c r="L587" s="14">
        <v>0.13272653077585142</v>
      </c>
      <c r="M587" s="14">
        <v>1.770707434636545</v>
      </c>
      <c r="N587" s="14">
        <v>1.4056096903725044</v>
      </c>
      <c r="O587" s="14">
        <v>0.83353267222493177</v>
      </c>
      <c r="P587" s="14">
        <v>0.27286657840852535</v>
      </c>
      <c r="Q587" s="14">
        <v>31.009365597156627</v>
      </c>
      <c r="R587" s="14">
        <v>0.6959283002924278</v>
      </c>
      <c r="S587" s="14">
        <v>6.6529006711721124</v>
      </c>
      <c r="T587" s="14">
        <v>1.791158616358784</v>
      </c>
      <c r="U587" s="14">
        <v>76.435154583962216</v>
      </c>
      <c r="V587" s="14">
        <v>3.81536793008347</v>
      </c>
      <c r="W587" s="14">
        <v>0.36015699389210154</v>
      </c>
      <c r="X587" s="14">
        <v>2.8016207134212132E-2</v>
      </c>
      <c r="Y587" s="14">
        <v>1.5952752447710645</v>
      </c>
      <c r="Z587" s="2">
        <f t="shared" si="200"/>
        <v>4.0901900261350699</v>
      </c>
      <c r="AA587" s="2">
        <f t="shared" si="201"/>
        <v>13.341021002250981</v>
      </c>
      <c r="AB587" s="2">
        <f t="shared" si="202"/>
        <v>37.202339668802615</v>
      </c>
      <c r="AC587" s="2">
        <f t="shared" si="203"/>
        <v>113.64295978648802</v>
      </c>
      <c r="AD587" s="2">
        <f t="shared" si="204"/>
        <v>11.488996809341485</v>
      </c>
      <c r="AE587" s="2">
        <f t="shared" si="205"/>
        <v>42.673582275670228</v>
      </c>
      <c r="AF587" s="69">
        <f t="shared" si="206"/>
        <v>0.86711730338163917</v>
      </c>
      <c r="AG587" s="69">
        <f t="shared" si="207"/>
        <v>0.88002876989251433</v>
      </c>
      <c r="AH587" s="69">
        <f t="shared" si="208"/>
        <v>1.0675809163069523</v>
      </c>
      <c r="AI587" s="69">
        <f t="shared" si="209"/>
        <v>0.34120230448970884</v>
      </c>
      <c r="AJ587" s="69">
        <f t="shared" si="210"/>
        <v>0.3566719931423834</v>
      </c>
      <c r="AK587" s="69">
        <f t="shared" si="211"/>
        <v>0.63676737397102467</v>
      </c>
      <c r="AL587" s="69">
        <f t="shared" si="212"/>
        <v>7.711848079771999E-2</v>
      </c>
      <c r="AM587" s="69">
        <f t="shared" si="213"/>
        <v>9.4518078182731599E-2</v>
      </c>
      <c r="AN587" s="69">
        <f t="shared" si="214"/>
        <v>0.14028705245225093</v>
      </c>
      <c r="AO587" s="23">
        <v>0.01</v>
      </c>
      <c r="AP587" s="69">
        <f t="shared" si="224"/>
        <v>33.160946743019593</v>
      </c>
      <c r="AQ587" s="69">
        <f t="shared" si="216"/>
        <v>280.68915530328081</v>
      </c>
      <c r="AR587" s="69">
        <f t="shared" si="217"/>
        <v>363.82570259413455</v>
      </c>
      <c r="AS587" s="69">
        <f t="shared" si="218"/>
        <v>4.8933349126451864E-2</v>
      </c>
      <c r="AT587" s="69">
        <f t="shared" si="219"/>
        <v>0.41419385697591848</v>
      </c>
      <c r="AU587" s="69">
        <f t="shared" si="220"/>
        <v>0.53687279389762965</v>
      </c>
      <c r="AV587" s="23">
        <f t="shared" si="221"/>
        <v>1</v>
      </c>
      <c r="AW587" s="24" t="s">
        <v>483</v>
      </c>
      <c r="AX587" s="24">
        <v>8</v>
      </c>
      <c r="AY587" s="24">
        <v>120</v>
      </c>
      <c r="AZ587" s="49">
        <f t="shared" si="222"/>
        <v>4.0901900261350699</v>
      </c>
      <c r="BA587" s="49">
        <f t="shared" si="223"/>
        <v>11.488996809341485</v>
      </c>
    </row>
    <row r="588" spans="1:58" ht="12.75" customHeight="1" x14ac:dyDescent="0.15">
      <c r="A588" t="s">
        <v>149</v>
      </c>
      <c r="B588" s="24" t="s">
        <v>484</v>
      </c>
      <c r="C588" s="24" t="s">
        <v>434</v>
      </c>
      <c r="D588" s="24">
        <v>5</v>
      </c>
      <c r="E588" s="16" t="s">
        <v>425</v>
      </c>
      <c r="F588" s="52">
        <v>1733.4375000000005</v>
      </c>
      <c r="H588" s="52">
        <v>5858.7500000000009</v>
      </c>
      <c r="I588" s="52">
        <v>712.1875</v>
      </c>
      <c r="J588" s="52">
        <v>313967.1875</v>
      </c>
      <c r="K588" s="14">
        <v>0.31837711047632317</v>
      </c>
      <c r="L588" s="14">
        <v>0.1071779700553265</v>
      </c>
      <c r="M588" s="14">
        <v>0.79790057938555925</v>
      </c>
      <c r="N588" s="14">
        <v>1.5452165263301474</v>
      </c>
      <c r="O588" s="14">
        <v>0.50586211167622719</v>
      </c>
      <c r="P588" s="14">
        <v>0.20749106748184828</v>
      </c>
      <c r="Q588" s="14">
        <v>6.7310910949900196</v>
      </c>
      <c r="R588" s="14">
        <v>0.88092299400839025</v>
      </c>
      <c r="S588" s="14">
        <v>47.283231535025585</v>
      </c>
      <c r="T588" s="14">
        <v>31.879137100374894</v>
      </c>
      <c r="U588" s="14">
        <v>87.351876917084567</v>
      </c>
      <c r="V588" s="14">
        <v>102.45265763323098</v>
      </c>
      <c r="W588" s="14">
        <v>0.51728635902676179</v>
      </c>
      <c r="X588" s="14">
        <v>3.1365414314075024E-2</v>
      </c>
      <c r="Y588" s="14">
        <v>1.5148126831832383</v>
      </c>
      <c r="Z588" s="2">
        <f t="shared" si="200"/>
        <v>2.5061493214503465</v>
      </c>
      <c r="AA588" s="2">
        <f t="shared" si="201"/>
        <v>7.444632315518513</v>
      </c>
      <c r="AB588" s="2">
        <f t="shared" si="202"/>
        <v>13.306177591924888</v>
      </c>
      <c r="AC588" s="2">
        <f t="shared" si="203"/>
        <v>32.440389731856136</v>
      </c>
      <c r="AD588" s="2">
        <f t="shared" si="204"/>
        <v>1.847417659099245</v>
      </c>
      <c r="AE588" s="2">
        <f t="shared" si="205"/>
        <v>2.740095399760909</v>
      </c>
      <c r="AF588" s="69">
        <f t="shared" si="206"/>
        <v>0.86342584473624873</v>
      </c>
      <c r="AG588" s="69">
        <f t="shared" si="207"/>
        <v>0.86946829030798722</v>
      </c>
      <c r="AH588" s="69">
        <f t="shared" si="208"/>
        <v>2.3770540007420906</v>
      </c>
      <c r="AI588" s="69">
        <f t="shared" si="209"/>
        <v>0.33686316919616949</v>
      </c>
      <c r="AJ588" s="69">
        <f t="shared" si="210"/>
        <v>0.34398510790857961</v>
      </c>
      <c r="AK588" s="69">
        <f t="shared" si="211"/>
        <v>7.0290323400053918</v>
      </c>
      <c r="AL588" s="69">
        <f t="shared" si="212"/>
        <v>7.6177713920587573E-2</v>
      </c>
      <c r="AM588" s="69">
        <f t="shared" si="213"/>
        <v>9.1156053595773598E-2</v>
      </c>
      <c r="AN588" s="69">
        <f t="shared" si="214"/>
        <v>1.4033720549799991</v>
      </c>
      <c r="AO588" s="23">
        <v>0.01</v>
      </c>
      <c r="AP588" s="69">
        <f t="shared" si="224"/>
        <v>132.04930597421856</v>
      </c>
      <c r="AQ588" s="69">
        <f t="shared" si="216"/>
        <v>534.06052900423867</v>
      </c>
      <c r="AR588" s="69">
        <f t="shared" si="217"/>
        <v>999.46403540606809</v>
      </c>
      <c r="AS588" s="69">
        <f t="shared" si="218"/>
        <v>7.9281566745360132E-2</v>
      </c>
      <c r="AT588" s="69">
        <f t="shared" si="219"/>
        <v>0.32064655822256738</v>
      </c>
      <c r="AU588" s="69">
        <f t="shared" si="220"/>
        <v>0.60007187503207238</v>
      </c>
      <c r="AV588" s="23">
        <f t="shared" si="221"/>
        <v>0.99999999999999989</v>
      </c>
      <c r="AW588" s="24" t="s">
        <v>484</v>
      </c>
      <c r="AX588" s="24" t="s">
        <v>434</v>
      </c>
      <c r="AY588" s="24">
        <v>5</v>
      </c>
      <c r="AZ588" s="49">
        <f t="shared" si="222"/>
        <v>2.5061493214503465</v>
      </c>
      <c r="BA588" s="49">
        <f t="shared" si="223"/>
        <v>1.847417659099245</v>
      </c>
    </row>
    <row r="589" spans="1:58" ht="12.75" customHeight="1" x14ac:dyDescent="0.15">
      <c r="A589" t="s">
        <v>150</v>
      </c>
      <c r="B589" s="24" t="s">
        <v>484</v>
      </c>
      <c r="C589" s="24" t="s">
        <v>437</v>
      </c>
      <c r="D589" s="24">
        <v>5</v>
      </c>
      <c r="E589" s="16" t="s">
        <v>425</v>
      </c>
      <c r="F589" s="52">
        <v>5200.3125000000009</v>
      </c>
      <c r="H589" s="52">
        <v>19887.5</v>
      </c>
      <c r="I589" s="52">
        <v>2150</v>
      </c>
      <c r="J589" s="52">
        <v>767684.375</v>
      </c>
      <c r="K589" s="14">
        <v>0.3356325042383706</v>
      </c>
      <c r="L589" s="14">
        <v>0.10340120451207685</v>
      </c>
      <c r="M589" s="14">
        <v>0.73070743463654508</v>
      </c>
      <c r="N589" s="14">
        <v>1.4192829363878015</v>
      </c>
      <c r="O589" s="14">
        <v>0.51770632542944961</v>
      </c>
      <c r="P589" s="14">
        <v>0.20165890418127586</v>
      </c>
      <c r="Q589" s="14">
        <v>6.4492740639758512</v>
      </c>
      <c r="R589" s="14">
        <v>0.71627182812297274</v>
      </c>
      <c r="S589" s="14">
        <v>11.249667123404322</v>
      </c>
      <c r="T589" s="14">
        <v>3.0532479960985301</v>
      </c>
      <c r="U589" s="14">
        <v>61.411959686450167</v>
      </c>
      <c r="V589" s="14">
        <v>32.815431139736582</v>
      </c>
      <c r="W589" s="14">
        <v>0.44871765097501876</v>
      </c>
      <c r="X589" s="14">
        <v>2.8509179700330581E-2</v>
      </c>
      <c r="Y589" s="14">
        <v>1.5050351478939541</v>
      </c>
      <c r="Z589" s="2">
        <f t="shared" si="200"/>
        <v>2.1771056897325627</v>
      </c>
      <c r="AA589" s="2">
        <f t="shared" si="201"/>
        <v>7.066720722302624</v>
      </c>
      <c r="AB589" s="2">
        <f t="shared" si="202"/>
        <v>12.457398620011116</v>
      </c>
      <c r="AC589" s="2">
        <f t="shared" si="203"/>
        <v>31.981102397434679</v>
      </c>
      <c r="AD589" s="2">
        <f t="shared" si="204"/>
        <v>5.4590023876071783</v>
      </c>
      <c r="AE589" s="2">
        <f t="shared" si="205"/>
        <v>20.113649387446735</v>
      </c>
      <c r="AF589" s="69">
        <f t="shared" si="206"/>
        <v>0.86398196803655969</v>
      </c>
      <c r="AG589" s="69">
        <f t="shared" si="207"/>
        <v>0.86985001693404196</v>
      </c>
      <c r="AH589" s="69">
        <f t="shared" si="208"/>
        <v>1.215729893109589</v>
      </c>
      <c r="AI589" s="69">
        <f t="shared" si="209"/>
        <v>0.33751449836298758</v>
      </c>
      <c r="AJ589" s="69">
        <f t="shared" si="210"/>
        <v>0.34443837089732654</v>
      </c>
      <c r="AK589" s="69">
        <f t="shared" si="211"/>
        <v>0.94035033642467436</v>
      </c>
      <c r="AL589" s="69">
        <f t="shared" si="212"/>
        <v>7.6318959978576476E-2</v>
      </c>
      <c r="AM589" s="69">
        <f t="shared" si="213"/>
        <v>9.1276168287791531E-2</v>
      </c>
      <c r="AN589" s="69">
        <f t="shared" si="214"/>
        <v>0.20388478014669728</v>
      </c>
      <c r="AO589" s="23">
        <v>0.01</v>
      </c>
      <c r="AP589" s="69">
        <f t="shared" si="224"/>
        <v>396.88244156359104</v>
      </c>
      <c r="AQ589" s="69">
        <f t="shared" si="216"/>
        <v>1815.2547968234542</v>
      </c>
      <c r="AR589" s="69">
        <f t="shared" si="217"/>
        <v>438.35227731539914</v>
      </c>
      <c r="AS589" s="69">
        <f t="shared" si="218"/>
        <v>0.14973929880209599</v>
      </c>
      <c r="AT589" s="69">
        <f t="shared" si="219"/>
        <v>0.68487529796637103</v>
      </c>
      <c r="AU589" s="69">
        <f t="shared" si="220"/>
        <v>0.16538540323153292</v>
      </c>
      <c r="AV589" s="23">
        <f t="shared" si="221"/>
        <v>1</v>
      </c>
      <c r="AW589" s="24" t="s">
        <v>484</v>
      </c>
      <c r="AX589" s="24" t="s">
        <v>437</v>
      </c>
      <c r="AY589" s="24">
        <v>5</v>
      </c>
      <c r="AZ589" s="49">
        <f t="shared" si="222"/>
        <v>2.1771056897325627</v>
      </c>
      <c r="BA589" s="49">
        <f t="shared" si="223"/>
        <v>5.4590023876071783</v>
      </c>
    </row>
    <row r="590" spans="1:58" ht="12.75" customHeight="1" x14ac:dyDescent="0.15">
      <c r="A590" t="s">
        <v>151</v>
      </c>
      <c r="B590" s="24" t="s">
        <v>484</v>
      </c>
      <c r="C590" s="24" t="s">
        <v>438</v>
      </c>
      <c r="D590" s="24">
        <v>5</v>
      </c>
      <c r="E590" s="16" t="s">
        <v>425</v>
      </c>
      <c r="F590" s="52">
        <v>5616.875</v>
      </c>
      <c r="H590" s="52">
        <v>21607.500000000004</v>
      </c>
      <c r="I590" s="52">
        <v>2123.125</v>
      </c>
      <c r="J590" s="52">
        <v>842047.5</v>
      </c>
      <c r="K590" s="14">
        <v>0.29278818984803795</v>
      </c>
      <c r="L590" s="14">
        <v>9.9792289029453654E-2</v>
      </c>
      <c r="M590" s="14">
        <v>0.71955986172647168</v>
      </c>
      <c r="N590" s="14">
        <v>1.473167502253923</v>
      </c>
      <c r="O590" s="14">
        <v>0.46061798927053582</v>
      </c>
      <c r="P590" s="14">
        <v>0.17874027276887464</v>
      </c>
      <c r="Q590" s="14">
        <v>5.8198471201129554</v>
      </c>
      <c r="R590" s="14">
        <v>0.78809130135368466</v>
      </c>
      <c r="S590" s="14">
        <v>12.164023007191684</v>
      </c>
      <c r="T590" s="14">
        <v>2.2855622225463552</v>
      </c>
      <c r="U590" s="14">
        <v>123.07769024782122</v>
      </c>
      <c r="V590" s="14">
        <v>10.144174565100952</v>
      </c>
      <c r="W590" s="14">
        <v>0.43297955518397235</v>
      </c>
      <c r="X590" s="14">
        <v>3.0256156450731139E-2</v>
      </c>
      <c r="Y590" s="14">
        <v>1.6019189119955288</v>
      </c>
      <c r="Z590" s="2">
        <f t="shared" si="200"/>
        <v>2.4576123172862112</v>
      </c>
      <c r="AA590" s="2">
        <f t="shared" si="201"/>
        <v>7.2105757741872605</v>
      </c>
      <c r="AB590" s="2">
        <f t="shared" si="202"/>
        <v>12.634867190770466</v>
      </c>
      <c r="AC590" s="2">
        <f t="shared" si="203"/>
        <v>32.560357159343042</v>
      </c>
      <c r="AD590" s="2">
        <f t="shared" si="204"/>
        <v>10.118173089203673</v>
      </c>
      <c r="AE590" s="2">
        <f t="shared" si="205"/>
        <v>53.850072001408833</v>
      </c>
      <c r="AF590" s="69">
        <f t="shared" si="206"/>
        <v>0.86260114057780202</v>
      </c>
      <c r="AG590" s="69">
        <f t="shared" si="207"/>
        <v>0.86801011954591134</v>
      </c>
      <c r="AH590" s="69">
        <f t="shared" si="208"/>
        <v>1.2451986272783191</v>
      </c>
      <c r="AI590" s="69">
        <f t="shared" si="209"/>
        <v>0.33589882284569023</v>
      </c>
      <c r="AJ590" s="69">
        <f t="shared" si="210"/>
        <v>0.34225733371763878</v>
      </c>
      <c r="AK590" s="69">
        <f t="shared" si="211"/>
        <v>1.0104022331484184</v>
      </c>
      <c r="AL590" s="69">
        <f t="shared" si="212"/>
        <v>7.5968566956329101E-2</v>
      </c>
      <c r="AM590" s="69">
        <f t="shared" si="213"/>
        <v>9.0698193435174282E-2</v>
      </c>
      <c r="AN590" s="69">
        <f t="shared" si="214"/>
        <v>0.21842886606510076</v>
      </c>
      <c r="AO590" s="23">
        <v>0.01</v>
      </c>
      <c r="AP590" s="69">
        <f t="shared" si="224"/>
        <v>426.70594452283103</v>
      </c>
      <c r="AQ590" s="69">
        <f t="shared" si="216"/>
        <v>1959.7612146505287</v>
      </c>
      <c r="AR590" s="69">
        <f t="shared" si="217"/>
        <v>463.75178626446706</v>
      </c>
      <c r="AS590" s="69">
        <f t="shared" si="218"/>
        <v>0.14970988288665804</v>
      </c>
      <c r="AT590" s="69">
        <f t="shared" si="219"/>
        <v>0.68758269177439857</v>
      </c>
      <c r="AU590" s="69">
        <f t="shared" si="220"/>
        <v>0.16270742533894336</v>
      </c>
      <c r="AV590" s="23">
        <f t="shared" si="221"/>
        <v>1</v>
      </c>
      <c r="AW590" s="24" t="s">
        <v>484</v>
      </c>
      <c r="AX590" s="24" t="s">
        <v>438</v>
      </c>
      <c r="AY590" s="24">
        <v>5</v>
      </c>
      <c r="AZ590" s="49">
        <f t="shared" si="222"/>
        <v>2.4576123172862112</v>
      </c>
      <c r="BA590" s="49">
        <f t="shared" si="223"/>
        <v>10.118173089203673</v>
      </c>
    </row>
    <row r="591" spans="1:58" ht="12.75" customHeight="1" x14ac:dyDescent="0.15">
      <c r="A591" t="s">
        <v>152</v>
      </c>
      <c r="B591" s="24" t="s">
        <v>484</v>
      </c>
      <c r="C591" s="24" t="s">
        <v>435</v>
      </c>
      <c r="D591" s="24">
        <v>12</v>
      </c>
      <c r="E591" s="16" t="s">
        <v>425</v>
      </c>
      <c r="F591" s="52">
        <v>1733.4375000000005</v>
      </c>
      <c r="H591" s="52">
        <v>5952.8125</v>
      </c>
      <c r="I591" s="52">
        <v>860</v>
      </c>
      <c r="J591" s="52">
        <v>272875.3125</v>
      </c>
      <c r="K591" s="14">
        <v>0.28567779093801526</v>
      </c>
      <c r="L591" s="14">
        <v>0.10526258652768052</v>
      </c>
      <c r="M591" s="14">
        <v>0.74844539656263687</v>
      </c>
      <c r="N591" s="14">
        <v>1.4842757670824087</v>
      </c>
      <c r="O591" s="14">
        <v>0.54900253141039035</v>
      </c>
      <c r="P591" s="14">
        <v>0.20343538691248303</v>
      </c>
      <c r="Q591" s="14">
        <v>6.9993242124738302</v>
      </c>
      <c r="R591" s="14">
        <v>0.77288438954445804</v>
      </c>
      <c r="S591" s="14">
        <v>26.669285166864068</v>
      </c>
      <c r="T591" s="14">
        <v>10.698661541904617</v>
      </c>
      <c r="U591" s="14">
        <v>159.09018550075464</v>
      </c>
      <c r="V591" s="14">
        <v>20.155465805241079</v>
      </c>
      <c r="W591" s="14">
        <v>0.48309296546598851</v>
      </c>
      <c r="X591" s="14">
        <v>2.9128805297269977E-2</v>
      </c>
      <c r="Y591" s="14">
        <v>1.6198072438262467</v>
      </c>
      <c r="Z591" s="2">
        <f t="shared" si="200"/>
        <v>2.6198935314682208</v>
      </c>
      <c r="AA591" s="2">
        <f t="shared" si="201"/>
        <v>7.1102698617976765</v>
      </c>
      <c r="AB591" s="2">
        <f t="shared" si="202"/>
        <v>12.749165644997174</v>
      </c>
      <c r="AC591" s="2">
        <f t="shared" si="203"/>
        <v>34.405637675439955</v>
      </c>
      <c r="AD591" s="2">
        <f t="shared" si="204"/>
        <v>5.9652962014302613</v>
      </c>
      <c r="AE591" s="2">
        <f t="shared" si="205"/>
        <v>14.870101729793838</v>
      </c>
      <c r="AF591" s="69">
        <f t="shared" si="206"/>
        <v>0.86237197985490588</v>
      </c>
      <c r="AG591" s="69">
        <f t="shared" si="207"/>
        <v>0.87085866093239639</v>
      </c>
      <c r="AH591" s="69">
        <f t="shared" si="208"/>
        <v>1.7126880613273194</v>
      </c>
      <c r="AI591" s="69">
        <f t="shared" si="209"/>
        <v>0.33563118685750348</v>
      </c>
      <c r="AJ591" s="69">
        <f t="shared" si="210"/>
        <v>0.34563795252924762</v>
      </c>
      <c r="AK591" s="69">
        <f t="shared" si="211"/>
        <v>2.6291369503306399</v>
      </c>
      <c r="AL591" s="69">
        <f t="shared" si="212"/>
        <v>7.5910517832867258E-2</v>
      </c>
      <c r="AM591" s="69">
        <f t="shared" si="213"/>
        <v>9.1594057420250619E-2</v>
      </c>
      <c r="AN591" s="69">
        <f t="shared" si="214"/>
        <v>0.5465134659216514</v>
      </c>
      <c r="AO591" s="23">
        <v>0.01</v>
      </c>
      <c r="AP591" s="69">
        <f t="shared" si="224"/>
        <v>131.58613825591087</v>
      </c>
      <c r="AQ591" s="69">
        <f t="shared" si="216"/>
        <v>545.24224993698567</v>
      </c>
      <c r="AR591" s="69">
        <f t="shared" si="217"/>
        <v>470.00158069262022</v>
      </c>
      <c r="AS591" s="69">
        <f t="shared" si="218"/>
        <v>0.11473901260514283</v>
      </c>
      <c r="AT591" s="69">
        <f t="shared" si="219"/>
        <v>0.475434253315554</v>
      </c>
      <c r="AU591" s="69">
        <f t="shared" si="220"/>
        <v>0.4098267340793032</v>
      </c>
      <c r="AV591" s="23">
        <f t="shared" si="221"/>
        <v>1</v>
      </c>
      <c r="AW591" s="24" t="s">
        <v>484</v>
      </c>
      <c r="AX591" s="24" t="s">
        <v>435</v>
      </c>
      <c r="AY591" s="24">
        <v>12</v>
      </c>
      <c r="AZ591" s="49">
        <f t="shared" si="222"/>
        <v>2.6198935314682208</v>
      </c>
      <c r="BA591" s="49">
        <f t="shared" si="223"/>
        <v>5.9652962014302613</v>
      </c>
    </row>
    <row r="592" spans="1:58" ht="12.75" customHeight="1" x14ac:dyDescent="0.15">
      <c r="A592" t="s">
        <v>153</v>
      </c>
      <c r="B592" s="24" t="s">
        <v>484</v>
      </c>
      <c r="C592" s="24" t="s">
        <v>439</v>
      </c>
      <c r="D592" s="24">
        <v>12</v>
      </c>
      <c r="E592" s="16" t="s">
        <v>425</v>
      </c>
      <c r="F592" s="52">
        <v>5710.9375</v>
      </c>
      <c r="H592" s="52">
        <v>20129.375</v>
      </c>
      <c r="I592" s="52">
        <v>2391.875</v>
      </c>
      <c r="J592" s="52">
        <v>809797.5</v>
      </c>
      <c r="K592" s="14">
        <v>0.29278625451899332</v>
      </c>
      <c r="L592" s="14">
        <v>0.10992536657005778</v>
      </c>
      <c r="M592" s="14">
        <v>0.78485612736744725</v>
      </c>
      <c r="N592" s="14">
        <v>1.5479744633001429</v>
      </c>
      <c r="O592" s="14">
        <v>0.52830031661983168</v>
      </c>
      <c r="P592" s="14">
        <v>0.19939612948337812</v>
      </c>
      <c r="Q592" s="14">
        <v>6.5211509810604227</v>
      </c>
      <c r="R592" s="14">
        <v>0.74708819742703447</v>
      </c>
      <c r="S592" s="14">
        <v>14.430887464486712</v>
      </c>
      <c r="T592" s="14">
        <v>5.7269850566125138</v>
      </c>
      <c r="U592" s="14">
        <v>86.932055114659917</v>
      </c>
      <c r="V592" s="14">
        <v>23.573331514669629</v>
      </c>
      <c r="W592" s="14">
        <v>0.44972595740727839</v>
      </c>
      <c r="X592" s="14">
        <v>2.9015791823614363E-2</v>
      </c>
      <c r="Y592" s="14">
        <v>1.5929431412536139</v>
      </c>
      <c r="Z592" s="2">
        <f t="shared" si="200"/>
        <v>2.6806454034423699</v>
      </c>
      <c r="AA592" s="2">
        <f t="shared" si="201"/>
        <v>7.1399000235968444</v>
      </c>
      <c r="AB592" s="2">
        <f t="shared" si="202"/>
        <v>12.343643900847944</v>
      </c>
      <c r="AC592" s="2">
        <f t="shared" si="203"/>
        <v>32.704501325859653</v>
      </c>
      <c r="AD592" s="2">
        <f t="shared" si="204"/>
        <v>6.0240269580504258</v>
      </c>
      <c r="AE592" s="2">
        <f t="shared" si="205"/>
        <v>15.179375230652312</v>
      </c>
      <c r="AF592" s="69">
        <f t="shared" si="206"/>
        <v>0.86260107820417031</v>
      </c>
      <c r="AG592" s="69">
        <f t="shared" si="207"/>
        <v>0.87019145019401289</v>
      </c>
      <c r="AH592" s="69">
        <f t="shared" si="208"/>
        <v>1.3182572987136365</v>
      </c>
      <c r="AI592" s="69">
        <f t="shared" si="209"/>
        <v>0.33589874998039831</v>
      </c>
      <c r="AJ592" s="69">
        <f t="shared" si="210"/>
        <v>0.34484412665164849</v>
      </c>
      <c r="AK592" s="69">
        <f t="shared" si="211"/>
        <v>1.1988889332525823</v>
      </c>
      <c r="AL592" s="69">
        <f t="shared" si="212"/>
        <v>7.5968551152410996E-2</v>
      </c>
      <c r="AM592" s="69">
        <f t="shared" si="213"/>
        <v>9.1383693562686844E-2</v>
      </c>
      <c r="AN592" s="69">
        <f t="shared" si="214"/>
        <v>0.25736472088829315</v>
      </c>
      <c r="AO592" s="23">
        <v>0.01</v>
      </c>
      <c r="AP592" s="69">
        <f t="shared" si="224"/>
        <v>433.85164759697216</v>
      </c>
      <c r="AQ592" s="69">
        <f t="shared" si="216"/>
        <v>1839.4966366084095</v>
      </c>
      <c r="AR592" s="69">
        <f t="shared" si="217"/>
        <v>615.58424177468623</v>
      </c>
      <c r="AS592" s="69">
        <f t="shared" si="218"/>
        <v>0.15017714802798598</v>
      </c>
      <c r="AT592" s="69">
        <f t="shared" si="219"/>
        <v>0.63673921770961461</v>
      </c>
      <c r="AU592" s="69">
        <f t="shared" si="220"/>
        <v>0.21308363426239932</v>
      </c>
      <c r="AV592" s="23">
        <f t="shared" si="221"/>
        <v>0.99999999999999989</v>
      </c>
      <c r="AW592" s="24" t="s">
        <v>484</v>
      </c>
      <c r="AX592" s="24" t="s">
        <v>439</v>
      </c>
      <c r="AY592" s="24">
        <v>12</v>
      </c>
      <c r="AZ592" s="49">
        <f t="shared" si="222"/>
        <v>2.6806454034423699</v>
      </c>
      <c r="BA592" s="49">
        <f t="shared" si="223"/>
        <v>6.0240269580504258</v>
      </c>
    </row>
    <row r="593" spans="1:58" ht="12.75" customHeight="1" x14ac:dyDescent="0.15">
      <c r="A593" t="s">
        <v>154</v>
      </c>
      <c r="B593" s="24" t="s">
        <v>484</v>
      </c>
      <c r="C593" s="24" t="s">
        <v>440</v>
      </c>
      <c r="D593" s="24">
        <v>12</v>
      </c>
      <c r="E593" s="16" t="s">
        <v>425</v>
      </c>
      <c r="F593" s="52">
        <v>5818.4375000000009</v>
      </c>
      <c r="H593" s="52">
        <v>22306.25</v>
      </c>
      <c r="I593" s="52">
        <v>2553.125</v>
      </c>
      <c r="J593" s="52">
        <v>756181.87500000012</v>
      </c>
      <c r="K593" s="14">
        <v>0.30180488786703519</v>
      </c>
      <c r="L593" s="14">
        <v>0.10052604153328665</v>
      </c>
      <c r="M593" s="14">
        <v>0.73035493451482547</v>
      </c>
      <c r="N593" s="14">
        <v>1.4431628779687744</v>
      </c>
      <c r="O593" s="14">
        <v>0.48764873003708087</v>
      </c>
      <c r="P593" s="14">
        <v>0.17934208343400626</v>
      </c>
      <c r="Q593" s="14">
        <v>5.6458678611422171</v>
      </c>
      <c r="R593" s="14">
        <v>0.73553746502676431</v>
      </c>
      <c r="S593" s="14">
        <v>25.920059298481927</v>
      </c>
      <c r="T593" s="14">
        <v>15.310441053174232</v>
      </c>
      <c r="U593" s="14">
        <v>131.65191878864599</v>
      </c>
      <c r="V593" s="14">
        <v>30.141536393789483</v>
      </c>
      <c r="W593" s="14">
        <v>0.42825154632790668</v>
      </c>
      <c r="X593" s="14">
        <v>2.9152465753577182E-2</v>
      </c>
      <c r="Y593" s="14">
        <v>1.5540492436465985</v>
      </c>
      <c r="Z593" s="2">
        <f t="shared" si="200"/>
        <v>2.4199572766250048</v>
      </c>
      <c r="AA593" s="2">
        <f t="shared" si="201"/>
        <v>7.2653306881977144</v>
      </c>
      <c r="AB593" s="2">
        <f t="shared" si="202"/>
        <v>11.577735188017211</v>
      </c>
      <c r="AC593" s="2">
        <f t="shared" si="203"/>
        <v>31.480998508750826</v>
      </c>
      <c r="AD593" s="2">
        <f t="shared" si="204"/>
        <v>5.0791519136824084</v>
      </c>
      <c r="AE593" s="2">
        <f t="shared" si="205"/>
        <v>8.598832543844404</v>
      </c>
      <c r="AF593" s="69">
        <f t="shared" si="206"/>
        <v>0.86289173932793084</v>
      </c>
      <c r="AG593" s="69">
        <f t="shared" si="207"/>
        <v>0.86888129205998077</v>
      </c>
      <c r="AH593" s="69">
        <f t="shared" si="208"/>
        <v>1.6885412949104657</v>
      </c>
      <c r="AI593" s="69">
        <f t="shared" si="209"/>
        <v>0.33623841664386561</v>
      </c>
      <c r="AJ593" s="69">
        <f t="shared" si="210"/>
        <v>0.34328888113884198</v>
      </c>
      <c r="AK593" s="69">
        <f t="shared" si="211"/>
        <v>2.5194947415134488</v>
      </c>
      <c r="AL593" s="69">
        <f t="shared" si="212"/>
        <v>7.6042220697592575E-2</v>
      </c>
      <c r="AM593" s="69">
        <f t="shared" si="213"/>
        <v>9.0971553501793118E-2</v>
      </c>
      <c r="AN593" s="69">
        <f t="shared" si="214"/>
        <v>0.52463783187884427</v>
      </c>
      <c r="AO593" s="23">
        <v>0.01</v>
      </c>
      <c r="AP593" s="69">
        <f t="shared" si="224"/>
        <v>442.44690849014887</v>
      </c>
      <c r="AQ593" s="69">
        <f t="shared" si="216"/>
        <v>2029.2342152993726</v>
      </c>
      <c r="AR593" s="69">
        <f t="shared" si="217"/>
        <v>1339.4659645156744</v>
      </c>
      <c r="AS593" s="69">
        <f t="shared" si="218"/>
        <v>0.11609284507749174</v>
      </c>
      <c r="AT593" s="69">
        <f t="shared" si="219"/>
        <v>0.53244710012012841</v>
      </c>
      <c r="AU593" s="69">
        <f t="shared" si="220"/>
        <v>0.3514600548023798</v>
      </c>
      <c r="AV593" s="23">
        <f t="shared" si="221"/>
        <v>1</v>
      </c>
      <c r="AW593" s="24" t="s">
        <v>484</v>
      </c>
      <c r="AX593" s="24" t="s">
        <v>440</v>
      </c>
      <c r="AY593" s="24">
        <v>12</v>
      </c>
      <c r="AZ593" s="49">
        <f t="shared" si="222"/>
        <v>2.4199572766250048</v>
      </c>
      <c r="BA593" s="49">
        <f t="shared" si="223"/>
        <v>5.0791519136824084</v>
      </c>
    </row>
    <row r="594" spans="1:58" ht="12.75" customHeight="1" x14ac:dyDescent="0.15">
      <c r="A594" t="s">
        <v>155</v>
      </c>
      <c r="B594" s="24" t="s">
        <v>484</v>
      </c>
      <c r="C594" s="24" t="s">
        <v>436</v>
      </c>
      <c r="D594" s="24">
        <v>25</v>
      </c>
      <c r="E594" s="16" t="s">
        <v>425</v>
      </c>
      <c r="F594" s="52">
        <v>8411.875</v>
      </c>
      <c r="H594" s="52">
        <v>21540.312500000004</v>
      </c>
      <c r="I594" s="52">
        <v>1827.4999999999998</v>
      </c>
      <c r="J594" s="52">
        <v>394457.8125</v>
      </c>
      <c r="K594" s="14">
        <v>0.28655836565332837</v>
      </c>
      <c r="L594" s="14">
        <v>9.8084004084073112E-2</v>
      </c>
      <c r="M594" s="14">
        <v>0.78677053410584741</v>
      </c>
      <c r="N594" s="14">
        <v>1.4396364446898902</v>
      </c>
      <c r="O594" s="14">
        <v>0.47711279871803808</v>
      </c>
      <c r="P594" s="14">
        <v>0.17271993925108253</v>
      </c>
      <c r="Q594" s="14">
        <v>9.8192336530502935</v>
      </c>
      <c r="R594" s="14">
        <v>0.78743591705562777</v>
      </c>
      <c r="S594" s="14">
        <v>22.756361426569747</v>
      </c>
      <c r="T594" s="14">
        <v>13.576150204370672</v>
      </c>
      <c r="U594" s="14">
        <v>147.31256049466867</v>
      </c>
      <c r="V594" s="14">
        <v>24.172452567808989</v>
      </c>
      <c r="W594" s="14">
        <v>0.44157628680028177</v>
      </c>
      <c r="X594" s="14">
        <v>3.0476616231852428E-2</v>
      </c>
      <c r="Y594" s="14">
        <v>1.6880038058864821</v>
      </c>
      <c r="Z594" s="2">
        <f t="shared" si="200"/>
        <v>2.7455856412081303</v>
      </c>
      <c r="AA594" s="2">
        <f t="shared" si="201"/>
        <v>8.0213949405191869</v>
      </c>
      <c r="AB594" s="2">
        <f t="shared" si="202"/>
        <v>20.580528712358475</v>
      </c>
      <c r="AC594" s="2">
        <f t="shared" si="203"/>
        <v>56.850608537883396</v>
      </c>
      <c r="AD594" s="2">
        <f t="shared" si="204"/>
        <v>6.4734672531026991</v>
      </c>
      <c r="AE594" s="2">
        <f t="shared" si="205"/>
        <v>10.850834609007437</v>
      </c>
      <c r="AF594" s="69">
        <f t="shared" si="206"/>
        <v>0.8624003598573331</v>
      </c>
      <c r="AG594" s="69">
        <f t="shared" si="207"/>
        <v>0.86854173000896095</v>
      </c>
      <c r="AH594" s="69">
        <f t="shared" si="208"/>
        <v>1.5865786201679049</v>
      </c>
      <c r="AI594" s="69">
        <f t="shared" si="209"/>
        <v>0.33566432404513646</v>
      </c>
      <c r="AJ594" s="69">
        <f t="shared" si="210"/>
        <v>0.34288656268034878</v>
      </c>
      <c r="AK594" s="69">
        <f t="shared" si="211"/>
        <v>2.0900813534736895</v>
      </c>
      <c r="AL594" s="69">
        <f t="shared" si="212"/>
        <v>7.591770525281176E-2</v>
      </c>
      <c r="AM594" s="69">
        <f t="shared" si="213"/>
        <v>9.086493911029242E-2</v>
      </c>
      <c r="AN594" s="69">
        <f t="shared" si="214"/>
        <v>0.43856755527390323</v>
      </c>
      <c r="AO594" s="23">
        <v>0.01</v>
      </c>
      <c r="AP594" s="69">
        <f t="shared" si="224"/>
        <v>638.61024687349595</v>
      </c>
      <c r="AQ594" s="69">
        <f t="shared" si="216"/>
        <v>1957.2591837291711</v>
      </c>
      <c r="AR594" s="69">
        <f t="shared" si="217"/>
        <v>801.48220726305806</v>
      </c>
      <c r="AS594" s="69">
        <f t="shared" si="218"/>
        <v>0.18797296098400984</v>
      </c>
      <c r="AT594" s="69">
        <f t="shared" si="219"/>
        <v>0.57611321769410806</v>
      </c>
      <c r="AU594" s="69">
        <f t="shared" si="220"/>
        <v>0.23591382132188204</v>
      </c>
      <c r="AV594" s="23">
        <f t="shared" si="221"/>
        <v>1</v>
      </c>
      <c r="AW594" s="24" t="s">
        <v>484</v>
      </c>
      <c r="AX594" s="24" t="s">
        <v>436</v>
      </c>
      <c r="AY594" s="24">
        <v>25</v>
      </c>
      <c r="AZ594" s="49">
        <f t="shared" si="222"/>
        <v>2.7455856412081303</v>
      </c>
      <c r="BA594" s="49">
        <f t="shared" si="223"/>
        <v>6.4734672531026991</v>
      </c>
    </row>
    <row r="595" spans="1:58" ht="12.75" customHeight="1" x14ac:dyDescent="0.15">
      <c r="A595" t="s">
        <v>156</v>
      </c>
      <c r="B595" s="24" t="s">
        <v>484</v>
      </c>
      <c r="C595" s="24" t="s">
        <v>441</v>
      </c>
      <c r="D595" s="24">
        <v>25</v>
      </c>
      <c r="E595" s="16" t="s">
        <v>425</v>
      </c>
      <c r="F595" s="52">
        <v>29347.500000000004</v>
      </c>
      <c r="H595" s="52">
        <v>72199.6875</v>
      </c>
      <c r="I595" s="52">
        <v>4434.375</v>
      </c>
      <c r="J595" s="52">
        <v>1044913.4375</v>
      </c>
      <c r="K595" s="14">
        <v>0.27926604581310915</v>
      </c>
      <c r="L595" s="14">
        <v>9.6048926483343608E-2</v>
      </c>
      <c r="M595" s="14">
        <v>0.80106334290861292</v>
      </c>
      <c r="N595" s="14">
        <v>1.3795806205857206</v>
      </c>
      <c r="O595" s="14">
        <v>0.46794320970451397</v>
      </c>
      <c r="P595" s="14">
        <v>0.17145953282568202</v>
      </c>
      <c r="Q595" s="14">
        <v>8.9536316276352306</v>
      </c>
      <c r="R595" s="14">
        <v>0.75231463769224893</v>
      </c>
      <c r="S595" s="14">
        <v>16.888279260239827</v>
      </c>
      <c r="T595" s="14">
        <v>8.5118171453130582</v>
      </c>
      <c r="U595" s="14">
        <v>104.98818053459274</v>
      </c>
      <c r="V595" s="14">
        <v>36.680262286792178</v>
      </c>
      <c r="W595" s="14">
        <v>0.40199106652112992</v>
      </c>
      <c r="X595" s="14">
        <v>2.8980718676617796E-2</v>
      </c>
      <c r="Y595" s="14">
        <v>1.5348368359243749</v>
      </c>
      <c r="Z595" s="2">
        <f t="shared" si="200"/>
        <v>2.8684595027520881</v>
      </c>
      <c r="AA595" s="2">
        <f t="shared" si="201"/>
        <v>8.3401592525610369</v>
      </c>
      <c r="AB595" s="2">
        <f t="shared" si="202"/>
        <v>19.134013363051178</v>
      </c>
      <c r="AC595" s="2">
        <f t="shared" si="203"/>
        <v>52.220086454674586</v>
      </c>
      <c r="AD595" s="2">
        <f t="shared" si="204"/>
        <v>6.2166298245533529</v>
      </c>
      <c r="AE595" s="2">
        <f t="shared" si="205"/>
        <v>12.334402718273074</v>
      </c>
      <c r="AF595" s="69">
        <f t="shared" si="206"/>
        <v>0.86216533601305634</v>
      </c>
      <c r="AG595" s="69">
        <f t="shared" si="207"/>
        <v>0.86824620374192718</v>
      </c>
      <c r="AH595" s="69">
        <f t="shared" si="208"/>
        <v>1.397456467069738</v>
      </c>
      <c r="AI595" s="69">
        <f t="shared" si="209"/>
        <v>0.33538997018459921</v>
      </c>
      <c r="AJ595" s="69">
        <f t="shared" si="210"/>
        <v>0.34253667444523939</v>
      </c>
      <c r="AK595" s="69">
        <f t="shared" si="211"/>
        <v>1.4282139186143015</v>
      </c>
      <c r="AL595" s="69">
        <f t="shared" si="212"/>
        <v>7.5858197322033458E-2</v>
      </c>
      <c r="AM595" s="69">
        <f t="shared" si="213"/>
        <v>9.0772218727988435E-2</v>
      </c>
      <c r="AN595" s="69">
        <f t="shared" si="214"/>
        <v>0.30440146444793265</v>
      </c>
      <c r="AO595" s="23">
        <v>0.01</v>
      </c>
      <c r="AP595" s="69">
        <f t="shared" si="224"/>
        <v>2226.2484459083771</v>
      </c>
      <c r="AQ595" s="69">
        <f t="shared" si="216"/>
        <v>6553.7258258424126</v>
      </c>
      <c r="AR595" s="69">
        <f t="shared" si="217"/>
        <v>1349.8302439113013</v>
      </c>
      <c r="AS595" s="69">
        <f t="shared" si="218"/>
        <v>0.21977210344644718</v>
      </c>
      <c r="AT595" s="69">
        <f t="shared" si="219"/>
        <v>0.64697456063534475</v>
      </c>
      <c r="AU595" s="69">
        <f t="shared" si="220"/>
        <v>0.13325333591820804</v>
      </c>
      <c r="AV595" s="23">
        <f t="shared" si="221"/>
        <v>1</v>
      </c>
      <c r="AW595" s="24" t="s">
        <v>484</v>
      </c>
      <c r="AX595" s="24" t="s">
        <v>441</v>
      </c>
      <c r="AY595" s="24">
        <v>25</v>
      </c>
      <c r="AZ595" s="49">
        <f t="shared" si="222"/>
        <v>2.8684595027520881</v>
      </c>
      <c r="BA595" s="49">
        <f t="shared" si="223"/>
        <v>6.2166298245533529</v>
      </c>
    </row>
    <row r="596" spans="1:58" ht="12.75" customHeight="1" x14ac:dyDescent="0.15">
      <c r="A596" t="s">
        <v>157</v>
      </c>
      <c r="B596" s="24" t="s">
        <v>484</v>
      </c>
      <c r="C596" s="24" t="s">
        <v>442</v>
      </c>
      <c r="D596" s="24">
        <v>25</v>
      </c>
      <c r="E596" s="16" t="s">
        <v>425</v>
      </c>
      <c r="F596" s="52">
        <v>34010.3125</v>
      </c>
      <c r="H596" s="52">
        <v>84535.312500000015</v>
      </c>
      <c r="I596" s="52">
        <v>4246.25</v>
      </c>
      <c r="J596" s="52">
        <v>1174249.375</v>
      </c>
      <c r="K596" s="14">
        <v>0.28892140241683895</v>
      </c>
      <c r="L596" s="14">
        <v>9.2051422800663169E-2</v>
      </c>
      <c r="M596" s="14">
        <v>0.86176152685135599</v>
      </c>
      <c r="N596" s="14">
        <v>1.3711936976649024</v>
      </c>
      <c r="O596" s="14">
        <v>0.41849748794290004</v>
      </c>
      <c r="P596" s="14">
        <v>0.14660130071270863</v>
      </c>
      <c r="Q596" s="14">
        <v>7.5039330055017279</v>
      </c>
      <c r="R596" s="14">
        <v>0.66092013293988106</v>
      </c>
      <c r="S596" s="14">
        <v>7.897835915062279</v>
      </c>
      <c r="T596" s="14">
        <v>1.9551024748280581</v>
      </c>
      <c r="U596" s="14">
        <v>49.704182287355763</v>
      </c>
      <c r="V596" s="14">
        <v>19.14428435028794</v>
      </c>
      <c r="W596" s="14">
        <v>0.3852872415368061</v>
      </c>
      <c r="X596" s="14">
        <v>2.9159703069624093E-2</v>
      </c>
      <c r="Y596" s="14">
        <v>1.4812350500853331</v>
      </c>
      <c r="Z596" s="2">
        <f t="shared" si="200"/>
        <v>2.9826849781382991</v>
      </c>
      <c r="AA596" s="2">
        <f t="shared" si="201"/>
        <v>9.3617404341212165</v>
      </c>
      <c r="AB596" s="2">
        <f t="shared" si="202"/>
        <v>17.930652445219856</v>
      </c>
      <c r="AC596" s="2">
        <f t="shared" si="203"/>
        <v>51.185992000214391</v>
      </c>
      <c r="AD596" s="2">
        <f t="shared" si="204"/>
        <v>6.2933926232327675</v>
      </c>
      <c r="AE596" s="2">
        <f t="shared" si="205"/>
        <v>25.422801580631731</v>
      </c>
      <c r="AF596" s="69">
        <f t="shared" si="206"/>
        <v>0.86247651806164893</v>
      </c>
      <c r="AG596" s="69">
        <f t="shared" si="207"/>
        <v>0.86665261982541264</v>
      </c>
      <c r="AH596" s="69">
        <f t="shared" si="208"/>
        <v>1.1077038776286672</v>
      </c>
      <c r="AI596" s="69">
        <f t="shared" si="209"/>
        <v>0.33575325901410835</v>
      </c>
      <c r="AJ596" s="69">
        <f t="shared" si="210"/>
        <v>0.34065405289291661</v>
      </c>
      <c r="AK596" s="69">
        <f t="shared" si="211"/>
        <v>0.71129445926251811</v>
      </c>
      <c r="AL596" s="69">
        <f t="shared" si="212"/>
        <v>7.5936995007017491E-2</v>
      </c>
      <c r="AM596" s="69">
        <f t="shared" si="213"/>
        <v>9.0273324016622913E-2</v>
      </c>
      <c r="AN596" s="69">
        <f t="shared" si="214"/>
        <v>0.15599669568778085</v>
      </c>
      <c r="AO596" s="23">
        <v>0.01</v>
      </c>
      <c r="AP596" s="69">
        <f t="shared" si="224"/>
        <v>2582.6409304996046</v>
      </c>
      <c r="AQ596" s="69">
        <f t="shared" si="216"/>
        <v>7631.2836561589747</v>
      </c>
      <c r="AR596" s="69">
        <f t="shared" si="217"/>
        <v>662.40096906423946</v>
      </c>
      <c r="AS596" s="69">
        <f t="shared" si="218"/>
        <v>0.2374552800270576</v>
      </c>
      <c r="AT596" s="69">
        <f t="shared" si="219"/>
        <v>0.70164170951499394</v>
      </c>
      <c r="AU596" s="69">
        <f t="shared" si="220"/>
        <v>6.0903010457948513E-2</v>
      </c>
      <c r="AV596" s="23">
        <f t="shared" si="221"/>
        <v>1</v>
      </c>
      <c r="AW596" s="24" t="s">
        <v>484</v>
      </c>
      <c r="AX596" s="24" t="s">
        <v>442</v>
      </c>
      <c r="AY596" s="24">
        <v>25</v>
      </c>
      <c r="AZ596" s="49">
        <f t="shared" si="222"/>
        <v>2.9826849781382991</v>
      </c>
      <c r="BA596" s="49">
        <f t="shared" si="223"/>
        <v>6.2933926232327675</v>
      </c>
    </row>
    <row r="597" spans="1:58" ht="12.75" customHeight="1" x14ac:dyDescent="0.15">
      <c r="A597" t="s">
        <v>158</v>
      </c>
      <c r="B597" s="24" t="s">
        <v>484</v>
      </c>
      <c r="C597" s="24" t="s">
        <v>450</v>
      </c>
      <c r="D597" s="24">
        <v>45</v>
      </c>
      <c r="E597" s="16" t="s">
        <v>425</v>
      </c>
      <c r="F597" s="52">
        <v>13222.5</v>
      </c>
      <c r="H597" s="52">
        <v>29320.625000000004</v>
      </c>
      <c r="I597" s="52">
        <v>1585.6250000000002</v>
      </c>
      <c r="J597" s="52">
        <v>391824.06249999994</v>
      </c>
      <c r="K597" s="14">
        <v>0.25264753013307323</v>
      </c>
      <c r="L597" s="14">
        <v>8.5095805362962532E-2</v>
      </c>
      <c r="M597" s="14">
        <v>0.68266809484395541</v>
      </c>
      <c r="N597" s="14">
        <v>1.3059580088293905</v>
      </c>
      <c r="O597" s="14">
        <v>0.41679052772552394</v>
      </c>
      <c r="P597" s="14">
        <v>0.14953519729480261</v>
      </c>
      <c r="Q597" s="14">
        <v>10.076356200399241</v>
      </c>
      <c r="R597" s="14">
        <v>0.64001437187902344</v>
      </c>
      <c r="S597" s="14">
        <v>6.826244223042802</v>
      </c>
      <c r="T597" s="14">
        <v>4.5233993562129022</v>
      </c>
      <c r="U597" s="14">
        <v>42.099802327279811</v>
      </c>
      <c r="V597" s="14">
        <v>11.778576585148395</v>
      </c>
      <c r="W597" s="14">
        <v>0.4024903814146481</v>
      </c>
      <c r="X597" s="14">
        <v>3.2062980237673455E-2</v>
      </c>
      <c r="Y597" s="14">
        <v>1.5245968721202181</v>
      </c>
      <c r="Z597" s="2">
        <f t="shared" si="200"/>
        <v>2.7020572672306908</v>
      </c>
      <c r="AA597" s="2">
        <f t="shared" si="201"/>
        <v>8.0223471877625929</v>
      </c>
      <c r="AB597" s="2">
        <f t="shared" si="202"/>
        <v>24.176068144799569</v>
      </c>
      <c r="AC597" s="2">
        <f t="shared" si="203"/>
        <v>67.384511357109531</v>
      </c>
      <c r="AD597" s="2">
        <f t="shared" si="204"/>
        <v>6.1673448754099516</v>
      </c>
      <c r="AE597" s="2">
        <f t="shared" si="205"/>
        <v>9.3071159568203079</v>
      </c>
      <c r="AF597" s="69">
        <f t="shared" si="206"/>
        <v>0.86130744908254087</v>
      </c>
      <c r="AG597" s="69">
        <f t="shared" si="207"/>
        <v>0.86659760628224591</v>
      </c>
      <c r="AH597" s="69">
        <f t="shared" si="208"/>
        <v>1.0731675977517985</v>
      </c>
      <c r="AI597" s="69">
        <f t="shared" si="209"/>
        <v>0.33438978916545453</v>
      </c>
      <c r="AJ597" s="69">
        <f t="shared" si="210"/>
        <v>0.34058918469859634</v>
      </c>
      <c r="AK597" s="69">
        <f t="shared" si="211"/>
        <v>0.64681644365676061</v>
      </c>
      <c r="AL597" s="69">
        <f t="shared" si="212"/>
        <v>7.5641239036839975E-2</v>
      </c>
      <c r="AM597" s="69">
        <f t="shared" si="213"/>
        <v>9.0256133945128034E-2</v>
      </c>
      <c r="AN597" s="69">
        <f t="shared" si="214"/>
        <v>0.14240952211123634</v>
      </c>
      <c r="AO597" s="23">
        <v>0.01</v>
      </c>
      <c r="AP597" s="69">
        <f t="shared" si="224"/>
        <v>1000.1662831646165</v>
      </c>
      <c r="AQ597" s="69">
        <f t="shared" si="216"/>
        <v>2646.36625735487</v>
      </c>
      <c r="AR597" s="69">
        <f t="shared" si="217"/>
        <v>225.80809849762915</v>
      </c>
      <c r="AS597" s="69">
        <f t="shared" si="218"/>
        <v>0.25828468525911519</v>
      </c>
      <c r="AT597" s="69">
        <f t="shared" si="219"/>
        <v>0.68340223757447527</v>
      </c>
      <c r="AU597" s="69">
        <f t="shared" si="220"/>
        <v>5.8313077166409662E-2</v>
      </c>
      <c r="AV597" s="23">
        <f t="shared" si="221"/>
        <v>1.0000000000000002</v>
      </c>
      <c r="AW597" s="24" t="s">
        <v>484</v>
      </c>
      <c r="AX597" s="24" t="s">
        <v>450</v>
      </c>
      <c r="AY597" s="24">
        <v>45</v>
      </c>
      <c r="AZ597" s="49">
        <f t="shared" si="222"/>
        <v>2.7020572672306908</v>
      </c>
      <c r="BA597" s="49">
        <f t="shared" si="223"/>
        <v>6.1673448754099516</v>
      </c>
    </row>
    <row r="598" spans="1:58" ht="12.75" customHeight="1" x14ac:dyDescent="0.15">
      <c r="A598" t="s">
        <v>159</v>
      </c>
      <c r="B598" s="24" t="s">
        <v>484</v>
      </c>
      <c r="C598" s="24" t="s">
        <v>443</v>
      </c>
      <c r="D598" s="24">
        <v>45</v>
      </c>
      <c r="E598" s="16" t="s">
        <v>425</v>
      </c>
      <c r="F598" s="52">
        <v>49342.5</v>
      </c>
      <c r="H598" s="52">
        <v>102057.8125</v>
      </c>
      <c r="I598" s="52">
        <v>5657.1874999999991</v>
      </c>
      <c r="J598" s="52">
        <v>1135173.125</v>
      </c>
      <c r="K598" s="14">
        <v>0.26894300068897714</v>
      </c>
      <c r="L598" s="14">
        <v>8.7991566856655504E-2</v>
      </c>
      <c r="M598" s="14">
        <v>0.83527532986026587</v>
      </c>
      <c r="N598" s="14">
        <v>1.2901256541367392</v>
      </c>
      <c r="O598" s="14">
        <v>0.43859781540057441</v>
      </c>
      <c r="P598" s="14">
        <v>0.15252393046386742</v>
      </c>
      <c r="Q598" s="14">
        <v>9.9679711767856283</v>
      </c>
      <c r="R598" s="14">
        <v>0.69867292996703112</v>
      </c>
      <c r="S598" s="14">
        <v>5.9473958212375262</v>
      </c>
      <c r="T598" s="14">
        <v>2.5967467707652516</v>
      </c>
      <c r="U598" s="14">
        <v>50.604613661814113</v>
      </c>
      <c r="V598" s="14">
        <v>7.5574858526815865</v>
      </c>
      <c r="W598" s="14">
        <v>0.37006587860067969</v>
      </c>
      <c r="X598" s="14">
        <v>2.8161510171769349E-2</v>
      </c>
      <c r="Y598" s="14">
        <v>1.5200524307438446</v>
      </c>
      <c r="Z598" s="2">
        <f t="shared" si="200"/>
        <v>3.1057708425966126</v>
      </c>
      <c r="AA598" s="2">
        <f t="shared" si="201"/>
        <v>9.4926748062230626</v>
      </c>
      <c r="AB598" s="2">
        <f t="shared" si="202"/>
        <v>22.726905667967841</v>
      </c>
      <c r="AC598" s="2">
        <f t="shared" si="203"/>
        <v>65.353490081656517</v>
      </c>
      <c r="AD598" s="2">
        <f t="shared" si="204"/>
        <v>8.5087011496881289</v>
      </c>
      <c r="AE598" s="2">
        <f t="shared" si="205"/>
        <v>19.487696771796166</v>
      </c>
      <c r="AF598" s="69">
        <f t="shared" si="206"/>
        <v>0.86183263506152441</v>
      </c>
      <c r="AG598" s="69">
        <f t="shared" si="207"/>
        <v>0.86730043236433463</v>
      </c>
      <c r="AH598" s="69">
        <f t="shared" si="208"/>
        <v>1.04484323260402</v>
      </c>
      <c r="AI598" s="69">
        <f t="shared" si="209"/>
        <v>0.33500184912336611</v>
      </c>
      <c r="AJ598" s="69">
        <f t="shared" si="210"/>
        <v>0.34141852861918115</v>
      </c>
      <c r="AK598" s="69">
        <f t="shared" si="211"/>
        <v>0.59694153795447424</v>
      </c>
      <c r="AL598" s="69">
        <f t="shared" si="212"/>
        <v>7.5774009636285514E-2</v>
      </c>
      <c r="AM598" s="69">
        <f t="shared" si="213"/>
        <v>9.0475910084083011E-2</v>
      </c>
      <c r="AN598" s="69">
        <f t="shared" si="214"/>
        <v>0.13186167748928704</v>
      </c>
      <c r="AO598" s="23">
        <v>0.01</v>
      </c>
      <c r="AP598" s="69">
        <f t="shared" si="224"/>
        <v>3738.8790704784178</v>
      </c>
      <c r="AQ598" s="69">
        <f t="shared" si="216"/>
        <v>9233.7734671282033</v>
      </c>
      <c r="AR598" s="69">
        <f t="shared" si="217"/>
        <v>745.96623362142589</v>
      </c>
      <c r="AS598" s="69">
        <f t="shared" si="218"/>
        <v>0.27254048915769424</v>
      </c>
      <c r="AT598" s="69">
        <f t="shared" si="219"/>
        <v>0.67308331991075698</v>
      </c>
      <c r="AU598" s="69">
        <f t="shared" si="220"/>
        <v>5.4376190931548822E-2</v>
      </c>
      <c r="AV598" s="23">
        <f t="shared" si="221"/>
        <v>1</v>
      </c>
      <c r="AW598" s="24" t="s">
        <v>484</v>
      </c>
      <c r="AX598" s="24" t="s">
        <v>443</v>
      </c>
      <c r="AY598" s="24">
        <v>45</v>
      </c>
      <c r="AZ598" s="49">
        <f t="shared" si="222"/>
        <v>3.1057708425966126</v>
      </c>
      <c r="BA598" s="49">
        <f t="shared" si="223"/>
        <v>8.5087011496881289</v>
      </c>
    </row>
    <row r="599" spans="1:58" ht="12.75" customHeight="1" x14ac:dyDescent="0.15">
      <c r="A599" t="s">
        <v>160</v>
      </c>
      <c r="B599" s="24" t="s">
        <v>484</v>
      </c>
      <c r="C599" s="24" t="s">
        <v>444</v>
      </c>
      <c r="D599" s="24">
        <v>45</v>
      </c>
      <c r="E599" s="16" t="s">
        <v>425</v>
      </c>
      <c r="F599" s="52">
        <v>50175.625</v>
      </c>
      <c r="H599" s="52">
        <v>99571.875</v>
      </c>
      <c r="I599" s="52">
        <v>5697.5</v>
      </c>
      <c r="J599" s="52">
        <v>1115285.6250000002</v>
      </c>
      <c r="K599" s="14">
        <v>0.27863706387359982</v>
      </c>
      <c r="L599" s="14">
        <v>9.0762345469384484E-2</v>
      </c>
      <c r="M599" s="14">
        <v>0.96995374653098987</v>
      </c>
      <c r="N599" s="14">
        <v>1.3571411937309332</v>
      </c>
      <c r="O599" s="14">
        <v>0.40871052896413451</v>
      </c>
      <c r="P599" s="14">
        <v>0.14439558946825767</v>
      </c>
      <c r="Q599" s="14">
        <v>7.6302312673450512</v>
      </c>
      <c r="R599" s="14">
        <v>0.74873164840794848</v>
      </c>
      <c r="S599" s="14">
        <v>5.7461274065816674</v>
      </c>
      <c r="T599" s="14">
        <v>1.8888462382101336</v>
      </c>
      <c r="U599" s="14">
        <v>40.775755392180727</v>
      </c>
      <c r="V599" s="14">
        <v>6.1521456350407702</v>
      </c>
      <c r="W599" s="14">
        <v>0.4023665203557909</v>
      </c>
      <c r="X599" s="14">
        <v>2.9318367306037148E-2</v>
      </c>
      <c r="Y599" s="14">
        <v>1.5097426036388801</v>
      </c>
      <c r="Z599" s="2">
        <f t="shared" ref="Z599:Z662" si="225">M599/K599</f>
        <v>3.4810650566250478</v>
      </c>
      <c r="AA599" s="2">
        <f t="shared" ref="AA599:AA662" si="226">M599/L599</f>
        <v>10.686741748627133</v>
      </c>
      <c r="AB599" s="2">
        <f t="shared" ref="AB599:AB662" si="227">Q599/O599</f>
        <v>18.669035237931503</v>
      </c>
      <c r="AC599" s="2">
        <f t="shared" ref="AC599:AC662" si="228">Q599/P599</f>
        <v>52.842550769339091</v>
      </c>
      <c r="AD599" s="2">
        <f t="shared" ref="AD599:AD662" si="229">U599/S599</f>
        <v>7.0962149821940601</v>
      </c>
      <c r="AE599" s="2">
        <f t="shared" ref="AE599:AE662" si="230">U599/T599</f>
        <v>21.587652063632103</v>
      </c>
      <c r="AF599" s="69">
        <f t="shared" ref="AF599:AF662" si="231">(K599+26.472)/31.028</f>
        <v>0.86214506458275109</v>
      </c>
      <c r="AG599" s="69">
        <f t="shared" ref="AG599:AG662" si="232">(O599+26.472)/31.028</f>
        <v>0.86633719636986395</v>
      </c>
      <c r="AH599" s="69">
        <f t="shared" ref="AH599:AH662" si="233">(S599+26.472)/31.028</f>
        <v>1.0383565620272552</v>
      </c>
      <c r="AI599" s="69">
        <f t="shared" ref="AI599:AI662" si="234">4/3*3.14*((AF599/2)^3)</f>
        <v>0.33536631344174311</v>
      </c>
      <c r="AJ599" s="69">
        <f t="shared" ref="AJ599:AJ662" si="235">4/3*3.14*((AG599/2)^3)</f>
        <v>0.34028223894940707</v>
      </c>
      <c r="AK599" s="69">
        <f t="shared" ref="AK599:AK662" si="236">4/3*3.14*((AH599/2)^3)</f>
        <v>0.58589249261148213</v>
      </c>
      <c r="AL599" s="69">
        <f t="shared" ref="AL599:AL662" si="237">(10^(-0.665+LOG(AI599, 10)*0.959))</f>
        <v>7.585306603118834E-2</v>
      </c>
      <c r="AM599" s="69">
        <f t="shared" ref="AM599:AM662" si="238">(AJ599*265)/1000</f>
        <v>9.0174793321592867E-2</v>
      </c>
      <c r="AN599" s="69">
        <f t="shared" ref="AN599:AN662" si="239">(10^(-0.665+LOG(AK599, 10)*0.959))</f>
        <v>0.12952016765495514</v>
      </c>
      <c r="AO599" s="23">
        <v>0.01</v>
      </c>
      <c r="AP599" s="69">
        <f t="shared" si="224"/>
        <v>3805.9749962811443</v>
      </c>
      <c r="AQ599" s="69">
        <f t="shared" ref="AQ599:AQ662" si="240">AM599*H599</f>
        <v>8978.8732487684792</v>
      </c>
      <c r="AR599" s="69">
        <f t="shared" ref="AR599:AR662" si="241">AN599*I599</f>
        <v>737.94115521410686</v>
      </c>
      <c r="AS599" s="69">
        <f t="shared" ref="AS599:AS662" si="242">AP599/(AP599+AQ599+AR599)</f>
        <v>0.28144895876341297</v>
      </c>
      <c r="AT599" s="69">
        <f t="shared" ref="AT599:AT662" si="243">AQ599/(AP599+AQ599+AR599)</f>
        <v>0.66398085357991066</v>
      </c>
      <c r="AU599" s="69">
        <f t="shared" ref="AU599:AU662" si="244">AR599/(AP599+AQ599+AR599)</f>
        <v>5.4570187656676448E-2</v>
      </c>
      <c r="AV599" s="23">
        <f t="shared" ref="AV599:AV662" si="245">SUM(AS599:AU599)</f>
        <v>1</v>
      </c>
      <c r="AW599" s="24" t="s">
        <v>484</v>
      </c>
      <c r="AX599" s="24" t="s">
        <v>444</v>
      </c>
      <c r="AY599" s="24">
        <v>45</v>
      </c>
      <c r="AZ599" s="49">
        <f t="shared" ref="AZ599:AZ662" si="246">Z599</f>
        <v>3.4810650566250478</v>
      </c>
      <c r="BA599" s="49">
        <f t="shared" ref="BA599:BA662" si="247">AD599</f>
        <v>7.0962149821940601</v>
      </c>
    </row>
    <row r="600" spans="1:58" ht="12.75" customHeight="1" x14ac:dyDescent="0.15">
      <c r="A600" t="s">
        <v>189</v>
      </c>
      <c r="B600" s="24" t="s">
        <v>484</v>
      </c>
      <c r="C600" s="24" t="s">
        <v>451</v>
      </c>
      <c r="D600" s="24">
        <v>70</v>
      </c>
      <c r="E600" s="16" t="s">
        <v>425</v>
      </c>
      <c r="F600" s="52">
        <v>19175.3125</v>
      </c>
      <c r="H600" s="52">
        <v>27184.0625</v>
      </c>
      <c r="I600" s="52">
        <v>2055.9375</v>
      </c>
      <c r="J600" s="52">
        <v>363175.3125</v>
      </c>
      <c r="K600" s="14">
        <v>0.27424580227130219</v>
      </c>
      <c r="L600" s="14">
        <v>9.3309602359587712E-2</v>
      </c>
      <c r="M600" s="14">
        <v>1.1541107161984516</v>
      </c>
      <c r="N600" s="14">
        <v>1.1866547788161164</v>
      </c>
      <c r="O600" s="14">
        <v>0.43260603667835607</v>
      </c>
      <c r="P600" s="14">
        <v>0.14281256576215062</v>
      </c>
      <c r="Q600" s="14">
        <v>12.459741954330786</v>
      </c>
      <c r="R600" s="14">
        <v>0.69961774793986442</v>
      </c>
      <c r="S600" s="14">
        <v>15.471190691841429</v>
      </c>
      <c r="T600" s="14">
        <v>8.7163008296191045</v>
      </c>
      <c r="U600" s="14">
        <v>79.864371196260777</v>
      </c>
      <c r="V600" s="14">
        <v>26.783553513625009</v>
      </c>
      <c r="W600" s="14">
        <v>0.38753802921572728</v>
      </c>
      <c r="X600" s="14">
        <v>2.9547177836443339E-2</v>
      </c>
      <c r="Y600" s="14">
        <v>1.5789771347396926</v>
      </c>
      <c r="Z600" s="2">
        <f t="shared" si="225"/>
        <v>4.2083076810660849</v>
      </c>
      <c r="AA600" s="2">
        <f t="shared" si="226"/>
        <v>12.368616809134487</v>
      </c>
      <c r="AB600" s="2">
        <f t="shared" si="227"/>
        <v>28.801590588054236</v>
      </c>
      <c r="AC600" s="2">
        <f t="shared" si="228"/>
        <v>87.245417711226153</v>
      </c>
      <c r="AD600" s="2">
        <f t="shared" si="229"/>
        <v>5.1621347565948126</v>
      </c>
      <c r="AE600" s="2">
        <f t="shared" si="230"/>
        <v>9.1626451125770512</v>
      </c>
      <c r="AF600" s="69">
        <f t="shared" si="231"/>
        <v>0.8620035388124051</v>
      </c>
      <c r="AG600" s="69">
        <f t="shared" si="232"/>
        <v>0.86710732360056586</v>
      </c>
      <c r="AH600" s="69">
        <f t="shared" si="233"/>
        <v>1.3517851840866775</v>
      </c>
      <c r="AI600" s="69">
        <f t="shared" si="234"/>
        <v>0.33520118397480131</v>
      </c>
      <c r="AJ600" s="69">
        <f t="shared" si="235"/>
        <v>0.34119052378219455</v>
      </c>
      <c r="AK600" s="69">
        <f t="shared" si="236"/>
        <v>1.2927109994310177</v>
      </c>
      <c r="AL600" s="69">
        <f t="shared" si="237"/>
        <v>7.5817248036010032E-2</v>
      </c>
      <c r="AM600" s="69">
        <f t="shared" si="238"/>
        <v>9.0415488802281563E-2</v>
      </c>
      <c r="AN600" s="69">
        <f t="shared" si="239"/>
        <v>0.27664949701221841</v>
      </c>
      <c r="AO600" s="23">
        <v>0.01</v>
      </c>
      <c r="AP600" s="69">
        <f t="shared" si="224"/>
        <v>1453.8194239805036</v>
      </c>
      <c r="AQ600" s="69">
        <f t="shared" si="240"/>
        <v>2457.8602985692723</v>
      </c>
      <c r="AR600" s="69">
        <f t="shared" si="241"/>
        <v>568.77407526355785</v>
      </c>
      <c r="AS600" s="69">
        <f t="shared" si="242"/>
        <v>0.32448039631388098</v>
      </c>
      <c r="AT600" s="69">
        <f t="shared" si="243"/>
        <v>0.54857396359467436</v>
      </c>
      <c r="AU600" s="69">
        <f t="shared" si="244"/>
        <v>0.12694564009144466</v>
      </c>
      <c r="AV600" s="23">
        <f t="shared" si="245"/>
        <v>1</v>
      </c>
      <c r="AW600" s="24" t="s">
        <v>484</v>
      </c>
      <c r="AX600" s="24" t="s">
        <v>451</v>
      </c>
      <c r="AY600" s="24">
        <v>70</v>
      </c>
      <c r="AZ600" s="49">
        <f t="shared" si="246"/>
        <v>4.2083076810660849</v>
      </c>
      <c r="BA600" s="49">
        <f t="shared" si="247"/>
        <v>5.1621347565948126</v>
      </c>
    </row>
    <row r="601" spans="1:58" ht="12.75" customHeight="1" x14ac:dyDescent="0.15">
      <c r="A601" t="s">
        <v>161</v>
      </c>
      <c r="B601" s="24" t="s">
        <v>484</v>
      </c>
      <c r="C601" s="24" t="s">
        <v>445</v>
      </c>
      <c r="D601" s="24">
        <v>70</v>
      </c>
      <c r="E601" s="16" t="s">
        <v>425</v>
      </c>
      <c r="F601" s="52">
        <v>63075.625</v>
      </c>
      <c r="H601" s="52">
        <v>101157.50000000001</v>
      </c>
      <c r="I601" s="52">
        <v>8600</v>
      </c>
      <c r="J601" s="52">
        <v>1093503.4375</v>
      </c>
      <c r="K601" s="14">
        <v>0.27662238633812519</v>
      </c>
      <c r="L601" s="14">
        <v>9.3200207543955568E-2</v>
      </c>
      <c r="M601" s="14">
        <v>1.2750981060421638</v>
      </c>
      <c r="N601" s="14">
        <v>1.1028687202041338</v>
      </c>
      <c r="O601" s="14">
        <v>0.44182981490513012</v>
      </c>
      <c r="P601" s="14">
        <v>0.14825391399618984</v>
      </c>
      <c r="Q601" s="14">
        <v>13.636819708846586</v>
      </c>
      <c r="R601" s="14">
        <v>0.64349090280018761</v>
      </c>
      <c r="S601" s="14">
        <v>7.3465864666310567</v>
      </c>
      <c r="T601" s="14">
        <v>3.3355077756610179</v>
      </c>
      <c r="U601" s="14">
        <v>49.82849213691027</v>
      </c>
      <c r="V601" s="14">
        <v>7.7428498238446775</v>
      </c>
      <c r="W601" s="14">
        <v>0.3683260177895446</v>
      </c>
      <c r="X601" s="14">
        <v>2.8855179079034829E-2</v>
      </c>
      <c r="Y601" s="14">
        <v>1.528455987783903</v>
      </c>
      <c r="Z601" s="2">
        <f t="shared" si="225"/>
        <v>4.6095260868857046</v>
      </c>
      <c r="AA601" s="2">
        <f t="shared" si="226"/>
        <v>13.681279684283915</v>
      </c>
      <c r="AB601" s="2">
        <f t="shared" si="227"/>
        <v>30.864417132589139</v>
      </c>
      <c r="AC601" s="2">
        <f t="shared" si="228"/>
        <v>91.982864676321839</v>
      </c>
      <c r="AD601" s="2">
        <f t="shared" si="229"/>
        <v>6.7825366737649322</v>
      </c>
      <c r="AE601" s="2">
        <f t="shared" si="230"/>
        <v>14.938802571682045</v>
      </c>
      <c r="AF601" s="69">
        <f t="shared" si="231"/>
        <v>0.86208013363214286</v>
      </c>
      <c r="AG601" s="69">
        <f t="shared" si="232"/>
        <v>0.86740459632928746</v>
      </c>
      <c r="AH601" s="69">
        <f t="shared" si="233"/>
        <v>1.0899376842410424</v>
      </c>
      <c r="AI601" s="69">
        <f t="shared" si="234"/>
        <v>0.335290546562801</v>
      </c>
      <c r="AJ601" s="69">
        <f t="shared" si="235"/>
        <v>0.34154155788696028</v>
      </c>
      <c r="AK601" s="69">
        <f t="shared" si="236"/>
        <v>0.67761561133406745</v>
      </c>
      <c r="AL601" s="69">
        <f t="shared" si="237"/>
        <v>7.5836631636242657E-2</v>
      </c>
      <c r="AM601" s="69">
        <f t="shared" si="238"/>
        <v>9.0508512840044478E-2</v>
      </c>
      <c r="AN601" s="69">
        <f t="shared" si="239"/>
        <v>0.14890630376536734</v>
      </c>
      <c r="AO601" s="23">
        <v>0.01</v>
      </c>
      <c r="AP601" s="69">
        <f t="shared" si="224"/>
        <v>4783.4429383507786</v>
      </c>
      <c r="AQ601" s="69">
        <f t="shared" si="240"/>
        <v>9155.6148876168008</v>
      </c>
      <c r="AR601" s="69">
        <f t="shared" si="241"/>
        <v>1280.5942123821592</v>
      </c>
      <c r="AS601" s="69">
        <f t="shared" si="242"/>
        <v>0.31429384366329088</v>
      </c>
      <c r="AT601" s="69">
        <f t="shared" si="243"/>
        <v>0.60156532255447948</v>
      </c>
      <c r="AU601" s="69">
        <f t="shared" si="244"/>
        <v>8.4140833782229738E-2</v>
      </c>
      <c r="AV601" s="23">
        <f t="shared" si="245"/>
        <v>1.0000000000000002</v>
      </c>
      <c r="AW601" s="24" t="s">
        <v>484</v>
      </c>
      <c r="AX601" s="24" t="s">
        <v>445</v>
      </c>
      <c r="AY601" s="24">
        <v>70</v>
      </c>
      <c r="AZ601" s="49">
        <f t="shared" si="246"/>
        <v>4.6095260868857046</v>
      </c>
      <c r="BA601" s="49">
        <f t="shared" si="247"/>
        <v>6.7825366737649322</v>
      </c>
    </row>
    <row r="602" spans="1:58" ht="12.75" customHeight="1" x14ac:dyDescent="0.15">
      <c r="A602" t="s">
        <v>162</v>
      </c>
      <c r="B602" s="24" t="s">
        <v>484</v>
      </c>
      <c r="C602" s="24" t="s">
        <v>446</v>
      </c>
      <c r="D602" s="24">
        <v>70</v>
      </c>
      <c r="E602" s="16" t="s">
        <v>425</v>
      </c>
      <c r="F602" s="52">
        <v>68329.6875</v>
      </c>
      <c r="H602" s="52">
        <v>102729.6875</v>
      </c>
      <c r="I602" s="52">
        <v>10642.499999999998</v>
      </c>
      <c r="J602" s="52">
        <v>1073212.8125</v>
      </c>
      <c r="K602" s="14">
        <v>0.28405985585669274</v>
      </c>
      <c r="L602" s="14">
        <v>9.2536879692425203E-2</v>
      </c>
      <c r="M602" s="14">
        <v>1.2581605725692586</v>
      </c>
      <c r="N602" s="14">
        <v>1.2076037885869981</v>
      </c>
      <c r="O602" s="14">
        <v>0.44837896839220603</v>
      </c>
      <c r="P602" s="14">
        <v>0.14498209042636701</v>
      </c>
      <c r="Q602" s="14">
        <v>12.307228200009737</v>
      </c>
      <c r="R602" s="14">
        <v>0.67207164647839068</v>
      </c>
      <c r="S602" s="14">
        <v>4.6899718990222716</v>
      </c>
      <c r="T602" s="14">
        <v>1.895197261399608</v>
      </c>
      <c r="U602" s="14">
        <v>44.104556210136813</v>
      </c>
      <c r="V602" s="14">
        <v>5.0340400616127781</v>
      </c>
      <c r="W602" s="14">
        <v>0.35377040804477577</v>
      </c>
      <c r="X602" s="14">
        <v>2.927438669313669E-2</v>
      </c>
      <c r="Y602" s="14">
        <v>1.5511183118365066</v>
      </c>
      <c r="Z602" s="2">
        <f t="shared" si="225"/>
        <v>4.4292093607341565</v>
      </c>
      <c r="AA602" s="2">
        <f t="shared" si="226"/>
        <v>13.596315077309095</v>
      </c>
      <c r="AB602" s="2">
        <f t="shared" si="227"/>
        <v>27.448272705878477</v>
      </c>
      <c r="AC602" s="2">
        <f t="shared" si="228"/>
        <v>84.887920734321938</v>
      </c>
      <c r="AD602" s="2">
        <f t="shared" si="229"/>
        <v>9.4040128938366099</v>
      </c>
      <c r="AE602" s="2">
        <f t="shared" si="230"/>
        <v>23.27174965289127</v>
      </c>
      <c r="AF602" s="69">
        <f t="shared" si="231"/>
        <v>0.86231983549879776</v>
      </c>
      <c r="AG602" s="69">
        <f t="shared" si="232"/>
        <v>0.86761566869898832</v>
      </c>
      <c r="AH602" s="69">
        <f t="shared" si="233"/>
        <v>1.0043177742368916</v>
      </c>
      <c r="AI602" s="69">
        <f t="shared" si="234"/>
        <v>0.33557030751196626</v>
      </c>
      <c r="AJ602" s="69">
        <f t="shared" si="235"/>
        <v>0.34179094852862202</v>
      </c>
      <c r="AK602" s="69">
        <f t="shared" si="236"/>
        <v>0.53014155079577219</v>
      </c>
      <c r="AL602" s="69">
        <f t="shared" si="237"/>
        <v>7.5897313093227448E-2</v>
      </c>
      <c r="AM602" s="69">
        <f t="shared" si="238"/>
        <v>9.0574601360084842E-2</v>
      </c>
      <c r="AN602" s="69">
        <f t="shared" si="239"/>
        <v>0.11767705158835173</v>
      </c>
      <c r="AO602" s="23">
        <v>0.01</v>
      </c>
      <c r="AP602" s="69">
        <f t="shared" si="224"/>
        <v>5186.0396857498899</v>
      </c>
      <c r="AQ602" s="69">
        <f t="shared" si="240"/>
        <v>9304.7004931585907</v>
      </c>
      <c r="AR602" s="69">
        <f t="shared" si="241"/>
        <v>1252.378021529033</v>
      </c>
      <c r="AS602" s="69">
        <f t="shared" si="242"/>
        <v>0.32941629604265854</v>
      </c>
      <c r="AT602" s="69">
        <f t="shared" si="243"/>
        <v>0.59103288018888189</v>
      </c>
      <c r="AU602" s="69">
        <f t="shared" si="244"/>
        <v>7.955082376845958E-2</v>
      </c>
      <c r="AV602" s="23">
        <f t="shared" si="245"/>
        <v>1</v>
      </c>
      <c r="AW602" s="24" t="s">
        <v>484</v>
      </c>
      <c r="AX602" s="24" t="s">
        <v>446</v>
      </c>
      <c r="AY602" s="24">
        <v>70</v>
      </c>
      <c r="AZ602" s="49">
        <f t="shared" si="246"/>
        <v>4.4292093607341565</v>
      </c>
      <c r="BA602" s="49">
        <f t="shared" si="247"/>
        <v>9.4040128938366099</v>
      </c>
    </row>
    <row r="603" spans="1:58" ht="12.75" customHeight="1" x14ac:dyDescent="0.15">
      <c r="A603" t="s">
        <v>163</v>
      </c>
      <c r="B603" s="24" t="s">
        <v>484</v>
      </c>
      <c r="C603" s="24" t="s">
        <v>452</v>
      </c>
      <c r="D603" s="24">
        <v>90</v>
      </c>
      <c r="E603" s="16" t="s">
        <v>425</v>
      </c>
      <c r="F603" s="52">
        <v>10427.5</v>
      </c>
      <c r="H603" s="52">
        <v>14230.3125</v>
      </c>
      <c r="I603" s="52">
        <v>2821.875</v>
      </c>
      <c r="J603" s="52">
        <v>285802.1875</v>
      </c>
      <c r="K603" s="14">
        <v>0.3001327635724626</v>
      </c>
      <c r="L603" s="14">
        <v>0.10795793003853593</v>
      </c>
      <c r="M603" s="14">
        <v>1.6243595111738645</v>
      </c>
      <c r="N603" s="14">
        <v>1.1210930612435004</v>
      </c>
      <c r="O603" s="14">
        <v>0.48633077095767818</v>
      </c>
      <c r="P603" s="14">
        <v>0.16109374773833873</v>
      </c>
      <c r="Q603" s="14">
        <v>16.854072739666002</v>
      </c>
      <c r="R603" s="14">
        <v>0.74410070961152686</v>
      </c>
      <c r="S603" s="14">
        <v>9.2298861252390125</v>
      </c>
      <c r="T603" s="14">
        <v>4.1313436466942726</v>
      </c>
      <c r="U603" s="14">
        <v>48.90449194215882</v>
      </c>
      <c r="V603" s="14">
        <v>11.335723101797482</v>
      </c>
      <c r="W603" s="14">
        <v>0.40752804291785688</v>
      </c>
      <c r="X603" s="14">
        <v>3.0259496750445095E-2</v>
      </c>
      <c r="Y603" s="14">
        <v>1.6228180194086903</v>
      </c>
      <c r="Z603" s="2">
        <f t="shared" si="225"/>
        <v>5.4121365886190125</v>
      </c>
      <c r="AA603" s="2">
        <f t="shared" si="226"/>
        <v>15.04622690147953</v>
      </c>
      <c r="AB603" s="2">
        <f t="shared" si="227"/>
        <v>34.65557547690662</v>
      </c>
      <c r="AC603" s="2">
        <f t="shared" si="228"/>
        <v>104.62276144349019</v>
      </c>
      <c r="AD603" s="2">
        <f t="shared" si="229"/>
        <v>5.2984935327024321</v>
      </c>
      <c r="AE603" s="2">
        <f t="shared" si="230"/>
        <v>11.837430173907256</v>
      </c>
      <c r="AF603" s="69">
        <f t="shared" si="231"/>
        <v>0.8628378485101349</v>
      </c>
      <c r="AG603" s="69">
        <f t="shared" si="232"/>
        <v>0.86883881561678744</v>
      </c>
      <c r="AH603" s="69">
        <f t="shared" si="233"/>
        <v>1.1506344632344661</v>
      </c>
      <c r="AI603" s="69">
        <f t="shared" si="234"/>
        <v>0.33617542253658733</v>
      </c>
      <c r="AJ603" s="69">
        <f t="shared" si="235"/>
        <v>0.34323853716910402</v>
      </c>
      <c r="AK603" s="69">
        <f t="shared" si="236"/>
        <v>0.79724266213475725</v>
      </c>
      <c r="AL603" s="69">
        <f t="shared" si="237"/>
        <v>7.6028558276699493E-2</v>
      </c>
      <c r="AM603" s="69">
        <f t="shared" si="238"/>
        <v>9.0958212349812564E-2</v>
      </c>
      <c r="AN603" s="69">
        <f t="shared" si="239"/>
        <v>0.17403048034987573</v>
      </c>
      <c r="AO603" s="23">
        <v>0.01</v>
      </c>
      <c r="AP603" s="69">
        <f t="shared" si="224"/>
        <v>792.78779143028396</v>
      </c>
      <c r="AQ603" s="69">
        <f t="shared" si="240"/>
        <v>1294.3637861791922</v>
      </c>
      <c r="AR603" s="69">
        <f t="shared" si="241"/>
        <v>491.09226173730559</v>
      </c>
      <c r="AS603" s="69">
        <f t="shared" si="242"/>
        <v>0.30749139368879203</v>
      </c>
      <c r="AT603" s="69">
        <f t="shared" si="243"/>
        <v>0.50203311510951942</v>
      </c>
      <c r="AU603" s="69">
        <f t="shared" si="244"/>
        <v>0.19047549120168852</v>
      </c>
      <c r="AV603" s="23">
        <f t="shared" si="245"/>
        <v>0.99999999999999989</v>
      </c>
      <c r="AW603" s="24" t="s">
        <v>484</v>
      </c>
      <c r="AX603" s="24" t="s">
        <v>452</v>
      </c>
      <c r="AY603" s="24">
        <v>90</v>
      </c>
      <c r="AZ603" s="49">
        <f t="shared" si="246"/>
        <v>5.4121365886190125</v>
      </c>
      <c r="BA603" s="49">
        <f t="shared" si="247"/>
        <v>5.2984935327024321</v>
      </c>
    </row>
    <row r="604" spans="1:58" ht="12.75" customHeight="1" x14ac:dyDescent="0.15">
      <c r="A604" t="s">
        <v>164</v>
      </c>
      <c r="B604" s="24" t="s">
        <v>484</v>
      </c>
      <c r="C604" s="24" t="s">
        <v>448</v>
      </c>
      <c r="D604" s="24">
        <v>90</v>
      </c>
      <c r="E604" s="16" t="s">
        <v>425</v>
      </c>
      <c r="F604" s="52">
        <v>30839.062499999996</v>
      </c>
      <c r="H604" s="52">
        <v>46198.125000000007</v>
      </c>
      <c r="I604" s="52">
        <v>11730.9375</v>
      </c>
      <c r="J604" s="52">
        <v>784870.9375</v>
      </c>
      <c r="K604" s="14">
        <v>0.30175263398282975</v>
      </c>
      <c r="L604" s="14">
        <v>0.10455165940522625</v>
      </c>
      <c r="M604" s="14">
        <v>1.6510385120989337</v>
      </c>
      <c r="N604" s="14">
        <v>1.1368821672261276</v>
      </c>
      <c r="O604" s="14">
        <v>0.5475452286397734</v>
      </c>
      <c r="P604" s="14">
        <v>0.16630739887520976</v>
      </c>
      <c r="Q604" s="14">
        <v>20.063467549539901</v>
      </c>
      <c r="R604" s="14">
        <v>0.71965853480024078</v>
      </c>
      <c r="S604" s="14">
        <v>3.5417895600610017</v>
      </c>
      <c r="T604" s="14">
        <v>1.5200175811108279</v>
      </c>
      <c r="U604" s="14">
        <v>30.972090169920641</v>
      </c>
      <c r="V604" s="14">
        <v>3.710629534876758</v>
      </c>
      <c r="W604" s="14">
        <v>0.34563815539918097</v>
      </c>
      <c r="X604" s="14">
        <v>2.87031954420497E-2</v>
      </c>
      <c r="Y604" s="14">
        <v>1.5986586246244847</v>
      </c>
      <c r="Z604" s="2">
        <f t="shared" si="225"/>
        <v>5.4714966040458179</v>
      </c>
      <c r="AA604" s="2">
        <f t="shared" si="226"/>
        <v>15.791605044734498</v>
      </c>
      <c r="AB604" s="2">
        <f t="shared" si="227"/>
        <v>36.642575809457981</v>
      </c>
      <c r="AC604" s="2">
        <f t="shared" si="228"/>
        <v>120.64085954825559</v>
      </c>
      <c r="AD604" s="2">
        <f t="shared" si="229"/>
        <v>8.7447573168032022</v>
      </c>
      <c r="AE604" s="2">
        <f t="shared" si="230"/>
        <v>20.37613943075991</v>
      </c>
      <c r="AF604" s="69">
        <f t="shared" si="231"/>
        <v>0.86289005523987472</v>
      </c>
      <c r="AG604" s="69">
        <f t="shared" si="232"/>
        <v>0.87081169358772004</v>
      </c>
      <c r="AH604" s="69">
        <f t="shared" si="233"/>
        <v>0.96731305788516841</v>
      </c>
      <c r="AI604" s="69">
        <f t="shared" si="234"/>
        <v>0.336236447958906</v>
      </c>
      <c r="AJ604" s="69">
        <f t="shared" si="235"/>
        <v>0.34558203247445252</v>
      </c>
      <c r="AK604" s="69">
        <f t="shared" si="236"/>
        <v>0.47367400217607564</v>
      </c>
      <c r="AL604" s="69">
        <f t="shared" si="237"/>
        <v>7.6041793722695927E-2</v>
      </c>
      <c r="AM604" s="69">
        <f t="shared" si="238"/>
        <v>9.1579238605729918E-2</v>
      </c>
      <c r="AN604" s="69">
        <f t="shared" si="239"/>
        <v>0.10562941812353144</v>
      </c>
      <c r="AO604" s="23">
        <v>0.01</v>
      </c>
      <c r="AP604" s="69">
        <f t="shared" si="224"/>
        <v>2345.0576292263272</v>
      </c>
      <c r="AQ604" s="69">
        <f t="shared" si="240"/>
        <v>4230.7891125123369</v>
      </c>
      <c r="AR604" s="69">
        <f t="shared" si="241"/>
        <v>1239.1321021685146</v>
      </c>
      <c r="AS604" s="69">
        <f t="shared" si="242"/>
        <v>0.30007216603722653</v>
      </c>
      <c r="AT604" s="69">
        <f t="shared" si="243"/>
        <v>0.5413692342636095</v>
      </c>
      <c r="AU604" s="69">
        <f t="shared" si="244"/>
        <v>0.15855859969916411</v>
      </c>
      <c r="AV604" s="23">
        <f t="shared" si="245"/>
        <v>1.0000000000000002</v>
      </c>
      <c r="AW604" s="24" t="s">
        <v>484</v>
      </c>
      <c r="AX604" s="24" t="s">
        <v>448</v>
      </c>
      <c r="AY604" s="24">
        <v>90</v>
      </c>
      <c r="AZ604" s="49">
        <f t="shared" si="246"/>
        <v>5.4714966040458179</v>
      </c>
      <c r="BA604" s="49">
        <f t="shared" si="247"/>
        <v>8.7447573168032022</v>
      </c>
    </row>
    <row r="605" spans="1:58" ht="12.75" customHeight="1" x14ac:dyDescent="0.15">
      <c r="A605" t="s">
        <v>165</v>
      </c>
      <c r="B605" s="24" t="s">
        <v>484</v>
      </c>
      <c r="C605" s="24" t="s">
        <v>447</v>
      </c>
      <c r="D605" s="24">
        <v>90</v>
      </c>
      <c r="E605" s="16" t="s">
        <v>425</v>
      </c>
      <c r="F605" s="52">
        <v>32155.9375</v>
      </c>
      <c r="H605" s="52">
        <v>50014.375</v>
      </c>
      <c r="I605" s="52">
        <v>12496.875</v>
      </c>
      <c r="J605" s="52">
        <v>802514.375</v>
      </c>
      <c r="K605" s="14">
        <v>0.30849338504532542</v>
      </c>
      <c r="L605" s="14">
        <v>0.10275040278447385</v>
      </c>
      <c r="M605" s="14">
        <v>1.6070266322605775</v>
      </c>
      <c r="N605" s="14">
        <v>1.0943952998632676</v>
      </c>
      <c r="O605" s="14">
        <v>0.53081043839073516</v>
      </c>
      <c r="P605" s="14">
        <v>0.16633133768982644</v>
      </c>
      <c r="Q605" s="14">
        <v>23.303233847801742</v>
      </c>
      <c r="R605" s="14">
        <v>0.61573853826013769</v>
      </c>
      <c r="S605" s="14">
        <v>3.7724749761954528</v>
      </c>
      <c r="T605" s="14">
        <v>1.6613392597673149</v>
      </c>
      <c r="U605" s="14">
        <v>38.781229855397051</v>
      </c>
      <c r="V605" s="14">
        <v>6.2068286386304132</v>
      </c>
      <c r="W605" s="14">
        <v>0.34919529018323697</v>
      </c>
      <c r="X605" s="14">
        <v>2.8864643261557719E-2</v>
      </c>
      <c r="Y605" s="14">
        <v>1.5235189811934648</v>
      </c>
      <c r="Z605" s="2">
        <f t="shared" si="225"/>
        <v>5.2092742021825362</v>
      </c>
      <c r="AA605" s="2">
        <f t="shared" si="226"/>
        <v>15.640100561273986</v>
      </c>
      <c r="AB605" s="2">
        <f t="shared" si="227"/>
        <v>43.901235097128939</v>
      </c>
      <c r="AC605" s="2">
        <f t="shared" si="228"/>
        <v>140.10128320652032</v>
      </c>
      <c r="AD605" s="2">
        <f t="shared" si="229"/>
        <v>10.280049596116337</v>
      </c>
      <c r="AE605" s="2">
        <f t="shared" si="230"/>
        <v>23.343353639177046</v>
      </c>
      <c r="AF605" s="69">
        <f t="shared" si="231"/>
        <v>0.8631073025991145</v>
      </c>
      <c r="AG605" s="69">
        <f t="shared" si="232"/>
        <v>0.87027234879433857</v>
      </c>
      <c r="AH605" s="69">
        <f t="shared" si="233"/>
        <v>0.9747478076638989</v>
      </c>
      <c r="AI605" s="69">
        <f t="shared" si="234"/>
        <v>0.33649047176716135</v>
      </c>
      <c r="AJ605" s="69">
        <f t="shared" si="235"/>
        <v>0.34494031238447792</v>
      </c>
      <c r="AK605" s="69">
        <f t="shared" si="236"/>
        <v>0.48468011126577282</v>
      </c>
      <c r="AL605" s="69">
        <f t="shared" si="237"/>
        <v>7.6096886398845653E-2</v>
      </c>
      <c r="AM605" s="69">
        <f t="shared" si="238"/>
        <v>9.1409182781886644E-2</v>
      </c>
      <c r="AN605" s="69">
        <f t="shared" si="239"/>
        <v>0.10798204195023278</v>
      </c>
      <c r="AO605" s="23">
        <v>0.01</v>
      </c>
      <c r="AP605" s="69">
        <f t="shared" si="224"/>
        <v>2446.966722985881</v>
      </c>
      <c r="AQ605" s="69">
        <f t="shared" si="240"/>
        <v>4571.7731460968216</v>
      </c>
      <c r="AR605" s="69">
        <f t="shared" si="241"/>
        <v>1349.4380804968152</v>
      </c>
      <c r="AS605" s="69">
        <f t="shared" si="242"/>
        <v>0.29241332315463436</v>
      </c>
      <c r="AT605" s="69">
        <f t="shared" si="243"/>
        <v>0.54632838518049709</v>
      </c>
      <c r="AU605" s="69">
        <f t="shared" si="244"/>
        <v>0.16125829166486852</v>
      </c>
      <c r="AV605" s="23">
        <f t="shared" si="245"/>
        <v>0.99999999999999989</v>
      </c>
      <c r="AW605" s="24" t="s">
        <v>484</v>
      </c>
      <c r="AX605" s="24" t="s">
        <v>447</v>
      </c>
      <c r="AY605" s="24">
        <v>90</v>
      </c>
      <c r="AZ605" s="49">
        <f t="shared" si="246"/>
        <v>5.2092742021825362</v>
      </c>
      <c r="BA605" s="49">
        <f t="shared" si="247"/>
        <v>10.280049596116337</v>
      </c>
    </row>
    <row r="606" spans="1:58" ht="12.75" customHeight="1" x14ac:dyDescent="0.15">
      <c r="F606" s="52"/>
      <c r="H606" s="52"/>
      <c r="I606" s="52"/>
      <c r="J606" s="52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2"/>
      <c r="AA606" s="2"/>
      <c r="AB606" s="2"/>
      <c r="AC606" s="2"/>
      <c r="AD606" s="2"/>
      <c r="AE606" s="2"/>
      <c r="AF606" s="69"/>
      <c r="AG606" s="69"/>
      <c r="AH606" s="69"/>
      <c r="AI606" s="69"/>
      <c r="AJ606" s="69"/>
      <c r="AK606" s="69"/>
      <c r="AL606" s="69"/>
      <c r="AM606" s="69"/>
      <c r="AN606" s="69"/>
      <c r="AO606" s="23"/>
      <c r="AP606" s="69"/>
      <c r="AQ606" s="69"/>
      <c r="AR606" s="69"/>
      <c r="AS606" s="69"/>
      <c r="AT606" s="69"/>
      <c r="AU606" s="69"/>
      <c r="AV606" s="23"/>
      <c r="AW606" s="16"/>
      <c r="AX606" s="16"/>
      <c r="AY606" s="16"/>
      <c r="AZ606" s="49"/>
      <c r="BA606" s="49"/>
    </row>
    <row r="607" spans="1:58" ht="12.75" customHeight="1" x14ac:dyDescent="0.15">
      <c r="A607" t="s">
        <v>103</v>
      </c>
      <c r="B607" s="24" t="s">
        <v>485</v>
      </c>
      <c r="C607" s="24" t="s">
        <v>434</v>
      </c>
      <c r="D607" s="24">
        <v>5</v>
      </c>
      <c r="E607" s="16" t="s">
        <v>425</v>
      </c>
      <c r="F607" s="52">
        <v>1988.75</v>
      </c>
      <c r="H607" s="52">
        <v>8626.875</v>
      </c>
      <c r="I607" s="52">
        <v>739.0625</v>
      </c>
      <c r="J607" s="52">
        <v>278492.1875</v>
      </c>
      <c r="K607" s="14">
        <v>0.25274215620222579</v>
      </c>
      <c r="L607" s="14">
        <v>8.1340659237308224E-2</v>
      </c>
      <c r="M607" s="14">
        <v>0.43800695924509092</v>
      </c>
      <c r="N607" s="14">
        <v>1.7443918394896274</v>
      </c>
      <c r="O607" s="14">
        <v>0.42075278319073045</v>
      </c>
      <c r="P607" s="14">
        <v>0.15370014303824744</v>
      </c>
      <c r="Q607" s="14">
        <v>3.5807453114466181</v>
      </c>
      <c r="R607" s="14">
        <v>1.1853053701402161</v>
      </c>
      <c r="S607" s="14">
        <v>11.799110218742664</v>
      </c>
      <c r="T607" s="14">
        <v>3.5410403038131273</v>
      </c>
      <c r="U607" s="14">
        <v>58.175931736450167</v>
      </c>
      <c r="V607" s="14">
        <v>12.085320621611009</v>
      </c>
      <c r="W607" s="14">
        <v>0.3633349810764025</v>
      </c>
      <c r="X607" s="14">
        <v>3.1799247437911411E-2</v>
      </c>
      <c r="Y607" s="14">
        <v>1.9162921403005513</v>
      </c>
      <c r="Z607" s="2">
        <f t="shared" si="225"/>
        <v>1.733019001763322</v>
      </c>
      <c r="AA607" s="2">
        <f t="shared" si="226"/>
        <v>5.3848464390634279</v>
      </c>
      <c r="AB607" s="2">
        <f t="shared" si="227"/>
        <v>8.5103306608988945</v>
      </c>
      <c r="AC607" s="2">
        <f t="shared" si="228"/>
        <v>23.296954971314303</v>
      </c>
      <c r="AD607" s="2">
        <f t="shared" si="229"/>
        <v>4.9305354944509965</v>
      </c>
      <c r="AE607" s="2">
        <f t="shared" si="230"/>
        <v>16.429050997754558</v>
      </c>
      <c r="AF607" s="69">
        <f t="shared" si="231"/>
        <v>0.86131049878181731</v>
      </c>
      <c r="AG607" s="69">
        <f t="shared" si="232"/>
        <v>0.86672530563332262</v>
      </c>
      <c r="AH607" s="69">
        <f t="shared" si="233"/>
        <v>1.2334378696255854</v>
      </c>
      <c r="AI607" s="69">
        <f t="shared" si="234"/>
        <v>0.33439334117900088</v>
      </c>
      <c r="AJ607" s="69">
        <f t="shared" si="235"/>
        <v>0.34073977163840413</v>
      </c>
      <c r="AK607" s="69">
        <f t="shared" si="236"/>
        <v>0.98204238497549912</v>
      </c>
      <c r="AL607" s="69">
        <f t="shared" si="237"/>
        <v>7.5642009583163514E-2</v>
      </c>
      <c r="AM607" s="69">
        <f t="shared" si="238"/>
        <v>9.0296039484177096E-2</v>
      </c>
      <c r="AN607" s="69">
        <f t="shared" si="239"/>
        <v>0.21254597877550013</v>
      </c>
      <c r="AO607" s="23">
        <v>0.01</v>
      </c>
      <c r="AP607" s="69">
        <f t="shared" si="224"/>
        <v>150.43304655851645</v>
      </c>
      <c r="AQ607" s="69">
        <f t="shared" si="240"/>
        <v>778.9726456250603</v>
      </c>
      <c r="AR607" s="69">
        <f t="shared" si="241"/>
        <v>157.08476243876808</v>
      </c>
      <c r="AS607" s="69">
        <f t="shared" si="242"/>
        <v>0.13845777099883103</v>
      </c>
      <c r="AT607" s="69">
        <f t="shared" si="243"/>
        <v>0.71696225430330607</v>
      </c>
      <c r="AU607" s="69">
        <f t="shared" si="244"/>
        <v>0.1445799746978628</v>
      </c>
      <c r="AV607" s="23">
        <f t="shared" si="245"/>
        <v>0.99999999999999989</v>
      </c>
      <c r="AW607" s="24" t="s">
        <v>485</v>
      </c>
      <c r="AX607" s="24" t="s">
        <v>434</v>
      </c>
      <c r="AY607" s="24">
        <v>5</v>
      </c>
      <c r="AZ607" s="49">
        <f t="shared" si="246"/>
        <v>1.733019001763322</v>
      </c>
      <c r="BA607" s="49">
        <f t="shared" si="247"/>
        <v>4.9305354944509965</v>
      </c>
      <c r="BB607" s="69">
        <f>LN((AVERAGE(AZ627:AZ629))/AZ607:AZ609)/1.125</f>
        <v>0.35390896153276735</v>
      </c>
      <c r="BC607" s="69">
        <f>LN((AVERAGE(BA627:BA629))/BA607:BA609)/1.125</f>
        <v>0.22989290409285953</v>
      </c>
      <c r="BD607" s="69">
        <f>AVERAGE(AS607:AS609)</f>
        <v>0.13881560533232451</v>
      </c>
      <c r="BE607" s="69">
        <f>AVERAGE(AU607:AU609)</f>
        <v>0.16431524466972836</v>
      </c>
      <c r="BF607" s="69">
        <f>(BB607*BD607)+(BC607*BE607)</f>
        <v>8.6902995511558057E-2</v>
      </c>
    </row>
    <row r="608" spans="1:58" ht="12.75" customHeight="1" x14ac:dyDescent="0.15">
      <c r="A608" t="s">
        <v>104</v>
      </c>
      <c r="B608" s="24" t="s">
        <v>485</v>
      </c>
      <c r="C608" s="24" t="s">
        <v>437</v>
      </c>
      <c r="D608" s="24">
        <v>5</v>
      </c>
      <c r="E608" s="16" t="s">
        <v>425</v>
      </c>
      <c r="F608" s="52">
        <v>6718.75</v>
      </c>
      <c r="H608" s="52">
        <v>28057.500000000004</v>
      </c>
      <c r="I608" s="52">
        <v>2391.875</v>
      </c>
      <c r="J608" s="52">
        <v>811625</v>
      </c>
      <c r="K608" s="14">
        <v>0.29067332889269759</v>
      </c>
      <c r="L608" s="14">
        <v>9.4588916485967123E-2</v>
      </c>
      <c r="M608" s="14">
        <v>0.53740837091105498</v>
      </c>
      <c r="N608" s="14">
        <v>2.2583242203091181</v>
      </c>
      <c r="O608" s="14">
        <v>0.43552903049724301</v>
      </c>
      <c r="P608" s="14">
        <v>0.17215514739910215</v>
      </c>
      <c r="Q608" s="14">
        <v>3.7165127615302569</v>
      </c>
      <c r="R608" s="14">
        <v>1.7198856464189871</v>
      </c>
      <c r="S608" s="14">
        <v>13.306472576529396</v>
      </c>
      <c r="T608" s="14">
        <v>5.0923624325298462</v>
      </c>
      <c r="U608" s="14">
        <v>107.38143346460443</v>
      </c>
      <c r="V608" s="14">
        <v>30.481712837519915</v>
      </c>
      <c r="W608" s="14">
        <v>0.39867620703541762</v>
      </c>
      <c r="X608" s="14">
        <v>3.093205558768914E-2</v>
      </c>
      <c r="Y608" s="14">
        <v>2.0430578225442697</v>
      </c>
      <c r="Z608" s="2">
        <f t="shared" si="225"/>
        <v>1.8488396336818365</v>
      </c>
      <c r="AA608" s="2">
        <f t="shared" si="226"/>
        <v>5.6815152438159391</v>
      </c>
      <c r="AB608" s="2">
        <f t="shared" si="227"/>
        <v>8.5333295860602405</v>
      </c>
      <c r="AC608" s="2">
        <f t="shared" si="228"/>
        <v>21.588159388080197</v>
      </c>
      <c r="AD608" s="2">
        <f t="shared" si="229"/>
        <v>8.0698647103522401</v>
      </c>
      <c r="AE608" s="2">
        <f t="shared" si="230"/>
        <v>21.086761770657819</v>
      </c>
      <c r="AF608" s="69">
        <f t="shared" si="231"/>
        <v>0.86253298082031393</v>
      </c>
      <c r="AG608" s="69">
        <f t="shared" si="232"/>
        <v>0.86720152863533728</v>
      </c>
      <c r="AH608" s="69">
        <f t="shared" si="233"/>
        <v>1.2820185824587276</v>
      </c>
      <c r="AI608" s="69">
        <f t="shared" si="234"/>
        <v>0.33581920444892505</v>
      </c>
      <c r="AJ608" s="69">
        <f t="shared" si="235"/>
        <v>0.34130173962500721</v>
      </c>
      <c r="AK608" s="69">
        <f t="shared" si="236"/>
        <v>1.1027101148738809</v>
      </c>
      <c r="AL608" s="69">
        <f t="shared" si="237"/>
        <v>7.5951298258188096E-2</v>
      </c>
      <c r="AM608" s="69">
        <f t="shared" si="238"/>
        <v>9.0444961000626906E-2</v>
      </c>
      <c r="AN608" s="69">
        <f t="shared" si="239"/>
        <v>0.23753107955400468</v>
      </c>
      <c r="AO608" s="23">
        <v>0.01</v>
      </c>
      <c r="AP608" s="69">
        <f t="shared" si="224"/>
        <v>510.29778517220126</v>
      </c>
      <c r="AQ608" s="69">
        <f t="shared" si="240"/>
        <v>2537.6594932750895</v>
      </c>
      <c r="AR608" s="69">
        <f t="shared" si="241"/>
        <v>568.14465090823489</v>
      </c>
      <c r="AS608" s="69">
        <f t="shared" si="242"/>
        <v>0.1411181972027952</v>
      </c>
      <c r="AT608" s="69">
        <f t="shared" si="243"/>
        <v>0.70176658259391489</v>
      </c>
      <c r="AU608" s="69">
        <f t="shared" si="244"/>
        <v>0.15711522020328991</v>
      </c>
      <c r="AV608" s="23">
        <f t="shared" si="245"/>
        <v>1</v>
      </c>
      <c r="AW608" s="24" t="s">
        <v>485</v>
      </c>
      <c r="AX608" s="24" t="s">
        <v>437</v>
      </c>
      <c r="AY608" s="24">
        <v>5</v>
      </c>
      <c r="AZ608" s="49">
        <f t="shared" si="246"/>
        <v>1.8488396336818365</v>
      </c>
      <c r="BA608" s="49">
        <f t="shared" si="247"/>
        <v>8.0698647103522401</v>
      </c>
    </row>
    <row r="609" spans="1:58" ht="12.75" customHeight="1" x14ac:dyDescent="0.15">
      <c r="A609" t="s">
        <v>105</v>
      </c>
      <c r="B609" s="24" t="s">
        <v>485</v>
      </c>
      <c r="C609" s="24" t="s">
        <v>438</v>
      </c>
      <c r="D609" s="24">
        <v>5</v>
      </c>
      <c r="E609" s="16" t="s">
        <v>425</v>
      </c>
      <c r="F609" s="52">
        <v>8008.7500000000009</v>
      </c>
      <c r="H609" s="52">
        <v>33069.6875</v>
      </c>
      <c r="I609" s="52">
        <v>3440</v>
      </c>
      <c r="J609" s="52">
        <v>960404.99999999988</v>
      </c>
      <c r="K609" s="14">
        <v>0.32548778602497574</v>
      </c>
      <c r="L609" s="14">
        <v>8.9181069381710193E-2</v>
      </c>
      <c r="M609" s="14">
        <v>0.50613451043401059</v>
      </c>
      <c r="N609" s="14">
        <v>2.1687591468262335</v>
      </c>
      <c r="O609" s="14">
        <v>0.4539086819518694</v>
      </c>
      <c r="P609" s="14">
        <v>0.16345003495045943</v>
      </c>
      <c r="Q609" s="14">
        <v>4.2505250519223408</v>
      </c>
      <c r="R609" s="14">
        <v>1.4036415320264664</v>
      </c>
      <c r="S609" s="14">
        <v>13.90748908767838</v>
      </c>
      <c r="T609" s="14">
        <v>3.8906804399415011</v>
      </c>
      <c r="U609" s="14">
        <v>92.624068652117415</v>
      </c>
      <c r="V609" s="14">
        <v>41.025356381442528</v>
      </c>
      <c r="W609" s="14">
        <v>0.37995682785920004</v>
      </c>
      <c r="X609" s="14">
        <v>3.0878668657196986E-2</v>
      </c>
      <c r="Y609" s="14">
        <v>2.0974925933016837</v>
      </c>
      <c r="Z609" s="2">
        <f t="shared" si="225"/>
        <v>1.5550030820363048</v>
      </c>
      <c r="AA609" s="2">
        <f t="shared" si="226"/>
        <v>5.6753581667390476</v>
      </c>
      <c r="AB609" s="2">
        <f t="shared" si="227"/>
        <v>9.3642735222523221</v>
      </c>
      <c r="AC609" s="2">
        <f t="shared" si="228"/>
        <v>26.005042172127069</v>
      </c>
      <c r="AD609" s="2">
        <f t="shared" si="229"/>
        <v>6.6600137572050713</v>
      </c>
      <c r="AE609" s="2">
        <f t="shared" si="230"/>
        <v>23.806650297270387</v>
      </c>
      <c r="AF609" s="69">
        <f t="shared" si="231"/>
        <v>0.86365501437491876</v>
      </c>
      <c r="AG609" s="69">
        <f t="shared" si="232"/>
        <v>0.8677938855856604</v>
      </c>
      <c r="AH609" s="69">
        <f t="shared" si="233"/>
        <v>1.3013887162459192</v>
      </c>
      <c r="AI609" s="69">
        <f t="shared" si="234"/>
        <v>0.33713147006907684</v>
      </c>
      <c r="AJ609" s="69">
        <f t="shared" si="235"/>
        <v>0.34200161357507097</v>
      </c>
      <c r="AK609" s="69">
        <f t="shared" si="236"/>
        <v>1.1534519516856827</v>
      </c>
      <c r="AL609" s="69">
        <f t="shared" si="237"/>
        <v>7.6235898514685929E-2</v>
      </c>
      <c r="AM609" s="69">
        <f t="shared" si="238"/>
        <v>9.0630427597393801E-2</v>
      </c>
      <c r="AN609" s="69">
        <f t="shared" si="239"/>
        <v>0.24800333921656792</v>
      </c>
      <c r="AO609" s="23">
        <v>0.01</v>
      </c>
      <c r="AP609" s="69">
        <f t="shared" si="224"/>
        <v>610.554252229491</v>
      </c>
      <c r="AQ609" s="69">
        <f t="shared" si="240"/>
        <v>2997.1199186371887</v>
      </c>
      <c r="AR609" s="69">
        <f t="shared" si="241"/>
        <v>853.13148690499361</v>
      </c>
      <c r="AS609" s="69">
        <f t="shared" si="242"/>
        <v>0.13687084779534733</v>
      </c>
      <c r="AT609" s="69">
        <f t="shared" si="243"/>
        <v>0.67187861309662023</v>
      </c>
      <c r="AU609" s="69">
        <f t="shared" si="244"/>
        <v>0.19125053910803239</v>
      </c>
      <c r="AV609" s="23">
        <f t="shared" si="245"/>
        <v>0.99999999999999989</v>
      </c>
      <c r="AW609" s="24" t="s">
        <v>485</v>
      </c>
      <c r="AX609" s="24" t="s">
        <v>438</v>
      </c>
      <c r="AY609" s="24">
        <v>5</v>
      </c>
      <c r="AZ609" s="49">
        <f t="shared" si="246"/>
        <v>1.5550030820363048</v>
      </c>
      <c r="BA609" s="49">
        <f t="shared" si="247"/>
        <v>6.6600137572050713</v>
      </c>
    </row>
    <row r="610" spans="1:58" ht="12.75" customHeight="1" x14ac:dyDescent="0.15">
      <c r="A610" t="s">
        <v>106</v>
      </c>
      <c r="B610" s="24" t="s">
        <v>485</v>
      </c>
      <c r="C610" s="24" t="s">
        <v>435</v>
      </c>
      <c r="D610" s="24">
        <v>12</v>
      </c>
      <c r="E610" s="16" t="s">
        <v>425</v>
      </c>
      <c r="F610" s="52">
        <v>1975.3125</v>
      </c>
      <c r="H610" s="52">
        <v>6826.2500000000009</v>
      </c>
      <c r="I610" s="52">
        <v>524.0625</v>
      </c>
      <c r="J610" s="52">
        <v>295342.81250000006</v>
      </c>
      <c r="K610" s="14">
        <v>0.31829242922498185</v>
      </c>
      <c r="L610" s="14">
        <v>9.5481003796004396E-2</v>
      </c>
      <c r="M610" s="14">
        <v>0.61375218326400649</v>
      </c>
      <c r="N610" s="14">
        <v>2.0457479223927284</v>
      </c>
      <c r="O610" s="14">
        <v>0.42085584665683118</v>
      </c>
      <c r="P610" s="14">
        <v>0.16561842950034536</v>
      </c>
      <c r="Q610" s="14">
        <v>4.0340152046488225</v>
      </c>
      <c r="R610" s="14">
        <v>1.4067989109800854</v>
      </c>
      <c r="S610" s="14">
        <v>21.189415382031456</v>
      </c>
      <c r="T610" s="14">
        <v>10.258007693803547</v>
      </c>
      <c r="U610" s="14">
        <v>50.323865236997072</v>
      </c>
      <c r="V610" s="14">
        <v>46.862610208101451</v>
      </c>
      <c r="W610" s="14">
        <v>0.4089882793936051</v>
      </c>
      <c r="X610" s="14">
        <v>3.1469797519693005E-2</v>
      </c>
      <c r="Y610" s="14">
        <v>1.8297384210509235</v>
      </c>
      <c r="Z610" s="2">
        <f t="shared" si="225"/>
        <v>1.9282651012417948</v>
      </c>
      <c r="AA610" s="2">
        <f t="shared" si="226"/>
        <v>6.428003046294851</v>
      </c>
      <c r="AB610" s="2">
        <f t="shared" si="227"/>
        <v>9.5852659210843445</v>
      </c>
      <c r="AC610" s="2">
        <f t="shared" si="228"/>
        <v>24.35728449315123</v>
      </c>
      <c r="AD610" s="2">
        <f t="shared" si="229"/>
        <v>2.3749529814622221</v>
      </c>
      <c r="AE610" s="2">
        <f t="shared" si="230"/>
        <v>4.9058127795513071</v>
      </c>
      <c r="AF610" s="69">
        <f t="shared" si="231"/>
        <v>0.86342311554805284</v>
      </c>
      <c r="AG610" s="69">
        <f t="shared" si="232"/>
        <v>0.86672862726108135</v>
      </c>
      <c r="AH610" s="69">
        <f t="shared" si="233"/>
        <v>1.5360775874059385</v>
      </c>
      <c r="AI610" s="69">
        <f t="shared" si="234"/>
        <v>0.33685997485092967</v>
      </c>
      <c r="AJ610" s="69">
        <f t="shared" si="235"/>
        <v>0.34074368919456921</v>
      </c>
      <c r="AK610" s="69">
        <f t="shared" si="236"/>
        <v>1.8967839022578012</v>
      </c>
      <c r="AL610" s="69">
        <f t="shared" si="237"/>
        <v>7.6177021173116477E-2</v>
      </c>
      <c r="AM610" s="69">
        <f t="shared" si="238"/>
        <v>9.0297077636560849E-2</v>
      </c>
      <c r="AN610" s="69">
        <f t="shared" si="239"/>
        <v>0.39959415141073584</v>
      </c>
      <c r="AO610" s="23">
        <v>0.01</v>
      </c>
      <c r="AP610" s="69">
        <f t="shared" si="224"/>
        <v>150.47342213602164</v>
      </c>
      <c r="AQ610" s="69">
        <f t="shared" si="240"/>
        <v>616.39042621657359</v>
      </c>
      <c r="AR610" s="69">
        <f t="shared" si="241"/>
        <v>209.41230997368876</v>
      </c>
      <c r="AS610" s="69">
        <f t="shared" si="242"/>
        <v>0.15412997731501651</v>
      </c>
      <c r="AT610" s="69">
        <f t="shared" si="243"/>
        <v>0.63136892257340982</v>
      </c>
      <c r="AU610" s="69">
        <f t="shared" si="244"/>
        <v>0.21450110011157364</v>
      </c>
      <c r="AV610" s="23">
        <f t="shared" si="245"/>
        <v>1</v>
      </c>
      <c r="AW610" s="24" t="s">
        <v>485</v>
      </c>
      <c r="AX610" s="24" t="s">
        <v>435</v>
      </c>
      <c r="AY610" s="24">
        <v>12</v>
      </c>
      <c r="AZ610" s="49">
        <f t="shared" si="246"/>
        <v>1.9282651012417948</v>
      </c>
      <c r="BA610" s="49">
        <f t="shared" si="247"/>
        <v>2.3749529814622221</v>
      </c>
      <c r="BB610" s="69">
        <f>LN((AVERAGE(AZ630:AZ632))/AZ610:AZ612)/1.125</f>
        <v>0.3518639815907828</v>
      </c>
      <c r="BC610" s="69">
        <f>LN((AVERAGE(BA630:BA632))/BA610:BA612)/1.125</f>
        <v>0.78049205078858397</v>
      </c>
      <c r="BD610" s="69">
        <f>AVERAGE(AS610:AS612)</f>
        <v>0.15530080091797857</v>
      </c>
      <c r="BE610" s="69">
        <f>AVERAGE(AU610:AU612)</f>
        <v>0.16021053563984719</v>
      </c>
      <c r="BF610" s="69">
        <f>(BB610*BD610)+(BC610*BE610)</f>
        <v>0.17968780767471931</v>
      </c>
    </row>
    <row r="611" spans="1:58" ht="12.75" customHeight="1" x14ac:dyDescent="0.15">
      <c r="A611" t="s">
        <v>107</v>
      </c>
      <c r="B611" s="24" t="s">
        <v>485</v>
      </c>
      <c r="C611" s="24" t="s">
        <v>439</v>
      </c>
      <c r="D611" s="24">
        <v>12</v>
      </c>
      <c r="E611" s="16" t="s">
        <v>425</v>
      </c>
      <c r="F611" s="52">
        <v>8371.5625</v>
      </c>
      <c r="H611" s="52">
        <v>32451.562500000004</v>
      </c>
      <c r="I611" s="52">
        <v>2875.625</v>
      </c>
      <c r="J611" s="52">
        <v>922605.31250000012</v>
      </c>
      <c r="K611" s="14">
        <v>0.29433589910468388</v>
      </c>
      <c r="L611" s="14">
        <v>9.2610004046895303E-2</v>
      </c>
      <c r="M611" s="14">
        <v>0.55747788564845135</v>
      </c>
      <c r="N611" s="14">
        <v>1.9161169106361162</v>
      </c>
      <c r="O611" s="14">
        <v>0.43269478517947357</v>
      </c>
      <c r="P611" s="14">
        <v>0.16083822459964642</v>
      </c>
      <c r="Q611" s="14">
        <v>4.1693804873025835</v>
      </c>
      <c r="R611" s="14">
        <v>1.2843815204093885</v>
      </c>
      <c r="S611" s="14">
        <v>9.1919118082103424</v>
      </c>
      <c r="T611" s="14">
        <v>1.5621071185247948</v>
      </c>
      <c r="U611" s="14">
        <v>84.257622238498897</v>
      </c>
      <c r="V611" s="14">
        <v>10.838795198707192</v>
      </c>
      <c r="W611" s="14">
        <v>0.38276244443638602</v>
      </c>
      <c r="X611" s="14">
        <v>3.0181872398597334E-2</v>
      </c>
      <c r="Y611" s="14">
        <v>1.9755879117491488</v>
      </c>
      <c r="Z611" s="2">
        <f t="shared" si="225"/>
        <v>1.894019340978105</v>
      </c>
      <c r="AA611" s="2">
        <f t="shared" si="226"/>
        <v>6.0196292116147516</v>
      </c>
      <c r="AB611" s="2">
        <f t="shared" si="227"/>
        <v>9.6358463982254925</v>
      </c>
      <c r="AC611" s="2">
        <f t="shared" si="228"/>
        <v>25.922820882168264</v>
      </c>
      <c r="AD611" s="2">
        <f t="shared" si="229"/>
        <v>9.1664959364861218</v>
      </c>
      <c r="AE611" s="2">
        <f t="shared" si="230"/>
        <v>53.938440737706365</v>
      </c>
      <c r="AF611" s="69">
        <f t="shared" si="231"/>
        <v>0.86265102162900242</v>
      </c>
      <c r="AG611" s="69">
        <f t="shared" si="232"/>
        <v>0.8671101838719697</v>
      </c>
      <c r="AH611" s="69">
        <f t="shared" si="233"/>
        <v>1.149410590699057</v>
      </c>
      <c r="AI611" s="69">
        <f t="shared" si="234"/>
        <v>0.33595709759571157</v>
      </c>
      <c r="AJ611" s="69">
        <f t="shared" si="235"/>
        <v>0.34119390018333084</v>
      </c>
      <c r="AK611" s="69">
        <f t="shared" si="236"/>
        <v>0.79470140519609522</v>
      </c>
      <c r="AL611" s="69">
        <f t="shared" si="237"/>
        <v>7.5981206253767572E-2</v>
      </c>
      <c r="AM611" s="69">
        <f t="shared" si="238"/>
        <v>9.0416383548582668E-2</v>
      </c>
      <c r="AN611" s="69">
        <f t="shared" si="239"/>
        <v>0.17349845738106812</v>
      </c>
      <c r="AO611" s="23">
        <v>0.01</v>
      </c>
      <c r="AP611" s="69">
        <f t="shared" si="224"/>
        <v>636.08141697880603</v>
      </c>
      <c r="AQ611" s="69">
        <f t="shared" si="240"/>
        <v>2934.1529217508028</v>
      </c>
      <c r="AR611" s="69">
        <f t="shared" si="241"/>
        <v>498.91650150643397</v>
      </c>
      <c r="AS611" s="69">
        <f t="shared" si="242"/>
        <v>0.15631797442581616</v>
      </c>
      <c r="AT611" s="69">
        <f t="shared" si="243"/>
        <v>0.72107253747826139</v>
      </c>
      <c r="AU611" s="69">
        <f t="shared" si="244"/>
        <v>0.12260948809592247</v>
      </c>
      <c r="AV611" s="23">
        <f t="shared" si="245"/>
        <v>1</v>
      </c>
      <c r="AW611" s="24" t="s">
        <v>485</v>
      </c>
      <c r="AX611" s="24" t="s">
        <v>439</v>
      </c>
      <c r="AY611" s="24">
        <v>12</v>
      </c>
      <c r="AZ611" s="49">
        <f t="shared" si="246"/>
        <v>1.894019340978105</v>
      </c>
      <c r="BA611" s="49">
        <f t="shared" si="247"/>
        <v>9.1664959364861218</v>
      </c>
    </row>
    <row r="612" spans="1:58" ht="12.75" customHeight="1" x14ac:dyDescent="0.15">
      <c r="A612" t="s">
        <v>108</v>
      </c>
      <c r="B612" s="24" t="s">
        <v>485</v>
      </c>
      <c r="C612" s="24" t="s">
        <v>440</v>
      </c>
      <c r="D612" s="24">
        <v>12</v>
      </c>
      <c r="E612" s="16" t="s">
        <v>425</v>
      </c>
      <c r="F612" s="52">
        <v>8398.4375</v>
      </c>
      <c r="H612" s="52">
        <v>31860.312499999996</v>
      </c>
      <c r="I612" s="52">
        <v>2620.3125</v>
      </c>
      <c r="J612" s="52">
        <v>936257.8125</v>
      </c>
      <c r="K612" s="14">
        <v>0.30097394975465169</v>
      </c>
      <c r="L612" s="14">
        <v>8.9590738003776926E-2</v>
      </c>
      <c r="M612" s="14">
        <v>0.53962903454559941</v>
      </c>
      <c r="N612" s="14">
        <v>1.9998215253417788</v>
      </c>
      <c r="O612" s="14">
        <v>0.42954371513257972</v>
      </c>
      <c r="P612" s="14">
        <v>0.16397726546609695</v>
      </c>
      <c r="Q612" s="14">
        <v>3.9933516089611456</v>
      </c>
      <c r="R612" s="14">
        <v>1.3280137068537514</v>
      </c>
      <c r="S612" s="14">
        <v>12.563850680123448</v>
      </c>
      <c r="T612" s="14">
        <v>3.8987426962944767</v>
      </c>
      <c r="U612" s="14">
        <v>79.94992141220996</v>
      </c>
      <c r="V612" s="14">
        <v>19.945857278683313</v>
      </c>
      <c r="W612" s="14">
        <v>0.37847958484508987</v>
      </c>
      <c r="X612" s="14">
        <v>3.0168871436249509E-2</v>
      </c>
      <c r="Y612" s="14">
        <v>1.9598399569064824</v>
      </c>
      <c r="Z612" s="2">
        <f t="shared" si="225"/>
        <v>1.7929426616007627</v>
      </c>
      <c r="AA612" s="2">
        <f t="shared" si="226"/>
        <v>6.0232681030359405</v>
      </c>
      <c r="AB612" s="2">
        <f t="shared" si="227"/>
        <v>9.296729222841936</v>
      </c>
      <c r="AC612" s="2">
        <f t="shared" si="228"/>
        <v>24.353080883561809</v>
      </c>
      <c r="AD612" s="2">
        <f t="shared" si="229"/>
        <v>6.3634886666310173</v>
      </c>
      <c r="AE612" s="2">
        <f t="shared" si="230"/>
        <v>20.506590878181729</v>
      </c>
      <c r="AF612" s="69">
        <f t="shared" si="231"/>
        <v>0.86286495906132055</v>
      </c>
      <c r="AG612" s="69">
        <f t="shared" si="232"/>
        <v>0.86700862817882507</v>
      </c>
      <c r="AH612" s="69">
        <f t="shared" si="233"/>
        <v>1.2580846551541656</v>
      </c>
      <c r="AI612" s="69">
        <f t="shared" si="234"/>
        <v>0.33620711164496214</v>
      </c>
      <c r="AJ612" s="69">
        <f t="shared" si="235"/>
        <v>0.34107403263150193</v>
      </c>
      <c r="AK612" s="69">
        <f t="shared" si="236"/>
        <v>1.0420966351209617</v>
      </c>
      <c r="AL612" s="69">
        <f t="shared" si="237"/>
        <v>7.6035431153885391E-2</v>
      </c>
      <c r="AM612" s="69">
        <f t="shared" si="238"/>
        <v>9.0384618647348008E-2</v>
      </c>
      <c r="AN612" s="69">
        <f t="shared" si="239"/>
        <v>0.22499546565785658</v>
      </c>
      <c r="AO612" s="23">
        <v>0.01</v>
      </c>
      <c r="AP612" s="69">
        <f t="shared" si="224"/>
        <v>638.57881633145939</v>
      </c>
      <c r="AQ612" s="69">
        <f t="shared" si="240"/>
        <v>2879.6821952978344</v>
      </c>
      <c r="AR612" s="69">
        <f t="shared" si="241"/>
        <v>589.55843110660237</v>
      </c>
      <c r="AS612" s="69">
        <f t="shared" si="242"/>
        <v>0.15545445101310301</v>
      </c>
      <c r="AT612" s="69">
        <f t="shared" si="243"/>
        <v>0.70102453027485168</v>
      </c>
      <c r="AU612" s="69">
        <f t="shared" si="244"/>
        <v>0.1435210187120454</v>
      </c>
      <c r="AV612" s="23">
        <f t="shared" si="245"/>
        <v>1.0000000000000002</v>
      </c>
      <c r="AW612" s="24" t="s">
        <v>485</v>
      </c>
      <c r="AX612" s="24" t="s">
        <v>440</v>
      </c>
      <c r="AY612" s="24">
        <v>12</v>
      </c>
      <c r="AZ612" s="49">
        <f t="shared" si="246"/>
        <v>1.7929426616007627</v>
      </c>
      <c r="BA612" s="49">
        <f t="shared" si="247"/>
        <v>6.3634886666310173</v>
      </c>
    </row>
    <row r="613" spans="1:58" ht="12.75" customHeight="1" x14ac:dyDescent="0.15">
      <c r="A613" t="s">
        <v>109</v>
      </c>
      <c r="B613" s="24" t="s">
        <v>485</v>
      </c>
      <c r="C613" s="24" t="s">
        <v>436</v>
      </c>
      <c r="D613" s="24">
        <v>25</v>
      </c>
      <c r="E613" s="16" t="s">
        <v>425</v>
      </c>
      <c r="F613" s="52">
        <v>8438.7500000000018</v>
      </c>
      <c r="H613" s="52">
        <v>22736.250000000004</v>
      </c>
      <c r="I613" s="52">
        <v>1343.75</v>
      </c>
      <c r="J613" s="52">
        <v>363860.62500000006</v>
      </c>
      <c r="K613" s="14">
        <v>0.27389116116263224</v>
      </c>
      <c r="L613" s="14">
        <v>8.8903623312883095E-2</v>
      </c>
      <c r="M613" s="14">
        <v>0.80493713948215617</v>
      </c>
      <c r="N613" s="14">
        <v>2.1365980134148042</v>
      </c>
      <c r="O613" s="14">
        <v>0.40665789991010576</v>
      </c>
      <c r="P613" s="14">
        <v>0.14653578293593264</v>
      </c>
      <c r="Q613" s="14">
        <v>6.3822397423019908</v>
      </c>
      <c r="R613" s="14">
        <v>1.3944646896001194</v>
      </c>
      <c r="S613" s="14">
        <v>3.5584837455553879</v>
      </c>
      <c r="T613" s="14">
        <v>0.72071636962233876</v>
      </c>
      <c r="U613" s="14">
        <v>25.167929187446941</v>
      </c>
      <c r="V613" s="14">
        <v>8.3569363364669158</v>
      </c>
      <c r="W613" s="14">
        <v>0.3411477071241667</v>
      </c>
      <c r="X613" s="14">
        <v>3.0298881059727802E-2</v>
      </c>
      <c r="Y613" s="14">
        <v>1.8430721005169275</v>
      </c>
      <c r="Z613" s="2">
        <f t="shared" si="225"/>
        <v>2.9388941799556547</v>
      </c>
      <c r="AA613" s="2">
        <f t="shared" si="226"/>
        <v>9.0540420006201483</v>
      </c>
      <c r="AB613" s="2">
        <f t="shared" si="227"/>
        <v>15.694370486132998</v>
      </c>
      <c r="AC613" s="2">
        <f t="shared" si="228"/>
        <v>43.554138207269069</v>
      </c>
      <c r="AD613" s="2">
        <f t="shared" si="229"/>
        <v>7.0726553743240084</v>
      </c>
      <c r="AE613" s="2">
        <f t="shared" si="230"/>
        <v>34.920712569127772</v>
      </c>
      <c r="AF613" s="69">
        <f t="shared" si="231"/>
        <v>0.86199210910025248</v>
      </c>
      <c r="AG613" s="69">
        <f t="shared" si="232"/>
        <v>0.8662710422814911</v>
      </c>
      <c r="AH613" s="69">
        <f t="shared" si="233"/>
        <v>0.96785109402975988</v>
      </c>
      <c r="AI613" s="69">
        <f t="shared" si="234"/>
        <v>0.3351878503790327</v>
      </c>
      <c r="AJ613" s="69">
        <f t="shared" si="235"/>
        <v>0.34020429236295485</v>
      </c>
      <c r="AK613" s="69">
        <f t="shared" si="236"/>
        <v>0.47446483874802153</v>
      </c>
      <c r="AL613" s="69">
        <f t="shared" si="237"/>
        <v>7.5814355833367375E-2</v>
      </c>
      <c r="AM613" s="69">
        <f t="shared" si="238"/>
        <v>9.0154137476183033E-2</v>
      </c>
      <c r="AN613" s="69">
        <f t="shared" si="239"/>
        <v>0.10579853846022427</v>
      </c>
      <c r="AO613" s="23">
        <v>0.01</v>
      </c>
      <c r="AP613" s="69">
        <f t="shared" si="224"/>
        <v>639.77839528882907</v>
      </c>
      <c r="AQ613" s="69">
        <f t="shared" si="240"/>
        <v>2049.7670081928668</v>
      </c>
      <c r="AR613" s="69">
        <f t="shared" si="241"/>
        <v>142.16678605592637</v>
      </c>
      <c r="AS613" s="69">
        <f t="shared" si="242"/>
        <v>0.22593341147191082</v>
      </c>
      <c r="AT613" s="69">
        <f t="shared" si="243"/>
        <v>0.72386134995151619</v>
      </c>
      <c r="AU613" s="69">
        <f t="shared" si="244"/>
        <v>5.0205238576573052E-2</v>
      </c>
      <c r="AV613" s="23">
        <f t="shared" si="245"/>
        <v>1</v>
      </c>
      <c r="AW613" s="24" t="s">
        <v>485</v>
      </c>
      <c r="AX613" s="24" t="s">
        <v>436</v>
      </c>
      <c r="AY613" s="24">
        <v>25</v>
      </c>
      <c r="AZ613" s="49">
        <f t="shared" si="246"/>
        <v>2.9388941799556547</v>
      </c>
      <c r="BA613" s="49">
        <f t="shared" si="247"/>
        <v>7.0726553743240084</v>
      </c>
      <c r="BB613" s="69">
        <f>LN((AVERAGE(AZ633:AZ635))/AZ613:AZ615)/1.125</f>
        <v>9.8506396003877464E-2</v>
      </c>
      <c r="BC613" s="69">
        <f>LN((AVERAGE(BA633:BA635))/BA613:BA615)/1.125</f>
        <v>0.1827012227152742</v>
      </c>
      <c r="BD613" s="69">
        <f>AVERAGE(AS613:AS615)</f>
        <v>0.21602378728617924</v>
      </c>
      <c r="BE613" s="69">
        <f>AVERAGE(AU613:AU615)</f>
        <v>6.9847590888979225E-2</v>
      </c>
      <c r="BF613" s="69">
        <f>(BB613*BD613)+(BC613*BE613)</f>
        <v>3.4040964995802517E-2</v>
      </c>
    </row>
    <row r="614" spans="1:58" ht="12.75" customHeight="1" x14ac:dyDescent="0.15">
      <c r="A614" t="s">
        <v>110</v>
      </c>
      <c r="B614" s="24" t="s">
        <v>485</v>
      </c>
      <c r="C614" s="24" t="s">
        <v>441</v>
      </c>
      <c r="D614" s="24">
        <v>25</v>
      </c>
      <c r="E614" s="16" t="s">
        <v>425</v>
      </c>
      <c r="F614" s="52">
        <v>32129.062499999996</v>
      </c>
      <c r="H614" s="52">
        <v>89439.999999999985</v>
      </c>
      <c r="I614" s="52">
        <v>5200.3125000000009</v>
      </c>
      <c r="J614" s="52">
        <v>1142147.1875</v>
      </c>
      <c r="K614" s="14">
        <v>0.2636611578607842</v>
      </c>
      <c r="L614" s="14">
        <v>8.7908911385164032E-2</v>
      </c>
      <c r="M614" s="14">
        <v>0.74456151121697423</v>
      </c>
      <c r="N614" s="14">
        <v>1.9802087829001809</v>
      </c>
      <c r="O614" s="14">
        <v>0.41319861284208959</v>
      </c>
      <c r="P614" s="14">
        <v>0.14777972607802181</v>
      </c>
      <c r="Q614" s="14">
        <v>6.4490753063369546</v>
      </c>
      <c r="R614" s="14">
        <v>1.2312642171290242</v>
      </c>
      <c r="S614" s="14">
        <v>7.4160595783177374</v>
      </c>
      <c r="T614" s="14">
        <v>1.6736899524966966</v>
      </c>
      <c r="U614" s="14">
        <v>60.521181789392493</v>
      </c>
      <c r="V614" s="14">
        <v>17.184166377321386</v>
      </c>
      <c r="W614" s="14">
        <v>0.3607946574952906</v>
      </c>
      <c r="X614" s="14">
        <v>2.99362371950894E-2</v>
      </c>
      <c r="Y614" s="14">
        <v>1.7932484659291876</v>
      </c>
      <c r="Z614" s="2">
        <f t="shared" si="225"/>
        <v>2.8239332530357406</v>
      </c>
      <c r="AA614" s="2">
        <f t="shared" si="226"/>
        <v>8.469693225465539</v>
      </c>
      <c r="AB614" s="2">
        <f t="shared" si="227"/>
        <v>15.607688665696395</v>
      </c>
      <c r="AC614" s="2">
        <f t="shared" si="228"/>
        <v>43.639783869487616</v>
      </c>
      <c r="AD614" s="2">
        <f t="shared" si="229"/>
        <v>8.1608273437200651</v>
      </c>
      <c r="AE614" s="2">
        <f t="shared" si="230"/>
        <v>36.160330471668971</v>
      </c>
      <c r="AF614" s="69">
        <f t="shared" si="231"/>
        <v>0.86166240678937689</v>
      </c>
      <c r="AG614" s="69">
        <f t="shared" si="232"/>
        <v>0.86648184262092609</v>
      </c>
      <c r="AH614" s="69">
        <f t="shared" si="233"/>
        <v>1.0921767299960596</v>
      </c>
      <c r="AI614" s="69">
        <f t="shared" si="234"/>
        <v>0.3348033806951794</v>
      </c>
      <c r="AJ614" s="69">
        <f t="shared" si="235"/>
        <v>0.34045271103178243</v>
      </c>
      <c r="AK614" s="69">
        <f t="shared" si="236"/>
        <v>0.68180024859892929</v>
      </c>
      <c r="AL614" s="69">
        <f t="shared" si="237"/>
        <v>7.5730958127379303E-2</v>
      </c>
      <c r="AM614" s="69">
        <f t="shared" si="238"/>
        <v>9.021996842342235E-2</v>
      </c>
      <c r="AN614" s="69">
        <f t="shared" si="239"/>
        <v>0.14978806548130597</v>
      </c>
      <c r="AO614" s="23">
        <v>0.01</v>
      </c>
      <c r="AP614" s="69">
        <f t="shared" si="224"/>
        <v>2433.1646868594521</v>
      </c>
      <c r="AQ614" s="69">
        <f t="shared" si="240"/>
        <v>8069.2739757908939</v>
      </c>
      <c r="AR614" s="69">
        <f t="shared" si="241"/>
        <v>778.94474927325405</v>
      </c>
      <c r="AS614" s="69">
        <f t="shared" si="242"/>
        <v>0.2156796376841314</v>
      </c>
      <c r="AT614" s="69">
        <f t="shared" si="243"/>
        <v>0.71527344485626287</v>
      </c>
      <c r="AU614" s="69">
        <f t="shared" si="244"/>
        <v>6.9046917459605728E-2</v>
      </c>
      <c r="AV614" s="23">
        <f t="shared" si="245"/>
        <v>1</v>
      </c>
      <c r="AW614" s="24" t="s">
        <v>485</v>
      </c>
      <c r="AX614" s="24" t="s">
        <v>441</v>
      </c>
      <c r="AY614" s="24">
        <v>25</v>
      </c>
      <c r="AZ614" s="49">
        <f t="shared" si="246"/>
        <v>2.8239332530357406</v>
      </c>
      <c r="BA614" s="49">
        <f t="shared" si="247"/>
        <v>8.1608273437200651</v>
      </c>
    </row>
    <row r="615" spans="1:58" ht="12.75" customHeight="1" x14ac:dyDescent="0.15">
      <c r="A615" t="s">
        <v>111</v>
      </c>
      <c r="B615" s="24" t="s">
        <v>485</v>
      </c>
      <c r="C615" s="24" t="s">
        <v>442</v>
      </c>
      <c r="D615" s="24">
        <v>25</v>
      </c>
      <c r="E615" s="16" t="s">
        <v>425</v>
      </c>
      <c r="F615" s="52">
        <v>31739.375000000004</v>
      </c>
      <c r="H615" s="52">
        <v>90918.125000000015</v>
      </c>
      <c r="I615" s="52">
        <v>5657.1874999999991</v>
      </c>
      <c r="J615" s="52">
        <v>1163835.3125</v>
      </c>
      <c r="K615" s="14">
        <v>0.28654888166596365</v>
      </c>
      <c r="L615" s="14">
        <v>8.733769889052001E-2</v>
      </c>
      <c r="M615" s="14">
        <v>0.73954898962718885</v>
      </c>
      <c r="N615" s="14">
        <v>1.9324749243105199</v>
      </c>
      <c r="O615" s="14">
        <v>0.41868578812059953</v>
      </c>
      <c r="P615" s="14">
        <v>0.14687574427051739</v>
      </c>
      <c r="Q615" s="14">
        <v>5.8475785440761907</v>
      </c>
      <c r="R615" s="14">
        <v>1.1071561847959059</v>
      </c>
      <c r="S615" s="14">
        <v>10.08358256242497</v>
      </c>
      <c r="T615" s="14">
        <v>3.8722483947269204</v>
      </c>
      <c r="U615" s="14">
        <v>71.914524849867206</v>
      </c>
      <c r="V615" s="14">
        <v>41.847228937556586</v>
      </c>
      <c r="W615" s="14">
        <v>0.35459748945030911</v>
      </c>
      <c r="X615" s="14">
        <v>3.0133187943848012E-2</v>
      </c>
      <c r="Y615" s="14">
        <v>1.7691543870693487</v>
      </c>
      <c r="Z615" s="2">
        <f t="shared" si="225"/>
        <v>2.5808824844387193</v>
      </c>
      <c r="AA615" s="2">
        <f t="shared" si="226"/>
        <v>8.4676949246651443</v>
      </c>
      <c r="AB615" s="2">
        <f t="shared" si="227"/>
        <v>13.966508321968254</v>
      </c>
      <c r="AC615" s="2">
        <f t="shared" si="228"/>
        <v>39.813098977773045</v>
      </c>
      <c r="AD615" s="2">
        <f t="shared" si="229"/>
        <v>7.1318427160844999</v>
      </c>
      <c r="AE615" s="2">
        <f t="shared" si="230"/>
        <v>18.57177472080501</v>
      </c>
      <c r="AF615" s="69">
        <f t="shared" si="231"/>
        <v>0.86240005419833599</v>
      </c>
      <c r="AG615" s="69">
        <f t="shared" si="232"/>
        <v>0.86665868854327066</v>
      </c>
      <c r="AH615" s="69">
        <f t="shared" si="233"/>
        <v>1.1781482068591265</v>
      </c>
      <c r="AI615" s="69">
        <f t="shared" si="234"/>
        <v>0.33566396713856816</v>
      </c>
      <c r="AJ615" s="69">
        <f t="shared" si="235"/>
        <v>0.34066120921286552</v>
      </c>
      <c r="AK615" s="69">
        <f t="shared" si="236"/>
        <v>0.85581161710301135</v>
      </c>
      <c r="AL615" s="69">
        <f t="shared" si="237"/>
        <v>7.5917627840320356E-2</v>
      </c>
      <c r="AM615" s="69">
        <f t="shared" si="238"/>
        <v>9.0275220441409357E-2</v>
      </c>
      <c r="AN615" s="69">
        <f t="shared" si="239"/>
        <v>0.1862733272925555</v>
      </c>
      <c r="AO615" s="23">
        <v>0.01</v>
      </c>
      <c r="AP615" s="69">
        <f t="shared" si="224"/>
        <v>2409.5780591343682</v>
      </c>
      <c r="AQ615" s="69">
        <f t="shared" si="240"/>
        <v>8207.6537764946115</v>
      </c>
      <c r="AR615" s="69">
        <f t="shared" si="241"/>
        <v>1053.7831387428537</v>
      </c>
      <c r="AS615" s="69">
        <f t="shared" si="242"/>
        <v>0.20645831270249557</v>
      </c>
      <c r="AT615" s="69">
        <f t="shared" si="243"/>
        <v>0.70325107066674553</v>
      </c>
      <c r="AU615" s="69">
        <f t="shared" si="244"/>
        <v>9.0290616630758908E-2</v>
      </c>
      <c r="AV615" s="23">
        <f t="shared" si="245"/>
        <v>1</v>
      </c>
      <c r="AW615" s="24" t="s">
        <v>485</v>
      </c>
      <c r="AX615" s="24" t="s">
        <v>442</v>
      </c>
      <c r="AY615" s="24">
        <v>25</v>
      </c>
      <c r="AZ615" s="49">
        <f t="shared" si="246"/>
        <v>2.5808824844387193</v>
      </c>
      <c r="BA615" s="49">
        <f t="shared" si="247"/>
        <v>7.1318427160844999</v>
      </c>
    </row>
    <row r="616" spans="1:58" ht="12.75" customHeight="1" x14ac:dyDescent="0.15">
      <c r="A616" t="s">
        <v>112</v>
      </c>
      <c r="B616" s="24" t="s">
        <v>485</v>
      </c>
      <c r="C616" s="24" t="s">
        <v>450</v>
      </c>
      <c r="D616" s="24">
        <v>45</v>
      </c>
      <c r="E616" s="16" t="s">
        <v>425</v>
      </c>
      <c r="F616" s="52">
        <v>13988.437500000002</v>
      </c>
      <c r="H616" s="52">
        <v>30180.624999999996</v>
      </c>
      <c r="I616" s="52">
        <v>1639.375</v>
      </c>
      <c r="J616" s="52">
        <v>345867.81250000006</v>
      </c>
      <c r="K616" s="14">
        <v>0.2798230362115397</v>
      </c>
      <c r="L616" s="14">
        <v>8.6718355173566991E-2</v>
      </c>
      <c r="M616" s="14">
        <v>0.98111561633615763</v>
      </c>
      <c r="N616" s="14">
        <v>1.9920075803054837</v>
      </c>
      <c r="O616" s="14">
        <v>0.40351828135944529</v>
      </c>
      <c r="P616" s="14">
        <v>0.13835375175962492</v>
      </c>
      <c r="Q616" s="14">
        <v>7.0317012847986549</v>
      </c>
      <c r="R616" s="14">
        <v>1.0650556354184582</v>
      </c>
      <c r="S616" s="14">
        <v>3.2432622259036665</v>
      </c>
      <c r="T616" s="14">
        <v>0.64925976116402317</v>
      </c>
      <c r="U616" s="14">
        <v>29.296912247843935</v>
      </c>
      <c r="V616" s="14">
        <v>6.8564966398089346</v>
      </c>
      <c r="W616" s="14">
        <v>0.33340267850496896</v>
      </c>
      <c r="X616" s="14">
        <v>2.8544027758990929E-2</v>
      </c>
      <c r="Y616" s="14">
        <v>1.7737492982700938</v>
      </c>
      <c r="Z616" s="2">
        <f t="shared" si="225"/>
        <v>3.5062003100933299</v>
      </c>
      <c r="AA616" s="2">
        <f t="shared" si="226"/>
        <v>11.313817177141477</v>
      </c>
      <c r="AB616" s="2">
        <f t="shared" si="227"/>
        <v>17.425979465190498</v>
      </c>
      <c r="AC616" s="2">
        <f t="shared" si="228"/>
        <v>50.824073762853182</v>
      </c>
      <c r="AD616" s="2">
        <f t="shared" si="229"/>
        <v>9.0331617387739804</v>
      </c>
      <c r="AE616" s="2">
        <f t="shared" si="230"/>
        <v>45.123560707534168</v>
      </c>
      <c r="AF616" s="69">
        <f t="shared" si="231"/>
        <v>0.86218328723126025</v>
      </c>
      <c r="AG616" s="69">
        <f t="shared" si="232"/>
        <v>0.86616985565809745</v>
      </c>
      <c r="AH616" s="69">
        <f t="shared" si="233"/>
        <v>0.95769183401777969</v>
      </c>
      <c r="AI616" s="69">
        <f t="shared" si="234"/>
        <v>0.33541092017056201</v>
      </c>
      <c r="AJ616" s="69">
        <f t="shared" si="235"/>
        <v>0.34008509143933341</v>
      </c>
      <c r="AK616" s="69">
        <f t="shared" si="236"/>
        <v>0.45968015031111464</v>
      </c>
      <c r="AL616" s="69">
        <f t="shared" si="237"/>
        <v>7.586274148852036E-2</v>
      </c>
      <c r="AM616" s="69">
        <f t="shared" si="238"/>
        <v>9.0122549231423349E-2</v>
      </c>
      <c r="AN616" s="69">
        <f t="shared" si="239"/>
        <v>0.10263490032490694</v>
      </c>
      <c r="AO616" s="23">
        <v>0.01</v>
      </c>
      <c r="AP616" s="69">
        <f t="shared" si="224"/>
        <v>1061.2012178908242</v>
      </c>
      <c r="AQ616" s="69">
        <f t="shared" si="240"/>
        <v>2719.9548623976261</v>
      </c>
      <c r="AR616" s="69">
        <f t="shared" si="241"/>
        <v>168.25708972014431</v>
      </c>
      <c r="AS616" s="69">
        <f t="shared" si="242"/>
        <v>0.26869845524126684</v>
      </c>
      <c r="AT616" s="69">
        <f t="shared" si="243"/>
        <v>0.68869848387924093</v>
      </c>
      <c r="AU616" s="69">
        <f t="shared" si="244"/>
        <v>4.2603060879492165E-2</v>
      </c>
      <c r="AV616" s="23">
        <f t="shared" si="245"/>
        <v>0.99999999999999989</v>
      </c>
      <c r="AW616" s="24" t="s">
        <v>485</v>
      </c>
      <c r="AX616" s="24" t="s">
        <v>450</v>
      </c>
      <c r="AY616" s="24">
        <v>45</v>
      </c>
      <c r="AZ616" s="49">
        <f t="shared" si="246"/>
        <v>3.5062003100933299</v>
      </c>
      <c r="BA616" s="49">
        <f t="shared" si="247"/>
        <v>9.0331617387739804</v>
      </c>
      <c r="BB616" s="69">
        <f>LN((AVERAGE(AZ636:AZ638))/AZ616:AZ618)/1.125</f>
        <v>8.8032915897997166E-2</v>
      </c>
      <c r="BC616" s="69">
        <f>LN((AVERAGE(BA636:BA638))/BA616:BA618)/1.125</f>
        <v>-5.5616157882822287E-2</v>
      </c>
      <c r="BD616" s="69">
        <f>AVERAGE(AS616:AS618)</f>
        <v>0.2712201985348634</v>
      </c>
      <c r="BE616" s="69">
        <f>AVERAGE(AU616:AU618)</f>
        <v>4.2700224158592863E-2</v>
      </c>
      <c r="BF616" s="69">
        <f>(BB616*BD616)+(BC616*BE616)</f>
        <v>2.1501482519021519E-2</v>
      </c>
    </row>
    <row r="617" spans="1:58" ht="12.75" customHeight="1" x14ac:dyDescent="0.15">
      <c r="A617" t="s">
        <v>20</v>
      </c>
      <c r="B617" s="24" t="s">
        <v>485</v>
      </c>
      <c r="C617" s="24" t="s">
        <v>443</v>
      </c>
      <c r="D617" s="24">
        <v>45</v>
      </c>
      <c r="E617" s="16" t="s">
        <v>425</v>
      </c>
      <c r="F617" s="52">
        <v>55604.375000000007</v>
      </c>
      <c r="H617" s="52">
        <v>121165.9375</v>
      </c>
      <c r="I617" s="52">
        <v>5630.3125</v>
      </c>
      <c r="J617" s="52">
        <v>1247685.3125</v>
      </c>
      <c r="K617" s="14">
        <v>0.28184231671403137</v>
      </c>
      <c r="L617" s="14">
        <v>8.8197698719017947E-2</v>
      </c>
      <c r="M617" s="14">
        <v>0.95983571363347597</v>
      </c>
      <c r="N617" s="14">
        <v>1.8371402518764177</v>
      </c>
      <c r="O617" s="14">
        <v>0.40418246814098319</v>
      </c>
      <c r="P617" s="14">
        <v>0.14045465195179024</v>
      </c>
      <c r="Q617" s="14">
        <v>8.0430979714830269</v>
      </c>
      <c r="R617" s="14">
        <v>1.0023850704325901</v>
      </c>
      <c r="S617" s="14">
        <v>4.1783131564331644</v>
      </c>
      <c r="T617" s="14">
        <v>0.86985815396846078</v>
      </c>
      <c r="U617" s="14">
        <v>44.999902858108733</v>
      </c>
      <c r="V617" s="14">
        <v>9.8265421021718744</v>
      </c>
      <c r="W617" s="14">
        <v>0.33893375118570701</v>
      </c>
      <c r="X617" s="14">
        <v>2.83935485352203E-2</v>
      </c>
      <c r="Y617" s="14">
        <v>1.7677849996917254</v>
      </c>
      <c r="Z617" s="2">
        <f t="shared" si="225"/>
        <v>3.4055770078251384</v>
      </c>
      <c r="AA617" s="2">
        <f t="shared" si="226"/>
        <v>10.882775033522591</v>
      </c>
      <c r="AB617" s="2">
        <f t="shared" si="227"/>
        <v>19.899670583132536</v>
      </c>
      <c r="AC617" s="2">
        <f t="shared" si="228"/>
        <v>57.264731781498739</v>
      </c>
      <c r="AD617" s="2">
        <f t="shared" si="229"/>
        <v>10.769873193641402</v>
      </c>
      <c r="AE617" s="2">
        <f t="shared" si="230"/>
        <v>51.732460807328749</v>
      </c>
      <c r="AF617" s="69">
        <f t="shared" si="231"/>
        <v>0.86224836653068304</v>
      </c>
      <c r="AG617" s="69">
        <f t="shared" si="232"/>
        <v>0.86619126170365435</v>
      </c>
      <c r="AH617" s="69">
        <f t="shared" si="233"/>
        <v>0.98782754790618688</v>
      </c>
      <c r="AI617" s="69">
        <f t="shared" si="234"/>
        <v>0.33548687834225949</v>
      </c>
      <c r="AJ617" s="69">
        <f t="shared" si="235"/>
        <v>0.34011030609033532</v>
      </c>
      <c r="AK617" s="69">
        <f t="shared" si="236"/>
        <v>0.50445426436135954</v>
      </c>
      <c r="AL617" s="69">
        <f t="shared" si="237"/>
        <v>7.5879217133638599E-2</v>
      </c>
      <c r="AM617" s="69">
        <f t="shared" si="238"/>
        <v>9.0129231113938862E-2</v>
      </c>
      <c r="AN617" s="69">
        <f t="shared" si="239"/>
        <v>0.11220342242388334</v>
      </c>
      <c r="AO617" s="23">
        <v>0.01</v>
      </c>
      <c r="AP617" s="69">
        <f t="shared" si="224"/>
        <v>4219.2164442052663</v>
      </c>
      <c r="AQ617" s="69">
        <f t="shared" si="240"/>
        <v>10920.592784074572</v>
      </c>
      <c r="AR617" s="69">
        <f t="shared" si="241"/>
        <v>631.74033181597065</v>
      </c>
      <c r="AS617" s="69">
        <f t="shared" si="242"/>
        <v>0.26752072953443107</v>
      </c>
      <c r="AT617" s="69">
        <f t="shared" si="243"/>
        <v>0.69242357844819347</v>
      </c>
      <c r="AU617" s="69">
        <f t="shared" si="244"/>
        <v>4.0055692017375424E-2</v>
      </c>
      <c r="AV617" s="23">
        <f t="shared" si="245"/>
        <v>1</v>
      </c>
      <c r="AW617" s="24" t="s">
        <v>485</v>
      </c>
      <c r="AX617" s="24" t="s">
        <v>443</v>
      </c>
      <c r="AY617" s="24">
        <v>45</v>
      </c>
      <c r="AZ617" s="49">
        <f t="shared" si="246"/>
        <v>3.4055770078251384</v>
      </c>
      <c r="BA617" s="49">
        <f t="shared" si="247"/>
        <v>10.769873193641402</v>
      </c>
    </row>
    <row r="618" spans="1:58" ht="12.75" customHeight="1" x14ac:dyDescent="0.15">
      <c r="A618" t="s">
        <v>21</v>
      </c>
      <c r="B618" s="24" t="s">
        <v>485</v>
      </c>
      <c r="C618" s="24" t="s">
        <v>444</v>
      </c>
      <c r="D618" s="24">
        <v>45</v>
      </c>
      <c r="E618" s="16" t="s">
        <v>425</v>
      </c>
      <c r="F618" s="52">
        <v>55160.9375</v>
      </c>
      <c r="H618" s="52">
        <v>113210.9375</v>
      </c>
      <c r="I618" s="52">
        <v>5200.3125000000009</v>
      </c>
      <c r="J618" s="52">
        <v>1206714.375</v>
      </c>
      <c r="K618" s="14">
        <v>0.28682371757556557</v>
      </c>
      <c r="L618" s="14">
        <v>8.9812860828570706E-2</v>
      </c>
      <c r="M618" s="14">
        <v>1.0362106113916354</v>
      </c>
      <c r="N618" s="14">
        <v>1.9930686932734523</v>
      </c>
      <c r="O618" s="14">
        <v>0.41914766513534712</v>
      </c>
      <c r="P618" s="14">
        <v>0.14511812480757882</v>
      </c>
      <c r="Q618" s="14">
        <v>7.7836669509686018</v>
      </c>
      <c r="R618" s="14">
        <v>1.3125578014518102</v>
      </c>
      <c r="S618" s="14">
        <v>5.9506249654069387</v>
      </c>
      <c r="T618" s="14">
        <v>1.9741316809386806</v>
      </c>
      <c r="U618" s="14">
        <v>45.345494850508345</v>
      </c>
      <c r="V618" s="14">
        <v>22.349450135802989</v>
      </c>
      <c r="W618" s="14">
        <v>0.34551836151991894</v>
      </c>
      <c r="X618" s="14">
        <v>2.8944291429571986E-2</v>
      </c>
      <c r="Y618" s="14">
        <v>1.7453815625943074</v>
      </c>
      <c r="Z618" s="2">
        <f t="shared" si="225"/>
        <v>3.6127089494216564</v>
      </c>
      <c r="AA618" s="2">
        <f t="shared" si="226"/>
        <v>11.537441317780655</v>
      </c>
      <c r="AB618" s="2">
        <f t="shared" si="227"/>
        <v>18.57022619571357</v>
      </c>
      <c r="AC618" s="2">
        <f t="shared" si="228"/>
        <v>53.636766332871595</v>
      </c>
      <c r="AD618" s="2">
        <f t="shared" si="229"/>
        <v>7.6202911650654421</v>
      </c>
      <c r="AE618" s="2">
        <f t="shared" si="230"/>
        <v>22.969843039521557</v>
      </c>
      <c r="AF618" s="69">
        <f t="shared" si="231"/>
        <v>0.86240891187235935</v>
      </c>
      <c r="AG618" s="69">
        <f t="shared" si="232"/>
        <v>0.86667357435656023</v>
      </c>
      <c r="AH618" s="69">
        <f t="shared" si="233"/>
        <v>1.0449473045445064</v>
      </c>
      <c r="AI618" s="69">
        <f t="shared" si="234"/>
        <v>0.33567431001549258</v>
      </c>
      <c r="AJ618" s="69">
        <f t="shared" si="235"/>
        <v>0.34067876320380752</v>
      </c>
      <c r="AK618" s="69">
        <f t="shared" si="236"/>
        <v>0.59711993137401864</v>
      </c>
      <c r="AL618" s="69">
        <f t="shared" si="237"/>
        <v>7.5919871193212821E-2</v>
      </c>
      <c r="AM618" s="69">
        <f t="shared" si="238"/>
        <v>9.0279872249008991E-2</v>
      </c>
      <c r="AN618" s="69">
        <f t="shared" si="239"/>
        <v>0.13189946789664461</v>
      </c>
      <c r="AO618" s="23">
        <v>0.01</v>
      </c>
      <c r="AP618" s="69">
        <f t="shared" si="224"/>
        <v>4187.8112698968625</v>
      </c>
      <c r="AQ618" s="69">
        <f t="shared" si="240"/>
        <v>10220.668974690541</v>
      </c>
      <c r="AR618" s="69">
        <f t="shared" si="241"/>
        <v>685.91845164626977</v>
      </c>
      <c r="AS618" s="69">
        <f t="shared" si="242"/>
        <v>0.27744141082889223</v>
      </c>
      <c r="AT618" s="69">
        <f t="shared" si="243"/>
        <v>0.67711666959219663</v>
      </c>
      <c r="AU618" s="69">
        <f t="shared" si="244"/>
        <v>4.5441919578911007E-2</v>
      </c>
      <c r="AV618" s="23">
        <f t="shared" si="245"/>
        <v>0.99999999999999989</v>
      </c>
      <c r="AW618" s="24" t="s">
        <v>485</v>
      </c>
      <c r="AX618" s="24" t="s">
        <v>444</v>
      </c>
      <c r="AY618" s="24">
        <v>45</v>
      </c>
      <c r="AZ618" s="49">
        <f t="shared" si="246"/>
        <v>3.6127089494216564</v>
      </c>
      <c r="BA618" s="49">
        <f t="shared" si="247"/>
        <v>7.6202911650654421</v>
      </c>
    </row>
    <row r="619" spans="1:58" ht="12.75" customHeight="1" x14ac:dyDescent="0.15">
      <c r="A619" t="s">
        <v>22</v>
      </c>
      <c r="B619" s="24" t="s">
        <v>485</v>
      </c>
      <c r="C619" s="24" t="s">
        <v>451</v>
      </c>
      <c r="D619" s="24">
        <v>70</v>
      </c>
      <c r="E619" s="16" t="s">
        <v>425</v>
      </c>
      <c r="F619" s="52">
        <v>4971.875</v>
      </c>
      <c r="H619" s="52">
        <v>23757.500000000004</v>
      </c>
      <c r="I619" s="52">
        <v>2365</v>
      </c>
      <c r="J619" s="52">
        <v>331032.8125</v>
      </c>
      <c r="K619" s="14">
        <v>0.2871348165565733</v>
      </c>
      <c r="L619" s="14">
        <v>0.1101361311404306</v>
      </c>
      <c r="M619" s="14">
        <v>1.7179446330076491</v>
      </c>
      <c r="N619" s="14">
        <v>1.6807640013369376</v>
      </c>
      <c r="O619" s="14">
        <v>0.48316534624553154</v>
      </c>
      <c r="P619" s="14">
        <v>0.16189904780398534</v>
      </c>
      <c r="Q619" s="14">
        <v>16.132287827538175</v>
      </c>
      <c r="R619" s="14">
        <v>0.89345062904204542</v>
      </c>
      <c r="S619" s="14">
        <v>4.5150520375074672</v>
      </c>
      <c r="T619" s="14">
        <v>2.3990551343151547</v>
      </c>
      <c r="U619" s="14">
        <v>57.621952901725443</v>
      </c>
      <c r="V619" s="14">
        <v>6.2599596971771803</v>
      </c>
      <c r="W619" s="14">
        <v>0.32340361371049475</v>
      </c>
      <c r="X619" s="14">
        <v>2.7799376894302456E-2</v>
      </c>
      <c r="Y619" s="14">
        <v>1.6481550587830622</v>
      </c>
      <c r="Z619" s="2">
        <f t="shared" si="225"/>
        <v>5.9830592946194239</v>
      </c>
      <c r="AA619" s="2">
        <f t="shared" si="226"/>
        <v>15.598374622558332</v>
      </c>
      <c r="AB619" s="2">
        <f t="shared" si="227"/>
        <v>33.38875180700601</v>
      </c>
      <c r="AC619" s="2">
        <f t="shared" si="228"/>
        <v>99.644118025140472</v>
      </c>
      <c r="AD619" s="2">
        <f t="shared" si="229"/>
        <v>12.762190208008239</v>
      </c>
      <c r="AE619" s="2">
        <f t="shared" si="230"/>
        <v>24.018603023133302</v>
      </c>
      <c r="AF619" s="69">
        <f t="shared" si="231"/>
        <v>0.86241893826726101</v>
      </c>
      <c r="AG619" s="69">
        <f t="shared" si="232"/>
        <v>0.86873679728778952</v>
      </c>
      <c r="AH619" s="69">
        <f t="shared" si="233"/>
        <v>0.99868028998025882</v>
      </c>
      <c r="AI619" s="69">
        <f t="shared" si="234"/>
        <v>0.33568601783392871</v>
      </c>
      <c r="AJ619" s="69">
        <f t="shared" si="235"/>
        <v>0.34311764301732789</v>
      </c>
      <c r="AK619" s="69">
        <f t="shared" si="236"/>
        <v>0.52126412176570469</v>
      </c>
      <c r="AL619" s="69">
        <f t="shared" si="237"/>
        <v>7.5922410596241149E-2</v>
      </c>
      <c r="AM619" s="69">
        <f t="shared" si="238"/>
        <v>9.0926175399591885E-2</v>
      </c>
      <c r="AN619" s="69">
        <f t="shared" si="239"/>
        <v>0.11578664299275113</v>
      </c>
      <c r="AO619" s="23">
        <v>0.01</v>
      </c>
      <c r="AP619" s="69">
        <f t="shared" si="224"/>
        <v>377.47673518318646</v>
      </c>
      <c r="AQ619" s="69">
        <f t="shared" si="240"/>
        <v>2160.1786120558045</v>
      </c>
      <c r="AR619" s="69">
        <f t="shared" si="241"/>
        <v>273.83541067785643</v>
      </c>
      <c r="AS619" s="69">
        <f t="shared" si="242"/>
        <v>0.13426212912856059</v>
      </c>
      <c r="AT619" s="69">
        <f t="shared" si="243"/>
        <v>0.76833921860599397</v>
      </c>
      <c r="AU619" s="69">
        <f t="shared" si="244"/>
        <v>9.7398652265445348E-2</v>
      </c>
      <c r="AV619" s="23">
        <f t="shared" si="245"/>
        <v>0.99999999999999989</v>
      </c>
      <c r="AW619" s="24" t="s">
        <v>485</v>
      </c>
      <c r="AX619" s="24" t="s">
        <v>451</v>
      </c>
      <c r="AY619" s="24">
        <v>70</v>
      </c>
      <c r="AZ619" s="49">
        <f t="shared" si="246"/>
        <v>5.9830592946194239</v>
      </c>
      <c r="BA619" s="49">
        <f t="shared" si="247"/>
        <v>12.762190208008239</v>
      </c>
      <c r="BB619" s="69">
        <f>LN((AVERAGE(AZ639:AZ641))/AZ619:AZ621)/1.125</f>
        <v>-9.1901367983758517E-2</v>
      </c>
      <c r="BC619" s="69">
        <f>LN((AVERAGE(BA639:BA641))/BA619:BA621)/1.125</f>
        <v>-0.14394848397451665</v>
      </c>
      <c r="BD619" s="69">
        <f>AVERAGE(AS619:AS621)</f>
        <v>0.13276036750387091</v>
      </c>
      <c r="BE619" s="69">
        <f>AVERAGE(AU619:AU621)</f>
        <v>0.11529261471226387</v>
      </c>
      <c r="BF619" s="69">
        <f>(BB619*BD619)+(BC619*BE619)</f>
        <v>-2.8797056488920697E-2</v>
      </c>
    </row>
    <row r="620" spans="1:58" ht="12.75" customHeight="1" x14ac:dyDescent="0.15">
      <c r="A620" t="s">
        <v>23</v>
      </c>
      <c r="B620" s="24" t="s">
        <v>485</v>
      </c>
      <c r="C620" s="24" t="s">
        <v>445</v>
      </c>
      <c r="D620" s="24">
        <v>70</v>
      </c>
      <c r="E620" s="16" t="s">
        <v>425</v>
      </c>
      <c r="F620" s="52">
        <v>19000.625</v>
      </c>
      <c r="H620" s="52">
        <v>88069.375</v>
      </c>
      <c r="I620" s="52">
        <v>10199.0625</v>
      </c>
      <c r="J620" s="52">
        <v>1175364.6875</v>
      </c>
      <c r="K620" s="14">
        <v>0.33879633323090608</v>
      </c>
      <c r="L620" s="14">
        <v>0.11467402023226358</v>
      </c>
      <c r="M620" s="14">
        <v>1.8393370260204271</v>
      </c>
      <c r="N620" s="14">
        <v>1.8347746514065426</v>
      </c>
      <c r="O620" s="14">
        <v>0.51924710229430737</v>
      </c>
      <c r="P620" s="14">
        <v>0.16773924606036264</v>
      </c>
      <c r="Q620" s="14">
        <v>17.096796066141973</v>
      </c>
      <c r="R620" s="14">
        <v>1.0035857181333496</v>
      </c>
      <c r="S620" s="14">
        <v>6.0727284525784002</v>
      </c>
      <c r="T620" s="14">
        <v>1.8404674039595401</v>
      </c>
      <c r="U620" s="14">
        <v>72.406865211740183</v>
      </c>
      <c r="V620" s="14">
        <v>12.359804910973594</v>
      </c>
      <c r="W620" s="14">
        <v>0.32911027600014503</v>
      </c>
      <c r="X620" s="14">
        <v>2.8075716498248884E-2</v>
      </c>
      <c r="Y620" s="14">
        <v>1.7021614903607458</v>
      </c>
      <c r="Z620" s="2">
        <f t="shared" si="225"/>
        <v>5.4290346311594524</v>
      </c>
      <c r="AA620" s="2">
        <f t="shared" si="226"/>
        <v>16.039701253125937</v>
      </c>
      <c r="AB620" s="2">
        <f t="shared" si="227"/>
        <v>32.926127060891275</v>
      </c>
      <c r="AC620" s="2">
        <f t="shared" si="228"/>
        <v>101.92484148873258</v>
      </c>
      <c r="AD620" s="2">
        <f t="shared" si="229"/>
        <v>11.923283871024594</v>
      </c>
      <c r="AE620" s="2">
        <f t="shared" si="230"/>
        <v>39.341563483257396</v>
      </c>
      <c r="AF620" s="69">
        <f t="shared" si="231"/>
        <v>0.86408393493718283</v>
      </c>
      <c r="AG620" s="69">
        <f t="shared" si="232"/>
        <v>0.86989967456150286</v>
      </c>
      <c r="AH620" s="69">
        <f t="shared" si="233"/>
        <v>1.0488825722759574</v>
      </c>
      <c r="AI620" s="69">
        <f t="shared" si="234"/>
        <v>0.33763401255575254</v>
      </c>
      <c r="AJ620" s="69">
        <f t="shared" si="235"/>
        <v>0.34449736371821388</v>
      </c>
      <c r="AK620" s="69">
        <f t="shared" si="236"/>
        <v>0.6038916240773885</v>
      </c>
      <c r="AL620" s="69">
        <f t="shared" si="237"/>
        <v>7.6344876394888392E-2</v>
      </c>
      <c r="AM620" s="69">
        <f t="shared" si="238"/>
        <v>9.1291801385326679E-2</v>
      </c>
      <c r="AN620" s="69">
        <f t="shared" si="239"/>
        <v>0.13333362504640969</v>
      </c>
      <c r="AO620" s="23">
        <v>0.01</v>
      </c>
      <c r="AP620" s="69">
        <f t="shared" si="224"/>
        <v>1450.6003670506263</v>
      </c>
      <c r="AQ620" s="69">
        <f t="shared" si="240"/>
        <v>8040.0118906298549</v>
      </c>
      <c r="AR620" s="69">
        <f t="shared" si="241"/>
        <v>1359.8779751998979</v>
      </c>
      <c r="AS620" s="69">
        <f t="shared" si="242"/>
        <v>0.13368984588870036</v>
      </c>
      <c r="AT620" s="69">
        <f t="shared" si="243"/>
        <v>0.74098144121323706</v>
      </c>
      <c r="AU620" s="69">
        <f t="shared" si="244"/>
        <v>0.12532871289806266</v>
      </c>
      <c r="AV620" s="23">
        <f t="shared" si="245"/>
        <v>1</v>
      </c>
      <c r="AW620" s="24" t="s">
        <v>485</v>
      </c>
      <c r="AX620" s="24" t="s">
        <v>445</v>
      </c>
      <c r="AY620" s="24">
        <v>70</v>
      </c>
      <c r="AZ620" s="49">
        <f t="shared" si="246"/>
        <v>5.4290346311594524</v>
      </c>
      <c r="BA620" s="49">
        <f t="shared" si="247"/>
        <v>11.923283871024594</v>
      </c>
    </row>
    <row r="621" spans="1:58" ht="12.75" customHeight="1" x14ac:dyDescent="0.15">
      <c r="A621" t="s">
        <v>24</v>
      </c>
      <c r="B621" s="24" t="s">
        <v>485</v>
      </c>
      <c r="C621" s="24" t="s">
        <v>446</v>
      </c>
      <c r="D621" s="24">
        <v>70</v>
      </c>
      <c r="E621" s="16" t="s">
        <v>425</v>
      </c>
      <c r="F621" s="52">
        <v>17482.1875</v>
      </c>
      <c r="H621" s="52">
        <v>83661.875000000015</v>
      </c>
      <c r="I621" s="52">
        <v>8841.8750000000018</v>
      </c>
      <c r="J621" s="52">
        <v>1115299.0625000002</v>
      </c>
      <c r="K621" s="14">
        <v>0.32337498496991118</v>
      </c>
      <c r="L621" s="14">
        <v>0.11172556794150786</v>
      </c>
      <c r="M621" s="14">
        <v>1.8173557588627405</v>
      </c>
      <c r="N621" s="14">
        <v>1.8030678171251302</v>
      </c>
      <c r="O621" s="14">
        <v>0.5129831338546309</v>
      </c>
      <c r="P621" s="14">
        <v>0.16460684398319611</v>
      </c>
      <c r="Q621" s="14">
        <v>16.36228874067195</v>
      </c>
      <c r="R621" s="14">
        <v>0.93646302167331341</v>
      </c>
      <c r="S621" s="14">
        <v>6.8253914025983446</v>
      </c>
      <c r="T621" s="14">
        <v>2.8296857335461065</v>
      </c>
      <c r="U621" s="14">
        <v>83.617940941615785</v>
      </c>
      <c r="V621" s="14">
        <v>14.800786586493686</v>
      </c>
      <c r="W621" s="14">
        <v>0.33035276334147029</v>
      </c>
      <c r="X621" s="14">
        <v>2.8584137110915082E-2</v>
      </c>
      <c r="Y621" s="14">
        <v>1.7022718201494644</v>
      </c>
      <c r="Z621" s="2">
        <f t="shared" si="225"/>
        <v>5.6199639530925332</v>
      </c>
      <c r="AA621" s="2">
        <f t="shared" si="226"/>
        <v>16.266247666909944</v>
      </c>
      <c r="AB621" s="2">
        <f t="shared" si="227"/>
        <v>31.896348360857989</v>
      </c>
      <c r="AC621" s="2">
        <f t="shared" si="228"/>
        <v>99.402238356154214</v>
      </c>
      <c r="AD621" s="2">
        <f t="shared" si="229"/>
        <v>12.251010383050478</v>
      </c>
      <c r="AE621" s="2">
        <f t="shared" si="230"/>
        <v>29.550257101104801</v>
      </c>
      <c r="AF621" s="69">
        <f t="shared" si="231"/>
        <v>0.86358692100586287</v>
      </c>
      <c r="AG621" s="69">
        <f t="shared" si="232"/>
        <v>0.86969779340771669</v>
      </c>
      <c r="AH621" s="69">
        <f t="shared" si="233"/>
        <v>1.0731401122405035</v>
      </c>
      <c r="AI621" s="69">
        <f t="shared" si="234"/>
        <v>0.33705173473267974</v>
      </c>
      <c r="AJ621" s="69">
        <f t="shared" si="235"/>
        <v>0.34425757266516938</v>
      </c>
      <c r="AK621" s="69">
        <f t="shared" si="236"/>
        <v>0.64676674696804848</v>
      </c>
      <c r="AL621" s="69">
        <f t="shared" si="237"/>
        <v>7.6218607050370132E-2</v>
      </c>
      <c r="AM621" s="69">
        <f t="shared" si="238"/>
        <v>9.1228256756269888E-2</v>
      </c>
      <c r="AN621" s="69">
        <f t="shared" si="239"/>
        <v>0.14239902898927301</v>
      </c>
      <c r="AO621" s="23">
        <v>0.01</v>
      </c>
      <c r="AP621" s="69">
        <f t="shared" si="224"/>
        <v>1332.4679794433926</v>
      </c>
      <c r="AQ621" s="69">
        <f t="shared" si="240"/>
        <v>7632.3270132109583</v>
      </c>
      <c r="AR621" s="69">
        <f t="shared" si="241"/>
        <v>1259.0744144445284</v>
      </c>
      <c r="AS621" s="69">
        <f t="shared" si="242"/>
        <v>0.13032912749435177</v>
      </c>
      <c r="AT621" s="69">
        <f t="shared" si="243"/>
        <v>0.74652039353236455</v>
      </c>
      <c r="AU621" s="69">
        <f t="shared" si="244"/>
        <v>0.12315047897328363</v>
      </c>
      <c r="AV621" s="23">
        <f t="shared" si="245"/>
        <v>1</v>
      </c>
      <c r="AW621" s="24" t="s">
        <v>485</v>
      </c>
      <c r="AX621" s="24" t="s">
        <v>446</v>
      </c>
      <c r="AY621" s="24">
        <v>70</v>
      </c>
      <c r="AZ621" s="49">
        <f t="shared" si="246"/>
        <v>5.6199639530925332</v>
      </c>
      <c r="BA621" s="49">
        <f t="shared" si="247"/>
        <v>12.251010383050478</v>
      </c>
    </row>
    <row r="622" spans="1:58" ht="12.75" customHeight="1" x14ac:dyDescent="0.15">
      <c r="A622" t="s">
        <v>26</v>
      </c>
      <c r="B622" s="24" t="s">
        <v>485</v>
      </c>
      <c r="C622" s="24" t="s">
        <v>452</v>
      </c>
      <c r="D622" s="24">
        <v>100</v>
      </c>
      <c r="E622" s="16" t="s">
        <v>425</v>
      </c>
      <c r="F622" s="52">
        <v>8250.625</v>
      </c>
      <c r="H622" s="52">
        <v>8909.0625</v>
      </c>
      <c r="I622" s="52">
        <v>1249.6875</v>
      </c>
      <c r="J622" s="52">
        <v>252947.5</v>
      </c>
      <c r="K622" s="14">
        <v>0.44005809725755751</v>
      </c>
      <c r="L622" s="14">
        <v>0.16411336064641893</v>
      </c>
      <c r="M622" s="14">
        <v>3.6128584778642772</v>
      </c>
      <c r="N622" s="14">
        <v>1.4046150301622173</v>
      </c>
      <c r="O622" s="14">
        <v>0.68741041589925733</v>
      </c>
      <c r="P622" s="14">
        <v>0.20618336833911602</v>
      </c>
      <c r="Q622" s="14">
        <v>31.876402486055284</v>
      </c>
      <c r="R622" s="14">
        <v>0.81874113711072249</v>
      </c>
      <c r="S622" s="14">
        <v>5.0960188873344547</v>
      </c>
      <c r="T622" s="14">
        <v>0.91754983310360361</v>
      </c>
      <c r="U622" s="14">
        <v>97.033008814655219</v>
      </c>
      <c r="V622" s="14">
        <v>3.9716744492434293</v>
      </c>
      <c r="W622" s="14">
        <v>0.30943278830573206</v>
      </c>
      <c r="X622" s="14">
        <v>2.7721924352655806E-2</v>
      </c>
      <c r="Y622" s="14">
        <v>1.7012366671317822</v>
      </c>
      <c r="Z622" s="2">
        <f t="shared" si="225"/>
        <v>8.2099579586868519</v>
      </c>
      <c r="AA622" s="2">
        <f t="shared" si="226"/>
        <v>22.014407989902509</v>
      </c>
      <c r="AB622" s="2">
        <f t="shared" si="227"/>
        <v>46.371718770590896</v>
      </c>
      <c r="AC622" s="2">
        <f t="shared" si="228"/>
        <v>154.60220066648247</v>
      </c>
      <c r="AD622" s="2">
        <f t="shared" si="229"/>
        <v>19.040943717029613</v>
      </c>
      <c r="AE622" s="2">
        <f t="shared" si="230"/>
        <v>105.75230392276569</v>
      </c>
      <c r="AF622" s="69">
        <f t="shared" si="231"/>
        <v>0.86734749572184999</v>
      </c>
      <c r="AG622" s="69">
        <f t="shared" si="232"/>
        <v>0.87531940234302119</v>
      </c>
      <c r="AH622" s="69">
        <f t="shared" si="233"/>
        <v>1.0174042441451094</v>
      </c>
      <c r="AI622" s="69">
        <f t="shared" si="234"/>
        <v>0.34147411203742128</v>
      </c>
      <c r="AJ622" s="69">
        <f t="shared" si="235"/>
        <v>0.35097651967838472</v>
      </c>
      <c r="AK622" s="69">
        <f t="shared" si="236"/>
        <v>0.55113632070298257</v>
      </c>
      <c r="AL622" s="69">
        <f t="shared" si="237"/>
        <v>7.7177394937237409E-2</v>
      </c>
      <c r="AM622" s="69">
        <f t="shared" si="238"/>
        <v>9.3008777714771951E-2</v>
      </c>
      <c r="AN622" s="69">
        <f t="shared" si="239"/>
        <v>0.12214267083812665</v>
      </c>
      <c r="AO622" s="23">
        <v>0.01</v>
      </c>
      <c r="AP622" s="69">
        <f t="shared" si="224"/>
        <v>636.7617441040444</v>
      </c>
      <c r="AQ622" s="69">
        <f t="shared" si="240"/>
        <v>828.62101370951052</v>
      </c>
      <c r="AR622" s="69">
        <f t="shared" si="241"/>
        <v>152.64016896302138</v>
      </c>
      <c r="AS622" s="69">
        <f t="shared" si="242"/>
        <v>0.3935430911183691</v>
      </c>
      <c r="AT622" s="69">
        <f t="shared" si="243"/>
        <v>0.51211945145937365</v>
      </c>
      <c r="AU622" s="69">
        <f t="shared" si="244"/>
        <v>9.4337457422257284E-2</v>
      </c>
      <c r="AV622" s="23">
        <f t="shared" si="245"/>
        <v>1</v>
      </c>
      <c r="AW622" s="24" t="s">
        <v>485</v>
      </c>
      <c r="AX622" s="24" t="s">
        <v>452</v>
      </c>
      <c r="AY622" s="24">
        <v>100</v>
      </c>
      <c r="AZ622" s="49">
        <f t="shared" si="246"/>
        <v>8.2099579586868519</v>
      </c>
      <c r="BA622" s="49">
        <f t="shared" si="247"/>
        <v>19.040943717029613</v>
      </c>
      <c r="BB622" s="69">
        <f>LN((AVERAGE(AZ642:AZ644))/AZ622:AZ624)/1.125</f>
        <v>-4.7108965559259974E-2</v>
      </c>
      <c r="BC622" s="69">
        <f>LN((AVERAGE(BA642:BA644))/BA622:BA624)/1.125</f>
        <v>-0.21801016042303645</v>
      </c>
      <c r="BD622" s="69">
        <f>AVERAGE(AS622:AS624)</f>
        <v>0.41353296550754887</v>
      </c>
      <c r="BE622" s="69">
        <f>AVERAGE(AU622:AU624)</f>
        <v>0.10488969526172426</v>
      </c>
      <c r="BF622" s="69">
        <f>(BB622*BD622)+(BC622*BE622)</f>
        <v>-4.2348129520445671E-2</v>
      </c>
    </row>
    <row r="623" spans="1:58" ht="12.75" customHeight="1" x14ac:dyDescent="0.15">
      <c r="A623" t="s">
        <v>27</v>
      </c>
      <c r="B623" s="24" t="s">
        <v>485</v>
      </c>
      <c r="C623" s="24" t="s">
        <v>448</v>
      </c>
      <c r="D623" s="24">
        <v>100</v>
      </c>
      <c r="E623" s="16" t="s">
        <v>425</v>
      </c>
      <c r="F623" s="52">
        <v>27251.25</v>
      </c>
      <c r="H623" s="52">
        <v>25799.999999999996</v>
      </c>
      <c r="I623" s="52">
        <v>3923.75</v>
      </c>
      <c r="J623" s="52">
        <v>745835</v>
      </c>
      <c r="K623" s="14">
        <v>0.43238941194658259</v>
      </c>
      <c r="L623" s="14">
        <v>0.17709661955615821</v>
      </c>
      <c r="M623" s="14">
        <v>3.6744736366621269</v>
      </c>
      <c r="N623" s="14">
        <v>1.787037547823096</v>
      </c>
      <c r="O623" s="14">
        <v>0.72909577077158283</v>
      </c>
      <c r="P623" s="14">
        <v>0.22208714130137422</v>
      </c>
      <c r="Q623" s="14">
        <v>33.413414518049933</v>
      </c>
      <c r="R623" s="14">
        <v>1.1478905917895168</v>
      </c>
      <c r="S623" s="14">
        <v>7.1322953188191978</v>
      </c>
      <c r="T623" s="14">
        <v>1.2798902497484868</v>
      </c>
      <c r="U623" s="14">
        <v>128.64535049765792</v>
      </c>
      <c r="V623" s="14">
        <v>6.7900618820314955</v>
      </c>
      <c r="W623" s="14">
        <v>0.33428062654953061</v>
      </c>
      <c r="X623" s="14">
        <v>2.7806568916026786E-2</v>
      </c>
      <c r="Y623" s="14">
        <v>1.7311912047688429</v>
      </c>
      <c r="Z623" s="2">
        <f t="shared" si="225"/>
        <v>8.4980657137739346</v>
      </c>
      <c r="AA623" s="2">
        <f t="shared" si="226"/>
        <v>20.748412058181231</v>
      </c>
      <c r="AB623" s="2">
        <f t="shared" si="227"/>
        <v>45.828567189039376</v>
      </c>
      <c r="AC623" s="2">
        <f t="shared" si="228"/>
        <v>150.45181959773004</v>
      </c>
      <c r="AD623" s="2">
        <f t="shared" si="229"/>
        <v>18.037019605486002</v>
      </c>
      <c r="AE623" s="2">
        <f t="shared" si="230"/>
        <v>100.51279828324203</v>
      </c>
      <c r="AF623" s="69">
        <f t="shared" si="231"/>
        <v>0.86710034201194364</v>
      </c>
      <c r="AG623" s="69">
        <f t="shared" si="232"/>
        <v>0.87666287774821405</v>
      </c>
      <c r="AH623" s="69">
        <f t="shared" si="233"/>
        <v>1.0830313045900219</v>
      </c>
      <c r="AI623" s="69">
        <f t="shared" si="234"/>
        <v>0.34118228247468352</v>
      </c>
      <c r="AJ623" s="69">
        <f t="shared" si="235"/>
        <v>0.35259507998315731</v>
      </c>
      <c r="AK623" s="69">
        <f t="shared" si="236"/>
        <v>0.66481594558686075</v>
      </c>
      <c r="AL623" s="69">
        <f t="shared" si="237"/>
        <v>7.711414096067766E-2</v>
      </c>
      <c r="AM623" s="69">
        <f t="shared" si="238"/>
        <v>9.3437696195536685E-2</v>
      </c>
      <c r="AN623" s="69">
        <f t="shared" si="239"/>
        <v>0.14620784262606706</v>
      </c>
      <c r="AO623" s="23">
        <v>0.01</v>
      </c>
      <c r="AP623" s="69">
        <f t="shared" si="224"/>
        <v>2101.4567338546672</v>
      </c>
      <c r="AQ623" s="69">
        <f t="shared" si="240"/>
        <v>2410.6925618448463</v>
      </c>
      <c r="AR623" s="69">
        <f t="shared" si="241"/>
        <v>573.68302250403065</v>
      </c>
      <c r="AS623" s="69">
        <f t="shared" si="242"/>
        <v>0.41319819498039601</v>
      </c>
      <c r="AT623" s="69">
        <f t="shared" si="243"/>
        <v>0.47400158145527876</v>
      </c>
      <c r="AU623" s="69">
        <f t="shared" si="244"/>
        <v>0.11280022356432531</v>
      </c>
      <c r="AV623" s="23">
        <f t="shared" si="245"/>
        <v>1</v>
      </c>
      <c r="AW623" s="24" t="s">
        <v>485</v>
      </c>
      <c r="AX623" s="24" t="s">
        <v>448</v>
      </c>
      <c r="AY623" s="24">
        <v>100</v>
      </c>
      <c r="AZ623" s="49">
        <f t="shared" si="246"/>
        <v>8.4980657137739346</v>
      </c>
      <c r="BA623" s="49">
        <f t="shared" si="247"/>
        <v>18.037019605486002</v>
      </c>
    </row>
    <row r="624" spans="1:58" ht="12.75" customHeight="1" x14ac:dyDescent="0.15">
      <c r="A624" t="s">
        <v>28</v>
      </c>
      <c r="B624" s="24" t="s">
        <v>485</v>
      </c>
      <c r="C624" s="24" t="s">
        <v>447</v>
      </c>
      <c r="D624" s="24">
        <v>100</v>
      </c>
      <c r="E624" s="16" t="s">
        <v>425</v>
      </c>
      <c r="F624" s="52">
        <v>27412.5</v>
      </c>
      <c r="H624" s="52">
        <v>23945.625000000004</v>
      </c>
      <c r="I624" s="52">
        <v>3843.1250000000005</v>
      </c>
      <c r="J624" s="52">
        <v>733727.81250000012</v>
      </c>
      <c r="K624" s="14">
        <v>0.42915818142605489</v>
      </c>
      <c r="L624" s="14">
        <v>0.16839897574545998</v>
      </c>
      <c r="M624" s="14">
        <v>3.6735935311271763</v>
      </c>
      <c r="N624" s="14">
        <v>1.3493592759769863</v>
      </c>
      <c r="O624" s="14">
        <v>0.71410003645392972</v>
      </c>
      <c r="P624" s="14">
        <v>0.20829395009898713</v>
      </c>
      <c r="Q624" s="14">
        <v>36.027870008606776</v>
      </c>
      <c r="R624" s="14">
        <v>0.78308190039816061</v>
      </c>
      <c r="S624" s="14">
        <v>6.3210255196593561</v>
      </c>
      <c r="T624" s="14">
        <v>1.2369624551570531</v>
      </c>
      <c r="U624" s="14">
        <v>108.12798638459253</v>
      </c>
      <c r="V624" s="14">
        <v>13.63961423513874</v>
      </c>
      <c r="W624" s="14">
        <v>0.31362212734445533</v>
      </c>
      <c r="X624" s="14">
        <v>2.7408518175207057E-2</v>
      </c>
      <c r="Y624" s="14">
        <v>1.6212313453419738</v>
      </c>
      <c r="Z624" s="2">
        <f t="shared" si="225"/>
        <v>8.5599988305480927</v>
      </c>
      <c r="AA624" s="2">
        <f t="shared" si="226"/>
        <v>21.814821110788234</v>
      </c>
      <c r="AB624" s="2">
        <f t="shared" si="227"/>
        <v>50.452132991777432</v>
      </c>
      <c r="AC624" s="2">
        <f t="shared" si="228"/>
        <v>172.9664735412878</v>
      </c>
      <c r="AD624" s="2">
        <f t="shared" si="229"/>
        <v>17.106082873466963</v>
      </c>
      <c r="AE624" s="2">
        <f t="shared" si="230"/>
        <v>87.41412153116957</v>
      </c>
      <c r="AF624" s="69">
        <f t="shared" si="231"/>
        <v>0.86699620283054202</v>
      </c>
      <c r="AG624" s="69">
        <f t="shared" si="232"/>
        <v>0.87617958090930548</v>
      </c>
      <c r="AH624" s="69">
        <f t="shared" si="233"/>
        <v>1.0568849271515843</v>
      </c>
      <c r="AI624" s="69">
        <f t="shared" si="234"/>
        <v>0.34105936875352133</v>
      </c>
      <c r="AJ624" s="69">
        <f t="shared" si="235"/>
        <v>0.3520122533415212</v>
      </c>
      <c r="AK624" s="69">
        <f t="shared" si="236"/>
        <v>0.61781935588813819</v>
      </c>
      <c r="AL624" s="69">
        <f t="shared" si="237"/>
        <v>7.7087498781998262E-2</v>
      </c>
      <c r="AM624" s="69">
        <f t="shared" si="238"/>
        <v>9.3283247135503122E-2</v>
      </c>
      <c r="AN624" s="69">
        <f t="shared" si="239"/>
        <v>0.13628127512625063</v>
      </c>
      <c r="AO624" s="23">
        <v>0.01</v>
      </c>
      <c r="AP624" s="69">
        <f t="shared" si="224"/>
        <v>2113.1610603615272</v>
      </c>
      <c r="AQ624" s="69">
        <f t="shared" si="240"/>
        <v>2233.7256546890821</v>
      </c>
      <c r="AR624" s="69">
        <f t="shared" si="241"/>
        <v>523.74597546957204</v>
      </c>
      <c r="AS624" s="69">
        <f t="shared" si="242"/>
        <v>0.4338576104238816</v>
      </c>
      <c r="AT624" s="69">
        <f t="shared" si="243"/>
        <v>0.45861098477752821</v>
      </c>
      <c r="AU624" s="69">
        <f t="shared" si="244"/>
        <v>0.10753140479859019</v>
      </c>
      <c r="AV624" s="23">
        <f t="shared" si="245"/>
        <v>1</v>
      </c>
      <c r="AW624" s="24" t="s">
        <v>485</v>
      </c>
      <c r="AX624" s="24" t="s">
        <v>447</v>
      </c>
      <c r="AY624" s="24">
        <v>100</v>
      </c>
      <c r="AZ624" s="49">
        <f t="shared" si="246"/>
        <v>8.5599988305480927</v>
      </c>
      <c r="BA624" s="49">
        <f t="shared" si="247"/>
        <v>17.106082873466963</v>
      </c>
    </row>
    <row r="625" spans="1:53" ht="12.75" customHeight="1" x14ac:dyDescent="0.15">
      <c r="A625" t="s">
        <v>29</v>
      </c>
      <c r="B625" s="24" t="s">
        <v>485</v>
      </c>
      <c r="C625" s="24">
        <v>7</v>
      </c>
      <c r="D625" s="24">
        <v>120</v>
      </c>
      <c r="E625" s="16" t="s">
        <v>425</v>
      </c>
      <c r="F625" s="52">
        <v>5280.9375</v>
      </c>
      <c r="H625" s="52">
        <v>5025.625</v>
      </c>
      <c r="I625" s="52">
        <v>1316.8750000000002</v>
      </c>
      <c r="J625" s="52">
        <v>457479.68749999994</v>
      </c>
      <c r="K625" s="14">
        <v>0.60904019284319655</v>
      </c>
      <c r="L625" s="14">
        <v>0.26297544450151961</v>
      </c>
      <c r="M625" s="14">
        <v>6.1941730407937658</v>
      </c>
      <c r="N625" s="14">
        <v>1.3047243864528</v>
      </c>
      <c r="O625" s="14">
        <v>1.0170283748990838</v>
      </c>
      <c r="P625" s="14">
        <v>0.28105563388404858</v>
      </c>
      <c r="Q625" s="14">
        <v>39.521743269524066</v>
      </c>
      <c r="R625" s="14">
        <v>0.79812893658308648</v>
      </c>
      <c r="S625" s="14">
        <v>11.725085838507184</v>
      </c>
      <c r="T625" s="14">
        <v>1.7156603783501336</v>
      </c>
      <c r="U625" s="14">
        <v>205.49055877958702</v>
      </c>
      <c r="V625" s="14">
        <v>5.5483617648872201</v>
      </c>
      <c r="W625" s="14">
        <v>0.34267266470591606</v>
      </c>
      <c r="X625" s="14">
        <v>2.8555922256458088E-2</v>
      </c>
      <c r="Y625" s="14">
        <v>1.6012746335590768</v>
      </c>
      <c r="Z625" s="2">
        <f t="shared" si="225"/>
        <v>10.17038467014363</v>
      </c>
      <c r="AA625" s="2">
        <f t="shared" si="226"/>
        <v>23.554187930112892</v>
      </c>
      <c r="AB625" s="2">
        <f t="shared" si="227"/>
        <v>38.860020275683723</v>
      </c>
      <c r="AC625" s="2">
        <f t="shared" si="228"/>
        <v>140.61893271219401</v>
      </c>
      <c r="AD625" s="2">
        <f t="shared" si="229"/>
        <v>17.525718925205727</v>
      </c>
      <c r="AE625" s="2">
        <f t="shared" si="230"/>
        <v>119.77344780625943</v>
      </c>
      <c r="AF625" s="69">
        <f t="shared" si="231"/>
        <v>0.87279361199056327</v>
      </c>
      <c r="AG625" s="69">
        <f t="shared" si="232"/>
        <v>0.8859426445436086</v>
      </c>
      <c r="AH625" s="69">
        <f t="shared" si="233"/>
        <v>1.2310521412436246</v>
      </c>
      <c r="AI625" s="69">
        <f t="shared" si="234"/>
        <v>0.34794698257694401</v>
      </c>
      <c r="AJ625" s="69">
        <f t="shared" si="235"/>
        <v>0.36391102917716395</v>
      </c>
      <c r="AK625" s="69">
        <f t="shared" si="236"/>
        <v>0.97635496998489135</v>
      </c>
      <c r="AL625" s="69">
        <f t="shared" si="237"/>
        <v>7.8579821610163622E-2</v>
      </c>
      <c r="AM625" s="69">
        <f t="shared" si="238"/>
        <v>9.643642273194844E-2</v>
      </c>
      <c r="AN625" s="69">
        <f t="shared" si="239"/>
        <v>0.21136536499531389</v>
      </c>
      <c r="AO625" s="23">
        <v>0.01</v>
      </c>
      <c r="AP625" s="69">
        <f t="shared" si="224"/>
        <v>414.97512668442346</v>
      </c>
      <c r="AQ625" s="69">
        <f t="shared" si="240"/>
        <v>484.65329699224839</v>
      </c>
      <c r="AR625" s="69">
        <f t="shared" si="241"/>
        <v>278.34176502820401</v>
      </c>
      <c r="AS625" s="69">
        <f t="shared" si="242"/>
        <v>0.35227982054509338</v>
      </c>
      <c r="AT625" s="69">
        <f t="shared" si="243"/>
        <v>0.41143086780922905</v>
      </c>
      <c r="AU625" s="69">
        <f t="shared" si="244"/>
        <v>0.23628931164567754</v>
      </c>
      <c r="AV625" s="23">
        <f t="shared" si="245"/>
        <v>1</v>
      </c>
      <c r="AW625" s="24" t="s">
        <v>485</v>
      </c>
      <c r="AX625" s="24">
        <v>7</v>
      </c>
      <c r="AY625" s="24">
        <v>120</v>
      </c>
      <c r="AZ625" s="49">
        <f t="shared" si="246"/>
        <v>10.17038467014363</v>
      </c>
      <c r="BA625" s="49">
        <f t="shared" si="247"/>
        <v>17.525718925205727</v>
      </c>
    </row>
    <row r="626" spans="1:53" ht="12.75" customHeight="1" x14ac:dyDescent="0.15">
      <c r="A626" t="s">
        <v>30</v>
      </c>
      <c r="B626" s="24" t="s">
        <v>485</v>
      </c>
      <c r="C626" s="24">
        <v>8</v>
      </c>
      <c r="D626" s="24">
        <v>150</v>
      </c>
      <c r="E626" s="16" t="s">
        <v>425</v>
      </c>
      <c r="F626" s="52">
        <v>107.5</v>
      </c>
      <c r="H626" s="52">
        <v>335.9375</v>
      </c>
      <c r="I626" s="52">
        <v>147.8125</v>
      </c>
      <c r="J626" s="52">
        <v>292426.87500000006</v>
      </c>
      <c r="K626" s="14">
        <v>0.53741108390320436</v>
      </c>
      <c r="L626" s="14">
        <v>9.7618140713011517E-2</v>
      </c>
      <c r="M626" s="14">
        <v>0.39075131481549841</v>
      </c>
      <c r="N626" s="14">
        <v>1.7443918394896274</v>
      </c>
      <c r="O626" s="14">
        <v>0.86580182422334995</v>
      </c>
      <c r="P626" s="14">
        <v>0.27732601738754237</v>
      </c>
      <c r="Q626" s="14">
        <v>25.498326245213335</v>
      </c>
      <c r="R626" s="14">
        <v>0.56859754613569913</v>
      </c>
      <c r="S626" s="14">
        <v>33.256778808624503</v>
      </c>
      <c r="T626" s="14">
        <v>7.2702651117515709</v>
      </c>
      <c r="U626" s="14">
        <v>369.80529850731773</v>
      </c>
      <c r="V626" s="14">
        <v>51.480658214539517</v>
      </c>
      <c r="W626" s="14">
        <v>0.35431501920988495</v>
      </c>
      <c r="X626" s="14">
        <v>2.8423976319438625E-2</v>
      </c>
      <c r="Y626" s="14">
        <v>1.6779311217619017</v>
      </c>
      <c r="Z626" s="2">
        <f t="shared" si="225"/>
        <v>0.72709947099989192</v>
      </c>
      <c r="AA626" s="2">
        <f t="shared" si="226"/>
        <v>4.0028555344469412</v>
      </c>
      <c r="AB626" s="2">
        <f t="shared" si="227"/>
        <v>29.450534212128847</v>
      </c>
      <c r="AC626" s="2">
        <f t="shared" si="228"/>
        <v>91.943505645131481</v>
      </c>
      <c r="AD626" s="2">
        <f t="shared" si="229"/>
        <v>11.119696848433675</v>
      </c>
      <c r="AE626" s="2">
        <f t="shared" si="230"/>
        <v>50.865448896707882</v>
      </c>
      <c r="AF626" s="69">
        <f t="shared" si="231"/>
        <v>0.87048508069818253</v>
      </c>
      <c r="AG626" s="69">
        <f t="shared" si="232"/>
        <v>0.88106877092378988</v>
      </c>
      <c r="AH626" s="69">
        <f t="shared" si="233"/>
        <v>1.9249960941286743</v>
      </c>
      <c r="AI626" s="69">
        <f t="shared" si="234"/>
        <v>0.34519332886180237</v>
      </c>
      <c r="AJ626" s="69">
        <f t="shared" si="235"/>
        <v>0.35793801237355438</v>
      </c>
      <c r="AK626" s="69">
        <f t="shared" si="236"/>
        <v>3.7330856617625163</v>
      </c>
      <c r="AL626" s="69">
        <f t="shared" si="237"/>
        <v>7.7983340708140642E-2</v>
      </c>
      <c r="AM626" s="69">
        <f t="shared" si="238"/>
        <v>9.4853573278991923E-2</v>
      </c>
      <c r="AN626" s="69">
        <f t="shared" si="239"/>
        <v>0.76491498578160311</v>
      </c>
      <c r="AO626" s="23">
        <v>0.01</v>
      </c>
      <c r="AP626" s="69">
        <f t="shared" si="224"/>
        <v>8.3832091261251183</v>
      </c>
      <c r="AQ626" s="69">
        <f t="shared" si="240"/>
        <v>31.864872273411351</v>
      </c>
      <c r="AR626" s="69">
        <f t="shared" si="241"/>
        <v>113.06399633584321</v>
      </c>
      <c r="AS626" s="69">
        <f t="shared" si="242"/>
        <v>5.4680683022212621E-2</v>
      </c>
      <c r="AT626" s="69">
        <f t="shared" si="243"/>
        <v>0.20784319633584825</v>
      </c>
      <c r="AU626" s="69">
        <f t="shared" si="244"/>
        <v>0.73747612064193913</v>
      </c>
      <c r="AV626" s="23">
        <f t="shared" si="245"/>
        <v>1</v>
      </c>
      <c r="AW626" s="24" t="s">
        <v>485</v>
      </c>
      <c r="AX626" s="24">
        <v>8</v>
      </c>
      <c r="AY626" s="24">
        <v>150</v>
      </c>
      <c r="AZ626" s="49">
        <f t="shared" si="246"/>
        <v>0.72709947099989192</v>
      </c>
      <c r="BA626" s="49">
        <f t="shared" si="247"/>
        <v>11.119696848433675</v>
      </c>
    </row>
    <row r="627" spans="1:53" ht="12.75" customHeight="1" x14ac:dyDescent="0.15">
      <c r="A627" t="s">
        <v>31</v>
      </c>
      <c r="B627" s="24" t="s">
        <v>486</v>
      </c>
      <c r="C627" s="24" t="s">
        <v>434</v>
      </c>
      <c r="D627" s="24">
        <v>5</v>
      </c>
      <c r="E627" s="16" t="s">
        <v>425</v>
      </c>
      <c r="F627" s="52">
        <v>2029.0624999999998</v>
      </c>
      <c r="H627" s="52">
        <v>9097.1875</v>
      </c>
      <c r="I627" s="52">
        <v>712.1875</v>
      </c>
      <c r="J627" s="52">
        <v>337133.43750000006</v>
      </c>
      <c r="K627" s="14">
        <v>0.30382728089947691</v>
      </c>
      <c r="L627" s="14">
        <v>0.11018315589785892</v>
      </c>
      <c r="M627" s="14">
        <v>0.81101239336248887</v>
      </c>
      <c r="N627" s="14">
        <v>1.6556509944283457</v>
      </c>
      <c r="O627" s="14">
        <v>0.53245449461684247</v>
      </c>
      <c r="P627" s="14">
        <v>0.21035031507970559</v>
      </c>
      <c r="Q627" s="14">
        <v>6.5181878763034025</v>
      </c>
      <c r="R627" s="14">
        <v>0.95492054632715373</v>
      </c>
      <c r="S627" s="14">
        <v>23.142597848263858</v>
      </c>
      <c r="T627" s="14">
        <v>11.175332084687717</v>
      </c>
      <c r="U627" s="14">
        <v>81.826407440291746</v>
      </c>
      <c r="V627" s="14">
        <v>60.660077165952224</v>
      </c>
      <c r="W627" s="14">
        <v>0.42057337641640696</v>
      </c>
      <c r="X627" s="14">
        <v>2.8676803544670896E-2</v>
      </c>
      <c r="Y627" s="14">
        <v>1.5261335574542374</v>
      </c>
      <c r="Z627" s="2">
        <f t="shared" si="225"/>
        <v>2.6693205131596369</v>
      </c>
      <c r="AA627" s="2">
        <f t="shared" si="226"/>
        <v>7.3605841723603103</v>
      </c>
      <c r="AB627" s="2">
        <f t="shared" si="227"/>
        <v>12.241774540740671</v>
      </c>
      <c r="AC627" s="2">
        <f t="shared" si="228"/>
        <v>30.987297897954381</v>
      </c>
      <c r="AD627" s="2">
        <f t="shared" si="229"/>
        <v>3.5357485783053657</v>
      </c>
      <c r="AE627" s="2">
        <f t="shared" si="230"/>
        <v>7.3220560087345534</v>
      </c>
      <c r="AF627" s="69">
        <f t="shared" si="231"/>
        <v>0.86295691894093973</v>
      </c>
      <c r="AG627" s="69">
        <f t="shared" si="232"/>
        <v>0.87032533500763332</v>
      </c>
      <c r="AH627" s="69">
        <f t="shared" si="233"/>
        <v>1.5990266162261138</v>
      </c>
      <c r="AI627" s="69">
        <f t="shared" si="234"/>
        <v>0.33631461697478537</v>
      </c>
      <c r="AJ627" s="69">
        <f t="shared" si="235"/>
        <v>0.34500332091441888</v>
      </c>
      <c r="AK627" s="69">
        <f t="shared" si="236"/>
        <v>2.1396634888463213</v>
      </c>
      <c r="AL627" s="69">
        <f t="shared" si="237"/>
        <v>7.6058747198295931E-2</v>
      </c>
      <c r="AM627" s="69">
        <f t="shared" si="238"/>
        <v>9.1425880042320995E-2</v>
      </c>
      <c r="AN627" s="69">
        <f t="shared" si="239"/>
        <v>0.44854013707480772</v>
      </c>
      <c r="AO627" s="23">
        <v>0.01</v>
      </c>
      <c r="AP627" s="69">
        <f t="shared" si="224"/>
        <v>154.32795173704233</v>
      </c>
      <c r="AQ627" s="69">
        <f t="shared" si="240"/>
        <v>831.71837309750208</v>
      </c>
      <c r="AR627" s="69">
        <f t="shared" si="241"/>
        <v>319.44467887296463</v>
      </c>
      <c r="AS627" s="69">
        <f t="shared" si="242"/>
        <v>0.11821448887718188</v>
      </c>
      <c r="AT627" s="69">
        <f t="shared" si="243"/>
        <v>0.637092381897291</v>
      </c>
      <c r="AU627" s="69">
        <f t="shared" si="244"/>
        <v>0.24469312922552713</v>
      </c>
      <c r="AV627" s="23">
        <f t="shared" si="245"/>
        <v>1</v>
      </c>
      <c r="AW627" s="24" t="s">
        <v>486</v>
      </c>
      <c r="AX627" s="24" t="s">
        <v>434</v>
      </c>
      <c r="AY627" s="24">
        <v>5</v>
      </c>
      <c r="AZ627" s="49">
        <f t="shared" si="246"/>
        <v>2.6693205131596369</v>
      </c>
      <c r="BA627" s="49">
        <f t="shared" si="247"/>
        <v>3.5357485783053657</v>
      </c>
    </row>
    <row r="628" spans="1:53" ht="12.75" customHeight="1" x14ac:dyDescent="0.15">
      <c r="A628" t="s">
        <v>32</v>
      </c>
      <c r="B628" s="24" t="s">
        <v>486</v>
      </c>
      <c r="C628" s="24" t="s">
        <v>437</v>
      </c>
      <c r="D628" s="24">
        <v>5</v>
      </c>
      <c r="E628" s="16" t="s">
        <v>425</v>
      </c>
      <c r="F628" s="52">
        <v>7135.3125000000009</v>
      </c>
      <c r="H628" s="52">
        <v>30476.25</v>
      </c>
      <c r="I628" s="52">
        <v>2727.8124999999995</v>
      </c>
      <c r="J628" s="52">
        <v>1019489.6875</v>
      </c>
      <c r="K628" s="14">
        <v>0.31317361040864661</v>
      </c>
      <c r="L628" s="14">
        <v>0.10966256417150538</v>
      </c>
      <c r="M628" s="14">
        <v>0.81550423441504072</v>
      </c>
      <c r="N628" s="14">
        <v>1.6117851684314024</v>
      </c>
      <c r="O628" s="14">
        <v>0.53878717203391935</v>
      </c>
      <c r="P628" s="14">
        <v>0.20417015548874351</v>
      </c>
      <c r="Q628" s="14">
        <v>7.1666313717795047</v>
      </c>
      <c r="R628" s="14">
        <v>0.95303195994379664</v>
      </c>
      <c r="S628" s="14">
        <v>10.174079919992213</v>
      </c>
      <c r="T628" s="14">
        <v>2.0709943827544168</v>
      </c>
      <c r="U628" s="14">
        <v>86.570061646244213</v>
      </c>
      <c r="V628" s="14">
        <v>10.261228489747442</v>
      </c>
      <c r="W628" s="14">
        <v>0.41529805381821511</v>
      </c>
      <c r="X628" s="14">
        <v>2.8358418275259145E-2</v>
      </c>
      <c r="Y628" s="14">
        <v>1.4886863291656798</v>
      </c>
      <c r="Z628" s="2">
        <f t="shared" si="225"/>
        <v>2.6040004882624839</v>
      </c>
      <c r="AA628" s="2">
        <f t="shared" si="226"/>
        <v>7.436487014289062</v>
      </c>
      <c r="AB628" s="2">
        <f t="shared" si="227"/>
        <v>13.301414257369011</v>
      </c>
      <c r="AC628" s="2">
        <f t="shared" si="228"/>
        <v>35.101268129144479</v>
      </c>
      <c r="AD628" s="2">
        <f t="shared" si="229"/>
        <v>8.5088835872158626</v>
      </c>
      <c r="AE628" s="2">
        <f t="shared" si="230"/>
        <v>41.801205434032262</v>
      </c>
      <c r="AF628" s="69">
        <f t="shared" si="231"/>
        <v>0.86325814136936474</v>
      </c>
      <c r="AG628" s="69">
        <f t="shared" si="232"/>
        <v>0.87052943057992538</v>
      </c>
      <c r="AH628" s="69">
        <f t="shared" si="233"/>
        <v>1.1810648420778722</v>
      </c>
      <c r="AI628" s="69">
        <f t="shared" si="234"/>
        <v>0.33666692032530837</v>
      </c>
      <c r="AJ628" s="69">
        <f t="shared" si="235"/>
        <v>0.34524609276431162</v>
      </c>
      <c r="AK628" s="69">
        <f t="shared" si="236"/>
        <v>0.8621833317988169</v>
      </c>
      <c r="AL628" s="69">
        <f t="shared" si="237"/>
        <v>7.6135153553334722E-2</v>
      </c>
      <c r="AM628" s="69">
        <f t="shared" si="238"/>
        <v>9.1490214582542584E-2</v>
      </c>
      <c r="AN628" s="69">
        <f t="shared" si="239"/>
        <v>0.18760311190616658</v>
      </c>
      <c r="AO628" s="23">
        <v>0.01</v>
      </c>
      <c r="AP628" s="69">
        <f t="shared" si="224"/>
        <v>543.24811283852875</v>
      </c>
      <c r="AQ628" s="69">
        <f t="shared" si="240"/>
        <v>2788.2786521712133</v>
      </c>
      <c r="AR628" s="69">
        <f t="shared" si="241"/>
        <v>511.74611369653991</v>
      </c>
      <c r="AS628" s="69">
        <f t="shared" si="242"/>
        <v>0.14135038806336236</v>
      </c>
      <c r="AT628" s="69">
        <f t="shared" si="243"/>
        <v>0.72549588337058191</v>
      </c>
      <c r="AU628" s="69">
        <f t="shared" si="244"/>
        <v>0.13315372856605573</v>
      </c>
      <c r="AV628" s="23">
        <f t="shared" si="245"/>
        <v>1</v>
      </c>
      <c r="AW628" s="24" t="s">
        <v>486</v>
      </c>
      <c r="AX628" s="24" t="s">
        <v>437</v>
      </c>
      <c r="AY628" s="24">
        <v>5</v>
      </c>
      <c r="AZ628" s="49">
        <f t="shared" si="246"/>
        <v>2.6040004882624839</v>
      </c>
      <c r="BA628" s="49">
        <f t="shared" si="247"/>
        <v>8.5088835872158626</v>
      </c>
    </row>
    <row r="629" spans="1:53" ht="12.75" customHeight="1" x14ac:dyDescent="0.15">
      <c r="A629" t="s">
        <v>33</v>
      </c>
      <c r="B629" s="24" t="s">
        <v>486</v>
      </c>
      <c r="C629" s="24" t="s">
        <v>438</v>
      </c>
      <c r="D629" s="24">
        <v>5</v>
      </c>
      <c r="E629" s="16" t="s">
        <v>425</v>
      </c>
      <c r="F629" s="52">
        <v>8277.5000000000018</v>
      </c>
      <c r="H629" s="52">
        <v>34077.5</v>
      </c>
      <c r="I629" s="52">
        <v>3278.75</v>
      </c>
      <c r="J629" s="52">
        <v>1155141.25</v>
      </c>
      <c r="K629" s="14">
        <v>0.31550017272673486</v>
      </c>
      <c r="L629" s="14">
        <v>0.1026163191952017</v>
      </c>
      <c r="M629" s="14">
        <v>0.77878265667529945</v>
      </c>
      <c r="N629" s="14">
        <v>1.7731619543948574</v>
      </c>
      <c r="O629" s="14">
        <v>0.47249446033869713</v>
      </c>
      <c r="P629" s="14">
        <v>0.17857596310160917</v>
      </c>
      <c r="Q629" s="14">
        <v>5.0050183501032626</v>
      </c>
      <c r="R629" s="14">
        <v>0.94969610633195634</v>
      </c>
      <c r="S629" s="14">
        <v>15.301594239133962</v>
      </c>
      <c r="T629" s="14">
        <v>4.8253190698945563</v>
      </c>
      <c r="U629" s="14">
        <v>108.83678802279339</v>
      </c>
      <c r="V629" s="14">
        <v>38.536842036947498</v>
      </c>
      <c r="W629" s="14">
        <v>0.43613405121490834</v>
      </c>
      <c r="X629" s="14">
        <v>3.0508832770834254E-2</v>
      </c>
      <c r="Y629" s="14">
        <v>1.5155191827807648</v>
      </c>
      <c r="Z629" s="2">
        <f t="shared" si="225"/>
        <v>2.4684064352314281</v>
      </c>
      <c r="AA629" s="2">
        <f t="shared" si="226"/>
        <v>7.5892671144621904</v>
      </c>
      <c r="AB629" s="2">
        <f t="shared" si="227"/>
        <v>10.592755619855366</v>
      </c>
      <c r="AC629" s="2">
        <f t="shared" si="228"/>
        <v>28.027391050694895</v>
      </c>
      <c r="AD629" s="2">
        <f t="shared" si="229"/>
        <v>7.1127744156515629</v>
      </c>
      <c r="AE629" s="2">
        <f t="shared" si="230"/>
        <v>22.555355707321485</v>
      </c>
      <c r="AF629" s="69">
        <f t="shared" si="231"/>
        <v>0.86333312404043894</v>
      </c>
      <c r="AG629" s="69">
        <f t="shared" si="232"/>
        <v>0.8683928857915012</v>
      </c>
      <c r="AH629" s="69">
        <f t="shared" si="233"/>
        <v>1.3463192677302425</v>
      </c>
      <c r="AI629" s="69">
        <f t="shared" si="234"/>
        <v>0.33675465669238269</v>
      </c>
      <c r="AJ629" s="69">
        <f t="shared" si="235"/>
        <v>0.34271030884746045</v>
      </c>
      <c r="AK629" s="69">
        <f t="shared" si="236"/>
        <v>1.2770931671828003</v>
      </c>
      <c r="AL629" s="69">
        <f t="shared" si="237"/>
        <v>7.615418100889966E-2</v>
      </c>
      <c r="AM629" s="69">
        <f t="shared" si="238"/>
        <v>9.0818231844577019E-2</v>
      </c>
      <c r="AN629" s="69">
        <f t="shared" si="239"/>
        <v>0.27344340631727099</v>
      </c>
      <c r="AO629" s="23">
        <v>0.01</v>
      </c>
      <c r="AP629" s="69">
        <f t="shared" si="224"/>
        <v>630.36623330116709</v>
      </c>
      <c r="AQ629" s="69">
        <f t="shared" si="240"/>
        <v>3094.8582956835735</v>
      </c>
      <c r="AR629" s="69">
        <f t="shared" si="241"/>
        <v>896.55256846275222</v>
      </c>
      <c r="AS629" s="69">
        <f t="shared" si="242"/>
        <v>0.13639044462990324</v>
      </c>
      <c r="AT629" s="69">
        <f t="shared" si="243"/>
        <v>0.66962517456603365</v>
      </c>
      <c r="AU629" s="69">
        <f t="shared" si="244"/>
        <v>0.19398438080406319</v>
      </c>
      <c r="AV629" s="23">
        <f t="shared" si="245"/>
        <v>1</v>
      </c>
      <c r="AW629" s="24" t="s">
        <v>486</v>
      </c>
      <c r="AX629" s="24" t="s">
        <v>438</v>
      </c>
      <c r="AY629" s="24">
        <v>5</v>
      </c>
      <c r="AZ629" s="49">
        <f t="shared" si="246"/>
        <v>2.4684064352314281</v>
      </c>
      <c r="BA629" s="49">
        <f t="shared" si="247"/>
        <v>7.1127744156515629</v>
      </c>
    </row>
    <row r="630" spans="1:53" ht="12.75" customHeight="1" x14ac:dyDescent="0.15">
      <c r="A630" t="s">
        <v>34</v>
      </c>
      <c r="B630" s="24" t="s">
        <v>486</v>
      </c>
      <c r="C630" s="24" t="s">
        <v>435</v>
      </c>
      <c r="D630" s="24">
        <v>12</v>
      </c>
      <c r="E630" s="16" t="s">
        <v>425</v>
      </c>
      <c r="F630" s="52">
        <v>1988.75</v>
      </c>
      <c r="H630" s="52">
        <v>7726.5625000000009</v>
      </c>
      <c r="I630" s="52">
        <v>806.24999999999989</v>
      </c>
      <c r="J630" s="52">
        <v>292843.4375</v>
      </c>
      <c r="K630" s="14">
        <v>0.2698087027554209</v>
      </c>
      <c r="L630" s="14">
        <v>0.1044439225618424</v>
      </c>
      <c r="M630" s="14">
        <v>0.8196016793890164</v>
      </c>
      <c r="N630" s="14">
        <v>1.558116216207446</v>
      </c>
      <c r="O630" s="14">
        <v>0.52680508980835927</v>
      </c>
      <c r="P630" s="14">
        <v>0.20480360663292504</v>
      </c>
      <c r="Q630" s="14">
        <v>6.5182228473842612</v>
      </c>
      <c r="R630" s="14">
        <v>0.89168535242255009</v>
      </c>
      <c r="S630" s="14">
        <v>31.616831027447329</v>
      </c>
      <c r="T630" s="14">
        <v>21.730986023412243</v>
      </c>
      <c r="U630" s="14">
        <v>135.45514667454165</v>
      </c>
      <c r="V630" s="14">
        <v>55.282580548858249</v>
      </c>
      <c r="W630" s="14">
        <v>0.39392956184666827</v>
      </c>
      <c r="X630" s="14">
        <v>2.7303957243984083E-2</v>
      </c>
      <c r="Y630" s="14">
        <v>1.4630249183072814</v>
      </c>
      <c r="Z630" s="2">
        <f t="shared" si="225"/>
        <v>3.0377140211521558</v>
      </c>
      <c r="AA630" s="2">
        <f t="shared" si="226"/>
        <v>7.8472893327395017</v>
      </c>
      <c r="AB630" s="2">
        <f t="shared" si="227"/>
        <v>12.373120483242587</v>
      </c>
      <c r="AC630" s="2">
        <f t="shared" si="228"/>
        <v>31.826699512509297</v>
      </c>
      <c r="AD630" s="2">
        <f t="shared" si="229"/>
        <v>4.2842733529160402</v>
      </c>
      <c r="AE630" s="2">
        <f t="shared" si="230"/>
        <v>6.2332719982704319</v>
      </c>
      <c r="AF630" s="69">
        <f t="shared" si="231"/>
        <v>0.86186053573402799</v>
      </c>
      <c r="AG630" s="69">
        <f t="shared" si="232"/>
        <v>0.87014326059714975</v>
      </c>
      <c r="AH630" s="69">
        <f t="shared" si="233"/>
        <v>1.8721422917186841</v>
      </c>
      <c r="AI630" s="69">
        <f t="shared" si="234"/>
        <v>0.33503438587966716</v>
      </c>
      <c r="AJ630" s="69">
        <f t="shared" si="235"/>
        <v>0.34478683932991494</v>
      </c>
      <c r="AK630" s="69">
        <f t="shared" si="236"/>
        <v>3.4339578489990479</v>
      </c>
      <c r="AL630" s="69">
        <f t="shared" si="237"/>
        <v>7.5781067366636465E-2</v>
      </c>
      <c r="AM630" s="69">
        <f t="shared" si="238"/>
        <v>9.1368512422427453E-2</v>
      </c>
      <c r="AN630" s="69">
        <f t="shared" si="239"/>
        <v>0.70603684670694811</v>
      </c>
      <c r="AO630" s="23">
        <v>0.01</v>
      </c>
      <c r="AP630" s="69">
        <f t="shared" si="224"/>
        <v>150.70959772539828</v>
      </c>
      <c r="AQ630" s="69">
        <f t="shared" si="240"/>
        <v>705.96452176391222</v>
      </c>
      <c r="AR630" s="69">
        <f t="shared" si="241"/>
        <v>569.2422076574768</v>
      </c>
      <c r="AS630" s="69">
        <f t="shared" si="242"/>
        <v>0.10569315664332377</v>
      </c>
      <c r="AT630" s="69">
        <f t="shared" si="243"/>
        <v>0.49509533506536424</v>
      </c>
      <c r="AU630" s="69">
        <f t="shared" si="244"/>
        <v>0.39921150829131197</v>
      </c>
      <c r="AV630" s="23">
        <f t="shared" si="245"/>
        <v>1</v>
      </c>
      <c r="AW630" s="24" t="s">
        <v>486</v>
      </c>
      <c r="AX630" s="24" t="s">
        <v>435</v>
      </c>
      <c r="AY630" s="24">
        <v>12</v>
      </c>
      <c r="AZ630" s="49">
        <f t="shared" si="246"/>
        <v>3.0377140211521558</v>
      </c>
      <c r="BA630" s="49">
        <f t="shared" si="247"/>
        <v>4.2842733529160402</v>
      </c>
    </row>
    <row r="631" spans="1:53" ht="12.75" customHeight="1" x14ac:dyDescent="0.15">
      <c r="A631" t="s">
        <v>35</v>
      </c>
      <c r="B631" s="24" t="s">
        <v>486</v>
      </c>
      <c r="C631" s="24" t="s">
        <v>439</v>
      </c>
      <c r="D631" s="24">
        <v>12</v>
      </c>
      <c r="E631" s="16" t="s">
        <v>425</v>
      </c>
      <c r="F631" s="52">
        <v>7672.8125000000009</v>
      </c>
      <c r="H631" s="52">
        <v>28796.5625</v>
      </c>
      <c r="I631" s="52">
        <v>3157.8125</v>
      </c>
      <c r="J631" s="52">
        <v>998500.31249999988</v>
      </c>
      <c r="K631" s="14">
        <v>0.31127457061660585</v>
      </c>
      <c r="L631" s="14">
        <v>0.1170188959306158</v>
      </c>
      <c r="M631" s="14">
        <v>0.81787061088649748</v>
      </c>
      <c r="N631" s="14">
        <v>1.6856120220529778</v>
      </c>
      <c r="O631" s="14">
        <v>0.59102698926803943</v>
      </c>
      <c r="P631" s="14">
        <v>0.24043149917416226</v>
      </c>
      <c r="Q631" s="14">
        <v>6.9346720781176234</v>
      </c>
      <c r="R631" s="14">
        <v>1.1514146550409357</v>
      </c>
      <c r="S631" s="14">
        <v>20.834165157295843</v>
      </c>
      <c r="T631" s="14">
        <v>7.1204104874060787</v>
      </c>
      <c r="U631" s="14">
        <v>131.32650361076409</v>
      </c>
      <c r="V631" s="14">
        <v>27.07874950919469</v>
      </c>
      <c r="W631" s="14">
        <v>0.40237313173610412</v>
      </c>
      <c r="X631" s="14">
        <v>2.8139891461327532E-2</v>
      </c>
      <c r="Y631" s="14">
        <v>1.4700990047604057</v>
      </c>
      <c r="Z631" s="2">
        <f t="shared" si="225"/>
        <v>2.6274893232247409</v>
      </c>
      <c r="AA631" s="2">
        <f t="shared" si="226"/>
        <v>6.9892183171121252</v>
      </c>
      <c r="AB631" s="2">
        <f t="shared" si="227"/>
        <v>11.733257878300796</v>
      </c>
      <c r="AC631" s="2">
        <f t="shared" si="228"/>
        <v>28.842610481309393</v>
      </c>
      <c r="AD631" s="2">
        <f t="shared" si="229"/>
        <v>6.3034204931785007</v>
      </c>
      <c r="AE631" s="2">
        <f t="shared" si="230"/>
        <v>18.443670325333382</v>
      </c>
      <c r="AF631" s="69">
        <f t="shared" si="231"/>
        <v>0.86319693730232727</v>
      </c>
      <c r="AG631" s="69">
        <f t="shared" si="232"/>
        <v>0.8722130652722716</v>
      </c>
      <c r="AH631" s="69">
        <f t="shared" si="233"/>
        <v>1.5246282440794072</v>
      </c>
      <c r="AI631" s="69">
        <f t="shared" si="234"/>
        <v>0.33659531744231691</v>
      </c>
      <c r="AJ631" s="69">
        <f t="shared" si="235"/>
        <v>0.34725312387744356</v>
      </c>
      <c r="AK631" s="69">
        <f t="shared" si="236"/>
        <v>1.8546855161130555</v>
      </c>
      <c r="AL631" s="69">
        <f t="shared" si="237"/>
        <v>7.6119624828606486E-2</v>
      </c>
      <c r="AM631" s="69">
        <f t="shared" si="238"/>
        <v>9.202207782752253E-2</v>
      </c>
      <c r="AN631" s="69">
        <f t="shared" si="239"/>
        <v>0.39108503597177585</v>
      </c>
      <c r="AO631" s="23">
        <v>0.01</v>
      </c>
      <c r="AP631" s="69">
        <f t="shared" si="224"/>
        <v>584.05160888024227</v>
      </c>
      <c r="AQ631" s="69">
        <f t="shared" si="240"/>
        <v>2649.9195155401167</v>
      </c>
      <c r="AR631" s="69">
        <f t="shared" si="241"/>
        <v>1234.9732151546234</v>
      </c>
      <c r="AS631" s="69">
        <f t="shared" si="242"/>
        <v>0.130691179952308</v>
      </c>
      <c r="AT631" s="69">
        <f t="shared" si="243"/>
        <v>0.59296319537337017</v>
      </c>
      <c r="AU631" s="69">
        <f t="shared" si="244"/>
        <v>0.27634562467432189</v>
      </c>
      <c r="AV631" s="23">
        <f t="shared" si="245"/>
        <v>1</v>
      </c>
      <c r="AW631" s="24" t="s">
        <v>486</v>
      </c>
      <c r="AX631" s="24" t="s">
        <v>439</v>
      </c>
      <c r="AY631" s="24">
        <v>12</v>
      </c>
      <c r="AZ631" s="49">
        <f t="shared" si="246"/>
        <v>2.6274893232247409</v>
      </c>
      <c r="BA631" s="49">
        <f t="shared" si="247"/>
        <v>6.3034204931785007</v>
      </c>
    </row>
    <row r="632" spans="1:53" ht="12.75" customHeight="1" x14ac:dyDescent="0.15">
      <c r="A632" t="s">
        <v>36</v>
      </c>
      <c r="B632" s="24" t="s">
        <v>486</v>
      </c>
      <c r="C632" s="24" t="s">
        <v>440</v>
      </c>
      <c r="D632" s="24">
        <v>12</v>
      </c>
      <c r="E632" s="16" t="s">
        <v>425</v>
      </c>
      <c r="F632" s="52">
        <v>8156.5625</v>
      </c>
      <c r="H632" s="52">
        <v>31322.8125</v>
      </c>
      <c r="I632" s="52">
        <v>2741.2500000000005</v>
      </c>
      <c r="J632" s="52">
        <v>1107317.1875</v>
      </c>
      <c r="K632" s="14">
        <v>0.3019263325247305</v>
      </c>
      <c r="L632" s="14">
        <v>0.1046220634076297</v>
      </c>
      <c r="M632" s="14">
        <v>0.88432149303201213</v>
      </c>
      <c r="N632" s="14">
        <v>1.6613492035162751</v>
      </c>
      <c r="O632" s="14">
        <v>0.473061309402251</v>
      </c>
      <c r="P632" s="14">
        <v>0.17265167351430122</v>
      </c>
      <c r="Q632" s="14">
        <v>5.9990732663572377</v>
      </c>
      <c r="R632" s="14">
        <v>0.92150035532681962</v>
      </c>
      <c r="S632" s="14">
        <v>24.181300088367379</v>
      </c>
      <c r="T632" s="14">
        <v>11.928764407901598</v>
      </c>
      <c r="U632" s="14">
        <v>158.53802813617742</v>
      </c>
      <c r="V632" s="14">
        <v>38.112354664840815</v>
      </c>
      <c r="W632" s="14">
        <v>0.38176234709866802</v>
      </c>
      <c r="X632" s="14">
        <v>2.959406293074332E-2</v>
      </c>
      <c r="Y632" s="14">
        <v>1.4601401188316725</v>
      </c>
      <c r="Z632" s="2">
        <f t="shared" si="225"/>
        <v>2.9289313245295627</v>
      </c>
      <c r="AA632" s="2">
        <f t="shared" si="226"/>
        <v>8.4525334736183559</v>
      </c>
      <c r="AB632" s="2">
        <f t="shared" si="227"/>
        <v>12.681386423120344</v>
      </c>
      <c r="AC632" s="2">
        <f t="shared" si="228"/>
        <v>34.746684722174543</v>
      </c>
      <c r="AD632" s="2">
        <f t="shared" si="229"/>
        <v>6.556224336856209</v>
      </c>
      <c r="AE632" s="2">
        <f t="shared" si="230"/>
        <v>13.290398126327487</v>
      </c>
      <c r="AF632" s="69">
        <f t="shared" si="231"/>
        <v>0.86289565336227703</v>
      </c>
      <c r="AG632" s="69">
        <f t="shared" si="232"/>
        <v>0.86841115474417474</v>
      </c>
      <c r="AH632" s="69">
        <f t="shared" si="233"/>
        <v>1.6325029034538927</v>
      </c>
      <c r="AI632" s="69">
        <f t="shared" si="234"/>
        <v>0.33624299214721376</v>
      </c>
      <c r="AJ632" s="69">
        <f t="shared" si="235"/>
        <v>0.34273193876946573</v>
      </c>
      <c r="AK632" s="69">
        <f t="shared" si="236"/>
        <v>2.2768807468596939</v>
      </c>
      <c r="AL632" s="69">
        <f t="shared" si="237"/>
        <v>7.6043213047475702E-2</v>
      </c>
      <c r="AM632" s="69">
        <f t="shared" si="238"/>
        <v>9.0823963773908417E-2</v>
      </c>
      <c r="AN632" s="69">
        <f t="shared" si="239"/>
        <v>0.47609029994491203</v>
      </c>
      <c r="AO632" s="23">
        <v>0.01</v>
      </c>
      <c r="AP632" s="69">
        <f t="shared" ref="AP632:AP683" si="248">AL632*F632</f>
        <v>620.25121992255106</v>
      </c>
      <c r="AQ632" s="69">
        <f t="shared" si="240"/>
        <v>2844.8619877969259</v>
      </c>
      <c r="AR632" s="69">
        <f t="shared" si="241"/>
        <v>1305.0825347239904</v>
      </c>
      <c r="AS632" s="69">
        <f t="shared" si="242"/>
        <v>0.13002636650814581</v>
      </c>
      <c r="AT632" s="69">
        <f t="shared" si="243"/>
        <v>0.59638265207533903</v>
      </c>
      <c r="AU632" s="69">
        <f t="shared" si="244"/>
        <v>0.27359098141651517</v>
      </c>
      <c r="AV632" s="23">
        <f t="shared" si="245"/>
        <v>1</v>
      </c>
      <c r="AW632" s="24" t="s">
        <v>486</v>
      </c>
      <c r="AX632" s="24" t="s">
        <v>440</v>
      </c>
      <c r="AY632" s="24">
        <v>12</v>
      </c>
      <c r="AZ632" s="49">
        <f t="shared" si="246"/>
        <v>2.9289313245295627</v>
      </c>
      <c r="BA632" s="49">
        <f t="shared" si="247"/>
        <v>6.556224336856209</v>
      </c>
    </row>
    <row r="633" spans="1:53" ht="12.75" customHeight="1" x14ac:dyDescent="0.15">
      <c r="A633" t="s">
        <v>37</v>
      </c>
      <c r="B633" s="24" t="s">
        <v>486</v>
      </c>
      <c r="C633" s="24" t="s">
        <v>436</v>
      </c>
      <c r="D633" s="24">
        <v>25</v>
      </c>
      <c r="E633" s="16" t="s">
        <v>425</v>
      </c>
      <c r="F633" s="52">
        <v>8868.75</v>
      </c>
      <c r="H633" s="52">
        <v>24563.750000000004</v>
      </c>
      <c r="I633" s="52">
        <v>1935.0000000000002</v>
      </c>
      <c r="J633" s="52">
        <v>345451.25000000006</v>
      </c>
      <c r="K633" s="14">
        <v>0.27370221147478097</v>
      </c>
      <c r="L633" s="14">
        <v>9.9032479446723304E-2</v>
      </c>
      <c r="M633" s="14">
        <v>0.91499890229662872</v>
      </c>
      <c r="N633" s="14">
        <v>1.4956533308238713</v>
      </c>
      <c r="O633" s="14">
        <v>0.50908771655256524</v>
      </c>
      <c r="P633" s="14">
        <v>0.19952383283860525</v>
      </c>
      <c r="Q633" s="14">
        <v>8.9368480564821819</v>
      </c>
      <c r="R633" s="14">
        <v>1.0466338056962621</v>
      </c>
      <c r="S633" s="14">
        <v>8.6335750235232815</v>
      </c>
      <c r="T633" s="14">
        <v>3.1383200045807649</v>
      </c>
      <c r="U633" s="14">
        <v>93.5306608951431</v>
      </c>
      <c r="V633" s="14">
        <v>8.912979001645212</v>
      </c>
      <c r="W633" s="14">
        <v>0.36101032734101984</v>
      </c>
      <c r="X633" s="14">
        <v>2.7949579501852916E-2</v>
      </c>
      <c r="Y633" s="14">
        <v>1.4222385914130973</v>
      </c>
      <c r="Z633" s="2">
        <f t="shared" si="225"/>
        <v>3.3430453388241514</v>
      </c>
      <c r="AA633" s="2">
        <f t="shared" si="226"/>
        <v>9.2393819422533241</v>
      </c>
      <c r="AB633" s="2">
        <f t="shared" si="227"/>
        <v>17.554633054202593</v>
      </c>
      <c r="AC633" s="2">
        <f t="shared" si="228"/>
        <v>44.790880013372615</v>
      </c>
      <c r="AD633" s="2">
        <f t="shared" si="229"/>
        <v>10.833364005097174</v>
      </c>
      <c r="AE633" s="2">
        <f t="shared" si="230"/>
        <v>29.802780072976489</v>
      </c>
      <c r="AF633" s="69">
        <f t="shared" si="231"/>
        <v>0.86198601944936137</v>
      </c>
      <c r="AG633" s="69">
        <f t="shared" si="232"/>
        <v>0.86957224818075818</v>
      </c>
      <c r="AH633" s="69">
        <f t="shared" si="233"/>
        <v>1.1314159798737684</v>
      </c>
      <c r="AI633" s="69">
        <f t="shared" si="234"/>
        <v>0.33518074649994817</v>
      </c>
      <c r="AJ633" s="69">
        <f t="shared" si="235"/>
        <v>0.34410850827735967</v>
      </c>
      <c r="AK633" s="69">
        <f t="shared" si="236"/>
        <v>0.75795831680144032</v>
      </c>
      <c r="AL633" s="69">
        <f t="shared" si="237"/>
        <v>7.5812814922430888E-2</v>
      </c>
      <c r="AM633" s="69">
        <f t="shared" si="238"/>
        <v>9.118875469350031E-2</v>
      </c>
      <c r="AN633" s="69">
        <f t="shared" si="239"/>
        <v>0.16579822029278538</v>
      </c>
      <c r="AO633" s="23">
        <v>0.01</v>
      </c>
      <c r="AP633" s="69">
        <f t="shared" si="248"/>
        <v>672.36490234330893</v>
      </c>
      <c r="AQ633" s="69">
        <f t="shared" si="240"/>
        <v>2239.9377731024688</v>
      </c>
      <c r="AR633" s="69">
        <f t="shared" si="241"/>
        <v>320.81955626653973</v>
      </c>
      <c r="AS633" s="69">
        <f t="shared" si="242"/>
        <v>0.20796148557217178</v>
      </c>
      <c r="AT633" s="69">
        <f t="shared" si="243"/>
        <v>0.69280949267301872</v>
      </c>
      <c r="AU633" s="69">
        <f t="shared" si="244"/>
        <v>9.9229021754809479E-2</v>
      </c>
      <c r="AV633" s="23">
        <f t="shared" si="245"/>
        <v>1</v>
      </c>
      <c r="AW633" s="24" t="s">
        <v>486</v>
      </c>
      <c r="AX633" s="24" t="s">
        <v>436</v>
      </c>
      <c r="AY633" s="24">
        <v>25</v>
      </c>
      <c r="AZ633" s="49">
        <f t="shared" si="246"/>
        <v>3.3430453388241514</v>
      </c>
      <c r="BA633" s="49">
        <f t="shared" si="247"/>
        <v>10.833364005097174</v>
      </c>
    </row>
    <row r="634" spans="1:53" ht="12.75" customHeight="1" x14ac:dyDescent="0.15">
      <c r="A634" t="s">
        <v>38</v>
      </c>
      <c r="B634" s="24" t="s">
        <v>486</v>
      </c>
      <c r="C634" s="24" t="s">
        <v>441</v>
      </c>
      <c r="D634" s="24">
        <v>25</v>
      </c>
      <c r="E634" s="16" t="s">
        <v>425</v>
      </c>
      <c r="F634" s="52">
        <v>37544.375</v>
      </c>
      <c r="H634" s="52">
        <v>94613.437500000015</v>
      </c>
      <c r="I634" s="52">
        <v>6046.875</v>
      </c>
      <c r="J634" s="52">
        <v>1206311.25</v>
      </c>
      <c r="K634" s="14">
        <v>0.28734666923689139</v>
      </c>
      <c r="L634" s="14">
        <v>9.959788300074382E-2</v>
      </c>
      <c r="M634" s="14">
        <v>0.93632543310712224</v>
      </c>
      <c r="N634" s="14">
        <v>1.5261919673423825</v>
      </c>
      <c r="O634" s="14">
        <v>0.5307787590013533</v>
      </c>
      <c r="P634" s="14">
        <v>0.20384070557052511</v>
      </c>
      <c r="Q634" s="14">
        <v>9.7969287619654537</v>
      </c>
      <c r="R634" s="14">
        <v>1.2825902838396064</v>
      </c>
      <c r="S634" s="14">
        <v>7.6291967347967073</v>
      </c>
      <c r="T634" s="14">
        <v>2.7325635657158536</v>
      </c>
      <c r="U634" s="14">
        <v>59.040290570825185</v>
      </c>
      <c r="V634" s="14">
        <v>13.102665113396306</v>
      </c>
      <c r="W634" s="14">
        <v>0.36018200244680304</v>
      </c>
      <c r="X634" s="14">
        <v>2.9007636543990144E-2</v>
      </c>
      <c r="Y634" s="14">
        <v>1.4948777773090565</v>
      </c>
      <c r="Z634" s="2">
        <f t="shared" si="225"/>
        <v>3.258521964405324</v>
      </c>
      <c r="AA634" s="2">
        <f t="shared" si="226"/>
        <v>9.4010575817171684</v>
      </c>
      <c r="AB634" s="2">
        <f t="shared" si="227"/>
        <v>18.457650378470543</v>
      </c>
      <c r="AC634" s="2">
        <f t="shared" si="228"/>
        <v>48.061689810899409</v>
      </c>
      <c r="AD634" s="2">
        <f t="shared" si="229"/>
        <v>7.7387295967271204</v>
      </c>
      <c r="AE634" s="2">
        <f t="shared" si="230"/>
        <v>21.606191091608995</v>
      </c>
      <c r="AF634" s="69">
        <f t="shared" si="231"/>
        <v>0.8624257660576542</v>
      </c>
      <c r="AG634" s="69">
        <f t="shared" si="232"/>
        <v>0.8702713278007399</v>
      </c>
      <c r="AH634" s="69">
        <f t="shared" si="233"/>
        <v>1.0990459177129273</v>
      </c>
      <c r="AI634" s="69">
        <f t="shared" si="234"/>
        <v>0.33569399079861612</v>
      </c>
      <c r="AJ634" s="69">
        <f t="shared" si="235"/>
        <v>0.34493909834577552</v>
      </c>
      <c r="AK634" s="69">
        <f t="shared" si="236"/>
        <v>0.69474576813290156</v>
      </c>
      <c r="AL634" s="69">
        <f t="shared" si="237"/>
        <v>7.5924139914683164E-2</v>
      </c>
      <c r="AM634" s="69">
        <f t="shared" si="238"/>
        <v>9.1408861061630514E-2</v>
      </c>
      <c r="AN634" s="69">
        <f t="shared" si="239"/>
        <v>0.1525144692568782</v>
      </c>
      <c r="AO634" s="23">
        <v>0.01</v>
      </c>
      <c r="AP634" s="69">
        <f t="shared" si="248"/>
        <v>2850.5243805093328</v>
      </c>
      <c r="AQ634" s="69">
        <f t="shared" si="240"/>
        <v>8648.506563000763</v>
      </c>
      <c r="AR634" s="69">
        <f t="shared" si="241"/>
        <v>922.23593128768539</v>
      </c>
      <c r="AS634" s="69">
        <f t="shared" si="242"/>
        <v>0.22948741132781914</v>
      </c>
      <c r="AT634" s="69">
        <f t="shared" si="243"/>
        <v>0.69626606127819479</v>
      </c>
      <c r="AU634" s="69">
        <f t="shared" si="244"/>
        <v>7.4246527393986086E-2</v>
      </c>
      <c r="AV634" s="23">
        <f t="shared" si="245"/>
        <v>1</v>
      </c>
      <c r="AW634" s="24" t="s">
        <v>486</v>
      </c>
      <c r="AX634" s="24" t="s">
        <v>441</v>
      </c>
      <c r="AY634" s="24">
        <v>25</v>
      </c>
      <c r="AZ634" s="49">
        <f t="shared" si="246"/>
        <v>3.258521964405324</v>
      </c>
      <c r="BA634" s="49">
        <f t="shared" si="247"/>
        <v>7.7387295967271204</v>
      </c>
    </row>
    <row r="635" spans="1:53" ht="12.75" customHeight="1" x14ac:dyDescent="0.15">
      <c r="A635" t="s">
        <v>39</v>
      </c>
      <c r="B635" s="24" t="s">
        <v>486</v>
      </c>
      <c r="C635" s="24" t="s">
        <v>442</v>
      </c>
      <c r="D635" s="24">
        <v>25</v>
      </c>
      <c r="E635" s="16" t="s">
        <v>425</v>
      </c>
      <c r="F635" s="52">
        <v>35716.875</v>
      </c>
      <c r="H635" s="52">
        <v>97529.375</v>
      </c>
      <c r="I635" s="52">
        <v>4918.125</v>
      </c>
      <c r="J635" s="52">
        <v>1162290</v>
      </c>
      <c r="K635" s="14">
        <v>0.29663574126489411</v>
      </c>
      <c r="L635" s="14">
        <v>9.6647217780226752E-2</v>
      </c>
      <c r="M635" s="14">
        <v>0.96358344779886196</v>
      </c>
      <c r="N635" s="14">
        <v>1.5871751355596153</v>
      </c>
      <c r="O635" s="14">
        <v>0.44218998413967769</v>
      </c>
      <c r="P635" s="14">
        <v>0.16622034639542788</v>
      </c>
      <c r="Q635" s="14">
        <v>6.416919397487133</v>
      </c>
      <c r="R635" s="14">
        <v>1.1371983372651842</v>
      </c>
      <c r="S635" s="14">
        <v>7.8069831224031354</v>
      </c>
      <c r="T635" s="14">
        <v>1.6223613232988034</v>
      </c>
      <c r="U635" s="14">
        <v>58.455026218596458</v>
      </c>
      <c r="V635" s="14">
        <v>21.49945646354087</v>
      </c>
      <c r="W635" s="14">
        <v>0.37041391433135668</v>
      </c>
      <c r="X635" s="14">
        <v>2.9493927859043013E-2</v>
      </c>
      <c r="Y635" s="14">
        <v>1.508234171731561</v>
      </c>
      <c r="Z635" s="2">
        <f t="shared" si="225"/>
        <v>3.2483727135847298</v>
      </c>
      <c r="AA635" s="2">
        <f t="shared" si="226"/>
        <v>9.9701105725570454</v>
      </c>
      <c r="AB635" s="2">
        <f t="shared" si="227"/>
        <v>14.511679657267351</v>
      </c>
      <c r="AC635" s="2">
        <f t="shared" si="228"/>
        <v>38.604897274258356</v>
      </c>
      <c r="AD635" s="2">
        <f t="shared" si="229"/>
        <v>7.4875307531858617</v>
      </c>
      <c r="AE635" s="2">
        <f t="shared" si="230"/>
        <v>36.030830727484201</v>
      </c>
      <c r="AF635" s="69">
        <f t="shared" si="231"/>
        <v>0.86272514313732418</v>
      </c>
      <c r="AG635" s="69">
        <f t="shared" si="232"/>
        <v>0.86741620420715737</v>
      </c>
      <c r="AH635" s="69">
        <f t="shared" si="233"/>
        <v>1.1047757871085193</v>
      </c>
      <c r="AI635" s="69">
        <f t="shared" si="234"/>
        <v>0.33604370429714009</v>
      </c>
      <c r="AJ635" s="69">
        <f t="shared" si="235"/>
        <v>0.34155526991626106</v>
      </c>
      <c r="AK635" s="69">
        <f t="shared" si="236"/>
        <v>0.70566867610387096</v>
      </c>
      <c r="AL635" s="69">
        <f t="shared" si="237"/>
        <v>7.5999990344339866E-2</v>
      </c>
      <c r="AM635" s="69">
        <f t="shared" si="238"/>
        <v>9.0512146527809173E-2</v>
      </c>
      <c r="AN635" s="69">
        <f t="shared" si="239"/>
        <v>0.15481327767958711</v>
      </c>
      <c r="AO635" s="23">
        <v>0.01</v>
      </c>
      <c r="AP635" s="69">
        <f t="shared" si="248"/>
        <v>2714.4821551299938</v>
      </c>
      <c r="AQ635" s="69">
        <f t="shared" si="240"/>
        <v>8827.5930807656496</v>
      </c>
      <c r="AR635" s="69">
        <f t="shared" si="241"/>
        <v>761.39105128791937</v>
      </c>
      <c r="AS635" s="69">
        <f t="shared" si="242"/>
        <v>0.22062743065811066</v>
      </c>
      <c r="AT635" s="69">
        <f t="shared" si="243"/>
        <v>0.7174882975833643</v>
      </c>
      <c r="AU635" s="69">
        <f t="shared" si="244"/>
        <v>6.1884271758525095E-2</v>
      </c>
      <c r="AV635" s="23">
        <f t="shared" si="245"/>
        <v>1</v>
      </c>
      <c r="AW635" s="24" t="s">
        <v>486</v>
      </c>
      <c r="AX635" s="24" t="s">
        <v>442</v>
      </c>
      <c r="AY635" s="24">
        <v>25</v>
      </c>
      <c r="AZ635" s="49">
        <f t="shared" si="246"/>
        <v>3.2483727135847298</v>
      </c>
      <c r="BA635" s="49">
        <f t="shared" si="247"/>
        <v>7.4875307531858617</v>
      </c>
    </row>
    <row r="636" spans="1:53" ht="12.75" customHeight="1" x14ac:dyDescent="0.15">
      <c r="A636" t="s">
        <v>40</v>
      </c>
      <c r="B636" s="24" t="s">
        <v>486</v>
      </c>
      <c r="C636" s="24" t="s">
        <v>450</v>
      </c>
      <c r="D636" s="24">
        <v>45</v>
      </c>
      <c r="E636" s="16" t="s">
        <v>425</v>
      </c>
      <c r="F636" s="52">
        <v>16541.562500000004</v>
      </c>
      <c r="H636" s="52">
        <v>32612.8125</v>
      </c>
      <c r="I636" s="52">
        <v>1760.3124999999998</v>
      </c>
      <c r="J636" s="52">
        <v>374879.37500000006</v>
      </c>
      <c r="K636" s="14">
        <v>0.27343882706141248</v>
      </c>
      <c r="L636" s="14">
        <v>9.3336121624832624E-2</v>
      </c>
      <c r="M636" s="14">
        <v>1.0060519398264269</v>
      </c>
      <c r="N636" s="14">
        <v>1.4260157641798117</v>
      </c>
      <c r="O636" s="14">
        <v>0.44853983880110471</v>
      </c>
      <c r="P636" s="14">
        <v>0.15410400271969069</v>
      </c>
      <c r="Q636" s="14">
        <v>9.4642100129975866</v>
      </c>
      <c r="R636" s="14">
        <v>0.93338676756434003</v>
      </c>
      <c r="S636" s="14">
        <v>6.0158145162983425</v>
      </c>
      <c r="T636" s="14">
        <v>2.4032384014127346</v>
      </c>
      <c r="U636" s="14">
        <v>50.585013726149242</v>
      </c>
      <c r="V636" s="14">
        <v>6.4394338134842464</v>
      </c>
      <c r="W636" s="14">
        <v>0.30381392082053787</v>
      </c>
      <c r="X636" s="14">
        <v>2.8310010436729989E-2</v>
      </c>
      <c r="Y636" s="14">
        <v>1.488520834482602</v>
      </c>
      <c r="Z636" s="2">
        <f t="shared" si="225"/>
        <v>3.6792578092813226</v>
      </c>
      <c r="AA636" s="2">
        <f t="shared" si="226"/>
        <v>10.778805914716312</v>
      </c>
      <c r="AB636" s="2">
        <f t="shared" si="227"/>
        <v>21.100043283322009</v>
      </c>
      <c r="AC636" s="2">
        <f t="shared" si="228"/>
        <v>61.414433408408115</v>
      </c>
      <c r="AD636" s="2">
        <f t="shared" si="229"/>
        <v>8.4086724398004318</v>
      </c>
      <c r="AE636" s="2">
        <f t="shared" si="230"/>
        <v>21.048687344714963</v>
      </c>
      <c r="AF636" s="69">
        <f t="shared" si="231"/>
        <v>0.86197753084508877</v>
      </c>
      <c r="AG636" s="69">
        <f t="shared" si="232"/>
        <v>0.86762085338407591</v>
      </c>
      <c r="AH636" s="69">
        <f t="shared" si="233"/>
        <v>1.047048295613586</v>
      </c>
      <c r="AI636" s="69">
        <f t="shared" si="234"/>
        <v>0.33517084429051386</v>
      </c>
      <c r="AJ636" s="69">
        <f t="shared" si="235"/>
        <v>0.34179707597336767</v>
      </c>
      <c r="AK636" s="69">
        <f t="shared" si="236"/>
        <v>0.60072892027959313</v>
      </c>
      <c r="AL636" s="69">
        <f t="shared" si="237"/>
        <v>7.5810667020066266E-2</v>
      </c>
      <c r="AM636" s="69">
        <f t="shared" si="238"/>
        <v>9.0576225132942431E-2</v>
      </c>
      <c r="AN636" s="69">
        <f t="shared" si="239"/>
        <v>0.13266388769937421</v>
      </c>
      <c r="AO636" s="23">
        <v>0.01</v>
      </c>
      <c r="AP636" s="69">
        <f t="shared" si="248"/>
        <v>1254.0268866791153</v>
      </c>
      <c r="AQ636" s="69">
        <f t="shared" si="240"/>
        <v>2953.9454472184389</v>
      </c>
      <c r="AR636" s="69">
        <f t="shared" si="241"/>
        <v>233.52989981580464</v>
      </c>
      <c r="AS636" s="69">
        <f t="shared" si="242"/>
        <v>0.2823429598121972</v>
      </c>
      <c r="AT636" s="69">
        <f t="shared" si="243"/>
        <v>0.66507800554425589</v>
      </c>
      <c r="AU636" s="69">
        <f t="shared" si="244"/>
        <v>5.2579034643546664E-2</v>
      </c>
      <c r="AV636" s="23">
        <f t="shared" si="245"/>
        <v>0.99999999999999978</v>
      </c>
      <c r="AW636" s="24" t="s">
        <v>486</v>
      </c>
      <c r="AX636" s="24" t="s">
        <v>450</v>
      </c>
      <c r="AY636" s="24">
        <v>45</v>
      </c>
      <c r="AZ636" s="49">
        <f t="shared" si="246"/>
        <v>3.6792578092813226</v>
      </c>
      <c r="BA636" s="49">
        <f t="shared" si="247"/>
        <v>8.4086724398004318</v>
      </c>
    </row>
    <row r="637" spans="1:53" ht="12.75" customHeight="1" x14ac:dyDescent="0.15">
      <c r="A637" t="s">
        <v>41</v>
      </c>
      <c r="B637" s="24" t="s">
        <v>486</v>
      </c>
      <c r="C637" s="24" t="s">
        <v>443</v>
      </c>
      <c r="D637" s="24">
        <v>45</v>
      </c>
      <c r="E637" s="16" t="s">
        <v>425</v>
      </c>
      <c r="F637" s="52">
        <v>65010.625000000007</v>
      </c>
      <c r="H637" s="52">
        <v>124270.00000000001</v>
      </c>
      <c r="I637" s="52">
        <v>5616.875</v>
      </c>
      <c r="J637" s="52">
        <v>1321228.75</v>
      </c>
      <c r="K637" s="14">
        <v>0.2655716491490584</v>
      </c>
      <c r="L637" s="14">
        <v>9.5866053574476293E-2</v>
      </c>
      <c r="M637" s="14">
        <v>1.0809211382698252</v>
      </c>
      <c r="N637" s="14">
        <v>1.3977486233113863</v>
      </c>
      <c r="O637" s="14">
        <v>0.44755882729044238</v>
      </c>
      <c r="P637" s="14">
        <v>0.16151870050125627</v>
      </c>
      <c r="Q637" s="14">
        <v>9.8304893425631086</v>
      </c>
      <c r="R637" s="14">
        <v>1.0717273426421388</v>
      </c>
      <c r="S637" s="14">
        <v>7.4758363886561483</v>
      </c>
      <c r="T637" s="14">
        <v>2.8544874204624637</v>
      </c>
      <c r="U637" s="14">
        <v>57.84679558043252</v>
      </c>
      <c r="V637" s="14">
        <v>10.547459656614757</v>
      </c>
      <c r="W637" s="14">
        <v>0.34493815237742603</v>
      </c>
      <c r="X637" s="14">
        <v>2.7693986114418982E-2</v>
      </c>
      <c r="Y637" s="14">
        <v>1.5331038041062153</v>
      </c>
      <c r="Z637" s="2">
        <f t="shared" si="225"/>
        <v>4.0701676618468126</v>
      </c>
      <c r="AA637" s="2">
        <f t="shared" si="226"/>
        <v>11.275327375712619</v>
      </c>
      <c r="AB637" s="2">
        <f t="shared" si="227"/>
        <v>21.964686524177598</v>
      </c>
      <c r="AC637" s="2">
        <f t="shared" si="228"/>
        <v>60.862855583008162</v>
      </c>
      <c r="AD637" s="2">
        <f t="shared" si="229"/>
        <v>7.7378359521363231</v>
      </c>
      <c r="AE637" s="2">
        <f t="shared" si="230"/>
        <v>20.265212999628702</v>
      </c>
      <c r="AF637" s="69">
        <f t="shared" si="231"/>
        <v>0.86172397992616545</v>
      </c>
      <c r="AG637" s="69">
        <f t="shared" si="232"/>
        <v>0.86758923640874197</v>
      </c>
      <c r="AH637" s="69">
        <f t="shared" si="233"/>
        <v>1.094103274096176</v>
      </c>
      <c r="AI637" s="69">
        <f t="shared" si="234"/>
        <v>0.33487515950555707</v>
      </c>
      <c r="AJ637" s="69">
        <f t="shared" si="235"/>
        <v>0.3417597110487699</v>
      </c>
      <c r="AK637" s="69">
        <f t="shared" si="236"/>
        <v>0.68541459933134774</v>
      </c>
      <c r="AL637" s="69">
        <f t="shared" si="237"/>
        <v>7.574652841272525E-2</v>
      </c>
      <c r="AM637" s="69">
        <f t="shared" si="238"/>
        <v>9.056632342792402E-2</v>
      </c>
      <c r="AN637" s="69">
        <f t="shared" si="239"/>
        <v>0.15054948121176848</v>
      </c>
      <c r="AO637" s="23">
        <v>0.01</v>
      </c>
      <c r="AP637" s="69">
        <f t="shared" si="248"/>
        <v>4924.3291536915267</v>
      </c>
      <c r="AQ637" s="69">
        <f t="shared" si="240"/>
        <v>11254.67701238812</v>
      </c>
      <c r="AR637" s="69">
        <f t="shared" si="241"/>
        <v>845.61761728135207</v>
      </c>
      <c r="AS637" s="69">
        <f t="shared" si="242"/>
        <v>0.28924745805568491</v>
      </c>
      <c r="AT637" s="69">
        <f t="shared" si="243"/>
        <v>0.66108227445166035</v>
      </c>
      <c r="AU637" s="69">
        <f t="shared" si="244"/>
        <v>4.9670267492654706E-2</v>
      </c>
      <c r="AV637" s="23">
        <f t="shared" si="245"/>
        <v>0.99999999999999989</v>
      </c>
      <c r="AW637" s="24" t="s">
        <v>486</v>
      </c>
      <c r="AX637" s="24" t="s">
        <v>443</v>
      </c>
      <c r="AY637" s="24">
        <v>45</v>
      </c>
      <c r="AZ637" s="49">
        <f t="shared" si="246"/>
        <v>4.0701676618468126</v>
      </c>
      <c r="BA637" s="49">
        <f t="shared" si="247"/>
        <v>7.7378359521363231</v>
      </c>
    </row>
    <row r="638" spans="1:53" ht="12.75" customHeight="1" x14ac:dyDescent="0.15">
      <c r="A638" t="s">
        <v>42</v>
      </c>
      <c r="B638" s="24" t="s">
        <v>486</v>
      </c>
      <c r="C638" s="24" t="s">
        <v>444</v>
      </c>
      <c r="D638" s="24">
        <v>45</v>
      </c>
      <c r="E638" s="16" t="s">
        <v>425</v>
      </c>
      <c r="F638" s="52">
        <v>64983.75</v>
      </c>
      <c r="H638" s="52">
        <v>128973.12500000001</v>
      </c>
      <c r="I638" s="52">
        <v>5415.3125</v>
      </c>
      <c r="J638" s="52">
        <v>1318460.625</v>
      </c>
      <c r="K638" s="14">
        <v>0.28842883563094884</v>
      </c>
      <c r="L638" s="14">
        <v>9.8048278935370561E-2</v>
      </c>
      <c r="M638" s="14">
        <v>1.1145574895426755</v>
      </c>
      <c r="N638" s="14">
        <v>1.5180762378840045</v>
      </c>
      <c r="O638" s="14">
        <v>0.41486289696134548</v>
      </c>
      <c r="P638" s="14">
        <v>0.14722040808084497</v>
      </c>
      <c r="Q638" s="14">
        <v>6.9613996980830013</v>
      </c>
      <c r="R638" s="14">
        <v>0.97303410163969539</v>
      </c>
      <c r="S638" s="14">
        <v>4.9828952817926941</v>
      </c>
      <c r="T638" s="14">
        <v>1.909411230673862</v>
      </c>
      <c r="U638" s="14">
        <v>46.387598089024721</v>
      </c>
      <c r="V638" s="14">
        <v>6.8302154351374416</v>
      </c>
      <c r="W638" s="14">
        <v>0.33130323752884344</v>
      </c>
      <c r="X638" s="14">
        <v>2.8596861457042745E-2</v>
      </c>
      <c r="Y638" s="14">
        <v>1.4972433777789316</v>
      </c>
      <c r="Z638" s="2">
        <f t="shared" si="225"/>
        <v>3.8642373849498766</v>
      </c>
      <c r="AA638" s="2">
        <f t="shared" si="226"/>
        <v>11.367435529157493</v>
      </c>
      <c r="AB638" s="2">
        <f t="shared" si="227"/>
        <v>16.780000691967459</v>
      </c>
      <c r="AC638" s="2">
        <f t="shared" si="228"/>
        <v>47.285561756222016</v>
      </c>
      <c r="AD638" s="2">
        <f t="shared" si="229"/>
        <v>9.3093664357192498</v>
      </c>
      <c r="AE638" s="2">
        <f t="shared" si="230"/>
        <v>24.29418940447616</v>
      </c>
      <c r="AF638" s="69">
        <f t="shared" si="231"/>
        <v>0.86246064314912185</v>
      </c>
      <c r="AG638" s="69">
        <f t="shared" si="232"/>
        <v>0.86653548075806841</v>
      </c>
      <c r="AH638" s="69">
        <f t="shared" si="233"/>
        <v>1.0137583886100521</v>
      </c>
      <c r="AI638" s="69">
        <f t="shared" si="234"/>
        <v>0.33573471953366862</v>
      </c>
      <c r="AJ638" s="69">
        <f t="shared" si="235"/>
        <v>0.34051594044558831</v>
      </c>
      <c r="AK638" s="69">
        <f t="shared" si="236"/>
        <v>0.54523255681856742</v>
      </c>
      <c r="AL638" s="69">
        <f t="shared" si="237"/>
        <v>7.5932973861143671E-2</v>
      </c>
      <c r="AM638" s="69">
        <f t="shared" si="238"/>
        <v>9.0236724218080891E-2</v>
      </c>
      <c r="AN638" s="69">
        <f t="shared" si="239"/>
        <v>0.12088764784693035</v>
      </c>
      <c r="AO638" s="23">
        <v>0.01</v>
      </c>
      <c r="AP638" s="69">
        <f t="shared" si="248"/>
        <v>4934.4093901490951</v>
      </c>
      <c r="AQ638" s="69">
        <f t="shared" si="240"/>
        <v>11638.112312169076</v>
      </c>
      <c r="AR638" s="69">
        <f t="shared" si="241"/>
        <v>654.64439048107999</v>
      </c>
      <c r="AS638" s="69">
        <f t="shared" si="242"/>
        <v>0.28643186950009258</v>
      </c>
      <c r="AT638" s="69">
        <f t="shared" si="243"/>
        <v>0.67556742934252356</v>
      </c>
      <c r="AU638" s="69">
        <f t="shared" si="244"/>
        <v>3.8000701157383826E-2</v>
      </c>
      <c r="AV638" s="23">
        <f t="shared" si="245"/>
        <v>1</v>
      </c>
      <c r="AW638" s="24" t="s">
        <v>486</v>
      </c>
      <c r="AX638" s="24" t="s">
        <v>444</v>
      </c>
      <c r="AY638" s="24">
        <v>45</v>
      </c>
      <c r="AZ638" s="49">
        <f t="shared" si="246"/>
        <v>3.8642373849498766</v>
      </c>
      <c r="BA638" s="49">
        <f t="shared" si="247"/>
        <v>9.3093664357192498</v>
      </c>
    </row>
    <row r="639" spans="1:53" ht="12.75" customHeight="1" x14ac:dyDescent="0.15">
      <c r="A639" t="s">
        <v>43</v>
      </c>
      <c r="B639" s="24" t="s">
        <v>486</v>
      </c>
      <c r="C639" s="24" t="s">
        <v>451</v>
      </c>
      <c r="D639" s="24">
        <v>70</v>
      </c>
      <c r="E639" s="16" t="s">
        <v>425</v>
      </c>
      <c r="F639" s="52">
        <v>6181.25</v>
      </c>
      <c r="H639" s="52">
        <v>24227.812500000004</v>
      </c>
      <c r="I639" s="52">
        <v>2674.0625000000005</v>
      </c>
      <c r="J639" s="52">
        <v>370377.81250000006</v>
      </c>
      <c r="K639" s="14">
        <v>0.30928391885469769</v>
      </c>
      <c r="L639" s="14">
        <v>0.10939148027574212</v>
      </c>
      <c r="M639" s="14">
        <v>1.4969604302220083</v>
      </c>
      <c r="N639" s="14">
        <v>1.3133430899479828</v>
      </c>
      <c r="O639" s="14">
        <v>0.52184468335658618</v>
      </c>
      <c r="P639" s="14">
        <v>0.16450698552771598</v>
      </c>
      <c r="Q639" s="14">
        <v>14.531063062572978</v>
      </c>
      <c r="R639" s="14">
        <v>0.81320517771208478</v>
      </c>
      <c r="S639" s="14">
        <v>8.8198794157446621</v>
      </c>
      <c r="T639" s="14">
        <v>5.1579022200387987</v>
      </c>
      <c r="U639" s="14">
        <v>80.536501065646547</v>
      </c>
      <c r="V639" s="14">
        <v>5.9957360781654101</v>
      </c>
      <c r="W639" s="14">
        <v>0.30616338613109295</v>
      </c>
      <c r="X639" s="14">
        <v>2.8120251709695704E-2</v>
      </c>
      <c r="Y639" s="14">
        <v>1.4975743671450867</v>
      </c>
      <c r="Z639" s="2">
        <f t="shared" si="225"/>
        <v>4.8400849153922021</v>
      </c>
      <c r="AA639" s="2">
        <f t="shared" si="226"/>
        <v>13.684433435297096</v>
      </c>
      <c r="AB639" s="2">
        <f t="shared" si="227"/>
        <v>27.845570772335783</v>
      </c>
      <c r="AC639" s="2">
        <f t="shared" si="228"/>
        <v>88.330978869738018</v>
      </c>
      <c r="AD639" s="2">
        <f t="shared" si="229"/>
        <v>9.1312474093328468</v>
      </c>
      <c r="AE639" s="2">
        <f t="shared" si="230"/>
        <v>15.614196940910745</v>
      </c>
      <c r="AF639" s="69">
        <f t="shared" si="231"/>
        <v>0.86313278067728172</v>
      </c>
      <c r="AG639" s="69">
        <f t="shared" si="232"/>
        <v>0.86998339188335017</v>
      </c>
      <c r="AH639" s="69">
        <f t="shared" si="233"/>
        <v>1.1374203756524643</v>
      </c>
      <c r="AI639" s="69">
        <f t="shared" si="234"/>
        <v>0.33652027124952905</v>
      </c>
      <c r="AJ639" s="69">
        <f t="shared" si="235"/>
        <v>0.34459683440367028</v>
      </c>
      <c r="AK639" s="69">
        <f t="shared" si="236"/>
        <v>0.77008986788290767</v>
      </c>
      <c r="AL639" s="69">
        <f t="shared" si="237"/>
        <v>7.6103349197938666E-2</v>
      </c>
      <c r="AM639" s="69">
        <f t="shared" si="238"/>
        <v>9.1318161116972621E-2</v>
      </c>
      <c r="AN639" s="69">
        <f t="shared" si="239"/>
        <v>0.16834228260234399</v>
      </c>
      <c r="AO639" s="23">
        <v>0.01</v>
      </c>
      <c r="AP639" s="69">
        <f t="shared" si="248"/>
        <v>470.4138272297584</v>
      </c>
      <c r="AQ639" s="69">
        <f t="shared" si="240"/>
        <v>2212.4392853868035</v>
      </c>
      <c r="AR639" s="69">
        <f t="shared" si="241"/>
        <v>450.15778507133058</v>
      </c>
      <c r="AS639" s="69">
        <f t="shared" si="242"/>
        <v>0.15014752345001917</v>
      </c>
      <c r="AT639" s="69">
        <f t="shared" si="243"/>
        <v>0.70617031272363118</v>
      </c>
      <c r="AU639" s="69">
        <f t="shared" si="244"/>
        <v>0.14368216382634966</v>
      </c>
      <c r="AV639" s="23">
        <f t="shared" si="245"/>
        <v>1</v>
      </c>
      <c r="AW639" s="24" t="s">
        <v>486</v>
      </c>
      <c r="AX639" s="24" t="s">
        <v>451</v>
      </c>
      <c r="AY639" s="24">
        <v>70</v>
      </c>
      <c r="AZ639" s="49">
        <f t="shared" si="246"/>
        <v>4.8400849153922021</v>
      </c>
      <c r="BA639" s="49">
        <f t="shared" si="247"/>
        <v>9.1312474093328468</v>
      </c>
    </row>
    <row r="640" spans="1:53" ht="12.75" customHeight="1" x14ac:dyDescent="0.15">
      <c r="A640" t="s">
        <v>44</v>
      </c>
      <c r="B640" s="24" t="s">
        <v>486</v>
      </c>
      <c r="C640" s="24" t="s">
        <v>445</v>
      </c>
      <c r="D640" s="24">
        <v>70</v>
      </c>
      <c r="E640" s="16" t="s">
        <v>425</v>
      </c>
      <c r="F640" s="52">
        <v>22037.5</v>
      </c>
      <c r="H640" s="52">
        <v>88459.0625</v>
      </c>
      <c r="I640" s="52">
        <v>9271.875</v>
      </c>
      <c r="J640" s="52">
        <v>1158997.8125</v>
      </c>
      <c r="K640" s="14">
        <v>0.29748315198616659</v>
      </c>
      <c r="L640" s="14">
        <v>0.10950931878553308</v>
      </c>
      <c r="M640" s="14">
        <v>1.6326734808465333</v>
      </c>
      <c r="N640" s="14">
        <v>1.2480148750515141</v>
      </c>
      <c r="O640" s="14">
        <v>0.58612956604555022</v>
      </c>
      <c r="P640" s="14">
        <v>0.18653199882604077</v>
      </c>
      <c r="Q640" s="14">
        <v>19.425304685541985</v>
      </c>
      <c r="R640" s="14">
        <v>0.93639487680381084</v>
      </c>
      <c r="S640" s="14">
        <v>7.4953726412303494</v>
      </c>
      <c r="T640" s="14">
        <v>2.6468612219189591</v>
      </c>
      <c r="U640" s="14">
        <v>89.096669781683318</v>
      </c>
      <c r="V640" s="14">
        <v>7.7059646230777474</v>
      </c>
      <c r="W640" s="14">
        <v>0.34482363741509198</v>
      </c>
      <c r="X640" s="14">
        <v>2.870474178290772E-2</v>
      </c>
      <c r="Y640" s="14">
        <v>1.5877267845032077</v>
      </c>
      <c r="Z640" s="2">
        <f t="shared" si="225"/>
        <v>5.4882888995423009</v>
      </c>
      <c r="AA640" s="2">
        <f t="shared" si="226"/>
        <v>14.908991298211058</v>
      </c>
      <c r="AB640" s="2">
        <f t="shared" si="227"/>
        <v>33.141656403035597</v>
      </c>
      <c r="AC640" s="2">
        <f t="shared" si="228"/>
        <v>104.13926193788322</v>
      </c>
      <c r="AD640" s="2">
        <f t="shared" si="229"/>
        <v>11.886889958156676</v>
      </c>
      <c r="AE640" s="2">
        <f t="shared" si="230"/>
        <v>33.661254713267041</v>
      </c>
      <c r="AF640" s="69">
        <f t="shared" si="231"/>
        <v>0.8627524542988968</v>
      </c>
      <c r="AG640" s="69">
        <f t="shared" si="232"/>
        <v>0.87205522644210232</v>
      </c>
      <c r="AH640" s="69">
        <f t="shared" si="233"/>
        <v>1.0947329070913481</v>
      </c>
      <c r="AI640" s="69">
        <f t="shared" si="234"/>
        <v>0.33607561956419146</v>
      </c>
      <c r="AJ640" s="69">
        <f t="shared" si="235"/>
        <v>0.34706463744790583</v>
      </c>
      <c r="AK640" s="69">
        <f t="shared" si="236"/>
        <v>0.68659860469438982</v>
      </c>
      <c r="AL640" s="69">
        <f t="shared" si="237"/>
        <v>7.6006912382961034E-2</v>
      </c>
      <c r="AM640" s="69">
        <f t="shared" si="238"/>
        <v>9.1972128923695051E-2</v>
      </c>
      <c r="AN640" s="69">
        <f t="shared" si="239"/>
        <v>0.15079887338453826</v>
      </c>
      <c r="AO640" s="23">
        <v>0.01</v>
      </c>
      <c r="AP640" s="69">
        <f t="shared" si="248"/>
        <v>1675.0023316395038</v>
      </c>
      <c r="AQ640" s="69">
        <f t="shared" si="240"/>
        <v>8135.7683007191981</v>
      </c>
      <c r="AR640" s="69">
        <f t="shared" si="241"/>
        <v>1398.1883041622657</v>
      </c>
      <c r="AS640" s="69">
        <f t="shared" si="242"/>
        <v>0.14943424640285016</v>
      </c>
      <c r="AT640" s="69">
        <f t="shared" si="243"/>
        <v>0.72582729107975252</v>
      </c>
      <c r="AU640" s="69">
        <f t="shared" si="244"/>
        <v>0.12473846251739724</v>
      </c>
      <c r="AV640" s="23">
        <f t="shared" si="245"/>
        <v>1</v>
      </c>
      <c r="AW640" s="24" t="s">
        <v>486</v>
      </c>
      <c r="AX640" s="24" t="s">
        <v>445</v>
      </c>
      <c r="AY640" s="24">
        <v>70</v>
      </c>
      <c r="AZ640" s="49">
        <f t="shared" si="246"/>
        <v>5.4882888995423009</v>
      </c>
      <c r="BA640" s="49">
        <f t="shared" si="247"/>
        <v>11.886889958156676</v>
      </c>
    </row>
    <row r="641" spans="1:58" ht="12.75" customHeight="1" x14ac:dyDescent="0.15">
      <c r="A641" t="s">
        <v>45</v>
      </c>
      <c r="B641" s="24" t="s">
        <v>486</v>
      </c>
      <c r="C641" s="24" t="s">
        <v>446</v>
      </c>
      <c r="D641" s="24">
        <v>70</v>
      </c>
      <c r="E641" s="16" t="s">
        <v>425</v>
      </c>
      <c r="F641" s="52">
        <v>19430.625</v>
      </c>
      <c r="H641" s="52">
        <v>83352.812500000015</v>
      </c>
      <c r="I641" s="52">
        <v>8438.7500000000018</v>
      </c>
      <c r="J641" s="52">
        <v>1173537.1875</v>
      </c>
      <c r="K641" s="14">
        <v>0.30058841604812686</v>
      </c>
      <c r="L641" s="14">
        <v>0.11349701821545473</v>
      </c>
      <c r="M641" s="14">
        <v>1.7607764357085822</v>
      </c>
      <c r="N641" s="14">
        <v>1.2934318080780876</v>
      </c>
      <c r="O641" s="14">
        <v>0.57904108987706826</v>
      </c>
      <c r="P641" s="14">
        <v>0.18492596505175352</v>
      </c>
      <c r="Q641" s="14">
        <v>20.334300218957825</v>
      </c>
      <c r="R641" s="14">
        <v>0.85534791200874849</v>
      </c>
      <c r="S641" s="14">
        <v>7.6477290728677785</v>
      </c>
      <c r="T641" s="14">
        <v>3.467334528868637</v>
      </c>
      <c r="U641" s="14">
        <v>88.287120345203434</v>
      </c>
      <c r="V641" s="14">
        <v>9.4553472630099904</v>
      </c>
      <c r="W641" s="14">
        <v>0.34120305602262818</v>
      </c>
      <c r="X641" s="14">
        <v>2.8049991189773388E-2</v>
      </c>
      <c r="Y641" s="14">
        <v>1.5130464975159572</v>
      </c>
      <c r="Z641" s="2">
        <f t="shared" si="225"/>
        <v>5.8577654417217007</v>
      </c>
      <c r="AA641" s="2">
        <f t="shared" si="226"/>
        <v>15.513856340842793</v>
      </c>
      <c r="AB641" s="2">
        <f t="shared" si="227"/>
        <v>35.117197336159414</v>
      </c>
      <c r="AC641" s="2">
        <f t="shared" si="228"/>
        <v>109.95914074730962</v>
      </c>
      <c r="AD641" s="2">
        <f t="shared" si="229"/>
        <v>11.544226986076685</v>
      </c>
      <c r="AE641" s="2">
        <f t="shared" si="230"/>
        <v>25.462533138967355</v>
      </c>
      <c r="AF641" s="69">
        <f t="shared" si="231"/>
        <v>0.8628525337130375</v>
      </c>
      <c r="AG641" s="69">
        <f t="shared" si="232"/>
        <v>0.87182677226624572</v>
      </c>
      <c r="AH641" s="69">
        <f t="shared" si="233"/>
        <v>1.0996431955932635</v>
      </c>
      <c r="AI641" s="69">
        <f t="shared" si="234"/>
        <v>0.33619258759832821</v>
      </c>
      <c r="AJ641" s="69">
        <f t="shared" si="235"/>
        <v>0.34679194509843841</v>
      </c>
      <c r="AK641" s="69">
        <f t="shared" si="236"/>
        <v>0.69587906517472453</v>
      </c>
      <c r="AL641" s="69">
        <f t="shared" si="237"/>
        <v>7.6032281116241704E-2</v>
      </c>
      <c r="AM641" s="69">
        <f t="shared" si="238"/>
        <v>9.189986545108618E-2</v>
      </c>
      <c r="AN641" s="69">
        <f t="shared" si="239"/>
        <v>0.15275304868047193</v>
      </c>
      <c r="AO641" s="23">
        <v>0.01</v>
      </c>
      <c r="AP641" s="69">
        <f t="shared" si="248"/>
        <v>1477.3547422642739</v>
      </c>
      <c r="AQ641" s="69">
        <f t="shared" si="240"/>
        <v>7660.1122537196152</v>
      </c>
      <c r="AR641" s="69">
        <f t="shared" si="241"/>
        <v>1289.0447895523328</v>
      </c>
      <c r="AS641" s="69">
        <f t="shared" si="242"/>
        <v>0.14169213756739601</v>
      </c>
      <c r="AT641" s="69">
        <f t="shared" si="243"/>
        <v>0.73467641060414979</v>
      </c>
      <c r="AU641" s="69">
        <f t="shared" si="244"/>
        <v>0.12363145182845435</v>
      </c>
      <c r="AV641" s="23">
        <f t="shared" si="245"/>
        <v>1</v>
      </c>
      <c r="AW641" s="24" t="s">
        <v>486</v>
      </c>
      <c r="AX641" s="24" t="s">
        <v>446</v>
      </c>
      <c r="AY641" s="24">
        <v>70</v>
      </c>
      <c r="AZ641" s="49">
        <f t="shared" si="246"/>
        <v>5.8577654417217007</v>
      </c>
      <c r="BA641" s="49">
        <f t="shared" si="247"/>
        <v>11.544226986076685</v>
      </c>
    </row>
    <row r="642" spans="1:58" ht="12.75" customHeight="1" x14ac:dyDescent="0.15">
      <c r="A642" t="s">
        <v>46</v>
      </c>
      <c r="B642" s="24" t="s">
        <v>486</v>
      </c>
      <c r="C642" s="24" t="s">
        <v>452</v>
      </c>
      <c r="D642" s="24">
        <v>100</v>
      </c>
      <c r="E642" s="16" t="s">
        <v>425</v>
      </c>
      <c r="F642" s="52">
        <v>10521.5625</v>
      </c>
      <c r="H642" s="52">
        <v>10629.062500000002</v>
      </c>
      <c r="I642" s="52">
        <v>1814.0625</v>
      </c>
      <c r="J642" s="52">
        <v>318871.875</v>
      </c>
      <c r="K642" s="14">
        <v>0.41553662665641122</v>
      </c>
      <c r="L642" s="14">
        <v>0.1788755384680496</v>
      </c>
      <c r="M642" s="14">
        <v>2.9452333445370318</v>
      </c>
      <c r="N642" s="14">
        <v>1.2887070971259089</v>
      </c>
      <c r="O642" s="14">
        <v>0.68956520577384439</v>
      </c>
      <c r="P642" s="14">
        <v>0.21796694270199279</v>
      </c>
      <c r="Q642" s="14">
        <v>26.711694523723022</v>
      </c>
      <c r="R642" s="14">
        <v>0.79869681049560792</v>
      </c>
      <c r="S642" s="14">
        <v>5.9013873487686777</v>
      </c>
      <c r="T642" s="14">
        <v>1.0523274903689148</v>
      </c>
      <c r="U642" s="14">
        <v>98.861135666422527</v>
      </c>
      <c r="V642" s="14">
        <v>4.2039186544957765</v>
      </c>
      <c r="W642" s="14">
        <v>0.31667776825607075</v>
      </c>
      <c r="X642" s="14">
        <v>2.7668537422163655E-2</v>
      </c>
      <c r="Y642" s="14">
        <v>1.459309400422498</v>
      </c>
      <c r="Z642" s="2">
        <f t="shared" si="225"/>
        <v>7.0877827743745785</v>
      </c>
      <c r="AA642" s="2">
        <f t="shared" si="226"/>
        <v>16.465266127280469</v>
      </c>
      <c r="AB642" s="2">
        <f t="shared" si="227"/>
        <v>38.737010365461529</v>
      </c>
      <c r="AC642" s="2">
        <f t="shared" si="228"/>
        <v>122.54929207427382</v>
      </c>
      <c r="AD642" s="2">
        <f t="shared" si="229"/>
        <v>16.752185515673677</v>
      </c>
      <c r="AE642" s="2">
        <f t="shared" si="230"/>
        <v>93.945218167554231</v>
      </c>
      <c r="AF642" s="69">
        <f t="shared" si="231"/>
        <v>0.86655719436175116</v>
      </c>
      <c r="AG642" s="69">
        <f t="shared" si="232"/>
        <v>0.87538884896783065</v>
      </c>
      <c r="AH642" s="69">
        <f t="shared" si="233"/>
        <v>1.043360427638542</v>
      </c>
      <c r="AI642" s="69">
        <f t="shared" si="234"/>
        <v>0.34054153898235368</v>
      </c>
      <c r="AJ642" s="69">
        <f t="shared" si="235"/>
        <v>0.35106006427413422</v>
      </c>
      <c r="AK642" s="69">
        <f t="shared" si="236"/>
        <v>0.59440366737542638</v>
      </c>
      <c r="AL642" s="69">
        <f t="shared" si="237"/>
        <v>7.6975252201985186E-2</v>
      </c>
      <c r="AM642" s="69">
        <f t="shared" si="238"/>
        <v>9.3030917032645558E-2</v>
      </c>
      <c r="AN642" s="69">
        <f t="shared" si="239"/>
        <v>0.13132401123492873</v>
      </c>
      <c r="AO642" s="23">
        <v>0.01</v>
      </c>
      <c r="AP642" s="69">
        <f t="shared" si="248"/>
        <v>809.89992699644972</v>
      </c>
      <c r="AQ642" s="69">
        <f t="shared" si="240"/>
        <v>988.83143157230438</v>
      </c>
      <c r="AR642" s="69">
        <f t="shared" si="241"/>
        <v>238.2299641308629</v>
      </c>
      <c r="AS642" s="69">
        <f t="shared" si="242"/>
        <v>0.39760201530143757</v>
      </c>
      <c r="AT642" s="69">
        <f t="shared" si="243"/>
        <v>0.48544438254811362</v>
      </c>
      <c r="AU642" s="69">
        <f t="shared" si="244"/>
        <v>0.11695360215044877</v>
      </c>
      <c r="AV642" s="23">
        <f t="shared" si="245"/>
        <v>1</v>
      </c>
      <c r="AW642" s="24" t="s">
        <v>486</v>
      </c>
      <c r="AX642" s="24" t="s">
        <v>452</v>
      </c>
      <c r="AY642" s="24">
        <v>100</v>
      </c>
      <c r="AZ642" s="49">
        <f t="shared" si="246"/>
        <v>7.0877827743745785</v>
      </c>
      <c r="BA642" s="49">
        <f t="shared" si="247"/>
        <v>16.752185515673677</v>
      </c>
    </row>
    <row r="643" spans="1:58" ht="12.75" customHeight="1" x14ac:dyDescent="0.15">
      <c r="A643" t="s">
        <v>47</v>
      </c>
      <c r="B643" s="24" t="s">
        <v>486</v>
      </c>
      <c r="C643" s="24" t="s">
        <v>448</v>
      </c>
      <c r="D643" s="24">
        <v>100</v>
      </c>
      <c r="E643" s="16" t="s">
        <v>425</v>
      </c>
      <c r="F643" s="52">
        <v>23878.4375</v>
      </c>
      <c r="H643" s="52">
        <v>24026.250000000004</v>
      </c>
      <c r="I643" s="52">
        <v>3749.0625000000005</v>
      </c>
      <c r="J643" s="52">
        <v>645161.25</v>
      </c>
      <c r="K643" s="14">
        <v>0.41949884435317181</v>
      </c>
      <c r="L643" s="14">
        <v>0.18361508078438402</v>
      </c>
      <c r="M643" s="14">
        <v>3.3440862930848576</v>
      </c>
      <c r="N643" s="14">
        <v>1.4345663228054917</v>
      </c>
      <c r="O643" s="14">
        <v>0.77059599312146798</v>
      </c>
      <c r="P643" s="14">
        <v>0.22650359587255406</v>
      </c>
      <c r="Q643" s="14">
        <v>30.322355652006664</v>
      </c>
      <c r="R643" s="14">
        <v>0.91804443694490323</v>
      </c>
      <c r="S643" s="14">
        <v>6.6332352958016907</v>
      </c>
      <c r="T643" s="14">
        <v>1.9679299452825456</v>
      </c>
      <c r="U643" s="14">
        <v>107.72074231947637</v>
      </c>
      <c r="V643" s="14">
        <v>5.4683045231968377</v>
      </c>
      <c r="W643" s="14">
        <v>0.33081082319080674</v>
      </c>
      <c r="X643" s="14">
        <v>2.7375600845007231E-2</v>
      </c>
      <c r="Y643" s="14">
        <v>1.5270356657266999</v>
      </c>
      <c r="Z643" s="2">
        <f t="shared" si="225"/>
        <v>7.9716221822759188</v>
      </c>
      <c r="AA643" s="2">
        <f t="shared" si="226"/>
        <v>18.212481669802273</v>
      </c>
      <c r="AB643" s="2">
        <f t="shared" si="227"/>
        <v>39.349225693711844</v>
      </c>
      <c r="AC643" s="2">
        <f t="shared" si="228"/>
        <v>133.87140956944467</v>
      </c>
      <c r="AD643" s="2">
        <f t="shared" si="229"/>
        <v>16.239547900201131</v>
      </c>
      <c r="AE643" s="2">
        <f t="shared" si="230"/>
        <v>54.73809805969001</v>
      </c>
      <c r="AF643" s="69">
        <f t="shared" si="231"/>
        <v>0.86668489249559022</v>
      </c>
      <c r="AG643" s="69">
        <f t="shared" si="232"/>
        <v>0.87800038652576606</v>
      </c>
      <c r="AH643" s="69">
        <f t="shared" si="233"/>
        <v>1.0669471218190567</v>
      </c>
      <c r="AI643" s="69">
        <f t="shared" si="234"/>
        <v>0.34069211044344466</v>
      </c>
      <c r="AJ643" s="69">
        <f t="shared" si="235"/>
        <v>0.35421138735432256</v>
      </c>
      <c r="AK643" s="69">
        <f t="shared" si="236"/>
        <v>0.63563395139366141</v>
      </c>
      <c r="AL643" s="69">
        <f t="shared" si="237"/>
        <v>7.7007891316050819E-2</v>
      </c>
      <c r="AM643" s="69">
        <f t="shared" si="238"/>
        <v>9.3866017648895475E-2</v>
      </c>
      <c r="AN643" s="69">
        <f t="shared" si="239"/>
        <v>0.14004757583756525</v>
      </c>
      <c r="AO643" s="23">
        <v>0.01</v>
      </c>
      <c r="AP643" s="69">
        <f t="shared" si="248"/>
        <v>1838.8281197971123</v>
      </c>
      <c r="AQ643" s="69">
        <f t="shared" si="240"/>
        <v>2255.2484065367753</v>
      </c>
      <c r="AR643" s="69">
        <f t="shared" si="241"/>
        <v>525.04711478852198</v>
      </c>
      <c r="AS643" s="69">
        <f t="shared" si="242"/>
        <v>0.39809025751696309</v>
      </c>
      <c r="AT643" s="69">
        <f t="shared" si="243"/>
        <v>0.48824161935374566</v>
      </c>
      <c r="AU643" s="69">
        <f t="shared" si="244"/>
        <v>0.1136681231292912</v>
      </c>
      <c r="AV643" s="23">
        <f t="shared" si="245"/>
        <v>0.99999999999999989</v>
      </c>
      <c r="AW643" s="24" t="s">
        <v>486</v>
      </c>
      <c r="AX643" s="24" t="s">
        <v>448</v>
      </c>
      <c r="AY643" s="24">
        <v>100</v>
      </c>
      <c r="AZ643" s="49">
        <f t="shared" si="246"/>
        <v>7.9716221822759188</v>
      </c>
      <c r="BA643" s="49">
        <f t="shared" si="247"/>
        <v>16.239547900201131</v>
      </c>
    </row>
    <row r="644" spans="1:58" ht="12.75" customHeight="1" x14ac:dyDescent="0.15">
      <c r="A644" t="s">
        <v>48</v>
      </c>
      <c r="B644" s="24" t="s">
        <v>486</v>
      </c>
      <c r="C644" s="24" t="s">
        <v>447</v>
      </c>
      <c r="D644" s="24">
        <v>100</v>
      </c>
      <c r="E644" s="16" t="s">
        <v>425</v>
      </c>
      <c r="F644" s="52">
        <v>27600.625000000004</v>
      </c>
      <c r="H644" s="52">
        <v>23945.625000000004</v>
      </c>
      <c r="I644" s="52">
        <v>3789.375</v>
      </c>
      <c r="J644" s="52">
        <v>735353.75000000012</v>
      </c>
      <c r="K644" s="14">
        <v>0.42280832676462793</v>
      </c>
      <c r="L644" s="14">
        <v>0.18265937174370844</v>
      </c>
      <c r="M644" s="14">
        <v>3.5089419110918558</v>
      </c>
      <c r="N644" s="14">
        <v>1.4123316253849374</v>
      </c>
      <c r="O644" s="14">
        <v>0.74828275271066458</v>
      </c>
      <c r="P644" s="14">
        <v>0.22304838266645313</v>
      </c>
      <c r="Q644" s="14">
        <v>28.84237562437951</v>
      </c>
      <c r="R644" s="14">
        <v>1.0082293042408825</v>
      </c>
      <c r="S644" s="14">
        <v>10.30237484946054</v>
      </c>
      <c r="T644" s="14">
        <v>3.80084959905862</v>
      </c>
      <c r="U644" s="14">
        <v>120.60865223397208</v>
      </c>
      <c r="V644" s="14">
        <v>6.5526224417280243</v>
      </c>
      <c r="W644" s="14">
        <v>0.32459647790147517</v>
      </c>
      <c r="X644" s="14">
        <v>2.8724934766979883E-2</v>
      </c>
      <c r="Y644" s="14">
        <v>1.5264710368079644</v>
      </c>
      <c r="Z644" s="2">
        <f t="shared" si="225"/>
        <v>8.2991315188672701</v>
      </c>
      <c r="AA644" s="2">
        <f t="shared" si="226"/>
        <v>19.210303186716828</v>
      </c>
      <c r="AB644" s="2">
        <f t="shared" si="227"/>
        <v>38.544755334661403</v>
      </c>
      <c r="AC644" s="2">
        <f t="shared" si="228"/>
        <v>129.30995185699436</v>
      </c>
      <c r="AD644" s="2">
        <f t="shared" si="229"/>
        <v>11.70687865626317</v>
      </c>
      <c r="AE644" s="2">
        <f t="shared" si="230"/>
        <v>31.732024404186888</v>
      </c>
      <c r="AF644" s="69">
        <f t="shared" si="231"/>
        <v>0.86679155365362348</v>
      </c>
      <c r="AG644" s="69">
        <f t="shared" si="232"/>
        <v>0.87728125411598123</v>
      </c>
      <c r="AH644" s="69">
        <f t="shared" si="233"/>
        <v>1.1851996535213531</v>
      </c>
      <c r="AI644" s="69">
        <f t="shared" si="234"/>
        <v>0.340817910792513</v>
      </c>
      <c r="AJ644" s="69">
        <f t="shared" si="235"/>
        <v>0.35334174202655855</v>
      </c>
      <c r="AK644" s="69">
        <f t="shared" si="236"/>
        <v>0.8712703707062005</v>
      </c>
      <c r="AL644" s="69">
        <f t="shared" si="237"/>
        <v>7.7035160385700283E-2</v>
      </c>
      <c r="AM644" s="69">
        <f t="shared" si="238"/>
        <v>9.3635561637038012E-2</v>
      </c>
      <c r="AN644" s="69">
        <f t="shared" si="239"/>
        <v>0.18949889177545062</v>
      </c>
      <c r="AO644" s="23">
        <v>0.01</v>
      </c>
      <c r="AP644" s="69">
        <f t="shared" si="248"/>
        <v>2126.2185736205693</v>
      </c>
      <c r="AQ644" s="69">
        <f t="shared" si="240"/>
        <v>2242.1620456248988</v>
      </c>
      <c r="AR644" s="69">
        <f t="shared" si="241"/>
        <v>718.08236302159821</v>
      </c>
      <c r="AS644" s="69">
        <f t="shared" si="242"/>
        <v>0.41801514746754354</v>
      </c>
      <c r="AT644" s="69">
        <f t="shared" si="243"/>
        <v>0.44080966546728978</v>
      </c>
      <c r="AU644" s="69">
        <f t="shared" si="244"/>
        <v>0.14117518706516657</v>
      </c>
      <c r="AV644" s="23">
        <f t="shared" si="245"/>
        <v>0.99999999999999978</v>
      </c>
      <c r="AW644" s="24" t="s">
        <v>486</v>
      </c>
      <c r="AX644" s="24" t="s">
        <v>447</v>
      </c>
      <c r="AY644" s="24">
        <v>100</v>
      </c>
      <c r="AZ644" s="49">
        <f t="shared" si="246"/>
        <v>8.2991315188672701</v>
      </c>
      <c r="BA644" s="49">
        <f t="shared" si="247"/>
        <v>11.70687865626317</v>
      </c>
    </row>
    <row r="645" spans="1:58" ht="12.75" customHeight="1" x14ac:dyDescent="0.15">
      <c r="B645" s="24"/>
      <c r="F645" s="52"/>
      <c r="H645" s="52"/>
      <c r="I645" s="52"/>
      <c r="J645" s="52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2"/>
      <c r="AA645" s="2"/>
      <c r="AB645" s="2"/>
      <c r="AC645" s="2"/>
      <c r="AD645" s="2"/>
      <c r="AE645" s="2"/>
      <c r="AF645" s="69"/>
      <c r="AG645" s="69"/>
      <c r="AH645" s="69"/>
      <c r="AI645" s="69"/>
      <c r="AJ645" s="69"/>
      <c r="AK645" s="69"/>
      <c r="AL645" s="69"/>
      <c r="AM645" s="69"/>
      <c r="AN645" s="69"/>
      <c r="AO645" s="23"/>
      <c r="AP645" s="69"/>
      <c r="AQ645" s="69"/>
      <c r="AR645" s="69"/>
      <c r="AS645" s="69"/>
      <c r="AT645" s="69"/>
      <c r="AU645" s="69"/>
      <c r="AV645" s="23"/>
      <c r="AW645" s="24"/>
      <c r="AX645" s="16"/>
      <c r="AY645" s="16"/>
      <c r="AZ645" s="49"/>
      <c r="BA645" s="49"/>
    </row>
    <row r="646" spans="1:58" ht="12.75" customHeight="1" x14ac:dyDescent="0.15">
      <c r="A646" t="s">
        <v>50</v>
      </c>
      <c r="B646" s="24" t="s">
        <v>487</v>
      </c>
      <c r="C646" s="24" t="s">
        <v>434</v>
      </c>
      <c r="D646" s="24">
        <v>5</v>
      </c>
      <c r="E646" s="16" t="s">
        <v>425</v>
      </c>
      <c r="F646" s="52">
        <v>1652.8125</v>
      </c>
      <c r="H646" s="52">
        <v>8653.75</v>
      </c>
      <c r="I646" s="52">
        <v>591.25</v>
      </c>
      <c r="J646" s="52">
        <v>400007.50000000006</v>
      </c>
      <c r="K646" s="14">
        <v>0.2730113045353651</v>
      </c>
      <c r="L646" s="14">
        <v>9.4326960925469369E-2</v>
      </c>
      <c r="M646" s="14">
        <v>0.6277328442562915</v>
      </c>
      <c r="N646" s="14">
        <v>1.2679878118033403</v>
      </c>
      <c r="O646" s="14">
        <v>0.45817054713340422</v>
      </c>
      <c r="P646" s="14">
        <v>0.16841640256733045</v>
      </c>
      <c r="Q646" s="14">
        <v>3.2190044510414584</v>
      </c>
      <c r="R646" s="14">
        <v>0.88488709044122171</v>
      </c>
      <c r="S646" s="14">
        <v>3.7993907804003824</v>
      </c>
      <c r="T646" s="14">
        <v>0.84341668609895615</v>
      </c>
      <c r="U646" s="14">
        <v>26.242675987107329</v>
      </c>
      <c r="V646" s="14">
        <v>6.3964408908156942</v>
      </c>
      <c r="W646" s="14">
        <v>0.34395141511864707</v>
      </c>
      <c r="X646" s="14">
        <v>2.8307520890748488E-2</v>
      </c>
      <c r="Y646" s="14">
        <v>1.2832392825967738</v>
      </c>
      <c r="Z646" s="2">
        <f t="shared" si="225"/>
        <v>2.2992924975199216</v>
      </c>
      <c r="AA646" s="2">
        <f t="shared" si="226"/>
        <v>6.6548613259392777</v>
      </c>
      <c r="AB646" s="2">
        <f t="shared" si="227"/>
        <v>7.0257777833636919</v>
      </c>
      <c r="AC646" s="2">
        <f t="shared" si="228"/>
        <v>19.113366643457109</v>
      </c>
      <c r="AD646" s="2">
        <f t="shared" si="229"/>
        <v>6.9070747137892088</v>
      </c>
      <c r="AE646" s="2">
        <f t="shared" si="230"/>
        <v>31.114722318913593</v>
      </c>
      <c r="AF646" s="69">
        <f t="shared" si="231"/>
        <v>0.86196375224105226</v>
      </c>
      <c r="AG646" s="69">
        <f t="shared" si="232"/>
        <v>0.86793124104465014</v>
      </c>
      <c r="AH646" s="69">
        <f t="shared" si="233"/>
        <v>0.97561527589275443</v>
      </c>
      <c r="AI646" s="69">
        <f t="shared" si="234"/>
        <v>0.33515477155417661</v>
      </c>
      <c r="AJ646" s="69">
        <f t="shared" si="235"/>
        <v>0.34216403655994609</v>
      </c>
      <c r="AK646" s="69">
        <f t="shared" si="236"/>
        <v>0.48597527359290094</v>
      </c>
      <c r="AL646" s="69">
        <f t="shared" si="237"/>
        <v>7.5807180654375944E-2</v>
      </c>
      <c r="AM646" s="69">
        <f t="shared" si="238"/>
        <v>9.0673469688385702E-2</v>
      </c>
      <c r="AN646" s="69">
        <f t="shared" si="239"/>
        <v>0.10825874591254254</v>
      </c>
      <c r="AO646" s="23">
        <v>0.01</v>
      </c>
      <c r="AP646" s="69">
        <f t="shared" si="248"/>
        <v>125.29505577531074</v>
      </c>
      <c r="AQ646" s="69">
        <f t="shared" si="240"/>
        <v>784.66553831586782</v>
      </c>
      <c r="AR646" s="69">
        <f t="shared" si="241"/>
        <v>64.007983520790773</v>
      </c>
      <c r="AS646" s="69">
        <f t="shared" si="242"/>
        <v>0.12864383785616182</v>
      </c>
      <c r="AT646" s="69">
        <f t="shared" si="243"/>
        <v>0.80563742645553793</v>
      </c>
      <c r="AU646" s="69">
        <f t="shared" si="244"/>
        <v>6.5718735688300264E-2</v>
      </c>
      <c r="AV646" s="23">
        <f t="shared" si="245"/>
        <v>1</v>
      </c>
      <c r="AW646" s="24" t="s">
        <v>487</v>
      </c>
      <c r="AX646" s="24" t="s">
        <v>434</v>
      </c>
      <c r="AY646" s="24">
        <v>5</v>
      </c>
      <c r="AZ646" s="49">
        <f t="shared" si="246"/>
        <v>2.2992924975199216</v>
      </c>
      <c r="BA646" s="49">
        <f t="shared" si="247"/>
        <v>6.9070747137892088</v>
      </c>
      <c r="BB646" s="69">
        <f>LN((AVERAGE(AZ666:AZ668))/AZ646:AZ648)/1.125</f>
        <v>6.1450334975332775E-2</v>
      </c>
      <c r="BC646" s="69">
        <f>LN((AVERAGE(BA666:BA668))/BA646:BA648)/1.125</f>
        <v>-2.4973460187449975E-2</v>
      </c>
      <c r="BD646" s="69">
        <f>AVERAGE(AS646:AS648)</f>
        <v>0.12452362188805148</v>
      </c>
      <c r="BE646" s="69">
        <f>AVERAGE(AU646:AU648)</f>
        <v>0.11715535370079082</v>
      </c>
      <c r="BF646" s="69">
        <f>(BB646*BD646)+(BC646*BE646)</f>
        <v>4.726243715969124E-3</v>
      </c>
    </row>
    <row r="647" spans="1:58" ht="12.75" customHeight="1" x14ac:dyDescent="0.15">
      <c r="A647" t="s">
        <v>51</v>
      </c>
      <c r="B647" s="24" t="s">
        <v>487</v>
      </c>
      <c r="C647" s="24" t="s">
        <v>437</v>
      </c>
      <c r="D647" s="24">
        <v>5</v>
      </c>
      <c r="E647" s="16" t="s">
        <v>425</v>
      </c>
      <c r="F647" s="52">
        <v>6033.4375</v>
      </c>
      <c r="H647" s="52">
        <v>30261.25</v>
      </c>
      <c r="I647" s="52">
        <v>2270.9375</v>
      </c>
      <c r="J647" s="52">
        <v>955446.56250000012</v>
      </c>
      <c r="K647" s="14">
        <v>0.25280323084880396</v>
      </c>
      <c r="L647" s="14">
        <v>0.10173999900971394</v>
      </c>
      <c r="M647" s="14">
        <v>0.59805405363398101</v>
      </c>
      <c r="N647" s="14">
        <v>1.3782397206709347</v>
      </c>
      <c r="O647" s="14">
        <v>0.45215660302815736</v>
      </c>
      <c r="P647" s="14">
        <v>0.17775275323039338</v>
      </c>
      <c r="Q647" s="14">
        <v>3.1549141168539241</v>
      </c>
      <c r="R647" s="14">
        <v>0.98847053707892141</v>
      </c>
      <c r="S647" s="14">
        <v>12.836547068512395</v>
      </c>
      <c r="T647" s="14">
        <v>6.8368960119409694</v>
      </c>
      <c r="U647" s="14">
        <v>83.228957609221482</v>
      </c>
      <c r="V647" s="14">
        <v>19.603643479022736</v>
      </c>
      <c r="W647" s="14">
        <v>0.38225857860211587</v>
      </c>
      <c r="X647" s="14">
        <v>2.875121330789571E-2</v>
      </c>
      <c r="Y647" s="14">
        <v>1.3106627250808816</v>
      </c>
      <c r="Z647" s="2">
        <f t="shared" si="225"/>
        <v>2.3656899147450532</v>
      </c>
      <c r="AA647" s="2">
        <f t="shared" si="226"/>
        <v>5.8782588898676913</v>
      </c>
      <c r="AB647" s="2">
        <f t="shared" si="227"/>
        <v>6.9774810225594708</v>
      </c>
      <c r="AC647" s="2">
        <f t="shared" si="228"/>
        <v>17.748890295750847</v>
      </c>
      <c r="AD647" s="2">
        <f t="shared" si="229"/>
        <v>6.4837496536260311</v>
      </c>
      <c r="AE647" s="2">
        <f t="shared" si="230"/>
        <v>12.173500586210187</v>
      </c>
      <c r="AF647" s="69">
        <f t="shared" si="231"/>
        <v>0.86131246715382259</v>
      </c>
      <c r="AG647" s="69">
        <f t="shared" si="232"/>
        <v>0.86773741791376047</v>
      </c>
      <c r="AH647" s="69">
        <f t="shared" si="233"/>
        <v>1.2668733746458811</v>
      </c>
      <c r="AI647" s="69">
        <f t="shared" si="234"/>
        <v>0.33439563377382014</v>
      </c>
      <c r="AJ647" s="69">
        <f t="shared" si="235"/>
        <v>0.34193485540146101</v>
      </c>
      <c r="AK647" s="69">
        <f t="shared" si="236"/>
        <v>1.0640891728446058</v>
      </c>
      <c r="AL647" s="69">
        <f t="shared" si="237"/>
        <v>7.5642506920759037E-2</v>
      </c>
      <c r="AM647" s="69">
        <f t="shared" si="238"/>
        <v>9.0612736681387168E-2</v>
      </c>
      <c r="AN647" s="69">
        <f t="shared" si="239"/>
        <v>0.22954716068208261</v>
      </c>
      <c r="AO647" s="23">
        <v>0.01</v>
      </c>
      <c r="AP647" s="69">
        <f t="shared" si="248"/>
        <v>456.3843378497171</v>
      </c>
      <c r="AQ647" s="69">
        <f t="shared" si="240"/>
        <v>2742.0546778996272</v>
      </c>
      <c r="AR647" s="69">
        <f t="shared" si="241"/>
        <v>521.28725521146703</v>
      </c>
      <c r="AS647" s="69">
        <f t="shared" si="242"/>
        <v>0.12269298991504347</v>
      </c>
      <c r="AT647" s="69">
        <f t="shared" si="243"/>
        <v>0.73716571547382981</v>
      </c>
      <c r="AU647" s="69">
        <f t="shared" si="244"/>
        <v>0.14014129461112679</v>
      </c>
      <c r="AV647" s="23">
        <f t="shared" si="245"/>
        <v>1</v>
      </c>
      <c r="AW647" s="24" t="s">
        <v>487</v>
      </c>
      <c r="AX647" s="24" t="s">
        <v>437</v>
      </c>
      <c r="AY647" s="24">
        <v>5</v>
      </c>
      <c r="AZ647" s="49">
        <f t="shared" si="246"/>
        <v>2.3656899147450532</v>
      </c>
      <c r="BA647" s="49">
        <f t="shared" si="247"/>
        <v>6.4837496536260311</v>
      </c>
    </row>
    <row r="648" spans="1:58" ht="12.75" customHeight="1" x14ac:dyDescent="0.15">
      <c r="A648" t="s">
        <v>52</v>
      </c>
      <c r="B648" s="24" t="s">
        <v>487</v>
      </c>
      <c r="C648" s="24" t="s">
        <v>438</v>
      </c>
      <c r="D648" s="24">
        <v>5</v>
      </c>
      <c r="E648" s="16" t="s">
        <v>425</v>
      </c>
      <c r="F648" s="52">
        <v>6906.875</v>
      </c>
      <c r="H648" s="52">
        <v>34695.625000000007</v>
      </c>
      <c r="I648" s="52">
        <v>2338.125</v>
      </c>
      <c r="J648" s="52">
        <v>1061965.625</v>
      </c>
      <c r="K648" s="14">
        <v>0.32503163475834479</v>
      </c>
      <c r="L648" s="14">
        <v>9.3345526576318283E-2</v>
      </c>
      <c r="M648" s="14">
        <v>0.63700212352174324</v>
      </c>
      <c r="N648" s="14">
        <v>1.3048606761918051</v>
      </c>
      <c r="O648" s="14">
        <v>0.48047615321338527</v>
      </c>
      <c r="P648" s="14">
        <v>0.18317415452943847</v>
      </c>
      <c r="Q648" s="14">
        <v>2.8971364513289983</v>
      </c>
      <c r="R648" s="14">
        <v>1.003163868941191</v>
      </c>
      <c r="S648" s="14">
        <v>15.02408440516157</v>
      </c>
      <c r="T648" s="14">
        <v>4.9769780618441946</v>
      </c>
      <c r="U648" s="14">
        <v>94.761767282999585</v>
      </c>
      <c r="V648" s="14">
        <v>39.562376893048253</v>
      </c>
      <c r="W648" s="14">
        <v>0.37349054965273343</v>
      </c>
      <c r="X648" s="14">
        <v>2.9004870381788474E-2</v>
      </c>
      <c r="Y648" s="14">
        <v>1.283453452186639</v>
      </c>
      <c r="Z648" s="2">
        <f t="shared" si="225"/>
        <v>1.9598157699183432</v>
      </c>
      <c r="AA648" s="2">
        <f t="shared" si="226"/>
        <v>6.8241312346225529</v>
      </c>
      <c r="AB648" s="2">
        <f t="shared" si="227"/>
        <v>6.0297195437342443</v>
      </c>
      <c r="AC648" s="2">
        <f t="shared" si="228"/>
        <v>15.81629492856969</v>
      </c>
      <c r="AD648" s="2">
        <f t="shared" si="229"/>
        <v>6.3073239425121903</v>
      </c>
      <c r="AE648" s="2">
        <f t="shared" si="230"/>
        <v>19.040021094223203</v>
      </c>
      <c r="AF648" s="69">
        <f t="shared" si="231"/>
        <v>0.86364031309650469</v>
      </c>
      <c r="AG648" s="69">
        <f t="shared" si="232"/>
        <v>0.86865012740793435</v>
      </c>
      <c r="AH648" s="69">
        <f t="shared" si="233"/>
        <v>1.337375415919865</v>
      </c>
      <c r="AI648" s="69">
        <f t="shared" si="234"/>
        <v>0.33711425423930014</v>
      </c>
      <c r="AJ648" s="69">
        <f t="shared" si="235"/>
        <v>0.34301495944872173</v>
      </c>
      <c r="AK648" s="69">
        <f t="shared" si="236"/>
        <v>1.2518099651249583</v>
      </c>
      <c r="AL648" s="69">
        <f t="shared" si="237"/>
        <v>7.6232165091239104E-2</v>
      </c>
      <c r="AM648" s="69">
        <f t="shared" si="238"/>
        <v>9.0898964253911266E-2</v>
      </c>
      <c r="AN648" s="69">
        <f t="shared" si="239"/>
        <v>0.26824975246520166</v>
      </c>
      <c r="AO648" s="23">
        <v>0.01</v>
      </c>
      <c r="AP648" s="69">
        <f t="shared" si="248"/>
        <v>526.52603526455209</v>
      </c>
      <c r="AQ648" s="69">
        <f t="shared" si="240"/>
        <v>3153.7963766421108</v>
      </c>
      <c r="AR648" s="69">
        <f t="shared" si="241"/>
        <v>627.20145248269966</v>
      </c>
      <c r="AS648" s="69">
        <f t="shared" si="242"/>
        <v>0.12223403789294915</v>
      </c>
      <c r="AT648" s="69">
        <f t="shared" si="243"/>
        <v>0.7321599313041055</v>
      </c>
      <c r="AU648" s="69">
        <f t="shared" si="244"/>
        <v>0.14560603080294535</v>
      </c>
      <c r="AV648" s="23">
        <f t="shared" si="245"/>
        <v>1</v>
      </c>
      <c r="AW648" s="24" t="s">
        <v>487</v>
      </c>
      <c r="AX648" s="24" t="s">
        <v>438</v>
      </c>
      <c r="AY648" s="24">
        <v>5</v>
      </c>
      <c r="AZ648" s="49">
        <f t="shared" si="246"/>
        <v>1.9598157699183432</v>
      </c>
      <c r="BA648" s="49">
        <f t="shared" si="247"/>
        <v>6.3073239425121903</v>
      </c>
    </row>
    <row r="649" spans="1:58" ht="12.75" customHeight="1" x14ac:dyDescent="0.15">
      <c r="A649" t="s">
        <v>53</v>
      </c>
      <c r="B649" s="24" t="s">
        <v>487</v>
      </c>
      <c r="C649" s="24" t="s">
        <v>435</v>
      </c>
      <c r="D649" s="24">
        <v>12</v>
      </c>
      <c r="E649" s="16" t="s">
        <v>425</v>
      </c>
      <c r="F649" s="52">
        <v>1881.25</v>
      </c>
      <c r="H649" s="52">
        <v>8156.5625</v>
      </c>
      <c r="I649" s="52">
        <v>658.43750000000011</v>
      </c>
      <c r="J649" s="52">
        <v>359466.5625</v>
      </c>
      <c r="K649" s="14">
        <v>0.27233757484029936</v>
      </c>
      <c r="L649" s="14">
        <v>0.1012866250248609</v>
      </c>
      <c r="M649" s="14">
        <v>0.74896981024302967</v>
      </c>
      <c r="N649" s="14">
        <v>1.3856058565647844</v>
      </c>
      <c r="O649" s="14">
        <v>0.47464543304787304</v>
      </c>
      <c r="P649" s="14">
        <v>0.17174603200947577</v>
      </c>
      <c r="Q649" s="14">
        <v>4.0249907229493838</v>
      </c>
      <c r="R649" s="14">
        <v>0.85412454935148796</v>
      </c>
      <c r="S649" s="14">
        <v>12.096629633800237</v>
      </c>
      <c r="T649" s="14">
        <v>3.379098657111236</v>
      </c>
      <c r="U649" s="14">
        <v>74.004758009834646</v>
      </c>
      <c r="V649" s="14">
        <v>67.691281026196833</v>
      </c>
      <c r="W649" s="14">
        <v>0.34477210568204159</v>
      </c>
      <c r="X649" s="14">
        <v>2.9757819733081944E-2</v>
      </c>
      <c r="Y649" s="14">
        <v>1.2806043476426743</v>
      </c>
      <c r="Z649" s="2">
        <f t="shared" si="225"/>
        <v>2.7501523088844086</v>
      </c>
      <c r="AA649" s="2">
        <f t="shared" si="226"/>
        <v>7.3945578703920125</v>
      </c>
      <c r="AB649" s="2">
        <f t="shared" si="227"/>
        <v>8.4799946290506512</v>
      </c>
      <c r="AC649" s="2">
        <f t="shared" si="228"/>
        <v>23.435713045919524</v>
      </c>
      <c r="AD649" s="2">
        <f t="shared" si="229"/>
        <v>6.1177997715207848</v>
      </c>
      <c r="AE649" s="2">
        <f t="shared" si="230"/>
        <v>21.900739078479795</v>
      </c>
      <c r="AF649" s="69">
        <f t="shared" si="231"/>
        <v>0.86194203863736951</v>
      </c>
      <c r="AG649" s="69">
        <f t="shared" si="232"/>
        <v>0.86846220939306029</v>
      </c>
      <c r="AH649" s="69">
        <f t="shared" si="233"/>
        <v>1.2430266093141757</v>
      </c>
      <c r="AI649" s="69">
        <f t="shared" si="234"/>
        <v>0.33512944368671055</v>
      </c>
      <c r="AJ649" s="69">
        <f t="shared" si="235"/>
        <v>0.34279239085179947</v>
      </c>
      <c r="AK649" s="69">
        <f t="shared" si="236"/>
        <v>1.0051240729751056</v>
      </c>
      <c r="AL649" s="69">
        <f t="shared" si="237"/>
        <v>7.580168672789693E-2</v>
      </c>
      <c r="AM649" s="69">
        <f t="shared" si="238"/>
        <v>9.0839983575726868E-2</v>
      </c>
      <c r="AN649" s="69">
        <f t="shared" si="239"/>
        <v>0.21733449778608802</v>
      </c>
      <c r="AO649" s="23">
        <v>0.01</v>
      </c>
      <c r="AP649" s="69">
        <f t="shared" si="248"/>
        <v>142.60192315685609</v>
      </c>
      <c r="AQ649" s="69">
        <f t="shared" si="240"/>
        <v>740.94200353438964</v>
      </c>
      <c r="AR649" s="69">
        <f t="shared" si="241"/>
        <v>143.10118338602734</v>
      </c>
      <c r="AS649" s="69">
        <f t="shared" si="242"/>
        <v>0.13890089355816712</v>
      </c>
      <c r="AT649" s="69">
        <f t="shared" si="243"/>
        <v>0.72171191024191472</v>
      </c>
      <c r="AU649" s="69">
        <f t="shared" si="244"/>
        <v>0.13938719619991807</v>
      </c>
      <c r="AV649" s="23">
        <f t="shared" si="245"/>
        <v>1</v>
      </c>
      <c r="AW649" s="24" t="s">
        <v>487</v>
      </c>
      <c r="AX649" s="24" t="s">
        <v>435</v>
      </c>
      <c r="AY649" s="24">
        <v>12</v>
      </c>
      <c r="AZ649" s="49">
        <f t="shared" si="246"/>
        <v>2.7501523088844086</v>
      </c>
      <c r="BA649" s="49">
        <f t="shared" si="247"/>
        <v>6.1177997715207848</v>
      </c>
      <c r="BB649" s="69">
        <f>LN((AVERAGE(AZ669:AZ671))/AZ649:AZ651)/1.125</f>
        <v>8.0394142608694305E-2</v>
      </c>
      <c r="BC649" s="69">
        <f>LN((AVERAGE(BA669:BA671))/BA649:BA651)/1.125</f>
        <v>0.3050199797158204</v>
      </c>
      <c r="BD649" s="69">
        <f>AVERAGE(AS649:AS651)</f>
        <v>0.13650184102386784</v>
      </c>
      <c r="BE649" s="69">
        <f>AVERAGE(AU649:AU651)</f>
        <v>0.15710253737506802</v>
      </c>
      <c r="BF649" s="69">
        <f>(BB649*BD649)+(BC649*BE649)</f>
        <v>5.8893361237069314E-2</v>
      </c>
    </row>
    <row r="650" spans="1:58" ht="12.75" customHeight="1" x14ac:dyDescent="0.15">
      <c r="A650" t="s">
        <v>54</v>
      </c>
      <c r="B650" s="24" t="s">
        <v>487</v>
      </c>
      <c r="C650" s="24" t="s">
        <v>439</v>
      </c>
      <c r="D650" s="24">
        <v>12</v>
      </c>
      <c r="E650" s="16" t="s">
        <v>425</v>
      </c>
      <c r="F650" s="52">
        <v>6947.1875</v>
      </c>
      <c r="H650" s="52">
        <v>31242.187500000004</v>
      </c>
      <c r="I650" s="52">
        <v>2378.4375000000005</v>
      </c>
      <c r="J650" s="52">
        <v>1033491.5625</v>
      </c>
      <c r="K650" s="14">
        <v>0.28905103359296419</v>
      </c>
      <c r="L650" s="14">
        <v>9.9692485748040807E-2</v>
      </c>
      <c r="M650" s="14">
        <v>0.67493991774024642</v>
      </c>
      <c r="N650" s="14">
        <v>1.3572121609387116</v>
      </c>
      <c r="O650" s="14">
        <v>0.49221202826992705</v>
      </c>
      <c r="P650" s="14">
        <v>0.1870708472229253</v>
      </c>
      <c r="Q650" s="14">
        <v>4.9478930895201385</v>
      </c>
      <c r="R650" s="14">
        <v>0.837094821963416</v>
      </c>
      <c r="S650" s="14">
        <v>17.292954085225851</v>
      </c>
      <c r="T650" s="14">
        <v>7.0403505612681423</v>
      </c>
      <c r="U650" s="14">
        <v>112.19468012146622</v>
      </c>
      <c r="V650" s="14">
        <v>57.669357848179715</v>
      </c>
      <c r="W650" s="14">
        <v>0.38142643654248792</v>
      </c>
      <c r="X650" s="14">
        <v>2.8101718422944542E-2</v>
      </c>
      <c r="Y650" s="14">
        <v>1.1892642625589371</v>
      </c>
      <c r="Z650" s="2">
        <f t="shared" si="225"/>
        <v>2.3350199075595874</v>
      </c>
      <c r="AA650" s="2">
        <f t="shared" si="226"/>
        <v>6.7702185643767097</v>
      </c>
      <c r="AB650" s="2">
        <f t="shared" si="227"/>
        <v>10.052361188554162</v>
      </c>
      <c r="AC650" s="2">
        <f t="shared" si="228"/>
        <v>26.449300695281078</v>
      </c>
      <c r="AD650" s="2">
        <f t="shared" si="229"/>
        <v>6.4878839999534366</v>
      </c>
      <c r="AE650" s="2">
        <f t="shared" si="230"/>
        <v>15.935950794651506</v>
      </c>
      <c r="AF650" s="69">
        <f t="shared" si="231"/>
        <v>0.86248069593892507</v>
      </c>
      <c r="AG650" s="69">
        <f t="shared" si="232"/>
        <v>0.86902836239106385</v>
      </c>
      <c r="AH650" s="69">
        <f t="shared" si="233"/>
        <v>1.4104987135885605</v>
      </c>
      <c r="AI650" s="69">
        <f t="shared" si="234"/>
        <v>0.33575813825201262</v>
      </c>
      <c r="AJ650" s="69">
        <f t="shared" si="235"/>
        <v>0.34346323000358919</v>
      </c>
      <c r="AK650" s="69">
        <f t="shared" si="236"/>
        <v>1.4685761838479523</v>
      </c>
      <c r="AL650" s="69">
        <f t="shared" si="237"/>
        <v>7.5938053294458491E-2</v>
      </c>
      <c r="AM650" s="69">
        <f t="shared" si="238"/>
        <v>9.1017755950951143E-2</v>
      </c>
      <c r="AN650" s="69">
        <f t="shared" si="239"/>
        <v>0.31264661083428236</v>
      </c>
      <c r="AO650" s="23">
        <v>0.01</v>
      </c>
      <c r="AP650" s="69">
        <f t="shared" si="248"/>
        <v>527.55589462159583</v>
      </c>
      <c r="AQ650" s="69">
        <f t="shared" si="240"/>
        <v>2843.5937972488568</v>
      </c>
      <c r="AR650" s="69">
        <f t="shared" si="241"/>
        <v>743.61042345616363</v>
      </c>
      <c r="AS650" s="69">
        <f t="shared" si="242"/>
        <v>0.12821060762608277</v>
      </c>
      <c r="AT650" s="69">
        <f t="shared" si="243"/>
        <v>0.69107158559670778</v>
      </c>
      <c r="AU650" s="69">
        <f t="shared" si="244"/>
        <v>0.1807178067772095</v>
      </c>
      <c r="AV650" s="23">
        <f t="shared" si="245"/>
        <v>1</v>
      </c>
      <c r="AW650" s="24" t="s">
        <v>487</v>
      </c>
      <c r="AX650" s="24" t="s">
        <v>439</v>
      </c>
      <c r="AY650" s="24">
        <v>12</v>
      </c>
      <c r="AZ650" s="49">
        <f t="shared" si="246"/>
        <v>2.3350199075595874</v>
      </c>
      <c r="BA650" s="49">
        <f t="shared" si="247"/>
        <v>6.4878839999534366</v>
      </c>
    </row>
    <row r="651" spans="1:58" ht="12.75" customHeight="1" x14ac:dyDescent="0.15">
      <c r="A651" t="s">
        <v>55</v>
      </c>
      <c r="B651" s="24" t="s">
        <v>487</v>
      </c>
      <c r="C651" s="24" t="s">
        <v>440</v>
      </c>
      <c r="D651" s="24">
        <v>12</v>
      </c>
      <c r="E651" s="16" t="s">
        <v>425</v>
      </c>
      <c r="F651" s="52">
        <v>7484.6875</v>
      </c>
      <c r="H651" s="52">
        <v>31027.187500000004</v>
      </c>
      <c r="I651" s="52">
        <v>2190.3125</v>
      </c>
      <c r="J651" s="52">
        <v>1013362.1875000001</v>
      </c>
      <c r="K651" s="14">
        <v>0.28899759327720831</v>
      </c>
      <c r="L651" s="14">
        <v>9.5149064331804478E-2</v>
      </c>
      <c r="M651" s="14">
        <v>0.72223053325069808</v>
      </c>
      <c r="N651" s="14">
        <v>1.3348119688350797</v>
      </c>
      <c r="O651" s="14">
        <v>0.47820684837646416</v>
      </c>
      <c r="P651" s="14">
        <v>0.17742994210145896</v>
      </c>
      <c r="Q651" s="14">
        <v>3.7765969641216142</v>
      </c>
      <c r="R651" s="14">
        <v>0.81637553664084739</v>
      </c>
      <c r="S651" s="14">
        <v>15.412895148191906</v>
      </c>
      <c r="T651" s="14">
        <v>4.1532323850099457</v>
      </c>
      <c r="U651" s="14">
        <v>118.3995368274624</v>
      </c>
      <c r="V651" s="14">
        <v>31.982782062972351</v>
      </c>
      <c r="W651" s="14">
        <v>0.37477311723087553</v>
      </c>
      <c r="X651" s="14">
        <v>2.7801866440283953E-2</v>
      </c>
      <c r="Y651" s="14">
        <v>1.2108434712347527</v>
      </c>
      <c r="Z651" s="2">
        <f t="shared" si="225"/>
        <v>2.4990884009124947</v>
      </c>
      <c r="AA651" s="2">
        <f t="shared" si="226"/>
        <v>7.5905163999525076</v>
      </c>
      <c r="AB651" s="2">
        <f t="shared" si="227"/>
        <v>7.8974129645849853</v>
      </c>
      <c r="AC651" s="2">
        <f t="shared" si="228"/>
        <v>21.28500364364691</v>
      </c>
      <c r="AD651" s="2">
        <f t="shared" si="229"/>
        <v>7.6818492365694127</v>
      </c>
      <c r="AE651" s="2">
        <f t="shared" si="230"/>
        <v>28.507804488570379</v>
      </c>
      <c r="AF651" s="69">
        <f t="shared" si="231"/>
        <v>0.86247897361342052</v>
      </c>
      <c r="AG651" s="69">
        <f t="shared" si="232"/>
        <v>0.86857699008561506</v>
      </c>
      <c r="AH651" s="69">
        <f t="shared" si="233"/>
        <v>1.3499063796632691</v>
      </c>
      <c r="AI651" s="69">
        <f t="shared" si="234"/>
        <v>0.33575612678560135</v>
      </c>
      <c r="AJ651" s="69">
        <f t="shared" si="235"/>
        <v>0.34292832474046825</v>
      </c>
      <c r="AK651" s="69">
        <f t="shared" si="236"/>
        <v>1.2873283903664985</v>
      </c>
      <c r="AL651" s="69">
        <f t="shared" si="237"/>
        <v>7.5937617015410422E-2</v>
      </c>
      <c r="AM651" s="69">
        <f t="shared" si="238"/>
        <v>9.087600605622409E-2</v>
      </c>
      <c r="AN651" s="69">
        <f t="shared" si="239"/>
        <v>0.27554471394552527</v>
      </c>
      <c r="AO651" s="23">
        <v>0.01</v>
      </c>
      <c r="AP651" s="69">
        <f t="shared" si="248"/>
        <v>568.36933285502971</v>
      </c>
      <c r="AQ651" s="69">
        <f t="shared" si="240"/>
        <v>2819.6268791576008</v>
      </c>
      <c r="AR651" s="69">
        <f t="shared" si="241"/>
        <v>603.52903126380829</v>
      </c>
      <c r="AS651" s="69">
        <f t="shared" si="242"/>
        <v>0.14239402188735362</v>
      </c>
      <c r="AT651" s="69">
        <f t="shared" si="243"/>
        <v>0.70640336896456979</v>
      </c>
      <c r="AU651" s="69">
        <f t="shared" si="244"/>
        <v>0.15120260914807648</v>
      </c>
      <c r="AV651" s="23">
        <f t="shared" si="245"/>
        <v>0.99999999999999989</v>
      </c>
      <c r="AW651" s="24" t="s">
        <v>487</v>
      </c>
      <c r="AX651" s="24" t="s">
        <v>440</v>
      </c>
      <c r="AY651" s="24">
        <v>12</v>
      </c>
      <c r="AZ651" s="49">
        <f t="shared" si="246"/>
        <v>2.4990884009124947</v>
      </c>
      <c r="BA651" s="49">
        <f t="shared" si="247"/>
        <v>7.6818492365694127</v>
      </c>
    </row>
    <row r="652" spans="1:58" ht="12.75" customHeight="1" x14ac:dyDescent="0.15">
      <c r="A652" t="s">
        <v>56</v>
      </c>
      <c r="B652" s="24" t="s">
        <v>487</v>
      </c>
      <c r="C652" s="24" t="s">
        <v>436</v>
      </c>
      <c r="D652" s="24">
        <v>30</v>
      </c>
      <c r="E652" s="16" t="s">
        <v>425</v>
      </c>
      <c r="F652" s="52">
        <v>12241.5625</v>
      </c>
      <c r="H652" s="52">
        <v>26767.5</v>
      </c>
      <c r="I652" s="52">
        <v>1625.9375</v>
      </c>
      <c r="J652" s="52">
        <v>380550</v>
      </c>
      <c r="K652" s="14">
        <v>0.26127924664423446</v>
      </c>
      <c r="L652" s="14">
        <v>9.2634622890490126E-2</v>
      </c>
      <c r="M652" s="14">
        <v>0.94398798549088725</v>
      </c>
      <c r="N652" s="14">
        <v>1.4810443688000337</v>
      </c>
      <c r="O652" s="14">
        <v>0.41633441422733897</v>
      </c>
      <c r="P652" s="14">
        <v>0.14622210014226375</v>
      </c>
      <c r="Q652" s="14">
        <v>5.9045755773628308</v>
      </c>
      <c r="R652" s="14">
        <v>0.92101685125272981</v>
      </c>
      <c r="S652" s="14">
        <v>5.8921860715451313</v>
      </c>
      <c r="T652" s="14">
        <v>1.1813022925675711</v>
      </c>
      <c r="U652" s="14">
        <v>43.104746158523909</v>
      </c>
      <c r="V652" s="14">
        <v>6.8833294934240206</v>
      </c>
      <c r="W652" s="14">
        <v>0.33166205107749036</v>
      </c>
      <c r="X652" s="14">
        <v>2.8988550024798648E-2</v>
      </c>
      <c r="Y652" s="14">
        <v>1.3219553034555938</v>
      </c>
      <c r="Z652" s="2">
        <f t="shared" si="225"/>
        <v>3.6129466753103783</v>
      </c>
      <c r="AA652" s="2">
        <f t="shared" si="226"/>
        <v>10.190444523176195</v>
      </c>
      <c r="AB652" s="2">
        <f t="shared" si="227"/>
        <v>14.182290427085961</v>
      </c>
      <c r="AC652" s="2">
        <f t="shared" si="228"/>
        <v>40.380869729118217</v>
      </c>
      <c r="AD652" s="2">
        <f t="shared" si="229"/>
        <v>7.3155778916568366</v>
      </c>
      <c r="AE652" s="2">
        <f t="shared" si="230"/>
        <v>36.489175065287782</v>
      </c>
      <c r="AF652" s="69">
        <f t="shared" si="231"/>
        <v>0.86158564028117313</v>
      </c>
      <c r="AG652" s="69">
        <f t="shared" si="232"/>
        <v>0.86658290622106937</v>
      </c>
      <c r="AH652" s="69">
        <f t="shared" si="233"/>
        <v>1.0430638800936294</v>
      </c>
      <c r="AI652" s="69">
        <f t="shared" si="234"/>
        <v>0.33471390459684996</v>
      </c>
      <c r="AJ652" s="69">
        <f t="shared" si="235"/>
        <v>0.34057185278969015</v>
      </c>
      <c r="AK652" s="69">
        <f t="shared" si="236"/>
        <v>0.59389698095561516</v>
      </c>
      <c r="AL652" s="69">
        <f t="shared" si="237"/>
        <v>7.5711548748326599E-2</v>
      </c>
      <c r="AM652" s="69">
        <f t="shared" si="238"/>
        <v>9.0251540989267895E-2</v>
      </c>
      <c r="AN652" s="69">
        <f t="shared" si="239"/>
        <v>0.13121665478980007</v>
      </c>
      <c r="AO652" s="23">
        <v>0.01</v>
      </c>
      <c r="AP652" s="69">
        <f t="shared" si="248"/>
        <v>926.82765597443688</v>
      </c>
      <c r="AQ652" s="69">
        <f t="shared" si="240"/>
        <v>2415.8081234302285</v>
      </c>
      <c r="AR652" s="69">
        <f t="shared" si="241"/>
        <v>213.35007964729056</v>
      </c>
      <c r="AS652" s="69">
        <f t="shared" si="242"/>
        <v>0.26063873499810092</v>
      </c>
      <c r="AT652" s="69">
        <f t="shared" si="243"/>
        <v>0.67936381616385155</v>
      </c>
      <c r="AU652" s="69">
        <f t="shared" si="244"/>
        <v>5.9997448838047626E-2</v>
      </c>
      <c r="AV652" s="23">
        <f t="shared" si="245"/>
        <v>1.0000000000000002</v>
      </c>
      <c r="AW652" s="24" t="s">
        <v>487</v>
      </c>
      <c r="AX652" s="24" t="s">
        <v>436</v>
      </c>
      <c r="AY652" s="24">
        <v>30</v>
      </c>
      <c r="AZ652" s="49">
        <f t="shared" si="246"/>
        <v>3.6129466753103783</v>
      </c>
      <c r="BA652" s="49">
        <f t="shared" si="247"/>
        <v>7.3155778916568366</v>
      </c>
      <c r="BB652" s="69">
        <f>LN((AVERAGE(AZ672:AZ674))/AZ652:AZ654)/1.125</f>
        <v>-6.4876883346294767E-2</v>
      </c>
      <c r="BC652" s="69">
        <f>LN((AVERAGE(BA672:BA674))/BA652:BA654)/1.125</f>
        <v>-8.6811442113141832E-2</v>
      </c>
      <c r="BD652" s="69">
        <f>AVERAGE(AS652:AS654)</f>
        <v>0.26411500428990697</v>
      </c>
      <c r="BE652" s="69">
        <f>AVERAGE(AU652:AU654)</f>
        <v>5.1958587702890989E-2</v>
      </c>
      <c r="BF652" s="69">
        <f>(BB652*BD652)+(BC652*BE652)</f>
        <v>-2.1645558251972563E-2</v>
      </c>
    </row>
    <row r="653" spans="1:58" ht="12.75" customHeight="1" x14ac:dyDescent="0.15">
      <c r="A653" t="s">
        <v>57</v>
      </c>
      <c r="B653" s="24" t="s">
        <v>487</v>
      </c>
      <c r="C653" s="24" t="s">
        <v>441</v>
      </c>
      <c r="D653" s="24">
        <v>30</v>
      </c>
      <c r="E653" s="16" t="s">
        <v>425</v>
      </c>
      <c r="F653" s="52">
        <v>49167.812500000007</v>
      </c>
      <c r="H653" s="52">
        <v>104664.68749999999</v>
      </c>
      <c r="I653" s="52">
        <v>5375</v>
      </c>
      <c r="J653" s="52">
        <v>1182849.375</v>
      </c>
      <c r="K653" s="14">
        <v>0.28406772414872439</v>
      </c>
      <c r="L653" s="14">
        <v>9.2875555618255237E-2</v>
      </c>
      <c r="M653" s="14">
        <v>0.90141069454509426</v>
      </c>
      <c r="N653" s="14">
        <v>1.4194316717883486</v>
      </c>
      <c r="O653" s="14">
        <v>0.43802354809342131</v>
      </c>
      <c r="P653" s="14">
        <v>0.15891989111279112</v>
      </c>
      <c r="Q653" s="14">
        <v>6.3490230439994484</v>
      </c>
      <c r="R653" s="14">
        <v>1.0595326559949638</v>
      </c>
      <c r="S653" s="14">
        <v>5.9577955106317608</v>
      </c>
      <c r="T653" s="14">
        <v>1.5684612697182416</v>
      </c>
      <c r="U653" s="14">
        <v>50.532133566214831</v>
      </c>
      <c r="V653" s="14">
        <v>12.62581003157379</v>
      </c>
      <c r="W653" s="14">
        <v>0.35608427537794712</v>
      </c>
      <c r="X653" s="14">
        <v>2.8757298864739371E-2</v>
      </c>
      <c r="Y653" s="14">
        <v>1.2950835099150784</v>
      </c>
      <c r="Z653" s="2">
        <f t="shared" si="225"/>
        <v>3.1732246148216343</v>
      </c>
      <c r="AA653" s="2">
        <f t="shared" si="226"/>
        <v>9.7055752565308655</v>
      </c>
      <c r="AB653" s="2">
        <f t="shared" si="227"/>
        <v>14.494707126214442</v>
      </c>
      <c r="AC653" s="2">
        <f t="shared" si="228"/>
        <v>39.951091078292521</v>
      </c>
      <c r="AD653" s="2">
        <f t="shared" si="229"/>
        <v>8.4816831118220826</v>
      </c>
      <c r="AE653" s="2">
        <f t="shared" si="230"/>
        <v>32.217648303991865</v>
      </c>
      <c r="AF653" s="69">
        <f t="shared" si="231"/>
        <v>0.86232008908562352</v>
      </c>
      <c r="AG653" s="69">
        <f t="shared" si="232"/>
        <v>0.86728192432942586</v>
      </c>
      <c r="AH653" s="69">
        <f t="shared" si="233"/>
        <v>1.0451784037202452</v>
      </c>
      <c r="AI653" s="69">
        <f t="shared" si="234"/>
        <v>0.33557060356070811</v>
      </c>
      <c r="AJ653" s="69">
        <f t="shared" si="235"/>
        <v>0.34139667165601595</v>
      </c>
      <c r="AK653" s="69">
        <f t="shared" si="236"/>
        <v>0.59751619378121157</v>
      </c>
      <c r="AL653" s="69">
        <f t="shared" si="237"/>
        <v>7.5897377306483826E-2</v>
      </c>
      <c r="AM653" s="69">
        <f t="shared" si="238"/>
        <v>9.0470117988844218E-2</v>
      </c>
      <c r="AN653" s="69">
        <f t="shared" si="239"/>
        <v>0.13198340945922568</v>
      </c>
      <c r="AO653" s="23">
        <v>0.01</v>
      </c>
      <c r="AP653" s="69">
        <f t="shared" si="248"/>
        <v>3731.7080166469523</v>
      </c>
      <c r="AQ653" s="69">
        <f t="shared" si="240"/>
        <v>9469.0266273905072</v>
      </c>
      <c r="AR653" s="69">
        <f t="shared" si="241"/>
        <v>709.41082584333799</v>
      </c>
      <c r="AS653" s="69">
        <f t="shared" si="242"/>
        <v>0.26827239332091118</v>
      </c>
      <c r="AT653" s="69">
        <f t="shared" si="243"/>
        <v>0.68072808065835788</v>
      </c>
      <c r="AU653" s="69">
        <f t="shared" si="244"/>
        <v>5.0999526020730913E-2</v>
      </c>
      <c r="AV653" s="23">
        <f t="shared" si="245"/>
        <v>0.99999999999999989</v>
      </c>
      <c r="AW653" s="24" t="s">
        <v>487</v>
      </c>
      <c r="AX653" s="24" t="s">
        <v>441</v>
      </c>
      <c r="AY653" s="24">
        <v>30</v>
      </c>
      <c r="AZ653" s="49">
        <f t="shared" si="246"/>
        <v>3.1732246148216343</v>
      </c>
      <c r="BA653" s="49">
        <f t="shared" si="247"/>
        <v>8.4816831118220826</v>
      </c>
    </row>
    <row r="654" spans="1:58" ht="12.75" customHeight="1" x14ac:dyDescent="0.15">
      <c r="A654" t="s">
        <v>58</v>
      </c>
      <c r="B654" s="24" t="s">
        <v>487</v>
      </c>
      <c r="C654" s="24" t="s">
        <v>442</v>
      </c>
      <c r="D654" s="24">
        <v>30</v>
      </c>
      <c r="E654" s="16" t="s">
        <v>425</v>
      </c>
      <c r="F654" s="52">
        <v>47434.375</v>
      </c>
      <c r="H654" s="52">
        <v>104180.93750000001</v>
      </c>
      <c r="I654" s="52">
        <v>4461.25</v>
      </c>
      <c r="J654" s="52">
        <v>1171750</v>
      </c>
      <c r="K654" s="14">
        <v>0.26953768401123013</v>
      </c>
      <c r="L654" s="14">
        <v>8.9683127821312561E-2</v>
      </c>
      <c r="M654" s="14">
        <v>0.88589519167066577</v>
      </c>
      <c r="N654" s="14">
        <v>1.2938439222888887</v>
      </c>
      <c r="O654" s="14">
        <v>0.45012968819484339</v>
      </c>
      <c r="P654" s="14">
        <v>0.18052970346464581</v>
      </c>
      <c r="Q654" s="14">
        <v>6.0249382663280953</v>
      </c>
      <c r="R654" s="14">
        <v>0.94715203120386016</v>
      </c>
      <c r="S654" s="14">
        <v>6.4029609752094192</v>
      </c>
      <c r="T654" s="14">
        <v>1.9663612546979807</v>
      </c>
      <c r="U654" s="14">
        <v>47.057906281388973</v>
      </c>
      <c r="V654" s="14">
        <v>10.850947700435153</v>
      </c>
      <c r="W654" s="14">
        <v>0.35146168806505979</v>
      </c>
      <c r="X654" s="14">
        <v>2.8793812205801364E-2</v>
      </c>
      <c r="Y654" s="14">
        <v>1.2475897808655696</v>
      </c>
      <c r="Z654" s="2">
        <f t="shared" si="225"/>
        <v>3.2867210940113125</v>
      </c>
      <c r="AA654" s="2">
        <f t="shared" si="226"/>
        <v>9.878058595767877</v>
      </c>
      <c r="AB654" s="2">
        <f t="shared" si="227"/>
        <v>13.384894230127156</v>
      </c>
      <c r="AC654" s="2">
        <f t="shared" si="228"/>
        <v>33.373667328423849</v>
      </c>
      <c r="AD654" s="2">
        <f t="shared" si="229"/>
        <v>7.3493976401831604</v>
      </c>
      <c r="AE654" s="2">
        <f t="shared" si="230"/>
        <v>23.931465374920002</v>
      </c>
      <c r="AF654" s="69">
        <f t="shared" si="231"/>
        <v>0.86185180108325488</v>
      </c>
      <c r="AG654" s="69">
        <f t="shared" si="232"/>
        <v>0.86767209256783695</v>
      </c>
      <c r="AH654" s="69">
        <f t="shared" si="233"/>
        <v>1.0595256212198472</v>
      </c>
      <c r="AI654" s="69">
        <f t="shared" si="234"/>
        <v>0.33502419961897312</v>
      </c>
      <c r="AJ654" s="69">
        <f t="shared" si="235"/>
        <v>0.34185763619651549</v>
      </c>
      <c r="AK654" s="69">
        <f t="shared" si="236"/>
        <v>0.62246191894520519</v>
      </c>
      <c r="AL654" s="69">
        <f t="shared" si="237"/>
        <v>7.5778857810702996E-2</v>
      </c>
      <c r="AM654" s="69">
        <f t="shared" si="238"/>
        <v>9.0592273592076611E-2</v>
      </c>
      <c r="AN654" s="69">
        <f t="shared" si="239"/>
        <v>0.1372632137971137</v>
      </c>
      <c r="AO654" s="23">
        <v>0.01</v>
      </c>
      <c r="AP654" s="69">
        <f t="shared" si="248"/>
        <v>3594.522758464565</v>
      </c>
      <c r="AQ654" s="69">
        <f t="shared" si="240"/>
        <v>9437.9879930790357</v>
      </c>
      <c r="AR654" s="69">
        <f t="shared" si="241"/>
        <v>612.3655125523735</v>
      </c>
      <c r="AS654" s="69">
        <f t="shared" si="242"/>
        <v>0.26343388455070876</v>
      </c>
      <c r="AT654" s="69">
        <f t="shared" si="243"/>
        <v>0.69168732719939685</v>
      </c>
      <c r="AU654" s="69">
        <f t="shared" si="244"/>
        <v>4.4878788249894407E-2</v>
      </c>
      <c r="AV654" s="23">
        <f t="shared" si="245"/>
        <v>1</v>
      </c>
      <c r="AW654" s="24" t="s">
        <v>487</v>
      </c>
      <c r="AX654" s="24" t="s">
        <v>442</v>
      </c>
      <c r="AY654" s="24">
        <v>30</v>
      </c>
      <c r="AZ654" s="49">
        <f t="shared" si="246"/>
        <v>3.2867210940113125</v>
      </c>
      <c r="BA654" s="49">
        <f t="shared" si="247"/>
        <v>7.3493976401831604</v>
      </c>
    </row>
    <row r="655" spans="1:58" ht="12.75" customHeight="1" x14ac:dyDescent="0.15">
      <c r="A655" t="s">
        <v>59</v>
      </c>
      <c r="B655" s="24" t="s">
        <v>487</v>
      </c>
      <c r="C655" s="24" t="s">
        <v>450</v>
      </c>
      <c r="D655" s="24">
        <v>50</v>
      </c>
      <c r="E655" s="16" t="s">
        <v>425</v>
      </c>
      <c r="F655" s="52">
        <v>7309.9999999999991</v>
      </c>
      <c r="H655" s="52">
        <v>50860.9375</v>
      </c>
      <c r="I655" s="52">
        <v>2969.6875000000005</v>
      </c>
      <c r="J655" s="52">
        <v>520044.6875</v>
      </c>
      <c r="K655" s="14">
        <v>0.28749172152251462</v>
      </c>
      <c r="L655" s="14">
        <v>9.8654621689975741E-2</v>
      </c>
      <c r="M655" s="14">
        <v>1.294363244616882</v>
      </c>
      <c r="N655" s="14">
        <v>1.3530877738369131</v>
      </c>
      <c r="O655" s="14">
        <v>0.41519308176940889</v>
      </c>
      <c r="P655" s="14">
        <v>0.13944998184014515</v>
      </c>
      <c r="Q655" s="14">
        <v>8.9975423101507452</v>
      </c>
      <c r="R655" s="14">
        <v>0.76149944672855951</v>
      </c>
      <c r="S655" s="14">
        <v>4.7667043929848134</v>
      </c>
      <c r="T655" s="14">
        <v>1.8868813927737333</v>
      </c>
      <c r="U655" s="14">
        <v>39.520682480071343</v>
      </c>
      <c r="V655" s="14">
        <v>8.4602731635768915</v>
      </c>
      <c r="W655" s="14">
        <v>0.32474534735250954</v>
      </c>
      <c r="X655" s="14">
        <v>2.8232004662643008E-2</v>
      </c>
      <c r="Y655" s="14">
        <v>1.3275204677983041</v>
      </c>
      <c r="Z655" s="2">
        <f t="shared" si="225"/>
        <v>4.5022626660765095</v>
      </c>
      <c r="AA655" s="2">
        <f t="shared" si="226"/>
        <v>13.120148072580383</v>
      </c>
      <c r="AB655" s="2">
        <f t="shared" si="227"/>
        <v>21.67074237317814</v>
      </c>
      <c r="AC655" s="2">
        <f t="shared" si="228"/>
        <v>64.521645621043135</v>
      </c>
      <c r="AD655" s="2">
        <f t="shared" si="229"/>
        <v>8.2909866486023684</v>
      </c>
      <c r="AE655" s="2">
        <f t="shared" si="230"/>
        <v>20.944974406671935</v>
      </c>
      <c r="AF655" s="69">
        <f t="shared" si="231"/>
        <v>0.86243044094116661</v>
      </c>
      <c r="AG655" s="69">
        <f t="shared" si="232"/>
        <v>0.86654612226922167</v>
      </c>
      <c r="AH655" s="69">
        <f t="shared" si="233"/>
        <v>1.006790782292923</v>
      </c>
      <c r="AI655" s="69">
        <f t="shared" si="234"/>
        <v>0.33569944983823896</v>
      </c>
      <c r="AJ655" s="69">
        <f t="shared" si="235"/>
        <v>0.34052848574381966</v>
      </c>
      <c r="AK655" s="69">
        <f t="shared" si="236"/>
        <v>0.53406742553461506</v>
      </c>
      <c r="AL655" s="69">
        <f t="shared" si="237"/>
        <v>7.592532396735642E-2</v>
      </c>
      <c r="AM655" s="69">
        <f t="shared" si="238"/>
        <v>9.0240048722112207E-2</v>
      </c>
      <c r="AN655" s="69">
        <f t="shared" si="239"/>
        <v>0.1185126338541637</v>
      </c>
      <c r="AO655" s="23">
        <v>0.01</v>
      </c>
      <c r="AP655" s="69">
        <f t="shared" si="248"/>
        <v>555.01411820137537</v>
      </c>
      <c r="AQ655" s="69">
        <f t="shared" si="240"/>
        <v>4589.6934780523034</v>
      </c>
      <c r="AR655" s="69">
        <f t="shared" si="241"/>
        <v>351.94548734878686</v>
      </c>
      <c r="AS655" s="69">
        <f t="shared" si="242"/>
        <v>0.10097310304284718</v>
      </c>
      <c r="AT655" s="69">
        <f t="shared" si="243"/>
        <v>0.83499784473286298</v>
      </c>
      <c r="AU655" s="69">
        <f t="shared" si="244"/>
        <v>6.4029052224289992E-2</v>
      </c>
      <c r="AV655" s="23">
        <f t="shared" si="245"/>
        <v>1</v>
      </c>
      <c r="AW655" s="24" t="s">
        <v>487</v>
      </c>
      <c r="AX655" s="24" t="s">
        <v>450</v>
      </c>
      <c r="AY655" s="24">
        <v>50</v>
      </c>
      <c r="AZ655" s="49">
        <f t="shared" si="246"/>
        <v>4.5022626660765095</v>
      </c>
      <c r="BA655" s="49">
        <f t="shared" si="247"/>
        <v>8.2909866486023684</v>
      </c>
      <c r="BB655" s="69">
        <f>LN((AVERAGE(AZ675:AZ677))/AZ655:AZ657)/1.125</f>
        <v>-4.8675178292265975E-2</v>
      </c>
      <c r="BC655" s="69">
        <f>LN((AVERAGE(BA675:BA677))/BA655:BA657)/1.125</f>
        <v>5.8450860556329261E-2</v>
      </c>
      <c r="BD655" s="69">
        <f>AVERAGE(AS655:AS657)</f>
        <v>9.6081816416126842E-2</v>
      </c>
      <c r="BE655" s="69">
        <f>AVERAGE(AU655:AU657)</f>
        <v>5.6910555923716077E-2</v>
      </c>
      <c r="BF655" s="69">
        <f>(BB655*BD655)+(BC655*BE655)</f>
        <v>-1.350328576219435E-3</v>
      </c>
    </row>
    <row r="656" spans="1:58" ht="12.75" customHeight="1" x14ac:dyDescent="0.15">
      <c r="A656" t="s">
        <v>60</v>
      </c>
      <c r="B656" s="24" t="s">
        <v>487</v>
      </c>
      <c r="C656" s="24" t="s">
        <v>443</v>
      </c>
      <c r="D656" s="24">
        <v>50</v>
      </c>
      <c r="E656" s="16" t="s">
        <v>425</v>
      </c>
      <c r="F656" s="52">
        <v>22427.187500000004</v>
      </c>
      <c r="H656" s="52">
        <v>172322.50000000003</v>
      </c>
      <c r="I656" s="52">
        <v>8143.1250000000009</v>
      </c>
      <c r="J656" s="52">
        <v>1434641.25</v>
      </c>
      <c r="K656" s="14">
        <v>0.27988411085811787</v>
      </c>
      <c r="L656" s="14">
        <v>0.10191039460133655</v>
      </c>
      <c r="M656" s="14">
        <v>1.2511778454317084</v>
      </c>
      <c r="N656" s="14">
        <v>1.4057118380618299</v>
      </c>
      <c r="O656" s="14">
        <v>0.45939013148226254</v>
      </c>
      <c r="P656" s="14">
        <v>0.16643970305801997</v>
      </c>
      <c r="Q656" s="14">
        <v>9.3648707721420372</v>
      </c>
      <c r="R656" s="14">
        <v>1.0998971336969889</v>
      </c>
      <c r="S656" s="14">
        <v>5.2964181628364591</v>
      </c>
      <c r="T656" s="14">
        <v>1.6220971548085443</v>
      </c>
      <c r="U656" s="14">
        <v>54.163180891801417</v>
      </c>
      <c r="V656" s="14">
        <v>11.256971057900422</v>
      </c>
      <c r="W656" s="14">
        <v>0.34501831285105994</v>
      </c>
      <c r="X656" s="14">
        <v>2.7294552292498418E-2</v>
      </c>
      <c r="Y656" s="14">
        <v>1.373063955582525</v>
      </c>
      <c r="Z656" s="2">
        <f t="shared" si="225"/>
        <v>4.4703425342568668</v>
      </c>
      <c r="AA656" s="2">
        <f t="shared" si="226"/>
        <v>12.277234823063861</v>
      </c>
      <c r="AB656" s="2">
        <f t="shared" si="227"/>
        <v>20.385441763682341</v>
      </c>
      <c r="AC656" s="2">
        <f t="shared" si="228"/>
        <v>56.265846430148308</v>
      </c>
      <c r="AD656" s="2">
        <f t="shared" si="229"/>
        <v>10.226379267379205</v>
      </c>
      <c r="AE656" s="2">
        <f t="shared" si="230"/>
        <v>33.390836505224179</v>
      </c>
      <c r="AF656" s="69">
        <f t="shared" si="231"/>
        <v>0.86218525560326542</v>
      </c>
      <c r="AG656" s="69">
        <f t="shared" si="232"/>
        <v>0.86797054697312959</v>
      </c>
      <c r="AH656" s="69">
        <f t="shared" si="233"/>
        <v>1.023862903275637</v>
      </c>
      <c r="AI656" s="69">
        <f t="shared" si="234"/>
        <v>0.33541321741402247</v>
      </c>
      <c r="AJ656" s="69">
        <f t="shared" si="235"/>
        <v>0.3422105253263007</v>
      </c>
      <c r="AK656" s="69">
        <f t="shared" si="236"/>
        <v>0.56169922066344558</v>
      </c>
      <c r="AL656" s="69">
        <f t="shared" si="237"/>
        <v>7.5863239772477761E-2</v>
      </c>
      <c r="AM656" s="69">
        <f t="shared" si="238"/>
        <v>9.0685789211469678E-2</v>
      </c>
      <c r="AN656" s="69">
        <f t="shared" si="239"/>
        <v>0.12438676260046282</v>
      </c>
      <c r="AO656" s="23">
        <v>0.01</v>
      </c>
      <c r="AP656" s="69">
        <f t="shared" si="248"/>
        <v>1701.3991027348163</v>
      </c>
      <c r="AQ656" s="69">
        <f t="shared" si="240"/>
        <v>15627.201911393486</v>
      </c>
      <c r="AR656" s="69">
        <f t="shared" si="241"/>
        <v>1012.8969562008939</v>
      </c>
      <c r="AS656" s="69">
        <f t="shared" si="242"/>
        <v>9.276227631391655E-2</v>
      </c>
      <c r="AT656" s="69">
        <f t="shared" si="243"/>
        <v>0.85201339261784448</v>
      </c>
      <c r="AU656" s="69">
        <f t="shared" si="244"/>
        <v>5.5224331068239048E-2</v>
      </c>
      <c r="AV656" s="23">
        <f t="shared" si="245"/>
        <v>1</v>
      </c>
      <c r="AW656" s="24" t="s">
        <v>487</v>
      </c>
      <c r="AX656" s="24" t="s">
        <v>443</v>
      </c>
      <c r="AY656" s="24">
        <v>50</v>
      </c>
      <c r="AZ656" s="49">
        <f t="shared" si="246"/>
        <v>4.4703425342568668</v>
      </c>
      <c r="BA656" s="49">
        <f t="shared" si="247"/>
        <v>10.226379267379205</v>
      </c>
    </row>
    <row r="657" spans="1:58" ht="12.75" customHeight="1" x14ac:dyDescent="0.15">
      <c r="A657" t="s">
        <v>61</v>
      </c>
      <c r="B657" s="24" t="s">
        <v>487</v>
      </c>
      <c r="C657" s="24" t="s">
        <v>444</v>
      </c>
      <c r="D657" s="24">
        <v>50</v>
      </c>
      <c r="E657" s="16" t="s">
        <v>425</v>
      </c>
      <c r="F657" s="52">
        <v>26149.374999999996</v>
      </c>
      <c r="H657" s="52">
        <v>198458.43750000003</v>
      </c>
      <c r="I657" s="52">
        <v>9325.625</v>
      </c>
      <c r="J657" s="52">
        <v>1723681.8749999998</v>
      </c>
      <c r="K657" s="14">
        <v>0.29375759854489658</v>
      </c>
      <c r="L657" s="14">
        <v>9.8033618275701742E-2</v>
      </c>
      <c r="M657" s="14">
        <v>1.2926962897626046</v>
      </c>
      <c r="N657" s="14">
        <v>1.3268130591529919</v>
      </c>
      <c r="O657" s="14">
        <v>0.43702154217299777</v>
      </c>
      <c r="P657" s="14">
        <v>0.14765386569784603</v>
      </c>
      <c r="Q657" s="14">
        <v>10.530400554874483</v>
      </c>
      <c r="R657" s="14">
        <v>0.94081131334633494</v>
      </c>
      <c r="S657" s="14">
        <v>4.5386230339212403</v>
      </c>
      <c r="T657" s="14">
        <v>1.1840662418394756</v>
      </c>
      <c r="U657" s="14">
        <v>46.657260093528215</v>
      </c>
      <c r="V657" s="14">
        <v>8.1692069559686793</v>
      </c>
      <c r="W657" s="14">
        <v>0.33307440227961121</v>
      </c>
      <c r="X657" s="14">
        <v>2.9134050156606275E-2</v>
      </c>
      <c r="Y657" s="14">
        <v>1.3483014080028037</v>
      </c>
      <c r="Z657" s="2">
        <f t="shared" si="225"/>
        <v>4.4005543896255501</v>
      </c>
      <c r="AA657" s="2">
        <f t="shared" si="226"/>
        <v>13.186255006187073</v>
      </c>
      <c r="AB657" s="2">
        <f t="shared" si="227"/>
        <v>24.095838622769666</v>
      </c>
      <c r="AC657" s="2">
        <f t="shared" si="228"/>
        <v>71.318150087743348</v>
      </c>
      <c r="AD657" s="2">
        <f t="shared" si="229"/>
        <v>10.280047438356579</v>
      </c>
      <c r="AE657" s="2">
        <f t="shared" si="230"/>
        <v>39.404265103483596</v>
      </c>
      <c r="AF657" s="69">
        <f t="shared" si="231"/>
        <v>0.8626323836065779</v>
      </c>
      <c r="AG657" s="69">
        <f t="shared" si="232"/>
        <v>0.86724963072621508</v>
      </c>
      <c r="AH657" s="69">
        <f t="shared" si="233"/>
        <v>0.9994399585510263</v>
      </c>
      <c r="AI657" s="69">
        <f t="shared" si="234"/>
        <v>0.33593532248453195</v>
      </c>
      <c r="AJ657" s="69">
        <f t="shared" si="235"/>
        <v>0.34135853693477952</v>
      </c>
      <c r="AK657" s="69">
        <f t="shared" si="236"/>
        <v>0.52245456059140505</v>
      </c>
      <c r="AL657" s="69">
        <f t="shared" si="237"/>
        <v>7.5976483427949715E-2</v>
      </c>
      <c r="AM657" s="69">
        <f t="shared" si="238"/>
        <v>9.0460012287716579E-2</v>
      </c>
      <c r="AN657" s="69">
        <f t="shared" si="239"/>
        <v>0.11604021774044766</v>
      </c>
      <c r="AO657" s="23">
        <v>0.01</v>
      </c>
      <c r="AP657" s="69">
        <f t="shared" si="248"/>
        <v>1986.7375563387423</v>
      </c>
      <c r="AQ657" s="69">
        <f t="shared" si="240"/>
        <v>17952.552694851034</v>
      </c>
      <c r="AR657" s="69">
        <f t="shared" si="241"/>
        <v>1082.1475555657623</v>
      </c>
      <c r="AS657" s="69">
        <f t="shared" si="242"/>
        <v>9.451006989161681E-2</v>
      </c>
      <c r="AT657" s="69">
        <f t="shared" si="243"/>
        <v>0.85401164562976395</v>
      </c>
      <c r="AU657" s="69">
        <f t="shared" si="244"/>
        <v>5.1478284478619185E-2</v>
      </c>
      <c r="AV657" s="23">
        <f t="shared" si="245"/>
        <v>1</v>
      </c>
      <c r="AW657" s="24" t="s">
        <v>487</v>
      </c>
      <c r="AX657" s="24" t="s">
        <v>444</v>
      </c>
      <c r="AY657" s="24">
        <v>50</v>
      </c>
      <c r="AZ657" s="49">
        <f t="shared" si="246"/>
        <v>4.4005543896255501</v>
      </c>
      <c r="BA657" s="49">
        <f t="shared" si="247"/>
        <v>10.280047438356579</v>
      </c>
    </row>
    <row r="658" spans="1:58" ht="12.75" customHeight="1" x14ac:dyDescent="0.15">
      <c r="A658" t="s">
        <v>62</v>
      </c>
      <c r="B658" s="24" t="s">
        <v>487</v>
      </c>
      <c r="C658" s="24" t="s">
        <v>451</v>
      </c>
      <c r="D658" s="24">
        <v>60</v>
      </c>
      <c r="E658" s="16" t="s">
        <v>425</v>
      </c>
      <c r="F658" s="52">
        <v>5321.2499999999991</v>
      </c>
      <c r="H658" s="52">
        <v>28406.875000000007</v>
      </c>
      <c r="I658" s="52">
        <v>2378.4375000000005</v>
      </c>
      <c r="J658" s="52">
        <v>391649.375</v>
      </c>
      <c r="K658" s="14">
        <v>0.32281577023717961</v>
      </c>
      <c r="L658" s="14">
        <v>0.10344423154216033</v>
      </c>
      <c r="M658" s="14">
        <v>1.6764397885415312</v>
      </c>
      <c r="N658" s="14">
        <v>1.2164832704345372</v>
      </c>
      <c r="O658" s="14">
        <v>0.48494032816171045</v>
      </c>
      <c r="P658" s="14">
        <v>0.1563097404592991</v>
      </c>
      <c r="Q658" s="14">
        <v>14.989454276283196</v>
      </c>
      <c r="R658" s="14">
        <v>0.70684401639370864</v>
      </c>
      <c r="S658" s="14">
        <v>5.8808261872815866</v>
      </c>
      <c r="T658" s="14">
        <v>1.1989791755010972</v>
      </c>
      <c r="U658" s="14">
        <v>82.153330704026146</v>
      </c>
      <c r="V658" s="14">
        <v>8.2449159059860406</v>
      </c>
      <c r="W658" s="14">
        <v>0.31220977614233447</v>
      </c>
      <c r="X658" s="14">
        <v>2.8517749218075102E-2</v>
      </c>
      <c r="Y658" s="14">
        <v>1.3109612645091784</v>
      </c>
      <c r="Z658" s="2">
        <f t="shared" si="225"/>
        <v>5.1931781006541753</v>
      </c>
      <c r="AA658" s="2">
        <f t="shared" si="226"/>
        <v>16.206218206167172</v>
      </c>
      <c r="AB658" s="2">
        <f t="shared" si="227"/>
        <v>30.90989428143568</v>
      </c>
      <c r="AC658" s="2">
        <f t="shared" si="228"/>
        <v>95.895842653428517</v>
      </c>
      <c r="AD658" s="2">
        <f t="shared" si="229"/>
        <v>13.969692027575729</v>
      </c>
      <c r="AE658" s="2">
        <f t="shared" si="230"/>
        <v>68.519397486358571</v>
      </c>
      <c r="AF658" s="69">
        <f t="shared" si="231"/>
        <v>0.86356889809969006</v>
      </c>
      <c r="AG658" s="69">
        <f t="shared" si="232"/>
        <v>0.86879400309919141</v>
      </c>
      <c r="AH658" s="69">
        <f t="shared" si="233"/>
        <v>1.0426977629006571</v>
      </c>
      <c r="AI658" s="69">
        <f t="shared" si="234"/>
        <v>0.33703063254296373</v>
      </c>
      <c r="AJ658" s="69">
        <f t="shared" si="235"/>
        <v>0.34318542977084776</v>
      </c>
      <c r="AK658" s="69">
        <f t="shared" si="236"/>
        <v>0.59327182389201238</v>
      </c>
      <c r="AL658" s="69">
        <f t="shared" si="237"/>
        <v>7.6214030785758849E-2</v>
      </c>
      <c r="AM658" s="69">
        <f t="shared" si="238"/>
        <v>9.0944138889274648E-2</v>
      </c>
      <c r="AN658" s="69">
        <f t="shared" si="239"/>
        <v>0.13108419167320245</v>
      </c>
      <c r="AO658" s="23">
        <v>0.01</v>
      </c>
      <c r="AP658" s="69">
        <f t="shared" si="248"/>
        <v>405.5539113187192</v>
      </c>
      <c r="AQ658" s="69">
        <f t="shared" si="240"/>
        <v>2583.4387854102642</v>
      </c>
      <c r="AR658" s="69">
        <f t="shared" si="241"/>
        <v>311.7755571327325</v>
      </c>
      <c r="AS658" s="69">
        <f t="shared" si="242"/>
        <v>0.12286652079989063</v>
      </c>
      <c r="AT658" s="69">
        <f t="shared" si="243"/>
        <v>0.78267802727070701</v>
      </c>
      <c r="AU658" s="69">
        <f t="shared" si="244"/>
        <v>9.4455451929402301E-2</v>
      </c>
      <c r="AV658" s="23">
        <f t="shared" si="245"/>
        <v>1</v>
      </c>
      <c r="AW658" s="24" t="s">
        <v>487</v>
      </c>
      <c r="AX658" s="24" t="s">
        <v>451</v>
      </c>
      <c r="AY658" s="24">
        <v>60</v>
      </c>
      <c r="AZ658" s="49">
        <f t="shared" si="246"/>
        <v>5.1931781006541753</v>
      </c>
      <c r="BA658" s="49">
        <f t="shared" si="247"/>
        <v>13.969692027575729</v>
      </c>
      <c r="BB658" s="69">
        <f>LN((AVERAGE(AZ678:AZ680))/AZ658:AZ660)/1.125</f>
        <v>-3.5583878317918788E-2</v>
      </c>
      <c r="BC658" s="69">
        <f>LN((AVERAGE(BA678:BA680))/BA658:BA660)/1.125</f>
        <v>-0.34729697179801861</v>
      </c>
      <c r="BD658" s="69">
        <f>AVERAGE(AS658:AS660)</f>
        <v>0.12222021404921524</v>
      </c>
      <c r="BE658" s="69">
        <f>AVERAGE(AU658:AU660)</f>
        <v>9.0771526486493323E-2</v>
      </c>
      <c r="BF658" s="69">
        <f>(BB658*BD658)+(BC658*BE658)</f>
        <v>-3.5873745498960032E-2</v>
      </c>
    </row>
    <row r="659" spans="1:58" ht="12.75" customHeight="1" x14ac:dyDescent="0.15">
      <c r="A659" t="s">
        <v>63</v>
      </c>
      <c r="B659" s="24" t="s">
        <v>487</v>
      </c>
      <c r="C659" s="24" t="s">
        <v>445</v>
      </c>
      <c r="D659" s="24">
        <v>60</v>
      </c>
      <c r="E659" s="16" t="s">
        <v>425</v>
      </c>
      <c r="F659" s="52">
        <v>17025.3125</v>
      </c>
      <c r="H659" s="52">
        <v>93592.1875</v>
      </c>
      <c r="I659" s="52">
        <v>7148.75</v>
      </c>
      <c r="J659" s="52">
        <v>1102829.0625</v>
      </c>
      <c r="K659" s="14">
        <v>0.309278193106581</v>
      </c>
      <c r="L659" s="14">
        <v>0.10728200498075166</v>
      </c>
      <c r="M659" s="14">
        <v>1.6073796751963725</v>
      </c>
      <c r="N659" s="14">
        <v>1.3219942433810239</v>
      </c>
      <c r="O659" s="14">
        <v>0.52593477609461992</v>
      </c>
      <c r="P659" s="14">
        <v>0.16743552145061971</v>
      </c>
      <c r="Q659" s="14">
        <v>16.987375439809913</v>
      </c>
      <c r="R659" s="14">
        <v>0.96210496256899658</v>
      </c>
      <c r="S659" s="14">
        <v>4.7811829013892577</v>
      </c>
      <c r="T659" s="14">
        <v>1.1400073635237808</v>
      </c>
      <c r="U659" s="14">
        <v>64.551097606229519</v>
      </c>
      <c r="V659" s="14">
        <v>10.385998500812871</v>
      </c>
      <c r="W659" s="14">
        <v>0.32874001095526478</v>
      </c>
      <c r="X659" s="14">
        <v>2.7319171136093244E-2</v>
      </c>
      <c r="Y659" s="14">
        <v>1.3753322062388249</v>
      </c>
      <c r="Z659" s="2">
        <f t="shared" si="225"/>
        <v>5.1971969282763171</v>
      </c>
      <c r="AA659" s="2">
        <f t="shared" si="226"/>
        <v>14.982752004725915</v>
      </c>
      <c r="AB659" s="2">
        <f t="shared" si="227"/>
        <v>32.299395689236086</v>
      </c>
      <c r="AC659" s="2">
        <f t="shared" si="228"/>
        <v>101.45622202884739</v>
      </c>
      <c r="AD659" s="2">
        <f t="shared" si="229"/>
        <v>13.501072629426716</v>
      </c>
      <c r="AE659" s="2">
        <f t="shared" si="230"/>
        <v>56.623404086356999</v>
      </c>
      <c r="AF659" s="69">
        <f t="shared" si="231"/>
        <v>0.86313259614240634</v>
      </c>
      <c r="AG659" s="69">
        <f t="shared" si="232"/>
        <v>0.87011521129607516</v>
      </c>
      <c r="AH659" s="69">
        <f t="shared" si="233"/>
        <v>1.0072574094814122</v>
      </c>
      <c r="AI659" s="69">
        <f t="shared" si="234"/>
        <v>0.33652005540888053</v>
      </c>
      <c r="AJ659" s="69">
        <f t="shared" si="235"/>
        <v>0.3447534975163678</v>
      </c>
      <c r="AK659" s="69">
        <f t="shared" si="236"/>
        <v>0.53481035815015254</v>
      </c>
      <c r="AL659" s="69">
        <f t="shared" si="237"/>
        <v>7.6103302387319063E-2</v>
      </c>
      <c r="AM659" s="69">
        <f t="shared" si="238"/>
        <v>9.1359676841837476E-2</v>
      </c>
      <c r="AN659" s="69">
        <f t="shared" si="239"/>
        <v>0.11867073106683258</v>
      </c>
      <c r="AO659" s="23">
        <v>0.01</v>
      </c>
      <c r="AP659" s="69">
        <f t="shared" si="248"/>
        <v>1295.682505426103</v>
      </c>
      <c r="AQ659" s="69">
        <f t="shared" si="240"/>
        <v>8550.5520049206607</v>
      </c>
      <c r="AR659" s="69">
        <f t="shared" si="241"/>
        <v>848.34738871401942</v>
      </c>
      <c r="AS659" s="69">
        <f t="shared" si="242"/>
        <v>0.12115317061061473</v>
      </c>
      <c r="AT659" s="69">
        <f t="shared" si="243"/>
        <v>0.79952185935119036</v>
      </c>
      <c r="AU659" s="69">
        <f t="shared" si="244"/>
        <v>7.9324970038195025E-2</v>
      </c>
      <c r="AV659" s="23">
        <f t="shared" si="245"/>
        <v>1</v>
      </c>
      <c r="AW659" s="24" t="s">
        <v>487</v>
      </c>
      <c r="AX659" s="24" t="s">
        <v>445</v>
      </c>
      <c r="AY659" s="24">
        <v>60</v>
      </c>
      <c r="AZ659" s="49">
        <f t="shared" si="246"/>
        <v>5.1971969282763171</v>
      </c>
      <c r="BA659" s="49">
        <f t="shared" si="247"/>
        <v>13.501072629426716</v>
      </c>
    </row>
    <row r="660" spans="1:58" ht="12.75" customHeight="1" x14ac:dyDescent="0.15">
      <c r="A660" t="s">
        <v>64</v>
      </c>
      <c r="B660" s="24" t="s">
        <v>487</v>
      </c>
      <c r="C660" s="24" t="s">
        <v>446</v>
      </c>
      <c r="D660" s="24">
        <v>60</v>
      </c>
      <c r="E660" s="16" t="s">
        <v>425</v>
      </c>
      <c r="F660" s="52">
        <v>19672.5</v>
      </c>
      <c r="H660" s="52">
        <v>104369.0625</v>
      </c>
      <c r="I660" s="52">
        <v>8600</v>
      </c>
      <c r="J660" s="52">
        <v>1289489.375</v>
      </c>
      <c r="K660" s="14">
        <v>0.29871418783125836</v>
      </c>
      <c r="L660" s="14">
        <v>0.10241383612203976</v>
      </c>
      <c r="M660" s="14">
        <v>1.6239462533343954</v>
      </c>
      <c r="N660" s="14">
        <v>1.2007839904986581</v>
      </c>
      <c r="O660" s="14">
        <v>0.48965643602717063</v>
      </c>
      <c r="P660" s="14">
        <v>0.15854701244800654</v>
      </c>
      <c r="Q660" s="14">
        <v>11.566109914107141</v>
      </c>
      <c r="R660" s="14">
        <v>0.66064503986474865</v>
      </c>
      <c r="S660" s="14">
        <v>6.6053566282214486</v>
      </c>
      <c r="T660" s="14">
        <v>2.6778131938745</v>
      </c>
      <c r="U660" s="14">
        <v>72.306399124945841</v>
      </c>
      <c r="V660" s="14">
        <v>11.777503756080305</v>
      </c>
      <c r="W660" s="14">
        <v>0.32650315202433827</v>
      </c>
      <c r="X660" s="14">
        <v>2.7488183646615035E-2</v>
      </c>
      <c r="Y660" s="14">
        <v>1.3002333150532015</v>
      </c>
      <c r="Z660" s="2">
        <f t="shared" si="225"/>
        <v>5.4364550446186097</v>
      </c>
      <c r="AA660" s="2">
        <f t="shared" si="226"/>
        <v>15.856707597587171</v>
      </c>
      <c r="AB660" s="2">
        <f t="shared" si="227"/>
        <v>23.620867741367434</v>
      </c>
      <c r="AC660" s="2">
        <f t="shared" si="228"/>
        <v>72.95066450968352</v>
      </c>
      <c r="AD660" s="2">
        <f t="shared" si="229"/>
        <v>10.946630620368939</v>
      </c>
      <c r="AE660" s="2">
        <f t="shared" si="230"/>
        <v>27.00203258776482</v>
      </c>
      <c r="AF660" s="69">
        <f t="shared" si="231"/>
        <v>0.86279212929712712</v>
      </c>
      <c r="AG660" s="69">
        <f t="shared" si="232"/>
        <v>0.86894599832497021</v>
      </c>
      <c r="AH660" s="69">
        <f t="shared" si="233"/>
        <v>1.0660486215102956</v>
      </c>
      <c r="AI660" s="69">
        <f t="shared" si="234"/>
        <v>0.33612198655879005</v>
      </c>
      <c r="AJ660" s="69">
        <f t="shared" si="235"/>
        <v>0.34336558181971732</v>
      </c>
      <c r="AK660" s="69">
        <f t="shared" si="236"/>
        <v>0.63402945814149381</v>
      </c>
      <c r="AL660" s="69">
        <f t="shared" si="237"/>
        <v>7.6016968779928931E-2</v>
      </c>
      <c r="AM660" s="69">
        <f t="shared" si="238"/>
        <v>9.0991879182225094E-2</v>
      </c>
      <c r="AN660" s="69">
        <f t="shared" si="239"/>
        <v>0.1397085385193256</v>
      </c>
      <c r="AO660" s="23">
        <v>0.01</v>
      </c>
      <c r="AP660" s="69">
        <f t="shared" si="248"/>
        <v>1495.4438183231518</v>
      </c>
      <c r="AQ660" s="69">
        <f t="shared" si="240"/>
        <v>9496.7371253621004</v>
      </c>
      <c r="AR660" s="69">
        <f t="shared" si="241"/>
        <v>1201.4934312662001</v>
      </c>
      <c r="AS660" s="69">
        <f t="shared" si="242"/>
        <v>0.12264095073714035</v>
      </c>
      <c r="AT660" s="69">
        <f t="shared" si="243"/>
        <v>0.77882489177097691</v>
      </c>
      <c r="AU660" s="69">
        <f t="shared" si="244"/>
        <v>9.8534157491882643E-2</v>
      </c>
      <c r="AV660" s="23">
        <f t="shared" si="245"/>
        <v>0.99999999999999989</v>
      </c>
      <c r="AW660" s="24" t="s">
        <v>487</v>
      </c>
      <c r="AX660" s="24" t="s">
        <v>446</v>
      </c>
      <c r="AY660" s="24">
        <v>60</v>
      </c>
      <c r="AZ660" s="49">
        <f t="shared" si="246"/>
        <v>5.4364550446186097</v>
      </c>
      <c r="BA660" s="49">
        <f t="shared" si="247"/>
        <v>10.946630620368939</v>
      </c>
    </row>
    <row r="661" spans="1:58" ht="12.75" customHeight="1" x14ac:dyDescent="0.15">
      <c r="A661" t="s">
        <v>65</v>
      </c>
      <c r="B661" s="24" t="s">
        <v>487</v>
      </c>
      <c r="C661" s="24" t="s">
        <v>452</v>
      </c>
      <c r="D661" s="24">
        <v>70</v>
      </c>
      <c r="E661" s="16" t="s">
        <v>425</v>
      </c>
      <c r="F661" s="52">
        <v>7793.7499999999991</v>
      </c>
      <c r="H661" s="52">
        <v>14310.9375</v>
      </c>
      <c r="I661" s="52">
        <v>1437.8125</v>
      </c>
      <c r="J661" s="52">
        <v>310245</v>
      </c>
      <c r="K661" s="14">
        <v>0.32654132367844962</v>
      </c>
      <c r="L661" s="14">
        <v>0.12516607346318251</v>
      </c>
      <c r="M661" s="14">
        <v>2.0946220306152386</v>
      </c>
      <c r="N661" s="14">
        <v>1.1271193865663747</v>
      </c>
      <c r="O661" s="14">
        <v>0.57628318786752142</v>
      </c>
      <c r="P661" s="14">
        <v>0.17936736210750581</v>
      </c>
      <c r="Q661" s="14">
        <v>18.918400811329075</v>
      </c>
      <c r="R661" s="14">
        <v>0.77127661300528616</v>
      </c>
      <c r="S661" s="14">
        <v>6.5120402939980799</v>
      </c>
      <c r="T661" s="14">
        <v>1.1088127991431536</v>
      </c>
      <c r="U661" s="14">
        <v>103.54210032425964</v>
      </c>
      <c r="V661" s="14">
        <v>5.8488514344495028</v>
      </c>
      <c r="W661" s="14">
        <v>0.31170018455994764</v>
      </c>
      <c r="X661" s="14">
        <v>2.9183011227575762E-2</v>
      </c>
      <c r="Y661" s="14">
        <v>1.2413042279024036</v>
      </c>
      <c r="Z661" s="2">
        <f t="shared" si="225"/>
        <v>6.4145695467255646</v>
      </c>
      <c r="AA661" s="2">
        <f t="shared" si="226"/>
        <v>16.734742671554443</v>
      </c>
      <c r="AB661" s="2">
        <f t="shared" si="227"/>
        <v>32.828305960711319</v>
      </c>
      <c r="AC661" s="2">
        <f t="shared" si="228"/>
        <v>105.4729276778354</v>
      </c>
      <c r="AD661" s="2">
        <f t="shared" si="229"/>
        <v>15.900101296930053</v>
      </c>
      <c r="AE661" s="2">
        <f t="shared" si="230"/>
        <v>93.381047192341981</v>
      </c>
      <c r="AF661" s="69">
        <f t="shared" si="231"/>
        <v>0.86368896879200885</v>
      </c>
      <c r="AG661" s="69">
        <f t="shared" si="232"/>
        <v>0.87173788796788454</v>
      </c>
      <c r="AH661" s="69">
        <f t="shared" si="233"/>
        <v>1.0630411336211834</v>
      </c>
      <c r="AI661" s="69">
        <f t="shared" si="234"/>
        <v>0.33717123439304209</v>
      </c>
      <c r="AJ661" s="69">
        <f t="shared" si="235"/>
        <v>0.34668588773518866</v>
      </c>
      <c r="AK661" s="69">
        <f t="shared" si="236"/>
        <v>0.62867849724249147</v>
      </c>
      <c r="AL661" s="69">
        <f t="shared" si="237"/>
        <v>7.6244521772873483E-2</v>
      </c>
      <c r="AM661" s="69">
        <f t="shared" si="238"/>
        <v>9.1871760249824991E-2</v>
      </c>
      <c r="AN661" s="69">
        <f t="shared" si="239"/>
        <v>0.13857759933819991</v>
      </c>
      <c r="AO661" s="23">
        <v>0.01</v>
      </c>
      <c r="AP661" s="69">
        <f t="shared" si="248"/>
        <v>594.23074156733264</v>
      </c>
      <c r="AQ661" s="69">
        <f t="shared" si="240"/>
        <v>1314.7710189502297</v>
      </c>
      <c r="AR661" s="69">
        <f t="shared" si="241"/>
        <v>199.24860454845555</v>
      </c>
      <c r="AS661" s="69">
        <f t="shared" si="242"/>
        <v>0.28185966496855075</v>
      </c>
      <c r="AT661" s="69">
        <f t="shared" si="243"/>
        <v>0.62363134888348948</v>
      </c>
      <c r="AU661" s="69">
        <f t="shared" si="244"/>
        <v>9.4508986147959842E-2</v>
      </c>
      <c r="AV661" s="23">
        <f t="shared" si="245"/>
        <v>1</v>
      </c>
      <c r="AW661" s="24" t="s">
        <v>487</v>
      </c>
      <c r="AX661" s="24" t="s">
        <v>452</v>
      </c>
      <c r="AY661" s="24">
        <v>70</v>
      </c>
      <c r="AZ661" s="49">
        <f t="shared" si="246"/>
        <v>6.4145695467255646</v>
      </c>
      <c r="BA661" s="49">
        <f t="shared" si="247"/>
        <v>15.900101296930053</v>
      </c>
      <c r="BB661" s="69">
        <f>LN((AVERAGE(AZ681:AZ683))/AZ661:AZ663)/1.125</f>
        <v>-1.1575431644819631E-2</v>
      </c>
      <c r="BC661" s="69">
        <f>LN((AVERAGE(BA681:BA683))/BA661:BA663)/1.125</f>
        <v>-9.309205764292873E-2</v>
      </c>
      <c r="BD661" s="69">
        <f>AVERAGE(AS661:AS663)</f>
        <v>0.29021226638307174</v>
      </c>
      <c r="BE661" s="69">
        <f>AVERAGE(AU661:AU663)</f>
        <v>8.104629143300876E-2</v>
      </c>
      <c r="BF661" s="69">
        <f>(BB661*BD661)+(BC661*BE661)</f>
        <v>-1.0904098285832685E-2</v>
      </c>
    </row>
    <row r="662" spans="1:58" ht="12.75" customHeight="1" x14ac:dyDescent="0.15">
      <c r="A662" t="s">
        <v>66</v>
      </c>
      <c r="B662" s="24" t="s">
        <v>487</v>
      </c>
      <c r="C662" s="24" t="s">
        <v>448</v>
      </c>
      <c r="D662" s="24">
        <v>70</v>
      </c>
      <c r="E662" s="16" t="s">
        <v>425</v>
      </c>
      <c r="F662" s="52">
        <v>28957.8125</v>
      </c>
      <c r="H662" s="52">
        <v>51573.125000000007</v>
      </c>
      <c r="I662" s="52">
        <v>4770.3125</v>
      </c>
      <c r="J662" s="52">
        <v>910377.18750000012</v>
      </c>
      <c r="K662" s="14">
        <v>0.31354387545352697</v>
      </c>
      <c r="L662" s="14">
        <v>0.12471048654856816</v>
      </c>
      <c r="M662" s="14">
        <v>2.1177903716843045</v>
      </c>
      <c r="N662" s="14">
        <v>1.1783383684820243</v>
      </c>
      <c r="O662" s="14">
        <v>0.58396332467472978</v>
      </c>
      <c r="P662" s="14">
        <v>0.18255232126650395</v>
      </c>
      <c r="Q662" s="14">
        <v>19.439096891265198</v>
      </c>
      <c r="R662" s="14">
        <v>0.81513919400844337</v>
      </c>
      <c r="S662" s="14">
        <v>4.0801051247354225</v>
      </c>
      <c r="T662" s="14">
        <v>0.84502880543008707</v>
      </c>
      <c r="U662" s="14">
        <v>66.136293959134363</v>
      </c>
      <c r="V662" s="14">
        <v>3.9530871248381558</v>
      </c>
      <c r="W662" s="14">
        <v>0.31950819640842909</v>
      </c>
      <c r="X662" s="14">
        <v>2.678419536629105E-2</v>
      </c>
      <c r="Y662" s="14">
        <v>1.319683807805508</v>
      </c>
      <c r="Z662" s="2">
        <f t="shared" si="225"/>
        <v>6.7543668924198155</v>
      </c>
      <c r="AA662" s="2">
        <f t="shared" si="226"/>
        <v>16.981654312282206</v>
      </c>
      <c r="AB662" s="2">
        <f t="shared" si="227"/>
        <v>33.288215320872872</v>
      </c>
      <c r="AC662" s="2">
        <f t="shared" si="228"/>
        <v>106.48507099992723</v>
      </c>
      <c r="AD662" s="2">
        <f t="shared" si="229"/>
        <v>16.20945831963656</v>
      </c>
      <c r="AE662" s="2">
        <f t="shared" si="230"/>
        <v>78.265135500882181</v>
      </c>
      <c r="AF662" s="69">
        <f t="shared" si="231"/>
        <v>0.86327007462464644</v>
      </c>
      <c r="AG662" s="69">
        <f t="shared" si="232"/>
        <v>0.87198541074754199</v>
      </c>
      <c r="AH662" s="69">
        <f t="shared" si="233"/>
        <v>0.9846624057217811</v>
      </c>
      <c r="AI662" s="69">
        <f t="shared" si="234"/>
        <v>0.33668088227127529</v>
      </c>
      <c r="AJ662" s="69">
        <f t="shared" si="235"/>
        <v>0.34698128738645867</v>
      </c>
      <c r="AK662" s="69">
        <f t="shared" si="236"/>
        <v>0.49962075173046616</v>
      </c>
      <c r="AL662" s="69">
        <f t="shared" si="237"/>
        <v>7.6138181505239128E-2</v>
      </c>
      <c r="AM662" s="69">
        <f t="shared" si="238"/>
        <v>9.1950041157411552E-2</v>
      </c>
      <c r="AN662" s="69">
        <f t="shared" si="239"/>
        <v>0.11117220236105237</v>
      </c>
      <c r="AO662" s="23">
        <v>0.01</v>
      </c>
      <c r="AP662" s="69">
        <f t="shared" si="248"/>
        <v>2204.7951841196823</v>
      </c>
      <c r="AQ662" s="69">
        <f t="shared" si="240"/>
        <v>4742.150966366331</v>
      </c>
      <c r="AR662" s="69">
        <f t="shared" si="241"/>
        <v>530.32614657545764</v>
      </c>
      <c r="AS662" s="69">
        <f t="shared" si="242"/>
        <v>0.29486624219719204</v>
      </c>
      <c r="AT662" s="69">
        <f t="shared" si="243"/>
        <v>0.6342086763685163</v>
      </c>
      <c r="AU662" s="69">
        <f t="shared" si="244"/>
        <v>7.0925081434291617E-2</v>
      </c>
      <c r="AV662" s="23">
        <f t="shared" si="245"/>
        <v>1</v>
      </c>
      <c r="AW662" s="24" t="s">
        <v>487</v>
      </c>
      <c r="AX662" s="24" t="s">
        <v>448</v>
      </c>
      <c r="AY662" s="24">
        <v>70</v>
      </c>
      <c r="AZ662" s="49">
        <f t="shared" si="246"/>
        <v>6.7543668924198155</v>
      </c>
      <c r="BA662" s="49">
        <f t="shared" si="247"/>
        <v>16.20945831963656</v>
      </c>
    </row>
    <row r="663" spans="1:58" ht="12.75" customHeight="1" x14ac:dyDescent="0.15">
      <c r="A663" t="s">
        <v>67</v>
      </c>
      <c r="B663" s="24" t="s">
        <v>487</v>
      </c>
      <c r="C663" s="24" t="s">
        <v>447</v>
      </c>
      <c r="D663" s="24">
        <v>70</v>
      </c>
      <c r="E663" s="16" t="s">
        <v>425</v>
      </c>
      <c r="F663" s="52">
        <v>29790.9375</v>
      </c>
      <c r="H663" s="52">
        <v>53064.687500000007</v>
      </c>
      <c r="I663" s="52">
        <v>5482.5000000000009</v>
      </c>
      <c r="J663" s="52">
        <v>931097.81250000012</v>
      </c>
      <c r="K663" s="14">
        <v>0.33561854302613425</v>
      </c>
      <c r="L663" s="14">
        <v>0.12313847656936139</v>
      </c>
      <c r="M663" s="14">
        <v>2.1521747155199713</v>
      </c>
      <c r="N663" s="14">
        <v>1.140281081361729</v>
      </c>
      <c r="O663" s="14">
        <v>0.55009552456441368</v>
      </c>
      <c r="P663" s="14">
        <v>0.17747171115070412</v>
      </c>
      <c r="Q663" s="14">
        <v>13.017161086512626</v>
      </c>
      <c r="R663" s="14">
        <v>0.75132314621617491</v>
      </c>
      <c r="S663" s="14">
        <v>3.9330946332562902</v>
      </c>
      <c r="T663" s="14">
        <v>0.80056523758428844</v>
      </c>
      <c r="U663" s="14">
        <v>60.835338665775552</v>
      </c>
      <c r="V663" s="14">
        <v>4.1402388964425132</v>
      </c>
      <c r="W663" s="14">
        <v>0.3163399491171851</v>
      </c>
      <c r="X663" s="14">
        <v>2.7963686929081411E-2</v>
      </c>
      <c r="Y663" s="14">
        <v>1.3187914345144029</v>
      </c>
      <c r="Z663" s="2">
        <f t="shared" ref="Z663:Z726" si="249">M663/K663</f>
        <v>6.4125620000453427</v>
      </c>
      <c r="AA663" s="2">
        <f t="shared" ref="AA663:AA726" si="250">M663/L663</f>
        <v>17.477678589824809</v>
      </c>
      <c r="AB663" s="2">
        <f t="shared" ref="AB663:AB726" si="251">Q663/O663</f>
        <v>23.66345571856834</v>
      </c>
      <c r="AC663" s="2">
        <f t="shared" ref="AC663:AC726" si="252">Q663/P663</f>
        <v>73.347808516134776</v>
      </c>
      <c r="AD663" s="2">
        <f t="shared" ref="AD663:AD726" si="253">U663/S663</f>
        <v>15.467550196067549</v>
      </c>
      <c r="AE663" s="2">
        <f t="shared" ref="AE663:AE726" si="254">U663/T663</f>
        <v>75.990482486282616</v>
      </c>
      <c r="AF663" s="69">
        <f t="shared" ref="AF663:AF726" si="255">(K663+26.472)/31.028</f>
        <v>0.86398151808128576</v>
      </c>
      <c r="AG663" s="69">
        <f t="shared" ref="AG663:AG726" si="256">(O663+26.472)/31.028</f>
        <v>0.87089388695901815</v>
      </c>
      <c r="AH663" s="69">
        <f t="shared" ref="AH663:AH726" si="257">(S663+26.472)/31.028</f>
        <v>0.97992441128194829</v>
      </c>
      <c r="AI663" s="69">
        <f t="shared" ref="AI663:AI726" si="258">4/3*3.14*((AF663/2)^3)</f>
        <v>0.33751397103826869</v>
      </c>
      <c r="AJ663" s="69">
        <f t="shared" ref="AJ663:AJ726" si="259">4/3*3.14*((AG663/2)^3)</f>
        <v>0.34567989714585745</v>
      </c>
      <c r="AK663" s="69">
        <f t="shared" ref="AK663:AK726" si="260">4/3*3.14*((AH663/2)^3)</f>
        <v>0.49244318067190662</v>
      </c>
      <c r="AL663" s="69">
        <f t="shared" ref="AL663:AL726" si="261">(10^(-0.665+LOG(AI663, 10)*0.959))</f>
        <v>7.6318845628420534E-2</v>
      </c>
      <c r="AM663" s="69">
        <f t="shared" ref="AM663:AM726" si="262">(AJ663*265)/1000</f>
        <v>9.1605172743652222E-2</v>
      </c>
      <c r="AN663" s="69">
        <f t="shared" ref="AN663:AN726" si="263">(10^(-0.665+LOG(AK663, 10)*0.959))</f>
        <v>0.10964012613539817</v>
      </c>
      <c r="AO663" s="23">
        <v>0.01</v>
      </c>
      <c r="AP663" s="69">
        <f t="shared" si="248"/>
        <v>2273.6099601884243</v>
      </c>
      <c r="AQ663" s="69">
        <f t="shared" ref="AQ663:AQ726" si="264">AM663*H663</f>
        <v>4860.9998650254238</v>
      </c>
      <c r="AR663" s="69">
        <f t="shared" ref="AR663:AR726" si="265">AN663*I663</f>
        <v>601.1019915373206</v>
      </c>
      <c r="AS663" s="69">
        <f t="shared" ref="AS663:AS726" si="266">AP663/(AP663+AQ663+AR663)</f>
        <v>0.29391089198347248</v>
      </c>
      <c r="AT663" s="69">
        <f t="shared" ref="AT663:AT726" si="267">AQ663/(AP663+AQ663+AR663)</f>
        <v>0.62838430129975265</v>
      </c>
      <c r="AU663" s="69">
        <f t="shared" ref="AU663:AU726" si="268">AR663/(AP663+AQ663+AR663)</f>
        <v>7.7704806716774821E-2</v>
      </c>
      <c r="AV663" s="23">
        <f t="shared" ref="AV663:AV726" si="269">SUM(AS663:AU663)</f>
        <v>0.99999999999999989</v>
      </c>
      <c r="AW663" s="24" t="s">
        <v>487</v>
      </c>
      <c r="AX663" s="24" t="s">
        <v>447</v>
      </c>
      <c r="AY663" s="24">
        <v>70</v>
      </c>
      <c r="AZ663" s="49">
        <f t="shared" ref="AZ663:AZ683" si="270">Z663</f>
        <v>6.4125620000453427</v>
      </c>
      <c r="BA663" s="49">
        <f t="shared" ref="BA663:BA683" si="271">AD663</f>
        <v>15.467550196067549</v>
      </c>
    </row>
    <row r="664" spans="1:58" ht="12.75" customHeight="1" x14ac:dyDescent="0.15">
      <c r="A664" t="s">
        <v>68</v>
      </c>
      <c r="B664" s="24" t="s">
        <v>487</v>
      </c>
      <c r="C664" s="24">
        <v>7</v>
      </c>
      <c r="D664" s="24">
        <v>100</v>
      </c>
      <c r="E664" s="16" t="s">
        <v>425</v>
      </c>
      <c r="F664" s="52">
        <v>13692.812500000002</v>
      </c>
      <c r="H664" s="52">
        <v>13289.6875</v>
      </c>
      <c r="I664" s="52">
        <v>2338.125</v>
      </c>
      <c r="J664" s="52">
        <v>518338.12500000012</v>
      </c>
      <c r="K664" s="14">
        <v>0.50238286550790257</v>
      </c>
      <c r="L664" s="14">
        <v>0.20586221690750259</v>
      </c>
      <c r="M664" s="14">
        <v>4.2479177635605225</v>
      </c>
      <c r="N664" s="14">
        <v>1.197224232315595</v>
      </c>
      <c r="O664" s="14">
        <v>0.7555410927399423</v>
      </c>
      <c r="P664" s="14">
        <v>0.24733086093755749</v>
      </c>
      <c r="Q664" s="14">
        <v>19.760869691924206</v>
      </c>
      <c r="R664" s="14">
        <v>0.75200459491120064</v>
      </c>
      <c r="S664" s="14">
        <v>7.4424209226470515</v>
      </c>
      <c r="T664" s="14">
        <v>1.3608289856178928</v>
      </c>
      <c r="U664" s="14">
        <v>125.19122187013684</v>
      </c>
      <c r="V664" s="14">
        <v>3.6226818575642428</v>
      </c>
      <c r="W664" s="14">
        <v>0.33210675084788788</v>
      </c>
      <c r="X664" s="14">
        <v>2.7357067558256069E-2</v>
      </c>
      <c r="Y664" s="14">
        <v>1.3575626202675823</v>
      </c>
      <c r="Z664" s="2">
        <f t="shared" si="249"/>
        <v>8.4555387040637484</v>
      </c>
      <c r="AA664" s="2">
        <f t="shared" si="250"/>
        <v>20.634761576813215</v>
      </c>
      <c r="AB664" s="2">
        <f t="shared" si="251"/>
        <v>26.154592889530509</v>
      </c>
      <c r="AC664" s="2">
        <f t="shared" si="252"/>
        <v>79.896498225157373</v>
      </c>
      <c r="AD664" s="2">
        <f t="shared" si="253"/>
        <v>16.821303601518146</v>
      </c>
      <c r="AE664" s="2">
        <f t="shared" si="254"/>
        <v>91.996292842993057</v>
      </c>
      <c r="AF664" s="69">
        <f t="shared" si="255"/>
        <v>0.86935615784155951</v>
      </c>
      <c r="AG664" s="69">
        <f t="shared" si="256"/>
        <v>0.87751518282647756</v>
      </c>
      <c r="AH664" s="69">
        <f t="shared" si="257"/>
        <v>1.0930263285628161</v>
      </c>
      <c r="AI664" s="69">
        <f t="shared" si="258"/>
        <v>0.3438520371869086</v>
      </c>
      <c r="AJ664" s="69">
        <f t="shared" si="259"/>
        <v>0.35362447514174122</v>
      </c>
      <c r="AK664" s="69">
        <f t="shared" si="260"/>
        <v>0.68339259317711565</v>
      </c>
      <c r="AL664" s="69">
        <f t="shared" si="261"/>
        <v>7.769272711958039E-2</v>
      </c>
      <c r="AM664" s="69">
        <f t="shared" si="262"/>
        <v>9.3710485912561425E-2</v>
      </c>
      <c r="AN664" s="69">
        <f t="shared" si="263"/>
        <v>0.15012353644833026</v>
      </c>
      <c r="AO664" s="23">
        <v>0.01</v>
      </c>
      <c r="AP664" s="69">
        <f t="shared" si="248"/>
        <v>1063.8319450620795</v>
      </c>
      <c r="AQ664" s="69">
        <f t="shared" si="264"/>
        <v>1245.3830732510937</v>
      </c>
      <c r="AR664" s="69">
        <f t="shared" si="265"/>
        <v>351.00759365825218</v>
      </c>
      <c r="AS664" s="69">
        <f t="shared" si="266"/>
        <v>0.39990335405565919</v>
      </c>
      <c r="AT664" s="69">
        <f t="shared" si="267"/>
        <v>0.4681499464167666</v>
      </c>
      <c r="AU664" s="69">
        <f t="shared" si="268"/>
        <v>0.13194669952757415</v>
      </c>
      <c r="AV664" s="23">
        <f t="shared" si="269"/>
        <v>1</v>
      </c>
      <c r="AW664" s="24" t="s">
        <v>487</v>
      </c>
      <c r="AX664" s="24">
        <v>7</v>
      </c>
      <c r="AY664" s="24">
        <v>100</v>
      </c>
      <c r="AZ664" s="49">
        <f t="shared" si="270"/>
        <v>8.4555387040637484</v>
      </c>
      <c r="BA664" s="49">
        <f t="shared" si="271"/>
        <v>16.821303601518146</v>
      </c>
    </row>
    <row r="665" spans="1:58" ht="12.75" customHeight="1" x14ac:dyDescent="0.15">
      <c r="A665" t="s">
        <v>69</v>
      </c>
      <c r="B665" s="24" t="s">
        <v>487</v>
      </c>
      <c r="C665" s="24">
        <v>8</v>
      </c>
      <c r="D665" s="24">
        <v>120</v>
      </c>
      <c r="E665" s="16" t="s">
        <v>425</v>
      </c>
      <c r="F665" s="52">
        <v>1478.125</v>
      </c>
      <c r="H665" s="52">
        <v>2082.8125</v>
      </c>
      <c r="I665" s="52">
        <v>792.81250000000011</v>
      </c>
      <c r="J665" s="52">
        <v>347426.5625</v>
      </c>
      <c r="K665" s="14">
        <v>0.63140687356975589</v>
      </c>
      <c r="L665" s="14">
        <v>0.24493868386555678</v>
      </c>
      <c r="M665" s="14">
        <v>5.5596480354995332</v>
      </c>
      <c r="N665" s="14">
        <v>1.238390223482722</v>
      </c>
      <c r="O665" s="14">
        <v>0.91999793873067792</v>
      </c>
      <c r="P665" s="14">
        <v>0.27315713433341166</v>
      </c>
      <c r="Q665" s="14">
        <v>25.169565056896008</v>
      </c>
      <c r="R665" s="14">
        <v>0.66195926234801261</v>
      </c>
      <c r="S665" s="14">
        <v>12.004794359756389</v>
      </c>
      <c r="T665" s="14">
        <v>1.8437505618766974</v>
      </c>
      <c r="U665" s="14">
        <v>222.86458808923845</v>
      </c>
      <c r="V665" s="14">
        <v>3.0105332498288262</v>
      </c>
      <c r="W665" s="14">
        <v>0.33428253513223616</v>
      </c>
      <c r="X665" s="14">
        <v>2.8086227914615215E-2</v>
      </c>
      <c r="Y665" s="14">
        <v>1.3511245525964819</v>
      </c>
      <c r="Z665" s="2">
        <f t="shared" si="249"/>
        <v>8.8051750277395744</v>
      </c>
      <c r="AA665" s="2">
        <f t="shared" si="250"/>
        <v>22.698121618678826</v>
      </c>
      <c r="AB665" s="2">
        <f t="shared" si="251"/>
        <v>27.358284184443374</v>
      </c>
      <c r="AC665" s="2">
        <f t="shared" si="252"/>
        <v>92.14317289686602</v>
      </c>
      <c r="AD665" s="2">
        <f t="shared" si="253"/>
        <v>18.564631880438228</v>
      </c>
      <c r="AE665" s="2">
        <f t="shared" si="254"/>
        <v>120.8756719577031</v>
      </c>
      <c r="AF665" s="69">
        <f t="shared" si="255"/>
        <v>0.87351446672585276</v>
      </c>
      <c r="AG665" s="69">
        <f t="shared" si="256"/>
        <v>0.8828154550319286</v>
      </c>
      <c r="AH665" s="69">
        <f t="shared" si="257"/>
        <v>1.2400668544461904</v>
      </c>
      <c r="AI665" s="69">
        <f t="shared" si="258"/>
        <v>0.34880982038660224</v>
      </c>
      <c r="AJ665" s="69">
        <f t="shared" si="259"/>
        <v>0.36007102941326063</v>
      </c>
      <c r="AK665" s="69">
        <f t="shared" si="260"/>
        <v>0.99796129080719109</v>
      </c>
      <c r="AL665" s="69">
        <f t="shared" si="261"/>
        <v>7.8766684766144721E-2</v>
      </c>
      <c r="AM665" s="69">
        <f t="shared" si="262"/>
        <v>9.5418822794514066E-2</v>
      </c>
      <c r="AN665" s="69">
        <f t="shared" si="263"/>
        <v>0.21584899680667471</v>
      </c>
      <c r="AO665" s="23">
        <v>0.01</v>
      </c>
      <c r="AP665" s="69">
        <f t="shared" si="248"/>
        <v>116.42700591995767</v>
      </c>
      <c r="AQ665" s="69">
        <f t="shared" si="264"/>
        <v>198.73951685169882</v>
      </c>
      <c r="AR665" s="69">
        <f t="shared" si="265"/>
        <v>171.12778278079182</v>
      </c>
      <c r="AS665" s="69">
        <f t="shared" si="266"/>
        <v>0.23941675769304407</v>
      </c>
      <c r="AT665" s="69">
        <f t="shared" si="267"/>
        <v>0.40868156295995151</v>
      </c>
      <c r="AU665" s="69">
        <f t="shared" si="268"/>
        <v>0.35190167934700434</v>
      </c>
      <c r="AV665" s="23">
        <f t="shared" si="269"/>
        <v>0.99999999999999989</v>
      </c>
      <c r="AW665" s="24" t="s">
        <v>487</v>
      </c>
      <c r="AX665" s="24">
        <v>8</v>
      </c>
      <c r="AY665" s="24">
        <v>120</v>
      </c>
      <c r="AZ665" s="49">
        <f t="shared" si="270"/>
        <v>8.8051750277395744</v>
      </c>
      <c r="BA665" s="49">
        <f t="shared" si="271"/>
        <v>18.564631880438228</v>
      </c>
    </row>
    <row r="666" spans="1:58" ht="12.75" customHeight="1" x14ac:dyDescent="0.15">
      <c r="A666" t="s">
        <v>70</v>
      </c>
      <c r="B666" s="24" t="s">
        <v>488</v>
      </c>
      <c r="C666" s="24" t="s">
        <v>434</v>
      </c>
      <c r="D666" s="24">
        <v>5</v>
      </c>
      <c r="E666" s="16" t="s">
        <v>425</v>
      </c>
      <c r="F666" s="52">
        <v>1679.6875</v>
      </c>
      <c r="H666" s="52">
        <v>8425.3125</v>
      </c>
      <c r="I666" s="52">
        <v>725.62500000000011</v>
      </c>
      <c r="J666" s="52">
        <v>358781.25</v>
      </c>
      <c r="K666" s="14">
        <v>0.2754600161466097</v>
      </c>
      <c r="L666" s="14">
        <v>0.11368567047760833</v>
      </c>
      <c r="M666" s="14">
        <v>0.70347631972116398</v>
      </c>
      <c r="N666" s="14">
        <v>1.2604042613258395</v>
      </c>
      <c r="O666" s="14">
        <v>0.56782053215103001</v>
      </c>
      <c r="P666" s="14">
        <v>0.20382466182975545</v>
      </c>
      <c r="Q666" s="14">
        <v>5.5491936251605276</v>
      </c>
      <c r="R666" s="14">
        <v>0.63492197412441953</v>
      </c>
      <c r="S666" s="14">
        <v>10.010146025662802</v>
      </c>
      <c r="T666" s="14">
        <v>2.4386613213348283</v>
      </c>
      <c r="U666" s="14">
        <v>88.983851131994456</v>
      </c>
      <c r="V666" s="14">
        <v>10.715268020261741</v>
      </c>
      <c r="W666" s="14">
        <v>0.41434185388272526</v>
      </c>
      <c r="X666" s="14">
        <v>2.8376398329569969E-2</v>
      </c>
      <c r="Y666" s="14">
        <v>1.3081900398160737</v>
      </c>
      <c r="Z666" s="2">
        <f t="shared" si="249"/>
        <v>2.5538237075639634</v>
      </c>
      <c r="AA666" s="2">
        <f t="shared" si="250"/>
        <v>6.1879066795821158</v>
      </c>
      <c r="AB666" s="2">
        <f t="shared" si="251"/>
        <v>9.7727949430411627</v>
      </c>
      <c r="AC666" s="2">
        <f t="shared" si="252"/>
        <v>27.225329728722876</v>
      </c>
      <c r="AD666" s="2">
        <f t="shared" si="253"/>
        <v>8.8893659397044171</v>
      </c>
      <c r="AE666" s="2">
        <f t="shared" si="254"/>
        <v>36.488810624711171</v>
      </c>
      <c r="AF666" s="69">
        <f t="shared" si="255"/>
        <v>0.86204267165613679</v>
      </c>
      <c r="AG666" s="69">
        <f t="shared" si="256"/>
        <v>0.87146514542191023</v>
      </c>
      <c r="AH666" s="69">
        <f t="shared" si="257"/>
        <v>1.1757814240577156</v>
      </c>
      <c r="AI666" s="69">
        <f t="shared" si="258"/>
        <v>0.33524683797898869</v>
      </c>
      <c r="AJ666" s="69">
        <f t="shared" si="259"/>
        <v>0.34636058441136741</v>
      </c>
      <c r="AK666" s="69">
        <f t="shared" si="260"/>
        <v>0.85066424974999</v>
      </c>
      <c r="AL666" s="69">
        <f t="shared" si="261"/>
        <v>7.5827150852739125E-2</v>
      </c>
      <c r="AM666" s="69">
        <f t="shared" si="262"/>
        <v>9.1785554869012353E-2</v>
      </c>
      <c r="AN666" s="69">
        <f t="shared" si="263"/>
        <v>0.18519876914202202</v>
      </c>
      <c r="AO666" s="23">
        <v>0.01</v>
      </c>
      <c r="AP666" s="69">
        <f t="shared" si="248"/>
        <v>127.36591744796024</v>
      </c>
      <c r="AQ666" s="69">
        <f t="shared" si="264"/>
        <v>773.3219827573256</v>
      </c>
      <c r="AR666" s="69">
        <f t="shared" si="265"/>
        <v>134.38485685867974</v>
      </c>
      <c r="AS666" s="69">
        <f t="shared" si="266"/>
        <v>0.12305020741656836</v>
      </c>
      <c r="AT666" s="69">
        <f t="shared" si="267"/>
        <v>0.74711847788448338</v>
      </c>
      <c r="AU666" s="69">
        <f t="shared" si="268"/>
        <v>0.12983131469894826</v>
      </c>
      <c r="AV666" s="23">
        <f t="shared" si="269"/>
        <v>1</v>
      </c>
      <c r="AW666" s="24" t="s">
        <v>488</v>
      </c>
      <c r="AX666" s="24" t="s">
        <v>434</v>
      </c>
      <c r="AY666" s="24">
        <v>5</v>
      </c>
      <c r="AZ666" s="49">
        <f t="shared" si="270"/>
        <v>2.5538237075639634</v>
      </c>
      <c r="BA666" s="49">
        <f t="shared" si="271"/>
        <v>8.8893659397044171</v>
      </c>
    </row>
    <row r="667" spans="1:58" ht="12.75" customHeight="1" x14ac:dyDescent="0.15">
      <c r="A667" t="s">
        <v>71</v>
      </c>
      <c r="B667" s="24" t="s">
        <v>488</v>
      </c>
      <c r="C667" s="24" t="s">
        <v>437</v>
      </c>
      <c r="D667" s="24">
        <v>5</v>
      </c>
      <c r="E667" s="16" t="s">
        <v>425</v>
      </c>
      <c r="F667" s="52">
        <v>6248.4375</v>
      </c>
      <c r="H667" s="52">
        <v>33177.1875</v>
      </c>
      <c r="I667" s="52">
        <v>2969.6875000000005</v>
      </c>
      <c r="J667" s="52">
        <v>1144230</v>
      </c>
      <c r="K667" s="14">
        <v>0.3189585245892253</v>
      </c>
      <c r="L667" s="14">
        <v>0.10631246512906775</v>
      </c>
      <c r="M667" s="14">
        <v>0.72125522866229796</v>
      </c>
      <c r="N667" s="14">
        <v>1.2204097129153997</v>
      </c>
      <c r="O667" s="14">
        <v>0.53751605595201057</v>
      </c>
      <c r="P667" s="14">
        <v>0.20793822163985287</v>
      </c>
      <c r="Q667" s="14">
        <v>5.9728002704430256</v>
      </c>
      <c r="R667" s="14">
        <v>0.70751248511359099</v>
      </c>
      <c r="S667" s="14">
        <v>15.912346430664055</v>
      </c>
      <c r="T667" s="14">
        <v>7.9119049258986642</v>
      </c>
      <c r="U667" s="14">
        <v>81.386535356734171</v>
      </c>
      <c r="V667" s="14">
        <v>15.471984346149977</v>
      </c>
      <c r="W667" s="14">
        <v>0.41819909953067957</v>
      </c>
      <c r="X667" s="14">
        <v>2.8830048930643188E-2</v>
      </c>
      <c r="Y667" s="14">
        <v>1.2569094030184933</v>
      </c>
      <c r="Z667" s="2">
        <f t="shared" si="249"/>
        <v>2.2612821826636411</v>
      </c>
      <c r="AA667" s="2">
        <f t="shared" si="250"/>
        <v>6.7842959693076832</v>
      </c>
      <c r="AB667" s="2">
        <f t="shared" si="251"/>
        <v>11.11185462146693</v>
      </c>
      <c r="AC667" s="2">
        <f t="shared" si="252"/>
        <v>28.723917244939518</v>
      </c>
      <c r="AD667" s="2">
        <f t="shared" si="253"/>
        <v>5.1146784486728736</v>
      </c>
      <c r="AE667" s="2">
        <f t="shared" si="254"/>
        <v>10.286591676591712</v>
      </c>
      <c r="AF667" s="69">
        <f t="shared" si="255"/>
        <v>0.86344458310523486</v>
      </c>
      <c r="AG667" s="69">
        <f t="shared" si="256"/>
        <v>0.87048846383756651</v>
      </c>
      <c r="AH667" s="69">
        <f t="shared" si="257"/>
        <v>1.3660031723173924</v>
      </c>
      <c r="AI667" s="69">
        <f t="shared" si="258"/>
        <v>0.33688510183830445</v>
      </c>
      <c r="AJ667" s="69">
        <f t="shared" si="259"/>
        <v>0.34519735365801313</v>
      </c>
      <c r="AK667" s="69">
        <f t="shared" si="260"/>
        <v>1.3339314790602514</v>
      </c>
      <c r="AL667" s="69">
        <f t="shared" si="261"/>
        <v>7.6182470375510514E-2</v>
      </c>
      <c r="AM667" s="69">
        <f t="shared" si="262"/>
        <v>9.1477298719373476E-2</v>
      </c>
      <c r="AN667" s="69">
        <f t="shared" si="263"/>
        <v>0.28510382707897775</v>
      </c>
      <c r="AO667" s="23">
        <v>0.01</v>
      </c>
      <c r="AP667" s="69">
        <f t="shared" si="248"/>
        <v>476.02140473697898</v>
      </c>
      <c r="AQ667" s="69">
        <f t="shared" si="264"/>
        <v>3034.9594916061637</v>
      </c>
      <c r="AR667" s="69">
        <f t="shared" si="265"/>
        <v>846.6692714786019</v>
      </c>
      <c r="AS667" s="69">
        <f t="shared" si="266"/>
        <v>0.10923809539647544</v>
      </c>
      <c r="AT667" s="69">
        <f t="shared" si="267"/>
        <v>0.69646698902478599</v>
      </c>
      <c r="AU667" s="69">
        <f t="shared" si="268"/>
        <v>0.1942949155787386</v>
      </c>
      <c r="AV667" s="23">
        <f t="shared" si="269"/>
        <v>1</v>
      </c>
      <c r="AW667" s="24" t="s">
        <v>488</v>
      </c>
      <c r="AX667" s="24" t="s">
        <v>437</v>
      </c>
      <c r="AY667" s="24">
        <v>5</v>
      </c>
      <c r="AZ667" s="49">
        <f t="shared" si="270"/>
        <v>2.2612821826636411</v>
      </c>
      <c r="BA667" s="49">
        <f t="shared" si="271"/>
        <v>5.1146784486728736</v>
      </c>
    </row>
    <row r="668" spans="1:58" ht="12.75" customHeight="1" x14ac:dyDescent="0.15">
      <c r="A668" t="s">
        <v>72</v>
      </c>
      <c r="B668" s="24" t="s">
        <v>488</v>
      </c>
      <c r="C668" s="24" t="s">
        <v>438</v>
      </c>
      <c r="D668" s="24">
        <v>5</v>
      </c>
      <c r="E668" s="16" t="s">
        <v>425</v>
      </c>
      <c r="F668" s="52">
        <v>6718.75</v>
      </c>
      <c r="H668" s="52">
        <v>35999.0625</v>
      </c>
      <c r="I668" s="52">
        <v>2042.5000000000002</v>
      </c>
      <c r="J668" s="52">
        <v>1172085.9375</v>
      </c>
      <c r="K668" s="14">
        <v>0.30319172285852247</v>
      </c>
      <c r="L668" s="14">
        <v>0.10922634039230265</v>
      </c>
      <c r="M668" s="14">
        <v>0.78117429003848771</v>
      </c>
      <c r="N668" s="14">
        <v>1.3612424432207211</v>
      </c>
      <c r="O668" s="14">
        <v>0.50233896810567447</v>
      </c>
      <c r="P668" s="14">
        <v>0.18712229783987627</v>
      </c>
      <c r="Q668" s="14">
        <v>4.2350095490479127</v>
      </c>
      <c r="R668" s="14">
        <v>0.88638952256406423</v>
      </c>
      <c r="S668" s="14">
        <v>14.660526119908617</v>
      </c>
      <c r="T668" s="14">
        <v>6.9915407993710854</v>
      </c>
      <c r="U668" s="14">
        <v>90.061312076097067</v>
      </c>
      <c r="V668" s="14">
        <v>16.742068423938967</v>
      </c>
      <c r="W668" s="14">
        <v>0.39411469436910845</v>
      </c>
      <c r="X668" s="14">
        <v>2.9459627447742356E-2</v>
      </c>
      <c r="Y668" s="14">
        <v>1.2347720554115138</v>
      </c>
      <c r="Z668" s="2">
        <f t="shared" si="249"/>
        <v>2.5765026916747491</v>
      </c>
      <c r="AA668" s="2">
        <f t="shared" si="250"/>
        <v>7.1518855912665753</v>
      </c>
      <c r="AB668" s="2">
        <f t="shared" si="251"/>
        <v>8.4305813761934072</v>
      </c>
      <c r="AC668" s="2">
        <f t="shared" si="252"/>
        <v>22.632308377657282</v>
      </c>
      <c r="AD668" s="2">
        <f t="shared" si="253"/>
        <v>6.1431159659267704</v>
      </c>
      <c r="AE668" s="2">
        <f t="shared" si="254"/>
        <v>12.881468428847388</v>
      </c>
      <c r="AF668" s="69">
        <f t="shared" si="255"/>
        <v>0.8629364355697603</v>
      </c>
      <c r="AG668" s="69">
        <f t="shared" si="256"/>
        <v>0.8693547430741807</v>
      </c>
      <c r="AH668" s="69">
        <f t="shared" si="257"/>
        <v>1.3256583124889978</v>
      </c>
      <c r="AI668" s="69">
        <f t="shared" si="258"/>
        <v>0.3362906689880425</v>
      </c>
      <c r="AJ668" s="69">
        <f t="shared" si="259"/>
        <v>0.34385035846231704</v>
      </c>
      <c r="AK668" s="69">
        <f t="shared" si="260"/>
        <v>1.2191950643806986</v>
      </c>
      <c r="AL668" s="69">
        <f t="shared" si="261"/>
        <v>7.6053553321126524E-2</v>
      </c>
      <c r="AM668" s="69">
        <f t="shared" si="262"/>
        <v>9.1120344992514021E-2</v>
      </c>
      <c r="AN668" s="69">
        <f t="shared" si="263"/>
        <v>0.26154365875965191</v>
      </c>
      <c r="AO668" s="23">
        <v>0.01</v>
      </c>
      <c r="AP668" s="69">
        <f t="shared" si="248"/>
        <v>510.98481137631882</v>
      </c>
      <c r="AQ668" s="69">
        <f t="shared" si="264"/>
        <v>3280.2469944070745</v>
      </c>
      <c r="AR668" s="69">
        <f t="shared" si="265"/>
        <v>534.20292301658912</v>
      </c>
      <c r="AS668" s="69">
        <f t="shared" si="266"/>
        <v>0.11813490282815636</v>
      </c>
      <c r="AT668" s="69">
        <f t="shared" si="267"/>
        <v>0.7583623843786732</v>
      </c>
      <c r="AU668" s="69">
        <f t="shared" si="268"/>
        <v>0.12350271279317039</v>
      </c>
      <c r="AV668" s="23">
        <f t="shared" si="269"/>
        <v>0.99999999999999989</v>
      </c>
      <c r="AW668" s="24" t="s">
        <v>488</v>
      </c>
      <c r="AX668" s="24" t="s">
        <v>438</v>
      </c>
      <c r="AY668" s="24">
        <v>5</v>
      </c>
      <c r="AZ668" s="49">
        <f t="shared" si="270"/>
        <v>2.5765026916747491</v>
      </c>
      <c r="BA668" s="49">
        <f t="shared" si="271"/>
        <v>6.1431159659267704</v>
      </c>
    </row>
    <row r="669" spans="1:58" ht="12.75" customHeight="1" x14ac:dyDescent="0.15">
      <c r="A669" t="s">
        <v>73</v>
      </c>
      <c r="B669" s="24" t="s">
        <v>488</v>
      </c>
      <c r="C669" s="24" t="s">
        <v>435</v>
      </c>
      <c r="D669" s="24">
        <v>12</v>
      </c>
      <c r="E669" s="16" t="s">
        <v>425</v>
      </c>
      <c r="F669" s="52">
        <v>2002.1875000000002</v>
      </c>
      <c r="H669" s="52">
        <v>7955</v>
      </c>
      <c r="I669" s="52">
        <v>806.24999999999989</v>
      </c>
      <c r="J669" s="52">
        <v>304184.68750000006</v>
      </c>
      <c r="K669" s="14">
        <v>0.27049579252942557</v>
      </c>
      <c r="L669" s="14">
        <v>9.8856828146917514E-2</v>
      </c>
      <c r="M669" s="14">
        <v>0.8867966684216968</v>
      </c>
      <c r="N669" s="14">
        <v>1.2960278031067569</v>
      </c>
      <c r="O669" s="14">
        <v>0.52434492670088129</v>
      </c>
      <c r="P669" s="14">
        <v>0.19595050450649315</v>
      </c>
      <c r="Q669" s="14">
        <v>7.4539324009007002</v>
      </c>
      <c r="R669" s="14">
        <v>0.67332972057358509</v>
      </c>
      <c r="S669" s="14">
        <v>11.817005090190076</v>
      </c>
      <c r="T669" s="14">
        <v>2.3654114099211729</v>
      </c>
      <c r="U669" s="14">
        <v>138.3105412551898</v>
      </c>
      <c r="V669" s="14">
        <v>6.4598221094406609</v>
      </c>
      <c r="W669" s="14">
        <v>0.38430648784519106</v>
      </c>
      <c r="X669" s="14">
        <v>2.7574764523527178E-2</v>
      </c>
      <c r="Y669" s="14">
        <v>1.2895572854977981</v>
      </c>
      <c r="Z669" s="2">
        <f t="shared" si="249"/>
        <v>3.2784120600516462</v>
      </c>
      <c r="AA669" s="2">
        <f t="shared" si="250"/>
        <v>8.9705150877769526</v>
      </c>
      <c r="AB669" s="2">
        <f t="shared" si="251"/>
        <v>14.215704246058021</v>
      </c>
      <c r="AC669" s="2">
        <f t="shared" si="252"/>
        <v>38.039873485774578</v>
      </c>
      <c r="AD669" s="2">
        <f t="shared" si="253"/>
        <v>11.704365040005673</v>
      </c>
      <c r="AE669" s="2">
        <f t="shared" si="254"/>
        <v>58.472086790094153</v>
      </c>
      <c r="AF669" s="69">
        <f t="shared" si="255"/>
        <v>0.86188267991908685</v>
      </c>
      <c r="AG669" s="69">
        <f t="shared" si="256"/>
        <v>0.87006397211231412</v>
      </c>
      <c r="AH669" s="69">
        <f t="shared" si="257"/>
        <v>1.2340146026231171</v>
      </c>
      <c r="AI669" s="69">
        <f t="shared" si="258"/>
        <v>0.33506021112780471</v>
      </c>
      <c r="AJ669" s="69">
        <f t="shared" si="259"/>
        <v>0.34469259576213129</v>
      </c>
      <c r="AK669" s="69">
        <f t="shared" si="260"/>
        <v>0.98342058439064406</v>
      </c>
      <c r="AL669" s="69">
        <f t="shared" si="261"/>
        <v>7.5786669246093341E-2</v>
      </c>
      <c r="AM669" s="69">
        <f t="shared" si="262"/>
        <v>9.1343537876964795E-2</v>
      </c>
      <c r="AN669" s="69">
        <f t="shared" si="263"/>
        <v>0.21283202804320367</v>
      </c>
      <c r="AO669" s="23">
        <v>0.01</v>
      </c>
      <c r="AP669" s="69">
        <f t="shared" si="248"/>
        <v>151.73912183116252</v>
      </c>
      <c r="AQ669" s="69">
        <f t="shared" si="264"/>
        <v>726.63784381125492</v>
      </c>
      <c r="AR669" s="69">
        <f t="shared" si="265"/>
        <v>171.59582260983294</v>
      </c>
      <c r="AS669" s="69">
        <f t="shared" si="266"/>
        <v>0.14451719466343732</v>
      </c>
      <c r="AT669" s="69">
        <f t="shared" si="267"/>
        <v>0.69205397696143345</v>
      </c>
      <c r="AU669" s="69">
        <f t="shared" si="268"/>
        <v>0.16342882837512923</v>
      </c>
      <c r="AV669" s="23">
        <f t="shared" si="269"/>
        <v>1</v>
      </c>
      <c r="AW669" s="24" t="s">
        <v>488</v>
      </c>
      <c r="AX669" s="24" t="s">
        <v>435</v>
      </c>
      <c r="AY669" s="24">
        <v>12</v>
      </c>
      <c r="AZ669" s="49">
        <f t="shared" si="270"/>
        <v>3.2784120600516462</v>
      </c>
      <c r="BA669" s="49">
        <f t="shared" si="271"/>
        <v>11.704365040005673</v>
      </c>
    </row>
    <row r="670" spans="1:58" ht="12.75" customHeight="1" x14ac:dyDescent="0.15">
      <c r="A670" t="s">
        <v>74</v>
      </c>
      <c r="B670" s="24" t="s">
        <v>488</v>
      </c>
      <c r="C670" s="24" t="s">
        <v>439</v>
      </c>
      <c r="D670" s="24">
        <v>12</v>
      </c>
      <c r="E670" s="16" t="s">
        <v>425</v>
      </c>
      <c r="F670" s="52">
        <v>7955</v>
      </c>
      <c r="H670" s="52">
        <v>31040.625000000004</v>
      </c>
      <c r="I670" s="52">
        <v>2136.5625</v>
      </c>
      <c r="J670" s="52">
        <v>985076.25000000012</v>
      </c>
      <c r="K670" s="14">
        <v>0.28157893230066283</v>
      </c>
      <c r="L670" s="14">
        <v>0.10516865705867888</v>
      </c>
      <c r="M670" s="14">
        <v>0.81125136241502527</v>
      </c>
      <c r="N670" s="14">
        <v>1.3265631946314824</v>
      </c>
      <c r="O670" s="14">
        <v>0.60278576731704803</v>
      </c>
      <c r="P670" s="14">
        <v>0.23833032236577684</v>
      </c>
      <c r="Q670" s="14">
        <v>7.2110699013621238</v>
      </c>
      <c r="R670" s="14">
        <v>0.95809415024970235</v>
      </c>
      <c r="S670" s="14">
        <v>19.84359164727865</v>
      </c>
      <c r="T670" s="14">
        <v>7.0880770940470255</v>
      </c>
      <c r="U670" s="14">
        <v>126.46677844460291</v>
      </c>
      <c r="V670" s="14">
        <v>41.250584910129895</v>
      </c>
      <c r="W670" s="14">
        <v>0.38643837472731124</v>
      </c>
      <c r="X670" s="14">
        <v>2.768430454671315E-2</v>
      </c>
      <c r="Y670" s="14">
        <v>1.3058698692592003</v>
      </c>
      <c r="Z670" s="2">
        <f t="shared" si="249"/>
        <v>2.8810797590097814</v>
      </c>
      <c r="AA670" s="2">
        <f t="shared" si="250"/>
        <v>7.7138130799025735</v>
      </c>
      <c r="AB670" s="2">
        <f t="shared" si="251"/>
        <v>11.962906711381107</v>
      </c>
      <c r="AC670" s="2">
        <f t="shared" si="252"/>
        <v>30.256619593267505</v>
      </c>
      <c r="AD670" s="2">
        <f t="shared" si="253"/>
        <v>6.3731798503294925</v>
      </c>
      <c r="AE670" s="2">
        <f t="shared" si="254"/>
        <v>17.842184384650242</v>
      </c>
      <c r="AF670" s="69">
        <f t="shared" si="255"/>
        <v>0.86223987792641044</v>
      </c>
      <c r="AG670" s="69">
        <f t="shared" si="256"/>
        <v>0.87259203839490296</v>
      </c>
      <c r="AH670" s="69">
        <f t="shared" si="257"/>
        <v>1.4927030955033729</v>
      </c>
      <c r="AI670" s="69">
        <f t="shared" si="258"/>
        <v>0.33547697010436578</v>
      </c>
      <c r="AJ670" s="69">
        <f t="shared" si="259"/>
        <v>0.34770596089764449</v>
      </c>
      <c r="AK670" s="69">
        <f t="shared" si="260"/>
        <v>1.7405988730788511</v>
      </c>
      <c r="AL670" s="69">
        <f t="shared" si="261"/>
        <v>7.5877068004075246E-2</v>
      </c>
      <c r="AM670" s="69">
        <f t="shared" si="262"/>
        <v>9.2142079637875796E-2</v>
      </c>
      <c r="AN670" s="69">
        <f t="shared" si="263"/>
        <v>0.36798494517811547</v>
      </c>
      <c r="AO670" s="23">
        <v>0.01</v>
      </c>
      <c r="AP670" s="69">
        <f t="shared" si="248"/>
        <v>603.60207597241856</v>
      </c>
      <c r="AQ670" s="69">
        <f t="shared" si="264"/>
        <v>2860.1477407594389</v>
      </c>
      <c r="AR670" s="69">
        <f t="shared" si="265"/>
        <v>786.22283443211734</v>
      </c>
      <c r="AS670" s="69">
        <f t="shared" si="266"/>
        <v>0.14202493180917414</v>
      </c>
      <c r="AT670" s="69">
        <f t="shared" si="267"/>
        <v>0.67298026964387803</v>
      </c>
      <c r="AU670" s="69">
        <f t="shared" si="268"/>
        <v>0.18499479854694784</v>
      </c>
      <c r="AV670" s="23">
        <f t="shared" si="269"/>
        <v>1</v>
      </c>
      <c r="AW670" s="24" t="s">
        <v>488</v>
      </c>
      <c r="AX670" s="24" t="s">
        <v>439</v>
      </c>
      <c r="AY670" s="24">
        <v>12</v>
      </c>
      <c r="AZ670" s="49">
        <f t="shared" si="270"/>
        <v>2.8810797590097814</v>
      </c>
      <c r="BA670" s="49">
        <f t="shared" si="271"/>
        <v>6.3731798503294925</v>
      </c>
    </row>
    <row r="671" spans="1:58" ht="12.75" customHeight="1" x14ac:dyDescent="0.15">
      <c r="A671" t="s">
        <v>75</v>
      </c>
      <c r="B671" s="24" t="s">
        <v>488</v>
      </c>
      <c r="C671" s="24" t="s">
        <v>440</v>
      </c>
      <c r="D671" s="24">
        <v>12</v>
      </c>
      <c r="E671" s="16" t="s">
        <v>425</v>
      </c>
      <c r="F671" s="52">
        <v>9110.6250000000018</v>
      </c>
      <c r="H671" s="52">
        <v>36899.375</v>
      </c>
      <c r="I671" s="52">
        <v>2418.75</v>
      </c>
      <c r="J671" s="52">
        <v>999320.00000000012</v>
      </c>
      <c r="K671" s="14">
        <v>0.29485312501789301</v>
      </c>
      <c r="L671" s="14">
        <v>0.10502841263505441</v>
      </c>
      <c r="M671" s="14">
        <v>0.8468033517838166</v>
      </c>
      <c r="N671" s="14">
        <v>1.3633354642125861</v>
      </c>
      <c r="O671" s="14">
        <v>0.52281233478830957</v>
      </c>
      <c r="P671" s="14">
        <v>0.19419399150843528</v>
      </c>
      <c r="Q671" s="14">
        <v>5.8350200403721706</v>
      </c>
      <c r="R671" s="14">
        <v>0.90647278910460882</v>
      </c>
      <c r="S671" s="14">
        <v>16.658636623030105</v>
      </c>
      <c r="T671" s="14">
        <v>6.3690826603952244</v>
      </c>
      <c r="U671" s="14">
        <v>129.75922799396167</v>
      </c>
      <c r="V671" s="14">
        <v>34.083049125960926</v>
      </c>
      <c r="W671" s="14">
        <v>0.38569021030672834</v>
      </c>
      <c r="X671" s="14">
        <v>2.9853252329039421E-2</v>
      </c>
      <c r="Y671" s="14">
        <v>1.2665113396307845</v>
      </c>
      <c r="Z671" s="2">
        <f t="shared" si="249"/>
        <v>2.8719497266051657</v>
      </c>
      <c r="AA671" s="2">
        <f t="shared" si="250"/>
        <v>8.06261211169811</v>
      </c>
      <c r="AB671" s="2">
        <f t="shared" si="251"/>
        <v>11.160830860532034</v>
      </c>
      <c r="AC671" s="2">
        <f t="shared" si="252"/>
        <v>30.047376826891746</v>
      </c>
      <c r="AD671" s="2">
        <f t="shared" si="253"/>
        <v>7.7893065879456858</v>
      </c>
      <c r="AE671" s="2">
        <f t="shared" si="254"/>
        <v>20.373299407910281</v>
      </c>
      <c r="AF671" s="69">
        <f t="shared" si="255"/>
        <v>0.86266769127942167</v>
      </c>
      <c r="AG671" s="69">
        <f t="shared" si="256"/>
        <v>0.87001457827730799</v>
      </c>
      <c r="AH671" s="69">
        <f t="shared" si="257"/>
        <v>1.3900553249655185</v>
      </c>
      <c r="AI671" s="69">
        <f t="shared" si="258"/>
        <v>0.335976573822314</v>
      </c>
      <c r="AJ671" s="69">
        <f t="shared" si="259"/>
        <v>0.34463389413829931</v>
      </c>
      <c r="AK671" s="69">
        <f t="shared" si="260"/>
        <v>1.4056417725975479</v>
      </c>
      <c r="AL671" s="69">
        <f t="shared" si="261"/>
        <v>7.5985430461558826E-2</v>
      </c>
      <c r="AM671" s="69">
        <f t="shared" si="262"/>
        <v>9.1327981946649317E-2</v>
      </c>
      <c r="AN671" s="69">
        <f t="shared" si="263"/>
        <v>0.29978630832516029</v>
      </c>
      <c r="AO671" s="23">
        <v>0.01</v>
      </c>
      <c r="AP671" s="69">
        <f t="shared" si="248"/>
        <v>692.27476239883947</v>
      </c>
      <c r="AQ671" s="69">
        <f t="shared" si="264"/>
        <v>3369.945453842643</v>
      </c>
      <c r="AR671" s="69">
        <f t="shared" si="265"/>
        <v>725.1081332614815</v>
      </c>
      <c r="AS671" s="69">
        <f t="shared" si="266"/>
        <v>0.14460565723901386</v>
      </c>
      <c r="AT671" s="69">
        <f t="shared" si="267"/>
        <v>0.70393029427206977</v>
      </c>
      <c r="AU671" s="69">
        <f t="shared" si="268"/>
        <v>0.15146404848891651</v>
      </c>
      <c r="AV671" s="23">
        <f t="shared" si="269"/>
        <v>1.0000000000000002</v>
      </c>
      <c r="AW671" s="24" t="s">
        <v>488</v>
      </c>
      <c r="AX671" s="24" t="s">
        <v>440</v>
      </c>
      <c r="AY671" s="24">
        <v>12</v>
      </c>
      <c r="AZ671" s="49">
        <f t="shared" si="270"/>
        <v>2.8719497266051657</v>
      </c>
      <c r="BA671" s="49">
        <f t="shared" si="271"/>
        <v>7.7893065879456858</v>
      </c>
    </row>
    <row r="672" spans="1:58" ht="12.75" customHeight="1" x14ac:dyDescent="0.15">
      <c r="A672" t="s">
        <v>76</v>
      </c>
      <c r="B672" s="24" t="s">
        <v>488</v>
      </c>
      <c r="C672" s="24" t="s">
        <v>436</v>
      </c>
      <c r="D672" s="24">
        <v>30</v>
      </c>
      <c r="E672" s="16" t="s">
        <v>425</v>
      </c>
      <c r="F672" s="52">
        <v>14270.625000000002</v>
      </c>
      <c r="H672" s="52">
        <v>29952.187500000004</v>
      </c>
      <c r="I672" s="52">
        <v>1464.6875000000002</v>
      </c>
      <c r="J672" s="52">
        <v>394820.625</v>
      </c>
      <c r="K672" s="14">
        <v>0.27049770111213117</v>
      </c>
      <c r="L672" s="14">
        <v>9.513219074237432E-2</v>
      </c>
      <c r="M672" s="14">
        <v>0.89430962229289834</v>
      </c>
      <c r="N672" s="14">
        <v>1.1345277073794402</v>
      </c>
      <c r="O672" s="14">
        <v>0.44591362899824222</v>
      </c>
      <c r="P672" s="14">
        <v>0.16683637071773888</v>
      </c>
      <c r="Q672" s="14">
        <v>8.3736174280324303</v>
      </c>
      <c r="R672" s="14">
        <v>0.74722147407087713</v>
      </c>
      <c r="S672" s="14">
        <v>4.4516985431788214</v>
      </c>
      <c r="T672" s="14">
        <v>1.0336451074750832</v>
      </c>
      <c r="U672" s="14">
        <v>36.150422275801375</v>
      </c>
      <c r="V672" s="14">
        <v>5.0416300252785016</v>
      </c>
      <c r="W672" s="14">
        <v>0.37895673052148204</v>
      </c>
      <c r="X672" s="14">
        <v>2.9122708891579443E-2</v>
      </c>
      <c r="Y672" s="14">
        <v>1.2329581038852311</v>
      </c>
      <c r="Z672" s="2">
        <f t="shared" si="249"/>
        <v>3.306163485367938</v>
      </c>
      <c r="AA672" s="2">
        <f t="shared" si="250"/>
        <v>9.4007045913066509</v>
      </c>
      <c r="AB672" s="2">
        <f t="shared" si="251"/>
        <v>18.778563568115203</v>
      </c>
      <c r="AC672" s="2">
        <f t="shared" si="252"/>
        <v>50.190599280053178</v>
      </c>
      <c r="AD672" s="2">
        <f t="shared" si="253"/>
        <v>8.1205908093649732</v>
      </c>
      <c r="AE672" s="2">
        <f t="shared" si="254"/>
        <v>34.973727456715899</v>
      </c>
      <c r="AF672" s="69">
        <f t="shared" si="255"/>
        <v>0.86188274143071208</v>
      </c>
      <c r="AG672" s="69">
        <f t="shared" si="256"/>
        <v>0.86753621338785114</v>
      </c>
      <c r="AH672" s="69">
        <f t="shared" si="257"/>
        <v>0.99663847309458631</v>
      </c>
      <c r="AI672" s="69">
        <f t="shared" si="258"/>
        <v>0.33506028286645345</v>
      </c>
      <c r="AJ672" s="69">
        <f t="shared" si="259"/>
        <v>0.34169705458388527</v>
      </c>
      <c r="AK672" s="69">
        <f t="shared" si="260"/>
        <v>0.51807345699824825</v>
      </c>
      <c r="AL672" s="69">
        <f t="shared" si="261"/>
        <v>7.5786684807245874E-2</v>
      </c>
      <c r="AM672" s="69">
        <f t="shared" si="262"/>
        <v>9.0549719464729589E-2</v>
      </c>
      <c r="AN672" s="69">
        <f t="shared" si="263"/>
        <v>0.11510688390723646</v>
      </c>
      <c r="AO672" s="23">
        <v>0.01</v>
      </c>
      <c r="AP672" s="69">
        <f t="shared" si="248"/>
        <v>1081.5233588774033</v>
      </c>
      <c r="AQ672" s="69">
        <f t="shared" si="264"/>
        <v>2712.1621754799808</v>
      </c>
      <c r="AR672" s="69">
        <f t="shared" si="265"/>
        <v>168.59561402288043</v>
      </c>
      <c r="AS672" s="69">
        <f t="shared" si="266"/>
        <v>0.27295472440654994</v>
      </c>
      <c r="AT672" s="69">
        <f t="shared" si="267"/>
        <v>0.68449513649193761</v>
      </c>
      <c r="AU672" s="69">
        <f t="shared" si="268"/>
        <v>4.2550139101512369E-2</v>
      </c>
      <c r="AV672" s="23">
        <f t="shared" si="269"/>
        <v>1</v>
      </c>
      <c r="AW672" s="24" t="s">
        <v>488</v>
      </c>
      <c r="AX672" s="24" t="s">
        <v>436</v>
      </c>
      <c r="AY672" s="24">
        <v>30</v>
      </c>
      <c r="AZ672" s="49">
        <f t="shared" si="270"/>
        <v>3.306163485367938</v>
      </c>
      <c r="BA672" s="49">
        <f t="shared" si="271"/>
        <v>8.1205908093649732</v>
      </c>
    </row>
    <row r="673" spans="1:53" ht="12.75" customHeight="1" x14ac:dyDescent="0.15">
      <c r="A673" t="s">
        <v>77</v>
      </c>
      <c r="B673" s="24" t="s">
        <v>488</v>
      </c>
      <c r="C673" s="24" t="s">
        <v>441</v>
      </c>
      <c r="D673" s="24">
        <v>30</v>
      </c>
      <c r="E673" s="16" t="s">
        <v>425</v>
      </c>
      <c r="F673" s="52">
        <v>49718.75</v>
      </c>
      <c r="H673" s="52">
        <v>102770.00000000001</v>
      </c>
      <c r="I673" s="52">
        <v>4998.75</v>
      </c>
      <c r="J673" s="52">
        <v>1098435</v>
      </c>
      <c r="K673" s="14">
        <v>0.26400088558237539</v>
      </c>
      <c r="L673" s="14">
        <v>9.6829507869316545E-2</v>
      </c>
      <c r="M673" s="14">
        <v>0.90164383508415402</v>
      </c>
      <c r="N673" s="14">
        <v>1.2538655988473781</v>
      </c>
      <c r="O673" s="14">
        <v>0.48915257019290043</v>
      </c>
      <c r="P673" s="14">
        <v>0.1808668986370289</v>
      </c>
      <c r="Q673" s="14">
        <v>8.1321149149717034</v>
      </c>
      <c r="R673" s="14">
        <v>1.0052990748522717</v>
      </c>
      <c r="S673" s="14">
        <v>8.2527898707698668</v>
      </c>
      <c r="T673" s="14">
        <v>4.078489575856052</v>
      </c>
      <c r="U673" s="14">
        <v>48.977109484739984</v>
      </c>
      <c r="V673" s="14">
        <v>20.888193739108988</v>
      </c>
      <c r="W673" s="14">
        <v>0.35957698172913777</v>
      </c>
      <c r="X673" s="14">
        <v>2.7910299998589259E-2</v>
      </c>
      <c r="Y673" s="14">
        <v>1.3266086245444839</v>
      </c>
      <c r="Z673" s="2">
        <f t="shared" si="249"/>
        <v>3.4153061005653971</v>
      </c>
      <c r="AA673" s="2">
        <f t="shared" si="250"/>
        <v>9.3116639227479538</v>
      </c>
      <c r="AB673" s="2">
        <f t="shared" si="251"/>
        <v>16.624904805804764</v>
      </c>
      <c r="AC673" s="2">
        <f t="shared" si="252"/>
        <v>44.961875148263388</v>
      </c>
      <c r="AD673" s="2">
        <f t="shared" si="253"/>
        <v>5.9346124464176047</v>
      </c>
      <c r="AE673" s="2">
        <f t="shared" si="254"/>
        <v>12.008639123335252</v>
      </c>
      <c r="AF673" s="69">
        <f t="shared" si="255"/>
        <v>0.86167335585865601</v>
      </c>
      <c r="AG673" s="69">
        <f t="shared" si="256"/>
        <v>0.86892975925592697</v>
      </c>
      <c r="AH673" s="69">
        <f t="shared" si="257"/>
        <v>1.1191436725141766</v>
      </c>
      <c r="AI673" s="69">
        <f t="shared" si="258"/>
        <v>0.3348161438096971</v>
      </c>
      <c r="AJ673" s="69">
        <f t="shared" si="259"/>
        <v>0.34334633148702509</v>
      </c>
      <c r="AK673" s="69">
        <f t="shared" si="260"/>
        <v>0.73356048423253772</v>
      </c>
      <c r="AL673" s="69">
        <f t="shared" si="261"/>
        <v>7.5733726716771366E-2</v>
      </c>
      <c r="AM673" s="69">
        <f t="shared" si="262"/>
        <v>9.0986777844061645E-2</v>
      </c>
      <c r="AN673" s="69">
        <f t="shared" si="263"/>
        <v>0.16067675619855556</v>
      </c>
      <c r="AO673" s="23">
        <v>0.01</v>
      </c>
      <c r="AP673" s="69">
        <f t="shared" si="248"/>
        <v>3765.3862251994765</v>
      </c>
      <c r="AQ673" s="69">
        <f t="shared" si="264"/>
        <v>9350.7111590342174</v>
      </c>
      <c r="AR673" s="69">
        <f t="shared" si="265"/>
        <v>803.18293504752967</v>
      </c>
      <c r="AS673" s="69">
        <f t="shared" si="266"/>
        <v>0.27051586998959998</v>
      </c>
      <c r="AT673" s="69">
        <f t="shared" si="267"/>
        <v>0.67178122320601974</v>
      </c>
      <c r="AU673" s="69">
        <f t="shared" si="268"/>
        <v>5.7702906804380331E-2</v>
      </c>
      <c r="AV673" s="23">
        <f t="shared" si="269"/>
        <v>1</v>
      </c>
      <c r="AW673" s="24" t="s">
        <v>488</v>
      </c>
      <c r="AX673" s="24" t="s">
        <v>441</v>
      </c>
      <c r="AY673" s="24">
        <v>30</v>
      </c>
      <c r="AZ673" s="49">
        <f t="shared" si="270"/>
        <v>3.4153061005653971</v>
      </c>
      <c r="BA673" s="49">
        <f t="shared" si="271"/>
        <v>5.9346124464176047</v>
      </c>
    </row>
    <row r="674" spans="1:53" ht="12.75" customHeight="1" x14ac:dyDescent="0.15">
      <c r="A674" t="s">
        <v>78</v>
      </c>
      <c r="B674" s="24" t="s">
        <v>488</v>
      </c>
      <c r="C674" s="24" t="s">
        <v>442</v>
      </c>
      <c r="D674" s="24">
        <v>30</v>
      </c>
      <c r="E674" s="16" t="s">
        <v>425</v>
      </c>
      <c r="F674" s="52">
        <v>51304.375000000007</v>
      </c>
      <c r="H674" s="52">
        <v>111746.25000000001</v>
      </c>
      <c r="I674" s="52">
        <v>4192.5</v>
      </c>
      <c r="J674" s="52">
        <v>1147428.125</v>
      </c>
      <c r="K674" s="14">
        <v>0.28203126640188264</v>
      </c>
      <c r="L674" s="14">
        <v>9.8386027340193971E-2</v>
      </c>
      <c r="M674" s="14">
        <v>0.94606293628851923</v>
      </c>
      <c r="N674" s="14">
        <v>1.2719791541599199</v>
      </c>
      <c r="O674" s="14">
        <v>0.41633250564463337</v>
      </c>
      <c r="P674" s="14">
        <v>0.15314608074925376</v>
      </c>
      <c r="Q674" s="14">
        <v>5.0501660154921888</v>
      </c>
      <c r="R674" s="14">
        <v>0.81638202662841908</v>
      </c>
      <c r="S674" s="14">
        <v>6.620701633174221</v>
      </c>
      <c r="T674" s="14">
        <v>2.0970082019475442</v>
      </c>
      <c r="U674" s="14">
        <v>38.727715164432084</v>
      </c>
      <c r="V674" s="14">
        <v>17.530173574717605</v>
      </c>
      <c r="W674" s="14">
        <v>0.35616252726887543</v>
      </c>
      <c r="X674" s="14">
        <v>2.933929939196989E-2</v>
      </c>
      <c r="Y674" s="14">
        <v>1.2693636891685354</v>
      </c>
      <c r="Z674" s="2">
        <f t="shared" si="249"/>
        <v>3.3544611856630802</v>
      </c>
      <c r="AA674" s="2">
        <f t="shared" si="250"/>
        <v>9.6158261682553068</v>
      </c>
      <c r="AB674" s="2">
        <f t="shared" si="251"/>
        <v>12.13012663441377</v>
      </c>
      <c r="AC674" s="2">
        <f t="shared" si="252"/>
        <v>32.976136188302661</v>
      </c>
      <c r="AD674" s="2">
        <f t="shared" si="253"/>
        <v>5.8494880618664151</v>
      </c>
      <c r="AE674" s="2">
        <f t="shared" si="254"/>
        <v>18.468079966718623</v>
      </c>
      <c r="AF674" s="69">
        <f t="shared" si="255"/>
        <v>0.86225445618157426</v>
      </c>
      <c r="AG674" s="69">
        <f t="shared" si="256"/>
        <v>0.86658284470944424</v>
      </c>
      <c r="AH674" s="69">
        <f t="shared" si="257"/>
        <v>1.066543174976609</v>
      </c>
      <c r="AI674" s="69">
        <f t="shared" si="258"/>
        <v>0.33549398654614515</v>
      </c>
      <c r="AJ674" s="69">
        <f t="shared" si="259"/>
        <v>0.34057178026647339</v>
      </c>
      <c r="AK674" s="69">
        <f t="shared" si="260"/>
        <v>0.63491227046610466</v>
      </c>
      <c r="AL674" s="69">
        <f t="shared" si="261"/>
        <v>7.5880758924963404E-2</v>
      </c>
      <c r="AM674" s="69">
        <f t="shared" si="262"/>
        <v>9.0251521770615448E-2</v>
      </c>
      <c r="AN674" s="69">
        <f t="shared" si="263"/>
        <v>0.13989508545402329</v>
      </c>
      <c r="AO674" s="23">
        <v>0.01</v>
      </c>
      <c r="AP674" s="69">
        <f t="shared" si="248"/>
        <v>3893.0149111709197</v>
      </c>
      <c r="AQ674" s="69">
        <f t="shared" si="264"/>
        <v>10085.269114659637</v>
      </c>
      <c r="AR674" s="69">
        <f t="shared" si="265"/>
        <v>586.51014576599266</v>
      </c>
      <c r="AS674" s="69">
        <f t="shared" si="266"/>
        <v>0.26728938736139923</v>
      </c>
      <c r="AT674" s="69">
        <f t="shared" si="267"/>
        <v>0.69244158179230342</v>
      </c>
      <c r="AU674" s="69">
        <f t="shared" si="268"/>
        <v>4.0269030846297307E-2</v>
      </c>
      <c r="AV674" s="23">
        <f t="shared" si="269"/>
        <v>0.99999999999999989</v>
      </c>
      <c r="AW674" s="24" t="s">
        <v>488</v>
      </c>
      <c r="AX674" s="24" t="s">
        <v>442</v>
      </c>
      <c r="AY674" s="24">
        <v>30</v>
      </c>
      <c r="AZ674" s="49">
        <f t="shared" si="270"/>
        <v>3.3544611856630802</v>
      </c>
      <c r="BA674" s="49">
        <f t="shared" si="271"/>
        <v>5.8494880618664151</v>
      </c>
    </row>
    <row r="675" spans="1:53" ht="12.75" customHeight="1" x14ac:dyDescent="0.15">
      <c r="A675" t="s">
        <v>79</v>
      </c>
      <c r="B675" s="24" t="s">
        <v>488</v>
      </c>
      <c r="C675" s="24" t="s">
        <v>450</v>
      </c>
      <c r="D675" s="24">
        <v>50</v>
      </c>
      <c r="E675" s="16" t="s">
        <v>425</v>
      </c>
      <c r="F675" s="52">
        <v>8438.7500000000018</v>
      </c>
      <c r="H675" s="52">
        <v>54959.374999999993</v>
      </c>
      <c r="I675" s="52">
        <v>2190.3125</v>
      </c>
      <c r="J675" s="52">
        <v>507494.06250000006</v>
      </c>
      <c r="K675" s="14">
        <v>0.27565087441716657</v>
      </c>
      <c r="L675" s="14">
        <v>0.10032261749758031</v>
      </c>
      <c r="M675" s="14">
        <v>1.1652791566529568</v>
      </c>
      <c r="N675" s="14">
        <v>1.1436234249611412</v>
      </c>
      <c r="O675" s="14">
        <v>0.47160506079790204</v>
      </c>
      <c r="P675" s="14">
        <v>0.15992622092175718</v>
      </c>
      <c r="Q675" s="14">
        <v>9.5687929731441521</v>
      </c>
      <c r="R675" s="14">
        <v>0.80352536124893315</v>
      </c>
      <c r="S675" s="14">
        <v>5.4025926187472448</v>
      </c>
      <c r="T675" s="14">
        <v>1.2486063383287458</v>
      </c>
      <c r="U675" s="14">
        <v>43.768880012278736</v>
      </c>
      <c r="V675" s="14">
        <v>16.520779317707603</v>
      </c>
      <c r="W675" s="14">
        <v>0.34880875810431933</v>
      </c>
      <c r="X675" s="14">
        <v>2.8539878515688427E-2</v>
      </c>
      <c r="Y675" s="14">
        <v>1.3535388279731444</v>
      </c>
      <c r="Z675" s="2">
        <f t="shared" si="249"/>
        <v>4.2273733363509596</v>
      </c>
      <c r="AA675" s="2">
        <f t="shared" si="250"/>
        <v>11.615318516595345</v>
      </c>
      <c r="AB675" s="2">
        <f t="shared" si="251"/>
        <v>20.289843703023127</v>
      </c>
      <c r="AC675" s="2">
        <f t="shared" si="252"/>
        <v>59.832546020240294</v>
      </c>
      <c r="AD675" s="2">
        <f t="shared" si="253"/>
        <v>8.1014585220434192</v>
      </c>
      <c r="AE675" s="2">
        <f t="shared" si="254"/>
        <v>35.054186951239728</v>
      </c>
      <c r="AF675" s="69">
        <f t="shared" si="255"/>
        <v>0.86204882281865314</v>
      </c>
      <c r="AG675" s="69">
        <f t="shared" si="256"/>
        <v>0.86836422137417513</v>
      </c>
      <c r="AH675" s="69">
        <f t="shared" si="257"/>
        <v>1.0272847949834745</v>
      </c>
      <c r="AI675" s="69">
        <f t="shared" si="258"/>
        <v>0.33525401455817433</v>
      </c>
      <c r="AJ675" s="69">
        <f t="shared" si="259"/>
        <v>0.34267637282420566</v>
      </c>
      <c r="AK675" s="69">
        <f t="shared" si="260"/>
        <v>0.56734989389260082</v>
      </c>
      <c r="AL675" s="69">
        <f t="shared" si="261"/>
        <v>7.5828707520551417E-2</v>
      </c>
      <c r="AM675" s="69">
        <f t="shared" si="262"/>
        <v>9.0809238798414502E-2</v>
      </c>
      <c r="AN675" s="69">
        <f t="shared" si="263"/>
        <v>0.12558653780301979</v>
      </c>
      <c r="AO675" s="23">
        <v>0.01</v>
      </c>
      <c r="AP675" s="69">
        <f t="shared" si="248"/>
        <v>639.89950558905343</v>
      </c>
      <c r="AQ675" s="69">
        <f t="shared" si="264"/>
        <v>4990.8190085866117</v>
      </c>
      <c r="AR675" s="69">
        <f t="shared" si="265"/>
        <v>275.07376358167676</v>
      </c>
      <c r="AS675" s="69">
        <f t="shared" si="266"/>
        <v>0.10835117042620537</v>
      </c>
      <c r="AT675" s="69">
        <f t="shared" si="267"/>
        <v>0.84507188432333735</v>
      </c>
      <c r="AU675" s="69">
        <f t="shared" si="268"/>
        <v>4.6576945250457219E-2</v>
      </c>
      <c r="AV675" s="23">
        <f t="shared" si="269"/>
        <v>0.99999999999999989</v>
      </c>
      <c r="AW675" s="24" t="s">
        <v>488</v>
      </c>
      <c r="AX675" s="24" t="s">
        <v>450</v>
      </c>
      <c r="AY675" s="24">
        <v>50</v>
      </c>
      <c r="AZ675" s="49">
        <f t="shared" si="270"/>
        <v>4.2273733363509596</v>
      </c>
      <c r="BA675" s="49">
        <f t="shared" si="271"/>
        <v>8.1014585220434192</v>
      </c>
    </row>
    <row r="676" spans="1:53" ht="12.75" customHeight="1" x14ac:dyDescent="0.15">
      <c r="A676" t="s">
        <v>80</v>
      </c>
      <c r="B676" s="24" t="s">
        <v>488</v>
      </c>
      <c r="C676" s="24" t="s">
        <v>443</v>
      </c>
      <c r="D676" s="24">
        <v>50</v>
      </c>
      <c r="E676" s="16" t="s">
        <v>425</v>
      </c>
      <c r="F676" s="52">
        <v>26606.25</v>
      </c>
      <c r="H676" s="52">
        <v>195717.1875</v>
      </c>
      <c r="I676" s="52">
        <v>8075.9375000000009</v>
      </c>
      <c r="J676" s="52">
        <v>1672995.625</v>
      </c>
      <c r="K676" s="14">
        <v>0.29467753540898067</v>
      </c>
      <c r="L676" s="14">
        <v>9.6692859456554245E-2</v>
      </c>
      <c r="M676" s="14">
        <v>1.2249495347874828</v>
      </c>
      <c r="N676" s="14">
        <v>1.0497879396560954</v>
      </c>
      <c r="O676" s="14">
        <v>0.4870168661453691</v>
      </c>
      <c r="P676" s="14">
        <v>0.159387925757313</v>
      </c>
      <c r="Q676" s="14">
        <v>10.421698778537859</v>
      </c>
      <c r="R676" s="14">
        <v>0.87429543072425009</v>
      </c>
      <c r="S676" s="14">
        <v>4.8115923496370829</v>
      </c>
      <c r="T676" s="14">
        <v>1.5904154692642036</v>
      </c>
      <c r="U676" s="14">
        <v>46.244360427502038</v>
      </c>
      <c r="V676" s="14">
        <v>8.8663711558992357</v>
      </c>
      <c r="W676" s="14">
        <v>0.33319846015547316</v>
      </c>
      <c r="X676" s="14">
        <v>2.8654397630837401E-2</v>
      </c>
      <c r="Y676" s="14">
        <v>1.3130672654761866</v>
      </c>
      <c r="Z676" s="2">
        <f t="shared" si="249"/>
        <v>4.1569152296844916</v>
      </c>
      <c r="AA676" s="2">
        <f t="shared" si="250"/>
        <v>12.668459094829785</v>
      </c>
      <c r="AB676" s="2">
        <f t="shared" si="251"/>
        <v>21.399051045240594</v>
      </c>
      <c r="AC676" s="2">
        <f t="shared" si="252"/>
        <v>65.385748192784249</v>
      </c>
      <c r="AD676" s="2">
        <f t="shared" si="253"/>
        <v>9.6110304171944332</v>
      </c>
      <c r="AE676" s="2">
        <f t="shared" si="254"/>
        <v>29.076905576689793</v>
      </c>
      <c r="AF676" s="69">
        <f t="shared" si="255"/>
        <v>0.86266203220990656</v>
      </c>
      <c r="AG676" s="69">
        <f t="shared" si="256"/>
        <v>0.86886092774736912</v>
      </c>
      <c r="AH676" s="69">
        <f t="shared" si="257"/>
        <v>1.0082374742051401</v>
      </c>
      <c r="AI676" s="69">
        <f t="shared" si="258"/>
        <v>0.33596996188239758</v>
      </c>
      <c r="AJ676" s="69">
        <f t="shared" si="259"/>
        <v>0.34326474431494097</v>
      </c>
      <c r="AK676" s="69">
        <f t="shared" si="260"/>
        <v>0.53637299424940532</v>
      </c>
      <c r="AL676" s="69">
        <f t="shared" si="261"/>
        <v>7.5983996395979483E-2</v>
      </c>
      <c r="AM676" s="69">
        <f t="shared" si="262"/>
        <v>9.0965157243459355E-2</v>
      </c>
      <c r="AN676" s="69">
        <f t="shared" si="263"/>
        <v>0.11900323308075872</v>
      </c>
      <c r="AO676" s="23">
        <v>0.01</v>
      </c>
      <c r="AP676" s="69">
        <f t="shared" si="248"/>
        <v>2021.6492041105291</v>
      </c>
      <c r="AQ676" s="69">
        <f t="shared" si="264"/>
        <v>17803.444736185116</v>
      </c>
      <c r="AR676" s="69">
        <f t="shared" si="265"/>
        <v>961.06267265813995</v>
      </c>
      <c r="AS676" s="69">
        <f t="shared" si="266"/>
        <v>9.7259404023284021E-2</v>
      </c>
      <c r="AT676" s="69">
        <f t="shared" si="267"/>
        <v>0.85650488773331646</v>
      </c>
      <c r="AU676" s="69">
        <f t="shared" si="268"/>
        <v>4.6235708243399481E-2</v>
      </c>
      <c r="AV676" s="23">
        <f t="shared" si="269"/>
        <v>1</v>
      </c>
      <c r="AW676" s="24" t="s">
        <v>488</v>
      </c>
      <c r="AX676" s="24" t="s">
        <v>443</v>
      </c>
      <c r="AY676" s="24">
        <v>50</v>
      </c>
      <c r="AZ676" s="49">
        <f t="shared" si="270"/>
        <v>4.1569152296844916</v>
      </c>
      <c r="BA676" s="49">
        <f t="shared" si="271"/>
        <v>9.6110304171944332</v>
      </c>
    </row>
    <row r="677" spans="1:53" ht="12.75" customHeight="1" x14ac:dyDescent="0.15">
      <c r="A677" t="s">
        <v>81</v>
      </c>
      <c r="B677" s="24" t="s">
        <v>488</v>
      </c>
      <c r="C677" s="24" t="s">
        <v>444</v>
      </c>
      <c r="D677" s="24">
        <v>50</v>
      </c>
      <c r="E677" s="16" t="s">
        <v>425</v>
      </c>
      <c r="F677" s="52">
        <v>28312.812500000004</v>
      </c>
      <c r="H677" s="52">
        <v>202261.25000000003</v>
      </c>
      <c r="I677" s="52">
        <v>7619.0625</v>
      </c>
      <c r="J677" s="52">
        <v>1772822.8125000002</v>
      </c>
      <c r="K677" s="14">
        <v>0.29114284023826748</v>
      </c>
      <c r="L677" s="14">
        <v>9.8994029792120145E-2</v>
      </c>
      <c r="M677" s="14">
        <v>1.2818319406424188</v>
      </c>
      <c r="N677" s="14">
        <v>0.9982769082997206</v>
      </c>
      <c r="O677" s="14">
        <v>0.460720413628044</v>
      </c>
      <c r="P677" s="14">
        <v>0.14952489781105288</v>
      </c>
      <c r="Q677" s="14">
        <v>11.48058619302871</v>
      </c>
      <c r="R677" s="14">
        <v>0.75604136718078174</v>
      </c>
      <c r="S677" s="14">
        <v>7.8654258334303533</v>
      </c>
      <c r="T677" s="14">
        <v>2.5980096909726575</v>
      </c>
      <c r="U677" s="14">
        <v>69.617053064729532</v>
      </c>
      <c r="V677" s="14">
        <v>15.234986225001379</v>
      </c>
      <c r="W677" s="14">
        <v>0.33117917965298149</v>
      </c>
      <c r="X677" s="14">
        <v>2.9667089612867303E-2</v>
      </c>
      <c r="Y677" s="14">
        <v>1.2763988356962297</v>
      </c>
      <c r="Z677" s="2">
        <f t="shared" si="249"/>
        <v>4.4027596199631231</v>
      </c>
      <c r="AA677" s="2">
        <f t="shared" si="250"/>
        <v>12.948578245922176</v>
      </c>
      <c r="AB677" s="2">
        <f t="shared" si="251"/>
        <v>24.91877037230088</v>
      </c>
      <c r="AC677" s="2">
        <f t="shared" si="252"/>
        <v>76.780431627755746</v>
      </c>
      <c r="AD677" s="2">
        <f t="shared" si="253"/>
        <v>8.8510214880975369</v>
      </c>
      <c r="AE677" s="2">
        <f t="shared" si="254"/>
        <v>26.796302302731561</v>
      </c>
      <c r="AF677" s="69">
        <f t="shared" si="255"/>
        <v>0.86254811268010412</v>
      </c>
      <c r="AG677" s="69">
        <f t="shared" si="256"/>
        <v>0.86801342057586839</v>
      </c>
      <c r="AH677" s="69">
        <f t="shared" si="257"/>
        <v>1.1066593345826465</v>
      </c>
      <c r="AI677" s="69">
        <f t="shared" si="258"/>
        <v>0.33583687910616838</v>
      </c>
      <c r="AJ677" s="69">
        <f t="shared" si="259"/>
        <v>0.34226123853159013</v>
      </c>
      <c r="AK677" s="69">
        <f t="shared" si="260"/>
        <v>0.70928414593893807</v>
      </c>
      <c r="AL677" s="69">
        <f t="shared" si="261"/>
        <v>7.5955131787712737E-2</v>
      </c>
      <c r="AM677" s="69">
        <f t="shared" si="262"/>
        <v>9.0699228210871383E-2</v>
      </c>
      <c r="AN677" s="69">
        <f t="shared" si="263"/>
        <v>0.15557385816665137</v>
      </c>
      <c r="AO677" s="23">
        <v>0.01</v>
      </c>
      <c r="AP677" s="69">
        <f t="shared" si="248"/>
        <v>2150.5034047183008</v>
      </c>
      <c r="AQ677" s="69">
        <f t="shared" si="264"/>
        <v>18344.939271966112</v>
      </c>
      <c r="AR677" s="69">
        <f t="shared" si="265"/>
        <v>1185.3269487378523</v>
      </c>
      <c r="AS677" s="69">
        <f t="shared" si="266"/>
        <v>9.9189440313810662E-2</v>
      </c>
      <c r="AT677" s="69">
        <f t="shared" si="267"/>
        <v>0.84613874825067781</v>
      </c>
      <c r="AU677" s="69">
        <f t="shared" si="268"/>
        <v>5.4671811435511544E-2</v>
      </c>
      <c r="AV677" s="23">
        <f t="shared" si="269"/>
        <v>1</v>
      </c>
      <c r="AW677" s="24" t="s">
        <v>488</v>
      </c>
      <c r="AX677" s="24" t="s">
        <v>444</v>
      </c>
      <c r="AY677" s="24">
        <v>50</v>
      </c>
      <c r="AZ677" s="49">
        <f t="shared" si="270"/>
        <v>4.4027596199631231</v>
      </c>
      <c r="BA677" s="49">
        <f t="shared" si="271"/>
        <v>8.8510214880975369</v>
      </c>
    </row>
    <row r="678" spans="1:53" ht="12.75" customHeight="1" x14ac:dyDescent="0.15">
      <c r="A678" t="s">
        <v>82</v>
      </c>
      <c r="B678" s="24" t="s">
        <v>488</v>
      </c>
      <c r="C678" s="24" t="s">
        <v>451</v>
      </c>
      <c r="D678" s="24">
        <v>60</v>
      </c>
      <c r="E678" s="16" t="s">
        <v>425</v>
      </c>
      <c r="F678" s="52">
        <v>5549.6875</v>
      </c>
      <c r="H678" s="52">
        <v>28245.625</v>
      </c>
      <c r="I678" s="52">
        <v>1948.4374999999998</v>
      </c>
      <c r="J678" s="52">
        <v>383990</v>
      </c>
      <c r="K678" s="14">
        <v>0.29773508490330169</v>
      </c>
      <c r="L678" s="14">
        <v>0.10527847369808502</v>
      </c>
      <c r="M678" s="14">
        <v>1.4645266955631413</v>
      </c>
      <c r="N678" s="14">
        <v>1.0282411809181384</v>
      </c>
      <c r="O678" s="14">
        <v>0.50528963696848361</v>
      </c>
      <c r="P678" s="14">
        <v>0.15885931216057461</v>
      </c>
      <c r="Q678" s="14">
        <v>14.800903808156423</v>
      </c>
      <c r="R678" s="14">
        <v>0.7183345393893571</v>
      </c>
      <c r="S678" s="14">
        <v>11.074198061261688</v>
      </c>
      <c r="T678" s="14">
        <v>3.6692759874714982</v>
      </c>
      <c r="U678" s="14">
        <v>84.206595545850007</v>
      </c>
      <c r="V678" s="14">
        <v>8.3921639890059616</v>
      </c>
      <c r="W678" s="14">
        <v>0.33472723490263367</v>
      </c>
      <c r="X678" s="14">
        <v>2.9610936520173485E-2</v>
      </c>
      <c r="Y678" s="14">
        <v>1.3225134423867579</v>
      </c>
      <c r="Z678" s="2">
        <f t="shared" si="249"/>
        <v>4.9188918935730728</v>
      </c>
      <c r="AA678" s="2">
        <f t="shared" si="250"/>
        <v>13.910979558490508</v>
      </c>
      <c r="AB678" s="2">
        <f t="shared" si="251"/>
        <v>29.291920366614601</v>
      </c>
      <c r="AC678" s="2">
        <f t="shared" si="252"/>
        <v>93.169884766942118</v>
      </c>
      <c r="AD678" s="2">
        <f t="shared" si="253"/>
        <v>7.6038549319801776</v>
      </c>
      <c r="AE678" s="2">
        <f t="shared" si="254"/>
        <v>22.949103810497736</v>
      </c>
      <c r="AF678" s="69">
        <f t="shared" si="255"/>
        <v>0.86276057383341831</v>
      </c>
      <c r="AG678" s="69">
        <f t="shared" si="256"/>
        <v>0.86944984004668324</v>
      </c>
      <c r="AH678" s="69">
        <f t="shared" si="257"/>
        <v>1.2100747086909145</v>
      </c>
      <c r="AI678" s="69">
        <f t="shared" si="258"/>
        <v>0.33608510827649513</v>
      </c>
      <c r="AJ678" s="69">
        <f t="shared" si="259"/>
        <v>0.3439632101101629</v>
      </c>
      <c r="AK678" s="69">
        <f t="shared" si="260"/>
        <v>0.92728866209767291</v>
      </c>
      <c r="AL678" s="69">
        <f t="shared" si="261"/>
        <v>7.6008970365651213E-2</v>
      </c>
      <c r="AM678" s="69">
        <f t="shared" si="262"/>
        <v>9.1150250679193162E-2</v>
      </c>
      <c r="AN678" s="69">
        <f t="shared" si="263"/>
        <v>0.20116811050951391</v>
      </c>
      <c r="AO678" s="23">
        <v>0.01</v>
      </c>
      <c r="AP678" s="69">
        <f t="shared" si="248"/>
        <v>421.82603272612499</v>
      </c>
      <c r="AQ678" s="69">
        <f t="shared" si="264"/>
        <v>2574.5957993404854</v>
      </c>
      <c r="AR678" s="69">
        <f t="shared" si="265"/>
        <v>391.96349032088096</v>
      </c>
      <c r="AS678" s="69">
        <f t="shared" si="266"/>
        <v>0.12449175421079384</v>
      </c>
      <c r="AT678" s="69">
        <f t="shared" si="267"/>
        <v>0.75982969892172669</v>
      </c>
      <c r="AU678" s="69">
        <f t="shared" si="268"/>
        <v>0.11567854686747948</v>
      </c>
      <c r="AV678" s="23">
        <f t="shared" si="269"/>
        <v>1</v>
      </c>
      <c r="AW678" s="24" t="s">
        <v>488</v>
      </c>
      <c r="AX678" s="24" t="s">
        <v>451</v>
      </c>
      <c r="AY678" s="24">
        <v>60</v>
      </c>
      <c r="AZ678" s="49">
        <f t="shared" si="270"/>
        <v>4.9188918935730728</v>
      </c>
      <c r="BA678" s="49">
        <f t="shared" si="271"/>
        <v>7.6038549319801776</v>
      </c>
    </row>
    <row r="679" spans="1:53" ht="12.75" customHeight="1" x14ac:dyDescent="0.15">
      <c r="A679" t="s">
        <v>83</v>
      </c>
      <c r="B679" s="24" t="s">
        <v>488</v>
      </c>
      <c r="C679" s="24" t="s">
        <v>445</v>
      </c>
      <c r="D679" s="24">
        <v>60</v>
      </c>
      <c r="E679" s="16" t="s">
        <v>425</v>
      </c>
      <c r="F679" s="52">
        <v>19336.5625</v>
      </c>
      <c r="H679" s="52">
        <v>101923.4375</v>
      </c>
      <c r="I679" s="52">
        <v>7014.3750000000009</v>
      </c>
      <c r="J679" s="52">
        <v>1329022.5</v>
      </c>
      <c r="K679" s="14">
        <v>0.30709286590870488</v>
      </c>
      <c r="L679" s="14">
        <v>0.10557445305366327</v>
      </c>
      <c r="M679" s="14">
        <v>1.5005643943883074</v>
      </c>
      <c r="N679" s="14">
        <v>0.92254848831964475</v>
      </c>
      <c r="O679" s="14">
        <v>0.54388308785778772</v>
      </c>
      <c r="P679" s="14">
        <v>0.16276817596774878</v>
      </c>
      <c r="Q679" s="14">
        <v>20.802811674901061</v>
      </c>
      <c r="R679" s="14">
        <v>0.60144661822972612</v>
      </c>
      <c r="S679" s="14">
        <v>6.6682921429375757</v>
      </c>
      <c r="T679" s="14">
        <v>1.6624513120875479</v>
      </c>
      <c r="U679" s="14">
        <v>77.701918163785123</v>
      </c>
      <c r="V679" s="14">
        <v>11.695278858540984</v>
      </c>
      <c r="W679" s="14">
        <v>0.32562329539707108</v>
      </c>
      <c r="X679" s="14">
        <v>2.8681229404193556E-2</v>
      </c>
      <c r="Y679" s="14">
        <v>1.3288282002939964</v>
      </c>
      <c r="Z679" s="2">
        <f t="shared" si="249"/>
        <v>4.8863538068461922</v>
      </c>
      <c r="AA679" s="2">
        <f t="shared" si="250"/>
        <v>14.213328612989107</v>
      </c>
      <c r="AB679" s="2">
        <f t="shared" si="251"/>
        <v>38.248682739589974</v>
      </c>
      <c r="AC679" s="2">
        <f t="shared" si="252"/>
        <v>127.80638199830274</v>
      </c>
      <c r="AD679" s="2">
        <f t="shared" si="253"/>
        <v>11.652446608248807</v>
      </c>
      <c r="AE679" s="2">
        <f t="shared" si="254"/>
        <v>46.739364695267049</v>
      </c>
      <c r="AF679" s="69">
        <f t="shared" si="255"/>
        <v>0.86306216533159419</v>
      </c>
      <c r="AG679" s="69">
        <f t="shared" si="256"/>
        <v>0.87069366661911141</v>
      </c>
      <c r="AH679" s="69">
        <f t="shared" si="257"/>
        <v>1.0680769673500572</v>
      </c>
      <c r="AI679" s="69">
        <f t="shared" si="258"/>
        <v>0.33643768296747895</v>
      </c>
      <c r="AJ679" s="69">
        <f t="shared" si="259"/>
        <v>0.3454415343438812</v>
      </c>
      <c r="AK679" s="69">
        <f t="shared" si="260"/>
        <v>0.63765540757982553</v>
      </c>
      <c r="AL679" s="69">
        <f t="shared" si="261"/>
        <v>7.6085437705908268E-2</v>
      </c>
      <c r="AM679" s="69">
        <f t="shared" si="262"/>
        <v>9.1542006601128517E-2</v>
      </c>
      <c r="AN679" s="69">
        <f t="shared" si="263"/>
        <v>0.14047466953828325</v>
      </c>
      <c r="AO679" s="23">
        <v>0.01</v>
      </c>
      <c r="AP679" s="69">
        <f t="shared" si="248"/>
        <v>1471.2308215401517</v>
      </c>
      <c r="AQ679" s="69">
        <f t="shared" si="264"/>
        <v>9330.2759884347106</v>
      </c>
      <c r="AR679" s="69">
        <f t="shared" si="265"/>
        <v>985.34201014259565</v>
      </c>
      <c r="AS679" s="69">
        <f t="shared" si="266"/>
        <v>0.12481969048666314</v>
      </c>
      <c r="AT679" s="69">
        <f t="shared" si="267"/>
        <v>0.79158358021102815</v>
      </c>
      <c r="AU679" s="69">
        <f t="shared" si="268"/>
        <v>8.3596729302308687E-2</v>
      </c>
      <c r="AV679" s="23">
        <f t="shared" si="269"/>
        <v>0.99999999999999989</v>
      </c>
      <c r="AW679" s="24" t="s">
        <v>488</v>
      </c>
      <c r="AX679" s="24" t="s">
        <v>445</v>
      </c>
      <c r="AY679" s="24">
        <v>60</v>
      </c>
      <c r="AZ679" s="49">
        <f t="shared" si="270"/>
        <v>4.8863538068461922</v>
      </c>
      <c r="BA679" s="49">
        <f t="shared" si="271"/>
        <v>11.652446608248807</v>
      </c>
    </row>
    <row r="680" spans="1:53" ht="12.75" customHeight="1" x14ac:dyDescent="0.15">
      <c r="A680" t="s">
        <v>84</v>
      </c>
      <c r="B680" s="24" t="s">
        <v>488</v>
      </c>
      <c r="C680" s="24" t="s">
        <v>446</v>
      </c>
      <c r="D680" s="24">
        <v>60</v>
      </c>
      <c r="E680" s="16" t="s">
        <v>425</v>
      </c>
      <c r="F680" s="52">
        <v>18355.625000000004</v>
      </c>
      <c r="H680" s="52">
        <v>93095.000000000015</v>
      </c>
      <c r="I680" s="52">
        <v>6772.4999999999991</v>
      </c>
      <c r="J680" s="52">
        <v>1205935</v>
      </c>
      <c r="K680" s="14">
        <v>0.31541046933957312</v>
      </c>
      <c r="L680" s="14">
        <v>0.11126998102689346</v>
      </c>
      <c r="M680" s="14">
        <v>1.6284419800625984</v>
      </c>
      <c r="N680" s="14">
        <v>1.0163223187427595</v>
      </c>
      <c r="O680" s="14">
        <v>0.56426675115326108</v>
      </c>
      <c r="P680" s="14">
        <v>0.18261843254312379</v>
      </c>
      <c r="Q680" s="14">
        <v>12.549403451645682</v>
      </c>
      <c r="R680" s="14">
        <v>0.85633439011964296</v>
      </c>
      <c r="S680" s="14">
        <v>9.8749019465635008</v>
      </c>
      <c r="T680" s="14">
        <v>3.9225106683960718</v>
      </c>
      <c r="U680" s="14">
        <v>89.845938788951472</v>
      </c>
      <c r="V680" s="14">
        <v>10.899444132564485</v>
      </c>
      <c r="W680" s="14">
        <v>0.33154944469786185</v>
      </c>
      <c r="X680" s="14">
        <v>2.8402123638045465E-2</v>
      </c>
      <c r="Y680" s="14">
        <v>1.2302160841361989</v>
      </c>
      <c r="Z680" s="2">
        <f t="shared" si="249"/>
        <v>5.1629293836451779</v>
      </c>
      <c r="AA680" s="2">
        <f t="shared" si="250"/>
        <v>14.635052194976209</v>
      </c>
      <c r="AB680" s="2">
        <f t="shared" si="251"/>
        <v>22.240196548878576</v>
      </c>
      <c r="AC680" s="2">
        <f t="shared" si="252"/>
        <v>68.719259479364155</v>
      </c>
      <c r="AD680" s="2">
        <f t="shared" si="253"/>
        <v>9.098413257684868</v>
      </c>
      <c r="AE680" s="2">
        <f t="shared" si="254"/>
        <v>22.905212091032958</v>
      </c>
      <c r="AF680" s="69">
        <f t="shared" si="255"/>
        <v>0.86333023299405609</v>
      </c>
      <c r="AG680" s="69">
        <f t="shared" si="256"/>
        <v>0.87135061077585618</v>
      </c>
      <c r="AH680" s="69">
        <f t="shared" si="257"/>
        <v>1.1714226487870152</v>
      </c>
      <c r="AI680" s="69">
        <f t="shared" si="258"/>
        <v>0.33675127362953655</v>
      </c>
      <c r="AJ680" s="69">
        <f t="shared" si="259"/>
        <v>0.34622403825020831</v>
      </c>
      <c r="AK680" s="69">
        <f t="shared" si="260"/>
        <v>0.84123870762462016</v>
      </c>
      <c r="AL680" s="69">
        <f t="shared" si="261"/>
        <v>7.6153447325142884E-2</v>
      </c>
      <c r="AM680" s="69">
        <f t="shared" si="262"/>
        <v>9.17493701363052E-2</v>
      </c>
      <c r="AN680" s="69">
        <f t="shared" si="263"/>
        <v>0.18323041210049393</v>
      </c>
      <c r="AO680" s="23">
        <v>0.01</v>
      </c>
      <c r="AP680" s="69">
        <f t="shared" si="248"/>
        <v>1397.844121557576</v>
      </c>
      <c r="AQ680" s="69">
        <f t="shared" si="264"/>
        <v>8541.4076128393335</v>
      </c>
      <c r="AR680" s="69">
        <f t="shared" si="265"/>
        <v>1240.9279659505949</v>
      </c>
      <c r="AS680" s="69">
        <f t="shared" si="266"/>
        <v>0.12502877046905855</v>
      </c>
      <c r="AT680" s="69">
        <f t="shared" si="267"/>
        <v>0.76397766778058562</v>
      </c>
      <c r="AU680" s="69">
        <f t="shared" si="268"/>
        <v>0.11099356175035575</v>
      </c>
      <c r="AV680" s="23">
        <f t="shared" si="269"/>
        <v>1</v>
      </c>
      <c r="AW680" s="24" t="s">
        <v>488</v>
      </c>
      <c r="AX680" s="24" t="s">
        <v>446</v>
      </c>
      <c r="AY680" s="24">
        <v>60</v>
      </c>
      <c r="AZ680" s="49">
        <f t="shared" si="270"/>
        <v>5.1629293836451779</v>
      </c>
      <c r="BA680" s="49">
        <f t="shared" si="271"/>
        <v>9.098413257684868</v>
      </c>
    </row>
    <row r="681" spans="1:53" ht="12.75" customHeight="1" x14ac:dyDescent="0.15">
      <c r="A681" t="s">
        <v>85</v>
      </c>
      <c r="B681" s="24" t="s">
        <v>488</v>
      </c>
      <c r="C681" s="24" t="s">
        <v>452</v>
      </c>
      <c r="D681" s="24">
        <v>70</v>
      </c>
      <c r="E681" s="16" t="s">
        <v>425</v>
      </c>
      <c r="F681" s="52">
        <v>7605.6250000000018</v>
      </c>
      <c r="H681" s="52">
        <v>15103.75</v>
      </c>
      <c r="I681" s="52">
        <v>1290</v>
      </c>
      <c r="J681" s="52">
        <v>272915.625</v>
      </c>
      <c r="K681" s="14">
        <v>0.30848613128377</v>
      </c>
      <c r="L681" s="14">
        <v>0.12565236477823538</v>
      </c>
      <c r="M681" s="14">
        <v>1.7374992957212885</v>
      </c>
      <c r="N681" s="14">
        <v>0.98272689807799019</v>
      </c>
      <c r="O681" s="14">
        <v>0.59100408627557266</v>
      </c>
      <c r="P681" s="14">
        <v>0.17726231267203801</v>
      </c>
      <c r="Q681" s="14">
        <v>22.992840642613039</v>
      </c>
      <c r="R681" s="14">
        <v>0.62163372457141741</v>
      </c>
      <c r="S681" s="14">
        <v>8.4136146838719039</v>
      </c>
      <c r="T681" s="14">
        <v>3.8007383993381132</v>
      </c>
      <c r="U681" s="14">
        <v>110.78566418825322</v>
      </c>
      <c r="V681" s="14">
        <v>5.0650394104495291</v>
      </c>
      <c r="W681" s="14">
        <v>0.30829527301321313</v>
      </c>
      <c r="X681" s="14">
        <v>2.8670164755386897E-2</v>
      </c>
      <c r="Y681" s="14">
        <v>1.2097596433102831</v>
      </c>
      <c r="Z681" s="2">
        <f t="shared" si="249"/>
        <v>5.6323416825601109</v>
      </c>
      <c r="AA681" s="2">
        <f t="shared" si="250"/>
        <v>13.827828061873817</v>
      </c>
      <c r="AB681" s="2">
        <f t="shared" si="251"/>
        <v>38.904706712792446</v>
      </c>
      <c r="AC681" s="2">
        <f t="shared" si="252"/>
        <v>129.71082401002664</v>
      </c>
      <c r="AD681" s="2">
        <f t="shared" si="253"/>
        <v>13.167427835816961</v>
      </c>
      <c r="AE681" s="2">
        <f t="shared" si="254"/>
        <v>29.1484581542224</v>
      </c>
      <c r="AF681" s="69">
        <f t="shared" si="255"/>
        <v>0.86310706881796362</v>
      </c>
      <c r="AG681" s="69">
        <f t="shared" si="256"/>
        <v>0.87221232713276953</v>
      </c>
      <c r="AH681" s="69">
        <f t="shared" si="257"/>
        <v>1.1243268880969417</v>
      </c>
      <c r="AI681" s="69">
        <f t="shared" si="258"/>
        <v>0.33649019834191674</v>
      </c>
      <c r="AJ681" s="69">
        <f t="shared" si="259"/>
        <v>0.34725224225445056</v>
      </c>
      <c r="AK681" s="69">
        <f t="shared" si="260"/>
        <v>0.7438000244561771</v>
      </c>
      <c r="AL681" s="69">
        <f t="shared" si="261"/>
        <v>7.609682709930353E-2</v>
      </c>
      <c r="AM681" s="69">
        <f t="shared" si="262"/>
        <v>9.2021844197429398E-2</v>
      </c>
      <c r="AN681" s="69">
        <f t="shared" si="263"/>
        <v>0.1628270237232354</v>
      </c>
      <c r="AO681" s="23">
        <v>0.01</v>
      </c>
      <c r="AP681" s="69">
        <f t="shared" si="248"/>
        <v>578.76393060714054</v>
      </c>
      <c r="AQ681" s="69">
        <f t="shared" si="264"/>
        <v>1389.8749292969242</v>
      </c>
      <c r="AR681" s="69">
        <f t="shared" si="265"/>
        <v>210.04686060297368</v>
      </c>
      <c r="AS681" s="69">
        <f t="shared" si="266"/>
        <v>0.26564819568030523</v>
      </c>
      <c r="AT681" s="69">
        <f t="shared" si="267"/>
        <v>0.63794190975532861</v>
      </c>
      <c r="AU681" s="69">
        <f t="shared" si="268"/>
        <v>9.6409894564366161E-2</v>
      </c>
      <c r="AV681" s="23">
        <f t="shared" si="269"/>
        <v>1</v>
      </c>
      <c r="AW681" s="24" t="s">
        <v>488</v>
      </c>
      <c r="AX681" s="24" t="s">
        <v>452</v>
      </c>
      <c r="AY681" s="24">
        <v>70</v>
      </c>
      <c r="AZ681" s="49">
        <f t="shared" si="270"/>
        <v>5.6323416825601109</v>
      </c>
      <c r="BA681" s="49">
        <f t="shared" si="271"/>
        <v>13.167427835816961</v>
      </c>
    </row>
    <row r="682" spans="1:53" ht="12.75" customHeight="1" x14ac:dyDescent="0.15">
      <c r="A682" t="s">
        <v>28</v>
      </c>
      <c r="B682" s="24" t="s">
        <v>488</v>
      </c>
      <c r="C682" s="24" t="s">
        <v>448</v>
      </c>
      <c r="D682" s="24">
        <v>70</v>
      </c>
      <c r="E682" s="16" t="s">
        <v>425</v>
      </c>
      <c r="F682" s="52">
        <v>34453.750000000007</v>
      </c>
      <c r="H682" s="52">
        <v>57673.749999999993</v>
      </c>
      <c r="I682" s="52">
        <v>5979.6875</v>
      </c>
      <c r="J682" s="52">
        <v>1104804.375</v>
      </c>
      <c r="K682" s="14">
        <v>0.33066891585025626</v>
      </c>
      <c r="L682" s="14">
        <v>0.11622765750922939</v>
      </c>
      <c r="M682" s="14">
        <v>2.1814665607685906</v>
      </c>
      <c r="N682" s="14">
        <v>1.6434299181946228</v>
      </c>
      <c r="O682" s="14">
        <v>0.59067577462438936</v>
      </c>
      <c r="P682" s="14">
        <v>0.17245945759343467</v>
      </c>
      <c r="Q682" s="14">
        <v>30.735707108886828</v>
      </c>
      <c r="R682" s="14">
        <v>1.0866496484949488</v>
      </c>
      <c r="S682" s="14">
        <v>7.1072378604332149</v>
      </c>
      <c r="T682" s="14">
        <v>1.708446385467955</v>
      </c>
      <c r="U682" s="14">
        <v>104.82208740418936</v>
      </c>
      <c r="V682" s="14">
        <v>19.482350124526999</v>
      </c>
      <c r="W682" s="14">
        <v>0.343531897934026</v>
      </c>
      <c r="X682" s="14">
        <v>2.9376271709597369E-2</v>
      </c>
      <c r="Y682" s="14">
        <v>1.9011526132014167</v>
      </c>
      <c r="Z682" s="2">
        <f t="shared" si="249"/>
        <v>6.5971322256261606</v>
      </c>
      <c r="AA682" s="2">
        <f t="shared" si="250"/>
        <v>18.768911010663405</v>
      </c>
      <c r="AB682" s="2">
        <f t="shared" si="251"/>
        <v>52.034819150034821</v>
      </c>
      <c r="AC682" s="2">
        <f t="shared" si="252"/>
        <v>178.21989897095037</v>
      </c>
      <c r="AD682" s="2">
        <f t="shared" si="253"/>
        <v>14.748639269236451</v>
      </c>
      <c r="AE682" s="2">
        <f t="shared" si="254"/>
        <v>61.355210380498939</v>
      </c>
      <c r="AF682" s="69">
        <f t="shared" si="255"/>
        <v>0.86382199677227856</v>
      </c>
      <c r="AG682" s="69">
        <f t="shared" si="256"/>
        <v>0.87220174599150424</v>
      </c>
      <c r="AH682" s="69">
        <f t="shared" si="257"/>
        <v>1.0822237289039971</v>
      </c>
      <c r="AI682" s="69">
        <f t="shared" si="258"/>
        <v>0.33732705478227398</v>
      </c>
      <c r="AJ682" s="69">
        <f t="shared" si="259"/>
        <v>0.34723960445855651</v>
      </c>
      <c r="AK682" s="69">
        <f t="shared" si="260"/>
        <v>0.66332986955423956</v>
      </c>
      <c r="AL682" s="69">
        <f t="shared" si="261"/>
        <v>7.6278312450968055E-2</v>
      </c>
      <c r="AM682" s="69">
        <f t="shared" si="262"/>
        <v>9.2018495181517473E-2</v>
      </c>
      <c r="AN682" s="69">
        <f t="shared" si="263"/>
        <v>0.14589440668495224</v>
      </c>
      <c r="AO682" s="23">
        <v>0.01</v>
      </c>
      <c r="AP682" s="69">
        <f t="shared" si="248"/>
        <v>2628.0739076075411</v>
      </c>
      <c r="AQ682" s="69">
        <f t="shared" si="264"/>
        <v>5307.0516864750425</v>
      </c>
      <c r="AR682" s="69">
        <f t="shared" si="265"/>
        <v>872.40295997392536</v>
      </c>
      <c r="AS682" s="69">
        <f t="shared" si="266"/>
        <v>0.29838948480015104</v>
      </c>
      <c r="AT682" s="69">
        <f t="shared" si="267"/>
        <v>0.60255855588804852</v>
      </c>
      <c r="AU682" s="69">
        <f t="shared" si="268"/>
        <v>9.9051959311800372E-2</v>
      </c>
      <c r="AV682" s="23">
        <f t="shared" si="269"/>
        <v>0.99999999999999989</v>
      </c>
      <c r="AW682" s="24" t="s">
        <v>488</v>
      </c>
      <c r="AX682" s="24" t="s">
        <v>448</v>
      </c>
      <c r="AY682" s="24">
        <v>70</v>
      </c>
      <c r="AZ682" s="49">
        <f t="shared" si="270"/>
        <v>6.5971322256261606</v>
      </c>
      <c r="BA682" s="49">
        <f t="shared" si="271"/>
        <v>14.748639269236451</v>
      </c>
    </row>
    <row r="683" spans="1:53" ht="12.75" customHeight="1" x14ac:dyDescent="0.15">
      <c r="A683" t="s">
        <v>29</v>
      </c>
      <c r="B683" s="24" t="s">
        <v>488</v>
      </c>
      <c r="C683" s="24" t="s">
        <v>447</v>
      </c>
      <c r="D683" s="24">
        <v>70</v>
      </c>
      <c r="E683" s="16" t="s">
        <v>425</v>
      </c>
      <c r="F683" s="52">
        <v>32048.437500000004</v>
      </c>
      <c r="H683" s="52">
        <v>54206.875</v>
      </c>
      <c r="I683" s="52">
        <v>5764.6875</v>
      </c>
      <c r="J683" s="52">
        <v>1035937.1875000001</v>
      </c>
      <c r="K683" s="14">
        <v>0.34229731859005846</v>
      </c>
      <c r="L683" s="14">
        <v>0.11733234416946109</v>
      </c>
      <c r="M683" s="14">
        <v>2.3157306488808937</v>
      </c>
      <c r="N683" s="14">
        <v>1.6597723379050235</v>
      </c>
      <c r="O683" s="14">
        <v>0.59140614138343328</v>
      </c>
      <c r="P683" s="14">
        <v>0.17562081088874479</v>
      </c>
      <c r="Q683" s="14">
        <v>31.613406313694348</v>
      </c>
      <c r="R683" s="14">
        <v>0.99879981468641266</v>
      </c>
      <c r="S683" s="14">
        <v>7.4733740534428259</v>
      </c>
      <c r="T683" s="14">
        <v>2.3942808097244912</v>
      </c>
      <c r="U683" s="14">
        <v>112.40959589676852</v>
      </c>
      <c r="V683" s="14">
        <v>12.823168551413637</v>
      </c>
      <c r="W683" s="14">
        <v>0.33843601412536728</v>
      </c>
      <c r="X683" s="14">
        <v>2.8604344830107042E-2</v>
      </c>
      <c r="Y683" s="14">
        <v>1.9030244048044722</v>
      </c>
      <c r="Z683" s="2">
        <f t="shared" si="249"/>
        <v>6.7652608510622168</v>
      </c>
      <c r="AA683" s="2">
        <f t="shared" si="250"/>
        <v>19.736507143642537</v>
      </c>
      <c r="AB683" s="2">
        <f t="shared" si="251"/>
        <v>53.454646648990504</v>
      </c>
      <c r="AC683" s="2">
        <f t="shared" si="252"/>
        <v>180.00945419686815</v>
      </c>
      <c r="AD683" s="2">
        <f t="shared" si="253"/>
        <v>15.041344791912802</v>
      </c>
      <c r="AE683" s="2">
        <f t="shared" si="254"/>
        <v>46.949211404197591</v>
      </c>
      <c r="AF683" s="69">
        <f t="shared" si="255"/>
        <v>0.86419676803500267</v>
      </c>
      <c r="AG683" s="69">
        <f t="shared" si="256"/>
        <v>0.87222528494854445</v>
      </c>
      <c r="AH683" s="69">
        <f t="shared" si="257"/>
        <v>1.09402391560664</v>
      </c>
      <c r="AI683" s="69">
        <f t="shared" si="258"/>
        <v>0.3377662957688779</v>
      </c>
      <c r="AJ683" s="69">
        <f t="shared" si="259"/>
        <v>0.34726771909635229</v>
      </c>
      <c r="AK683" s="69">
        <f t="shared" si="260"/>
        <v>0.6852654648116665</v>
      </c>
      <c r="AL683" s="69">
        <f t="shared" si="261"/>
        <v>7.6373561309468319E-2</v>
      </c>
      <c r="AM683" s="69">
        <f t="shared" si="262"/>
        <v>9.2025945560533354E-2</v>
      </c>
      <c r="AN683" s="69">
        <f t="shared" si="263"/>
        <v>0.15051806711068239</v>
      </c>
      <c r="AO683" s="23">
        <v>0.01</v>
      </c>
      <c r="AP683" s="69">
        <f t="shared" si="248"/>
        <v>2447.653306278914</v>
      </c>
      <c r="AQ683" s="69">
        <f t="shared" si="264"/>
        <v>4988.4389277566361</v>
      </c>
      <c r="AR683" s="69">
        <f t="shared" si="265"/>
        <v>867.68961999711189</v>
      </c>
      <c r="AS683" s="69">
        <f t="shared" si="266"/>
        <v>0.29476368109191498</v>
      </c>
      <c r="AT683" s="69">
        <f t="shared" si="267"/>
        <v>0.60074301269535912</v>
      </c>
      <c r="AU683" s="69">
        <f t="shared" si="268"/>
        <v>0.10449330621272591</v>
      </c>
      <c r="AV683" s="23">
        <f t="shared" si="269"/>
        <v>1</v>
      </c>
      <c r="AW683" s="24" t="s">
        <v>488</v>
      </c>
      <c r="AX683" s="24" t="s">
        <v>447</v>
      </c>
      <c r="AY683" s="24">
        <v>70</v>
      </c>
      <c r="AZ683" s="49">
        <f t="shared" si="270"/>
        <v>6.7652608510622168</v>
      </c>
      <c r="BA683" s="49">
        <f t="shared" si="271"/>
        <v>15.041344791912802</v>
      </c>
    </row>
    <row r="684" spans="1:53" s="31" customFormat="1" x14ac:dyDescent="0.15">
      <c r="B684" s="33"/>
      <c r="C684" s="33"/>
      <c r="D684" s="33"/>
      <c r="E684" s="33"/>
      <c r="F684" s="33"/>
      <c r="G684" s="62"/>
      <c r="H684" s="62"/>
      <c r="I684" s="62"/>
      <c r="J684" s="62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  <c r="AJ684" s="70"/>
      <c r="AK684" s="70"/>
      <c r="AL684" s="70"/>
      <c r="AM684" s="70"/>
      <c r="AN684" s="70"/>
      <c r="AP684" s="70"/>
      <c r="AQ684" s="70"/>
      <c r="AR684" s="70"/>
      <c r="AS684" s="70"/>
      <c r="AT684" s="70"/>
      <c r="AU684" s="70"/>
    </row>
    <row r="685" spans="1:53" ht="12.75" customHeight="1" x14ac:dyDescent="0.15">
      <c r="A685" t="s">
        <v>90</v>
      </c>
      <c r="B685" s="24" t="s">
        <v>490</v>
      </c>
      <c r="D685" s="24">
        <v>5</v>
      </c>
      <c r="E685" s="16" t="s">
        <v>426</v>
      </c>
      <c r="G685" s="52">
        <v>645</v>
      </c>
      <c r="H685" s="52">
        <v>21110.3125</v>
      </c>
      <c r="I685" s="52">
        <v>24805.625</v>
      </c>
      <c r="J685" s="52">
        <v>1043260.6250000001</v>
      </c>
      <c r="K685" s="14">
        <v>0.30675884750702459</v>
      </c>
      <c r="L685" s="14">
        <v>0.11697606829831872</v>
      </c>
      <c r="M685" s="14">
        <v>1.3115052426754354</v>
      </c>
      <c r="N685" s="14">
        <v>1.9793638185271265</v>
      </c>
      <c r="O685" s="14">
        <v>0.68092631099838308</v>
      </c>
      <c r="P685" s="14">
        <v>0.21926884782538239</v>
      </c>
      <c r="Q685" s="14">
        <v>9.2081984712125458</v>
      </c>
      <c r="R685" s="14">
        <v>0.64662541391675576</v>
      </c>
      <c r="S685" s="14">
        <v>3.7735482343527185</v>
      </c>
      <c r="T685" s="14">
        <v>1.3974181139469184</v>
      </c>
      <c r="U685" s="14">
        <v>27.647336270224542</v>
      </c>
      <c r="V685" s="14">
        <v>5.045116517771044</v>
      </c>
      <c r="W685" s="14">
        <v>0.36183610432561103</v>
      </c>
      <c r="X685" s="14">
        <v>3.6617799538464516E-2</v>
      </c>
      <c r="Y685" s="14">
        <v>1.4973604123967454</v>
      </c>
      <c r="Z685" s="2">
        <f t="shared" si="249"/>
        <v>4.2753624005755944</v>
      </c>
      <c r="AA685" s="2">
        <f t="shared" si="250"/>
        <v>11.211739817846874</v>
      </c>
      <c r="AB685" s="2">
        <f t="shared" si="251"/>
        <v>13.523046947196628</v>
      </c>
      <c r="AC685" s="2">
        <f t="shared" si="252"/>
        <v>41.995014624902915</v>
      </c>
      <c r="AD685" s="2">
        <f t="shared" si="253"/>
        <v>7.3266153108990073</v>
      </c>
      <c r="AE685" s="2">
        <f t="shared" si="254"/>
        <v>19.784584151508099</v>
      </c>
      <c r="AF685" s="69">
        <f t="shared" si="255"/>
        <v>0.86305140026772675</v>
      </c>
      <c r="AG685" s="69">
        <f t="shared" si="256"/>
        <v>0.87511042642124492</v>
      </c>
      <c r="AH685" s="69">
        <f t="shared" si="257"/>
        <v>0.97478239765220831</v>
      </c>
      <c r="AI685" s="69">
        <f t="shared" si="258"/>
        <v>0.33642509385820452</v>
      </c>
      <c r="AJ685" s="69">
        <f t="shared" si="259"/>
        <v>0.35072520067803337</v>
      </c>
      <c r="AK685" s="69">
        <f t="shared" si="260"/>
        <v>0.48473171130278181</v>
      </c>
      <c r="AL685" s="69">
        <f t="shared" si="261"/>
        <v>7.6082707402862063E-2</v>
      </c>
      <c r="AM685" s="69">
        <f t="shared" si="262"/>
        <v>9.2942178179678842E-2</v>
      </c>
      <c r="AN685" s="69">
        <f t="shared" si="263"/>
        <v>0.10799306657988741</v>
      </c>
      <c r="AO685" s="23">
        <v>0.01</v>
      </c>
      <c r="AP685" s="69">
        <f t="shared" ref="AP685:AP719" si="272">AL685*G685</f>
        <v>49.073346274846031</v>
      </c>
      <c r="AQ685" s="69">
        <f t="shared" si="264"/>
        <v>1962.0384258037016</v>
      </c>
      <c r="AR685" s="69">
        <f t="shared" si="265"/>
        <v>2678.8355121807199</v>
      </c>
      <c r="AS685" s="69">
        <f t="shared" si="266"/>
        <v>1.046351766885514E-2</v>
      </c>
      <c r="AT685" s="69">
        <f t="shared" si="267"/>
        <v>0.4183497823928285</v>
      </c>
      <c r="AU685" s="69">
        <f t="shared" si="268"/>
        <v>0.57118669993831628</v>
      </c>
      <c r="AV685" s="23">
        <f t="shared" si="269"/>
        <v>0.99999999999999989</v>
      </c>
    </row>
    <row r="686" spans="1:53" ht="12.75" customHeight="1" x14ac:dyDescent="0.15">
      <c r="A686" t="s">
        <v>91</v>
      </c>
      <c r="B686" s="24" t="s">
        <v>490</v>
      </c>
      <c r="D686" s="24">
        <v>12</v>
      </c>
      <c r="E686" s="16" t="s">
        <v>426</v>
      </c>
      <c r="G686" s="52">
        <v>470.3125</v>
      </c>
      <c r="H686" s="52">
        <v>21150.624999999996</v>
      </c>
      <c r="I686" s="52">
        <v>21943.437500000004</v>
      </c>
      <c r="J686" s="52">
        <v>967983.75</v>
      </c>
      <c r="K686" s="14">
        <v>0.33409008737848039</v>
      </c>
      <c r="L686" s="14">
        <v>0.11049833903330294</v>
      </c>
      <c r="M686" s="14">
        <v>1.3227639621679528</v>
      </c>
      <c r="N686" s="14">
        <v>1.3348108486233283</v>
      </c>
      <c r="O686" s="14">
        <v>0.65900552607864982</v>
      </c>
      <c r="P686" s="14">
        <v>0.22186958095486589</v>
      </c>
      <c r="Q686" s="14">
        <v>8.4455347987236564</v>
      </c>
      <c r="R686" s="14">
        <v>0.61106371294362227</v>
      </c>
      <c r="S686" s="14">
        <v>3.0923429582414919</v>
      </c>
      <c r="T686" s="14">
        <v>1.1044533843983793</v>
      </c>
      <c r="U686" s="14">
        <v>28.206793040828135</v>
      </c>
      <c r="V686" s="14">
        <v>5.3761387818344071</v>
      </c>
      <c r="W686" s="14">
        <v>0.36460740248609308</v>
      </c>
      <c r="X686" s="14">
        <v>3.6119931682071608E-2</v>
      </c>
      <c r="Y686" s="14">
        <v>1.4993478665921371</v>
      </c>
      <c r="Z686" s="2">
        <f t="shared" si="249"/>
        <v>3.9593032302973841</v>
      </c>
      <c r="AA686" s="2">
        <f t="shared" si="250"/>
        <v>11.970894528733927</v>
      </c>
      <c r="AB686" s="2">
        <f t="shared" si="251"/>
        <v>12.815575081711399</v>
      </c>
      <c r="AC686" s="2">
        <f t="shared" si="252"/>
        <v>38.065311893484399</v>
      </c>
      <c r="AD686" s="2">
        <f t="shared" si="253"/>
        <v>9.1214957143267057</v>
      </c>
      <c r="AE686" s="2">
        <f t="shared" si="254"/>
        <v>25.539143108509748</v>
      </c>
      <c r="AF686" s="69">
        <f t="shared" si="255"/>
        <v>0.86393225755377345</v>
      </c>
      <c r="AG686" s="69">
        <f t="shared" si="256"/>
        <v>0.87440394244162223</v>
      </c>
      <c r="AH686" s="69">
        <f t="shared" si="257"/>
        <v>0.95282786380822138</v>
      </c>
      <c r="AI686" s="69">
        <f t="shared" si="258"/>
        <v>0.33745624352450976</v>
      </c>
      <c r="AJ686" s="69">
        <f t="shared" si="259"/>
        <v>0.34987645606610851</v>
      </c>
      <c r="AK686" s="69">
        <f t="shared" si="260"/>
        <v>0.45271172667539861</v>
      </c>
      <c r="AL686" s="69">
        <f t="shared" si="261"/>
        <v>7.6306327395686338E-2</v>
      </c>
      <c r="AM686" s="69">
        <f t="shared" si="262"/>
        <v>9.2717260857518746E-2</v>
      </c>
      <c r="AN686" s="69">
        <f t="shared" si="263"/>
        <v>0.10114235295145413</v>
      </c>
      <c r="AO686" s="23">
        <v>0.01</v>
      </c>
      <c r="AP686" s="69">
        <f t="shared" si="272"/>
        <v>35.887819603283731</v>
      </c>
      <c r="AQ686" s="69">
        <f t="shared" si="264"/>
        <v>1961.028015424557</v>
      </c>
      <c r="AR686" s="69">
        <f t="shared" si="265"/>
        <v>2219.4109005931746</v>
      </c>
      <c r="AS686" s="69">
        <f t="shared" si="266"/>
        <v>8.5116315346462062E-3</v>
      </c>
      <c r="AT686" s="69">
        <f t="shared" si="267"/>
        <v>0.46510342731674487</v>
      </c>
      <c r="AU686" s="69">
        <f t="shared" si="268"/>
        <v>0.5263849411486089</v>
      </c>
      <c r="AV686" s="23">
        <f t="shared" si="269"/>
        <v>1</v>
      </c>
    </row>
    <row r="687" spans="1:53" ht="12.75" customHeight="1" x14ac:dyDescent="0.15">
      <c r="A687" t="s">
        <v>92</v>
      </c>
      <c r="B687" s="24" t="s">
        <v>490</v>
      </c>
      <c r="D687" s="24">
        <v>20</v>
      </c>
      <c r="E687" s="16" t="s">
        <v>426</v>
      </c>
      <c r="G687" s="52">
        <v>725.62500000000011</v>
      </c>
      <c r="H687" s="52">
        <v>21150.624999999996</v>
      </c>
      <c r="I687" s="52">
        <v>25665.625</v>
      </c>
      <c r="J687" s="52">
        <v>1023897.1874999999</v>
      </c>
      <c r="K687" s="14">
        <v>0.46722251688931882</v>
      </c>
      <c r="L687" s="14">
        <v>0.12216010373518006</v>
      </c>
      <c r="M687" s="14">
        <v>1.3414909401298114</v>
      </c>
      <c r="N687" s="14">
        <v>1.3056822230721203</v>
      </c>
      <c r="O687" s="14">
        <v>0.71893714292006738</v>
      </c>
      <c r="P687" s="14">
        <v>0.22680985723884339</v>
      </c>
      <c r="Q687" s="14">
        <v>9.0929780038687529</v>
      </c>
      <c r="R687" s="14">
        <v>0.66516953834184867</v>
      </c>
      <c r="S687" s="14">
        <v>4.0725804823527039</v>
      </c>
      <c r="T687" s="14">
        <v>2.1604390061489949</v>
      </c>
      <c r="U687" s="14">
        <v>30.812518260092464</v>
      </c>
      <c r="V687" s="14">
        <v>7.2679075180031312</v>
      </c>
      <c r="W687" s="14">
        <v>0.37075564674941408</v>
      </c>
      <c r="X687" s="14">
        <v>4.367701013466127E-2</v>
      </c>
      <c r="Y687" s="14">
        <v>1.5165713800058183</v>
      </c>
      <c r="Z687" s="2">
        <f t="shared" si="249"/>
        <v>2.8712035307313744</v>
      </c>
      <c r="AA687" s="2">
        <f t="shared" si="250"/>
        <v>10.981416183453064</v>
      </c>
      <c r="AB687" s="2">
        <f t="shared" si="251"/>
        <v>12.647806687155299</v>
      </c>
      <c r="AC687" s="2">
        <f t="shared" si="252"/>
        <v>40.090753173453749</v>
      </c>
      <c r="AD687" s="2">
        <f t="shared" si="253"/>
        <v>7.5658463702827223</v>
      </c>
      <c r="AE687" s="2">
        <f t="shared" si="254"/>
        <v>14.262156058280071</v>
      </c>
      <c r="AF687" s="69">
        <f t="shared" si="255"/>
        <v>0.86822297656598302</v>
      </c>
      <c r="AG687" s="69">
        <f t="shared" si="256"/>
        <v>0.87633547579347915</v>
      </c>
      <c r="AH687" s="69">
        <f t="shared" si="257"/>
        <v>0.98441989436485455</v>
      </c>
      <c r="AI687" s="69">
        <f t="shared" si="258"/>
        <v>0.34250918473069608</v>
      </c>
      <c r="AJ687" s="69">
        <f t="shared" si="259"/>
        <v>0.35220018287760402</v>
      </c>
      <c r="AK687" s="69">
        <f t="shared" si="260"/>
        <v>0.49925168960238453</v>
      </c>
      <c r="AL687" s="69">
        <f t="shared" si="261"/>
        <v>7.7401728797777902E-2</v>
      </c>
      <c r="AM687" s="69">
        <f t="shared" si="262"/>
        <v>9.3333048462565057E-2</v>
      </c>
      <c r="AN687" s="69">
        <f t="shared" si="263"/>
        <v>0.11109344694905855</v>
      </c>
      <c r="AO687" s="23">
        <v>0.01</v>
      </c>
      <c r="AP687" s="69">
        <f t="shared" si="272"/>
        <v>56.164629458887596</v>
      </c>
      <c r="AQ687" s="69">
        <f t="shared" si="264"/>
        <v>1974.0523081385397</v>
      </c>
      <c r="AR687" s="69">
        <f t="shared" si="265"/>
        <v>2851.2827493519308</v>
      </c>
      <c r="AS687" s="69">
        <f t="shared" si="266"/>
        <v>1.1505609558686071E-2</v>
      </c>
      <c r="AT687" s="69">
        <f t="shared" si="267"/>
        <v>0.40439463991284263</v>
      </c>
      <c r="AU687" s="69">
        <f t="shared" si="268"/>
        <v>0.5840997505284713</v>
      </c>
      <c r="AV687" s="23">
        <f t="shared" si="269"/>
        <v>1</v>
      </c>
    </row>
    <row r="688" spans="1:53" ht="12.75" customHeight="1" x14ac:dyDescent="0.15">
      <c r="A688" t="s">
        <v>93</v>
      </c>
      <c r="B688" s="24" t="s">
        <v>490</v>
      </c>
      <c r="D688" s="24">
        <v>30</v>
      </c>
      <c r="E688" s="16" t="s">
        <v>426</v>
      </c>
      <c r="G688" s="52">
        <v>362.81250000000006</v>
      </c>
      <c r="H688" s="52">
        <v>18879.6875</v>
      </c>
      <c r="I688" s="52">
        <v>18288.4375</v>
      </c>
      <c r="J688" s="52">
        <v>635970</v>
      </c>
      <c r="K688" s="14">
        <v>0.36076796159090868</v>
      </c>
      <c r="L688" s="14">
        <v>0.12748658167143609</v>
      </c>
      <c r="M688" s="14">
        <v>1.368089092065238</v>
      </c>
      <c r="N688" s="14">
        <v>1.5002729480679526</v>
      </c>
      <c r="O688" s="14">
        <v>0.67964710913225324</v>
      </c>
      <c r="P688" s="14">
        <v>0.22603336858535533</v>
      </c>
      <c r="Q688" s="14">
        <v>11.858282586984874</v>
      </c>
      <c r="R688" s="14">
        <v>0.70238527191838362</v>
      </c>
      <c r="S688" s="14">
        <v>4.3735783332201565</v>
      </c>
      <c r="T688" s="14">
        <v>1.6357712607686394</v>
      </c>
      <c r="U688" s="14">
        <v>45.837821735668335</v>
      </c>
      <c r="V688" s="14">
        <v>6.6511723691565416</v>
      </c>
      <c r="W688" s="14">
        <v>0.35287251477872744</v>
      </c>
      <c r="X688" s="14">
        <v>3.2394910526773062E-2</v>
      </c>
      <c r="Y688" s="14">
        <v>1.4752892105426598</v>
      </c>
      <c r="Z688" s="2">
        <f t="shared" si="249"/>
        <v>3.7921579456009922</v>
      </c>
      <c r="AA688" s="2">
        <f t="shared" si="250"/>
        <v>10.731239900926484</v>
      </c>
      <c r="AB688" s="2">
        <f t="shared" si="251"/>
        <v>17.447705474867778</v>
      </c>
      <c r="AC688" s="2">
        <f t="shared" si="252"/>
        <v>52.462530913912019</v>
      </c>
      <c r="AD688" s="2">
        <f t="shared" si="253"/>
        <v>10.480622100100604</v>
      </c>
      <c r="AE688" s="2">
        <f t="shared" si="254"/>
        <v>28.022146393579142</v>
      </c>
      <c r="AF688" s="69">
        <f t="shared" si="255"/>
        <v>0.86479205754772825</v>
      </c>
      <c r="AG688" s="69">
        <f t="shared" si="256"/>
        <v>0.87506919908251435</v>
      </c>
      <c r="AH688" s="69">
        <f t="shared" si="257"/>
        <v>0.99412074040286702</v>
      </c>
      <c r="AI688" s="69">
        <f t="shared" si="258"/>
        <v>0.33846477304687483</v>
      </c>
      <c r="AJ688" s="69">
        <f t="shared" si="259"/>
        <v>0.35067563395471341</v>
      </c>
      <c r="AK688" s="69">
        <f t="shared" si="260"/>
        <v>0.51415705755233065</v>
      </c>
      <c r="AL688" s="69">
        <f t="shared" si="261"/>
        <v>7.6525014777746772E-2</v>
      </c>
      <c r="AM688" s="69">
        <f t="shared" si="262"/>
        <v>9.2929042997999048E-2</v>
      </c>
      <c r="AN688" s="69">
        <f t="shared" si="263"/>
        <v>0.11427227499587804</v>
      </c>
      <c r="AO688" s="23">
        <v>0.01</v>
      </c>
      <c r="AP688" s="69">
        <f t="shared" si="272"/>
        <v>27.764231924051256</v>
      </c>
      <c r="AQ688" s="69">
        <f t="shared" si="264"/>
        <v>1754.4712914762852</v>
      </c>
      <c r="AR688" s="69">
        <f t="shared" si="265"/>
        <v>2089.8613592449283</v>
      </c>
      <c r="AS688" s="69">
        <f t="shared" si="266"/>
        <v>7.1703350317732298E-3</v>
      </c>
      <c r="AT688" s="69">
        <f t="shared" si="267"/>
        <v>0.4531062482810862</v>
      </c>
      <c r="AU688" s="69">
        <f t="shared" si="268"/>
        <v>0.53972341668714063</v>
      </c>
      <c r="AV688" s="23">
        <f t="shared" si="269"/>
        <v>1</v>
      </c>
    </row>
    <row r="689" spans="1:48" ht="12.75" customHeight="1" x14ac:dyDescent="0.15">
      <c r="A689" t="s">
        <v>94</v>
      </c>
      <c r="B689" s="24" t="s">
        <v>490</v>
      </c>
      <c r="D689" s="24">
        <v>40</v>
      </c>
      <c r="E689" s="16" t="s">
        <v>426</v>
      </c>
      <c r="G689" s="52">
        <v>483.75000000000006</v>
      </c>
      <c r="H689" s="52">
        <v>12671.5625</v>
      </c>
      <c r="I689" s="52">
        <v>7229.375</v>
      </c>
      <c r="J689" s="52">
        <v>551434.68750000012</v>
      </c>
      <c r="K689" s="14">
        <v>0.54259632096404464</v>
      </c>
      <c r="L689" s="14">
        <v>0.12891127902197838</v>
      </c>
      <c r="M689" s="14">
        <v>1.5034381486509969</v>
      </c>
      <c r="N689" s="14">
        <v>2.0937862636841778</v>
      </c>
      <c r="O689" s="14">
        <v>0.70005744478968412</v>
      </c>
      <c r="P689" s="14">
        <v>0.23561541832475091</v>
      </c>
      <c r="Q689" s="14">
        <v>16.060376219965132</v>
      </c>
      <c r="R689" s="14">
        <v>0.72447281796815499</v>
      </c>
      <c r="S689" s="14">
        <v>5.1386548375670573</v>
      </c>
      <c r="T689" s="14">
        <v>1.4082775161187442</v>
      </c>
      <c r="U689" s="14">
        <v>74.766706194396235</v>
      </c>
      <c r="V689" s="14">
        <v>5.1132031681588916</v>
      </c>
      <c r="W689" s="14">
        <v>0.33910228292568334</v>
      </c>
      <c r="X689" s="14">
        <v>3.0867534739764634E-2</v>
      </c>
      <c r="Y689" s="14">
        <v>1.4543621023865794</v>
      </c>
      <c r="Z689" s="2">
        <f t="shared" si="249"/>
        <v>2.7708225997179636</v>
      </c>
      <c r="AA689" s="2">
        <f t="shared" si="250"/>
        <v>11.662580342521249</v>
      </c>
      <c r="AB689" s="2">
        <f t="shared" si="251"/>
        <v>22.941511928053412</v>
      </c>
      <c r="AC689" s="2">
        <f t="shared" si="252"/>
        <v>68.163519748223635</v>
      </c>
      <c r="AD689" s="2">
        <f t="shared" si="253"/>
        <v>14.549859556201524</v>
      </c>
      <c r="AE689" s="2">
        <f t="shared" si="254"/>
        <v>53.09088964258661</v>
      </c>
      <c r="AF689" s="69">
        <f t="shared" si="255"/>
        <v>0.87065219546745032</v>
      </c>
      <c r="AG689" s="69">
        <f t="shared" si="256"/>
        <v>0.87572700286159877</v>
      </c>
      <c r="AH689" s="69">
        <f t="shared" si="257"/>
        <v>1.0187783562449098</v>
      </c>
      <c r="AI689" s="69">
        <f t="shared" si="258"/>
        <v>0.34539217653936272</v>
      </c>
      <c r="AJ689" s="69">
        <f t="shared" si="259"/>
        <v>0.35146705434866571</v>
      </c>
      <c r="AK689" s="69">
        <f t="shared" si="260"/>
        <v>0.55337244188119217</v>
      </c>
      <c r="AL689" s="69">
        <f t="shared" si="261"/>
        <v>7.8026420484934453E-2</v>
      </c>
      <c r="AM689" s="69">
        <f t="shared" si="262"/>
        <v>9.3138769402396404E-2</v>
      </c>
      <c r="AN689" s="69">
        <f t="shared" si="263"/>
        <v>0.12261788157957181</v>
      </c>
      <c r="AO689" s="23">
        <v>0.01</v>
      </c>
      <c r="AP689" s="69">
        <f t="shared" si="272"/>
        <v>37.745280909587045</v>
      </c>
      <c r="AQ689" s="69">
        <f t="shared" si="264"/>
        <v>1180.2137376555536</v>
      </c>
      <c r="AR689" s="69">
        <f t="shared" si="265"/>
        <v>886.45064764431697</v>
      </c>
      <c r="AS689" s="69">
        <f t="shared" si="266"/>
        <v>1.7936279953311218E-2</v>
      </c>
      <c r="AT689" s="69">
        <f t="shared" si="267"/>
        <v>0.5608288902138524</v>
      </c>
      <c r="AU689" s="69">
        <f t="shared" si="268"/>
        <v>0.42123482983283644</v>
      </c>
      <c r="AV689" s="23">
        <f t="shared" si="269"/>
        <v>1</v>
      </c>
    </row>
    <row r="690" spans="1:48" ht="12.75" customHeight="1" x14ac:dyDescent="0.15">
      <c r="A690" t="s">
        <v>95</v>
      </c>
      <c r="B690" s="24" t="s">
        <v>490</v>
      </c>
      <c r="D690" s="24">
        <v>50</v>
      </c>
      <c r="E690" s="16" t="s">
        <v>426</v>
      </c>
      <c r="G690" s="52">
        <v>201.56249999999997</v>
      </c>
      <c r="H690" s="52">
        <v>2620.3125</v>
      </c>
      <c r="I690" s="52">
        <v>1760.3124999999998</v>
      </c>
      <c r="J690" s="52">
        <v>493142.81250000012</v>
      </c>
      <c r="K690" s="14">
        <v>0.58749685705423849</v>
      </c>
      <c r="L690" s="14">
        <v>0.17404076687991282</v>
      </c>
      <c r="M690" s="14">
        <v>1.3068211112447798</v>
      </c>
      <c r="N690" s="14">
        <v>1.4154040775499397</v>
      </c>
      <c r="O690" s="14">
        <v>0.99757557293377697</v>
      </c>
      <c r="P690" s="14">
        <v>0.28886903106689976</v>
      </c>
      <c r="Q690" s="14">
        <v>25.957416986994037</v>
      </c>
      <c r="R690" s="14">
        <v>0.60982155407150251</v>
      </c>
      <c r="S690" s="14">
        <v>17.617096523764339</v>
      </c>
      <c r="T690" s="14">
        <v>9.868070192831194</v>
      </c>
      <c r="U690" s="14">
        <v>126.65586623969081</v>
      </c>
      <c r="V690" s="14">
        <v>16.098692791229052</v>
      </c>
      <c r="W690" s="14">
        <v>0.33175926044880349</v>
      </c>
      <c r="X690" s="14">
        <v>2.8965668634079927E-2</v>
      </c>
      <c r="Y690" s="14">
        <v>1.4338076418921348</v>
      </c>
      <c r="Z690" s="2">
        <f t="shared" si="249"/>
        <v>2.2243882593641389</v>
      </c>
      <c r="AA690" s="2">
        <f t="shared" si="250"/>
        <v>7.5087069235133814</v>
      </c>
      <c r="AB690" s="2">
        <f t="shared" si="251"/>
        <v>26.02050179582454</v>
      </c>
      <c r="AC690" s="2">
        <f t="shared" si="252"/>
        <v>89.858774030306165</v>
      </c>
      <c r="AD690" s="2">
        <f t="shared" si="253"/>
        <v>7.1893723275478525</v>
      </c>
      <c r="AE690" s="2">
        <f t="shared" si="254"/>
        <v>12.83491744228794</v>
      </c>
      <c r="AF690" s="69">
        <f t="shared" si="255"/>
        <v>0.87209929280179965</v>
      </c>
      <c r="AG690" s="69">
        <f t="shared" si="256"/>
        <v>0.88531570107431279</v>
      </c>
      <c r="AH690" s="69">
        <f t="shared" si="257"/>
        <v>1.4209454854893755</v>
      </c>
      <c r="AI690" s="69">
        <f t="shared" si="258"/>
        <v>0.34711725331737886</v>
      </c>
      <c r="AJ690" s="69">
        <f t="shared" si="259"/>
        <v>0.36313900325808168</v>
      </c>
      <c r="AK690" s="69">
        <f t="shared" si="260"/>
        <v>1.5014492155287811</v>
      </c>
      <c r="AL690" s="69">
        <f t="shared" si="261"/>
        <v>7.8400110790894664E-2</v>
      </c>
      <c r="AM690" s="69">
        <f t="shared" si="262"/>
        <v>9.6231835863391652E-2</v>
      </c>
      <c r="AN690" s="69">
        <f t="shared" si="263"/>
        <v>0.31935499317548033</v>
      </c>
      <c r="AO690" s="23">
        <v>0.01</v>
      </c>
      <c r="AP690" s="69">
        <f t="shared" si="272"/>
        <v>15.802522331289703</v>
      </c>
      <c r="AQ690" s="69">
        <f t="shared" si="264"/>
        <v>252.15748241079345</v>
      </c>
      <c r="AR690" s="69">
        <f t="shared" si="265"/>
        <v>562.16458642421264</v>
      </c>
      <c r="AS690" s="69">
        <f t="shared" si="266"/>
        <v>1.9036325991846254E-2</v>
      </c>
      <c r="AT690" s="69">
        <f t="shared" si="267"/>
        <v>0.303758598521363</v>
      </c>
      <c r="AU690" s="69">
        <f t="shared" si="268"/>
        <v>0.67720507548679076</v>
      </c>
      <c r="AV690" s="23">
        <f t="shared" si="269"/>
        <v>1</v>
      </c>
    </row>
    <row r="691" spans="1:48" ht="12.75" customHeight="1" x14ac:dyDescent="0.15">
      <c r="A691" t="s">
        <v>96</v>
      </c>
      <c r="B691" s="24" t="s">
        <v>490</v>
      </c>
      <c r="D691" s="24">
        <v>70</v>
      </c>
      <c r="E691" s="16" t="s">
        <v>426</v>
      </c>
      <c r="G691" s="52">
        <v>120.93750000000001</v>
      </c>
      <c r="H691" s="52">
        <v>698.74999999999989</v>
      </c>
      <c r="I691" s="52">
        <v>282.18750000000006</v>
      </c>
      <c r="J691" s="52">
        <v>558704.375</v>
      </c>
      <c r="K691" s="14">
        <v>0.18316445543991147</v>
      </c>
      <c r="L691" s="14">
        <v>0.14678304645559212</v>
      </c>
      <c r="M691" s="14">
        <v>1.0026791016702852</v>
      </c>
      <c r="N691" s="14">
        <v>2.0787463348141175</v>
      </c>
      <c r="O691" s="14">
        <v>1.0417713550546828</v>
      </c>
      <c r="P691" s="14">
        <v>0.32033874623909586</v>
      </c>
      <c r="Q691" s="14">
        <v>24.331353127750951</v>
      </c>
      <c r="R691" s="14">
        <v>0.51030174654075089</v>
      </c>
      <c r="S691" s="14">
        <v>59.801865028603103</v>
      </c>
      <c r="T691" s="14">
        <v>19.824923188631182</v>
      </c>
      <c r="U691" s="14">
        <v>381.40979371108097</v>
      </c>
      <c r="V691" s="14">
        <v>56.463158548504666</v>
      </c>
      <c r="W691" s="14">
        <v>0.32201199917044582</v>
      </c>
      <c r="X691" s="14">
        <v>2.7899120206489873E-2</v>
      </c>
      <c r="Y691" s="14">
        <v>1.3842847289642028</v>
      </c>
      <c r="Z691" s="2">
        <f t="shared" si="249"/>
        <v>5.474201308666145</v>
      </c>
      <c r="AA691" s="2">
        <f t="shared" si="250"/>
        <v>6.8310280095844496</v>
      </c>
      <c r="AB691" s="2">
        <f t="shared" si="251"/>
        <v>23.355751729681408</v>
      </c>
      <c r="AC691" s="2">
        <f t="shared" si="252"/>
        <v>75.955073850449565</v>
      </c>
      <c r="AD691" s="2">
        <f t="shared" si="253"/>
        <v>6.3778912836356101</v>
      </c>
      <c r="AE691" s="2">
        <f t="shared" si="254"/>
        <v>19.238903983739245</v>
      </c>
      <c r="AF691" s="69">
        <f t="shared" si="255"/>
        <v>0.85906808223024089</v>
      </c>
      <c r="AG691" s="69">
        <f t="shared" si="256"/>
        <v>0.88674008492505751</v>
      </c>
      <c r="AH691" s="69">
        <f t="shared" si="257"/>
        <v>2.7805164699175937</v>
      </c>
      <c r="AI691" s="69">
        <f t="shared" si="258"/>
        <v>0.33178836203174272</v>
      </c>
      <c r="AJ691" s="69">
        <f t="shared" si="259"/>
        <v>0.36489458710102546</v>
      </c>
      <c r="AK691" s="69">
        <f t="shared" si="260"/>
        <v>11.250059344151774</v>
      </c>
      <c r="AL691" s="69">
        <f t="shared" si="261"/>
        <v>7.5076815203357114E-2</v>
      </c>
      <c r="AM691" s="69">
        <f t="shared" si="262"/>
        <v>9.6697065581771754E-2</v>
      </c>
      <c r="AN691" s="69">
        <f t="shared" si="263"/>
        <v>2.2032179744142666</v>
      </c>
      <c r="AO691" s="23">
        <v>0.01</v>
      </c>
      <c r="AP691" s="69">
        <f t="shared" si="272"/>
        <v>9.0796023386560023</v>
      </c>
      <c r="AQ691" s="69">
        <f t="shared" si="264"/>
        <v>67.567074575263007</v>
      </c>
      <c r="AR691" s="69">
        <f t="shared" si="265"/>
        <v>621.72057215502593</v>
      </c>
      <c r="AS691" s="69">
        <f t="shared" si="266"/>
        <v>1.3001185766888156E-2</v>
      </c>
      <c r="AT691" s="69">
        <f t="shared" si="267"/>
        <v>9.675006189843903E-2</v>
      </c>
      <c r="AU691" s="69">
        <f t="shared" si="268"/>
        <v>0.89024875233467282</v>
      </c>
      <c r="AV691" s="23">
        <f t="shared" si="269"/>
        <v>1</v>
      </c>
    </row>
    <row r="692" spans="1:48" ht="12.75" customHeight="1" x14ac:dyDescent="0.15">
      <c r="A692" t="s">
        <v>86</v>
      </c>
      <c r="B692" s="24" t="s">
        <v>490</v>
      </c>
      <c r="D692" s="24">
        <v>100</v>
      </c>
      <c r="E692" s="16" t="s">
        <v>426</v>
      </c>
      <c r="G692" s="52">
        <v>53.75</v>
      </c>
      <c r="H692" s="52">
        <v>1155.625</v>
      </c>
      <c r="I692" s="52">
        <v>282.18750000000006</v>
      </c>
      <c r="J692" s="52">
        <v>467893.74999999994</v>
      </c>
      <c r="K692" s="14">
        <v>0.36496895595471218</v>
      </c>
      <c r="L692" s="14">
        <v>0.17181670292186879</v>
      </c>
      <c r="M692" s="14">
        <v>1.1477458691613056</v>
      </c>
      <c r="N692" s="14">
        <v>2.8973224938627542</v>
      </c>
      <c r="O692" s="14">
        <v>0.97678349554298172</v>
      </c>
      <c r="P692" s="14">
        <v>0.28808927413426688</v>
      </c>
      <c r="Q692" s="14">
        <v>24.45570125438481</v>
      </c>
      <c r="R692" s="14">
        <v>0.54312742915608381</v>
      </c>
      <c r="S692" s="14">
        <v>47.947224205362367</v>
      </c>
      <c r="T692" s="14">
        <v>17.314779948126962</v>
      </c>
      <c r="U692" s="14">
        <v>283.92825812562182</v>
      </c>
      <c r="V692" s="14">
        <v>14.269950542463853</v>
      </c>
      <c r="W692" s="14">
        <v>0.3313114480308183</v>
      </c>
      <c r="X692" s="14">
        <v>2.8628491168973574E-2</v>
      </c>
      <c r="Y692" s="14">
        <v>1.3967945763421037</v>
      </c>
      <c r="Z692" s="2">
        <f t="shared" si="249"/>
        <v>3.1447767006893752</v>
      </c>
      <c r="AA692" s="2">
        <f t="shared" si="250"/>
        <v>6.6800599106084979</v>
      </c>
      <c r="AB692" s="2">
        <f t="shared" si="251"/>
        <v>25.036972231794511</v>
      </c>
      <c r="AC692" s="2">
        <f t="shared" si="252"/>
        <v>84.889315396681468</v>
      </c>
      <c r="AD692" s="2">
        <f t="shared" si="253"/>
        <v>5.9216829093073464</v>
      </c>
      <c r="AE692" s="2">
        <f t="shared" si="254"/>
        <v>16.398028677016825</v>
      </c>
      <c r="AF692" s="69">
        <f t="shared" si="255"/>
        <v>0.86492745120390335</v>
      </c>
      <c r="AG692" s="69">
        <f t="shared" si="256"/>
        <v>0.88464559415827593</v>
      </c>
      <c r="AH692" s="69">
        <f t="shared" si="257"/>
        <v>2.398453790297872</v>
      </c>
      <c r="AI692" s="69">
        <f t="shared" si="258"/>
        <v>0.33862377019894951</v>
      </c>
      <c r="AJ692" s="69">
        <f t="shared" si="259"/>
        <v>0.36231503340733456</v>
      </c>
      <c r="AK692" s="69">
        <f t="shared" si="260"/>
        <v>7.2205863228875709</v>
      </c>
      <c r="AL692" s="69">
        <f t="shared" si="261"/>
        <v>7.6559488939775211E-2</v>
      </c>
      <c r="AM692" s="69">
        <f t="shared" si="262"/>
        <v>9.6013483852943671E-2</v>
      </c>
      <c r="AN692" s="69">
        <f t="shared" si="263"/>
        <v>1.4400281880835655</v>
      </c>
      <c r="AO692" s="23">
        <v>0.01</v>
      </c>
      <c r="AP692" s="69">
        <f t="shared" si="272"/>
        <v>4.1150725305129177</v>
      </c>
      <c r="AQ692" s="69">
        <f t="shared" si="264"/>
        <v>110.95558227755802</v>
      </c>
      <c r="AR692" s="69">
        <f t="shared" si="265"/>
        <v>406.35795432483121</v>
      </c>
      <c r="AS692" s="69">
        <f t="shared" si="266"/>
        <v>7.8919193508694974E-3</v>
      </c>
      <c r="AT692" s="69">
        <f t="shared" si="267"/>
        <v>0.21279151226870557</v>
      </c>
      <c r="AU692" s="69">
        <f t="shared" si="268"/>
        <v>0.77931656838042496</v>
      </c>
      <c r="AV692" s="23">
        <f t="shared" si="269"/>
        <v>1</v>
      </c>
    </row>
    <row r="693" spans="1:48" x14ac:dyDescent="0.15">
      <c r="G693" s="52"/>
      <c r="H693" s="52"/>
      <c r="I693" s="52"/>
      <c r="J693" s="52"/>
      <c r="Z693" s="2"/>
      <c r="AA693" s="2"/>
      <c r="AB693" s="2"/>
      <c r="AC693" s="2"/>
      <c r="AD693" s="2"/>
      <c r="AE693" s="2"/>
      <c r="AF693" s="69"/>
      <c r="AG693" s="69"/>
      <c r="AH693" s="69"/>
      <c r="AI693" s="69"/>
      <c r="AJ693" s="69"/>
      <c r="AK693" s="69"/>
      <c r="AL693" s="69"/>
      <c r="AM693" s="69"/>
      <c r="AN693" s="69"/>
      <c r="AO693" s="23"/>
      <c r="AP693" s="69"/>
      <c r="AQ693" s="69"/>
      <c r="AR693" s="69"/>
      <c r="AS693" s="69"/>
      <c r="AT693" s="69"/>
      <c r="AU693" s="69"/>
      <c r="AV693" s="23"/>
    </row>
    <row r="694" spans="1:48" ht="12.75" customHeight="1" x14ac:dyDescent="0.15">
      <c r="A694" t="s">
        <v>171</v>
      </c>
      <c r="B694" s="24" t="s">
        <v>491</v>
      </c>
      <c r="D694" s="24">
        <v>5</v>
      </c>
      <c r="E694" s="16" t="s">
        <v>425</v>
      </c>
      <c r="F694" s="52">
        <v>25410.3125</v>
      </c>
      <c r="H694" s="52">
        <v>103925.62499999999</v>
      </c>
      <c r="I694" s="52">
        <v>7740.0000000000009</v>
      </c>
      <c r="J694" s="52">
        <v>1519324.3750000002</v>
      </c>
      <c r="K694" s="14">
        <v>0.2784420532566424</v>
      </c>
      <c r="L694" s="14">
        <v>8.1684645379456744E-2</v>
      </c>
      <c r="M694" s="14">
        <v>0.97464305696385023</v>
      </c>
      <c r="N694" s="14">
        <v>1.2879651149487283</v>
      </c>
      <c r="O694" s="14">
        <v>0.36535620357846171</v>
      </c>
      <c r="P694" s="14">
        <v>0.12998055101552242</v>
      </c>
      <c r="Q694" s="14">
        <v>6.7139567257291146</v>
      </c>
      <c r="R694" s="14">
        <v>0.60221823423847487</v>
      </c>
      <c r="S694" s="14">
        <v>6.8077618372055033</v>
      </c>
      <c r="T694" s="14">
        <v>2.7096414507128528</v>
      </c>
      <c r="U694" s="14">
        <v>41.744423630325983</v>
      </c>
      <c r="V694" s="14">
        <v>6.4421693324049825</v>
      </c>
      <c r="W694" s="14">
        <v>0.32781704293309794</v>
      </c>
      <c r="X694" s="14">
        <v>2.9785189629641329E-2</v>
      </c>
      <c r="Y694" s="14">
        <v>1.3862819896770058</v>
      </c>
      <c r="Z694" s="2">
        <f t="shared" si="249"/>
        <v>3.5003443106545169</v>
      </c>
      <c r="AA694" s="2">
        <f t="shared" si="250"/>
        <v>11.931778028003386</v>
      </c>
      <c r="AB694" s="2">
        <f t="shared" si="251"/>
        <v>18.376468388847996</v>
      </c>
      <c r="AC694" s="2">
        <f t="shared" si="252"/>
        <v>51.653548729204317</v>
      </c>
      <c r="AD694" s="2">
        <f t="shared" si="253"/>
        <v>6.1318866065769306</v>
      </c>
      <c r="AE694" s="2">
        <f t="shared" si="254"/>
        <v>15.405884649182591</v>
      </c>
      <c r="AF694" s="69">
        <f t="shared" si="255"/>
        <v>0.86213877959445162</v>
      </c>
      <c r="AG694" s="69">
        <f t="shared" si="256"/>
        <v>0.86493993178994666</v>
      </c>
      <c r="AH694" s="69">
        <f t="shared" si="257"/>
        <v>1.0725719297797314</v>
      </c>
      <c r="AI694" s="69">
        <f t="shared" si="258"/>
        <v>0.3353589790913753</v>
      </c>
      <c r="AJ694" s="69">
        <f t="shared" si="259"/>
        <v>0.33863842906106867</v>
      </c>
      <c r="AK694" s="69">
        <f t="shared" si="260"/>
        <v>0.64573998358643003</v>
      </c>
      <c r="AL694" s="69">
        <f t="shared" si="261"/>
        <v>7.5851475163146193E-2</v>
      </c>
      <c r="AM694" s="69">
        <f t="shared" si="262"/>
        <v>8.9739183701183195E-2</v>
      </c>
      <c r="AN694" s="69">
        <f t="shared" si="263"/>
        <v>0.14218222739812889</v>
      </c>
      <c r="AO694" s="23">
        <v>0.01</v>
      </c>
      <c r="AP694" s="69">
        <f t="shared" ref="AP694:AP701" si="273">AL694*F694</f>
        <v>1927.4096874815332</v>
      </c>
      <c r="AQ694" s="69">
        <f t="shared" si="264"/>
        <v>9326.2007531352756</v>
      </c>
      <c r="AR694" s="69">
        <f t="shared" si="265"/>
        <v>1100.4904400615178</v>
      </c>
      <c r="AS694" s="69">
        <f t="shared" si="266"/>
        <v>0.15601375657341279</v>
      </c>
      <c r="AT694" s="69">
        <f t="shared" si="267"/>
        <v>0.7549072848936621</v>
      </c>
      <c r="AU694" s="69">
        <f t="shared" si="268"/>
        <v>8.9078958532925079E-2</v>
      </c>
      <c r="AV694" s="23">
        <f t="shared" si="269"/>
        <v>1</v>
      </c>
    </row>
    <row r="695" spans="1:48" ht="12.75" customHeight="1" x14ac:dyDescent="0.15">
      <c r="A695" t="s">
        <v>172</v>
      </c>
      <c r="B695" s="24" t="s">
        <v>491</v>
      </c>
      <c r="D695" s="24">
        <v>12</v>
      </c>
      <c r="E695" s="16" t="s">
        <v>425</v>
      </c>
      <c r="F695" s="52">
        <v>28312.812500000004</v>
      </c>
      <c r="H695" s="52">
        <v>101264.99999999999</v>
      </c>
      <c r="I695" s="52">
        <v>7780.3124999999991</v>
      </c>
      <c r="J695" s="52">
        <v>1549182.5000000002</v>
      </c>
      <c r="K695" s="14">
        <v>0.27315272789339129</v>
      </c>
      <c r="L695" s="14">
        <v>8.0473747956304187E-2</v>
      </c>
      <c r="M695" s="14">
        <v>1.0687610634677849</v>
      </c>
      <c r="N695" s="14">
        <v>1.2742752166423137</v>
      </c>
      <c r="O695" s="14">
        <v>0.36663357014779646</v>
      </c>
      <c r="P695" s="14">
        <v>0.12887859623053025</v>
      </c>
      <c r="Q695" s="14">
        <v>6.2655575987763594</v>
      </c>
      <c r="R695" s="14">
        <v>0.64850826525975835</v>
      </c>
      <c r="S695" s="14">
        <v>6.2518302497288358</v>
      </c>
      <c r="T695" s="14">
        <v>1.6183235525540649</v>
      </c>
      <c r="U695" s="14">
        <v>57.769035848022561</v>
      </c>
      <c r="V695" s="14">
        <v>12.529198905592656</v>
      </c>
      <c r="W695" s="14">
        <v>0.33352848655920392</v>
      </c>
      <c r="X695" s="14">
        <v>2.9566759640129781E-2</v>
      </c>
      <c r="Y695" s="14">
        <v>1.4216344849453615</v>
      </c>
      <c r="Z695" s="2">
        <f t="shared" si="249"/>
        <v>3.9126867657895454</v>
      </c>
      <c r="AA695" s="2">
        <f t="shared" si="250"/>
        <v>13.280866004253998</v>
      </c>
      <c r="AB695" s="2">
        <f t="shared" si="251"/>
        <v>17.089426907226752</v>
      </c>
      <c r="AC695" s="2">
        <f t="shared" si="252"/>
        <v>48.615967135216998</v>
      </c>
      <c r="AD695" s="2">
        <f t="shared" si="253"/>
        <v>9.2403397949789525</v>
      </c>
      <c r="AE695" s="2">
        <f t="shared" si="254"/>
        <v>35.696839335280337</v>
      </c>
      <c r="AF695" s="69">
        <f t="shared" si="255"/>
        <v>0.86196831016802222</v>
      </c>
      <c r="AG695" s="69">
        <f t="shared" si="256"/>
        <v>0.86498109997898032</v>
      </c>
      <c r="AH695" s="69">
        <f t="shared" si="257"/>
        <v>1.0546548359458823</v>
      </c>
      <c r="AI695" s="69">
        <f t="shared" si="258"/>
        <v>0.33516008831736821</v>
      </c>
      <c r="AJ695" s="69">
        <f t="shared" si="259"/>
        <v>0.33868678546332281</v>
      </c>
      <c r="AK695" s="69">
        <f t="shared" si="260"/>
        <v>0.61391669356224865</v>
      </c>
      <c r="AL695" s="69">
        <f t="shared" si="261"/>
        <v>7.580833392365012E-2</v>
      </c>
      <c r="AM695" s="69">
        <f t="shared" si="262"/>
        <v>8.9751998147780537E-2</v>
      </c>
      <c r="AN695" s="69">
        <f t="shared" si="263"/>
        <v>0.13545559730270593</v>
      </c>
      <c r="AO695" s="23">
        <v>0.01</v>
      </c>
      <c r="AP695" s="69">
        <f t="shared" si="273"/>
        <v>2146.3471443176954</v>
      </c>
      <c r="AQ695" s="69">
        <f t="shared" si="264"/>
        <v>9088.7360924349941</v>
      </c>
      <c r="AR695" s="69">
        <f t="shared" si="265"/>
        <v>1053.8868768892091</v>
      </c>
      <c r="AS695" s="69">
        <f t="shared" si="266"/>
        <v>0.17465638897884947</v>
      </c>
      <c r="AT695" s="69">
        <f t="shared" si="267"/>
        <v>0.73958484790728329</v>
      </c>
      <c r="AU695" s="69">
        <f t="shared" si="268"/>
        <v>8.5758763113867181E-2</v>
      </c>
      <c r="AV695" s="23">
        <f t="shared" si="269"/>
        <v>1</v>
      </c>
    </row>
    <row r="696" spans="1:48" ht="12.75" customHeight="1" x14ac:dyDescent="0.15">
      <c r="A696" t="s">
        <v>173</v>
      </c>
      <c r="B696" s="24" t="s">
        <v>491</v>
      </c>
      <c r="D696" s="24">
        <v>20</v>
      </c>
      <c r="E696" s="16" t="s">
        <v>425</v>
      </c>
      <c r="F696" s="52">
        <v>23811.25</v>
      </c>
      <c r="H696" s="52">
        <v>102111.5625</v>
      </c>
      <c r="I696" s="52">
        <v>7121.8749999999991</v>
      </c>
      <c r="J696" s="52">
        <v>1513438.75</v>
      </c>
      <c r="K696" s="14">
        <v>0.26175553479630959</v>
      </c>
      <c r="L696" s="14">
        <v>8.4580613058354862E-2</v>
      </c>
      <c r="M696" s="14">
        <v>0.97827120605404416</v>
      </c>
      <c r="N696" s="14">
        <v>1.2965098604532572</v>
      </c>
      <c r="O696" s="14">
        <v>0.36559479216181445</v>
      </c>
      <c r="P696" s="14">
        <v>0.1314085166452095</v>
      </c>
      <c r="Q696" s="14">
        <v>7.5628500447789984</v>
      </c>
      <c r="R696" s="14">
        <v>0.63708040363625662</v>
      </c>
      <c r="S696" s="14">
        <v>5.905388614919862</v>
      </c>
      <c r="T696" s="14">
        <v>1.4775579527172609</v>
      </c>
      <c r="U696" s="14">
        <v>58.02774006412276</v>
      </c>
      <c r="V696" s="14">
        <v>15.37605379201684</v>
      </c>
      <c r="W696" s="14">
        <v>0.3270957712926546</v>
      </c>
      <c r="X696" s="14">
        <v>2.9462719420686626E-2</v>
      </c>
      <c r="Y696" s="14">
        <v>1.428446745707197</v>
      </c>
      <c r="Z696" s="2">
        <f t="shared" si="249"/>
        <v>3.7373467835753917</v>
      </c>
      <c r="AA696" s="2">
        <f t="shared" si="250"/>
        <v>11.566139930661222</v>
      </c>
      <c r="AB696" s="2">
        <f t="shared" si="251"/>
        <v>20.686427178184847</v>
      </c>
      <c r="AC696" s="2">
        <f t="shared" si="252"/>
        <v>57.552206187655052</v>
      </c>
      <c r="AD696" s="2">
        <f t="shared" si="253"/>
        <v>9.8262356379928466</v>
      </c>
      <c r="AE696" s="2">
        <f t="shared" si="254"/>
        <v>39.272733741108766</v>
      </c>
      <c r="AF696" s="69">
        <f t="shared" si="255"/>
        <v>0.86160099055035178</v>
      </c>
      <c r="AG696" s="69">
        <f t="shared" si="256"/>
        <v>0.86494762125054203</v>
      </c>
      <c r="AH696" s="69">
        <f t="shared" si="257"/>
        <v>1.0434893842632418</v>
      </c>
      <c r="AI696" s="69">
        <f t="shared" si="258"/>
        <v>0.33473179500669298</v>
      </c>
      <c r="AJ696" s="69">
        <f t="shared" si="259"/>
        <v>0.33864746079810693</v>
      </c>
      <c r="AK696" s="69">
        <f t="shared" si="260"/>
        <v>0.59462409484143841</v>
      </c>
      <c r="AL696" s="69">
        <f t="shared" si="261"/>
        <v>7.5715429597791525E-2</v>
      </c>
      <c r="AM696" s="69">
        <f t="shared" si="262"/>
        <v>8.9741577111498327E-2</v>
      </c>
      <c r="AN696" s="69">
        <f t="shared" si="263"/>
        <v>0.13137071411607343</v>
      </c>
      <c r="AO696" s="23">
        <v>0.01</v>
      </c>
      <c r="AP696" s="69">
        <f t="shared" si="273"/>
        <v>1802.8790230104134</v>
      </c>
      <c r="AQ696" s="69">
        <f t="shared" si="264"/>
        <v>9163.6526600693305</v>
      </c>
      <c r="AR696" s="69">
        <f t="shared" si="265"/>
        <v>935.60580459541029</v>
      </c>
      <c r="AS696" s="69">
        <f t="shared" si="266"/>
        <v>0.1514752308043259</v>
      </c>
      <c r="AT696" s="69">
        <f t="shared" si="267"/>
        <v>0.76991655234687328</v>
      </c>
      <c r="AU696" s="69">
        <f t="shared" si="268"/>
        <v>7.8608216848800858E-2</v>
      </c>
      <c r="AV696" s="23">
        <f t="shared" si="269"/>
        <v>1</v>
      </c>
    </row>
    <row r="697" spans="1:48" ht="12.75" customHeight="1" x14ac:dyDescent="0.15">
      <c r="A697" t="s">
        <v>174</v>
      </c>
      <c r="B697" s="24" t="s">
        <v>491</v>
      </c>
      <c r="D697" s="24">
        <v>30</v>
      </c>
      <c r="E697" s="16" t="s">
        <v>425</v>
      </c>
      <c r="F697" s="52">
        <v>27761.874999999996</v>
      </c>
      <c r="H697" s="52">
        <v>101681.56250000001</v>
      </c>
      <c r="I697" s="52">
        <v>8290.9375</v>
      </c>
      <c r="J697" s="52">
        <v>1533662.1875</v>
      </c>
      <c r="K697" s="14">
        <v>0.28688258321694493</v>
      </c>
      <c r="L697" s="14">
        <v>8.4214293437540597E-2</v>
      </c>
      <c r="M697" s="14">
        <v>1.0241653824928441</v>
      </c>
      <c r="N697" s="14">
        <v>1.2643967847698248</v>
      </c>
      <c r="O697" s="14">
        <v>0.3686028436088542</v>
      </c>
      <c r="P697" s="14">
        <v>0.13053261783440012</v>
      </c>
      <c r="Q697" s="14">
        <v>6.4482769156149811</v>
      </c>
      <c r="R697" s="14">
        <v>0.67716944681435287</v>
      </c>
      <c r="S697" s="14">
        <v>7.1860054948786045</v>
      </c>
      <c r="T697" s="14">
        <v>1.9064460541929706</v>
      </c>
      <c r="U697" s="14">
        <v>60.347544220453983</v>
      </c>
      <c r="V697" s="14">
        <v>15.570801421291257</v>
      </c>
      <c r="W697" s="14">
        <v>0.33281088551235066</v>
      </c>
      <c r="X697" s="14">
        <v>2.9599170074982493E-2</v>
      </c>
      <c r="Y697" s="14">
        <v>1.4381911551750626</v>
      </c>
      <c r="Z697" s="2">
        <f t="shared" si="249"/>
        <v>3.5699810389616951</v>
      </c>
      <c r="AA697" s="2">
        <f t="shared" si="250"/>
        <v>12.161419881203885</v>
      </c>
      <c r="AB697" s="2">
        <f t="shared" si="251"/>
        <v>17.493833884954022</v>
      </c>
      <c r="AC697" s="2">
        <f t="shared" si="252"/>
        <v>49.399736422934318</v>
      </c>
      <c r="AD697" s="2">
        <f t="shared" si="253"/>
        <v>8.3979262558960031</v>
      </c>
      <c r="AE697" s="2">
        <f t="shared" si="254"/>
        <v>31.65447251325455</v>
      </c>
      <c r="AF697" s="69">
        <f t="shared" si="255"/>
        <v>0.86241080905043654</v>
      </c>
      <c r="AG697" s="69">
        <f t="shared" si="256"/>
        <v>0.86504456760374038</v>
      </c>
      <c r="AH697" s="69">
        <f t="shared" si="257"/>
        <v>1.0847623274100364</v>
      </c>
      <c r="AI697" s="69">
        <f t="shared" si="258"/>
        <v>0.33567652532890435</v>
      </c>
      <c r="AJ697" s="69">
        <f t="shared" si="259"/>
        <v>0.33876134393546992</v>
      </c>
      <c r="AK697" s="69">
        <f t="shared" si="260"/>
        <v>0.66800879487445675</v>
      </c>
      <c r="AL697" s="69">
        <f t="shared" si="261"/>
        <v>7.5920351690658056E-2</v>
      </c>
      <c r="AM697" s="69">
        <f t="shared" si="262"/>
        <v>8.9771756142899534E-2</v>
      </c>
      <c r="AN697" s="69">
        <f t="shared" si="263"/>
        <v>0.14688116582616317</v>
      </c>
      <c r="AO697" s="23">
        <v>0.01</v>
      </c>
      <c r="AP697" s="69">
        <f t="shared" si="273"/>
        <v>2107.6913135920872</v>
      </c>
      <c r="AQ697" s="69">
        <f t="shared" si="264"/>
        <v>9128.1324329789986</v>
      </c>
      <c r="AR697" s="69">
        <f t="shared" si="265"/>
        <v>1217.7825657918547</v>
      </c>
      <c r="AS697" s="69">
        <f t="shared" si="266"/>
        <v>0.16924345131255197</v>
      </c>
      <c r="AT697" s="69">
        <f t="shared" si="267"/>
        <v>0.73297101289586464</v>
      </c>
      <c r="AU697" s="69">
        <f t="shared" si="268"/>
        <v>9.7785535791583347E-2</v>
      </c>
      <c r="AV697" s="23">
        <f t="shared" si="269"/>
        <v>1</v>
      </c>
    </row>
    <row r="698" spans="1:48" ht="12.75" customHeight="1" x14ac:dyDescent="0.15">
      <c r="A698" t="s">
        <v>175</v>
      </c>
      <c r="B698" s="24" t="s">
        <v>491</v>
      </c>
      <c r="D698" s="24">
        <v>40</v>
      </c>
      <c r="E698" s="16" t="s">
        <v>425</v>
      </c>
      <c r="F698" s="52">
        <v>24698.125000000004</v>
      </c>
      <c r="H698" s="52">
        <v>96333.4375</v>
      </c>
      <c r="I698" s="52">
        <v>7363.75</v>
      </c>
      <c r="J698" s="52">
        <v>1413127.8125000002</v>
      </c>
      <c r="K698" s="14">
        <v>0.25539256080797107</v>
      </c>
      <c r="L698" s="14">
        <v>8.6023830657384392E-2</v>
      </c>
      <c r="M698" s="14">
        <v>1.0522205227208064</v>
      </c>
      <c r="N698" s="14">
        <v>1.2974284042507984</v>
      </c>
      <c r="O698" s="14">
        <v>0.36219398720064017</v>
      </c>
      <c r="P698" s="14">
        <v>0.13025672060325896</v>
      </c>
      <c r="Q698" s="14">
        <v>6.6482547648100088</v>
      </c>
      <c r="R698" s="14">
        <v>0.67166145286824286</v>
      </c>
      <c r="S698" s="14">
        <v>7.5025317919287318</v>
      </c>
      <c r="T698" s="14">
        <v>2.3140936095065525</v>
      </c>
      <c r="U698" s="14">
        <v>63.670407479333868</v>
      </c>
      <c r="V698" s="14">
        <v>22.565427449749766</v>
      </c>
      <c r="W698" s="14">
        <v>0.33469022943045235</v>
      </c>
      <c r="X698" s="14">
        <v>2.9064806434805867E-2</v>
      </c>
      <c r="Y698" s="14">
        <v>1.3989977739205477</v>
      </c>
      <c r="Z698" s="2">
        <f t="shared" si="249"/>
        <v>4.1200124208471678</v>
      </c>
      <c r="AA698" s="2">
        <f t="shared" si="250"/>
        <v>12.231732935860402</v>
      </c>
      <c r="AB698" s="2">
        <f t="shared" si="251"/>
        <v>18.355508373271686</v>
      </c>
      <c r="AC698" s="2">
        <f t="shared" si="252"/>
        <v>51.039629540954927</v>
      </c>
      <c r="AD698" s="2">
        <f t="shared" si="253"/>
        <v>8.48652284923749</v>
      </c>
      <c r="AE698" s="2">
        <f t="shared" si="254"/>
        <v>27.51418837067299</v>
      </c>
      <c r="AF698" s="69">
        <f t="shared" si="255"/>
        <v>0.86139591855124309</v>
      </c>
      <c r="AG698" s="69">
        <f t="shared" si="256"/>
        <v>0.86483801686220974</v>
      </c>
      <c r="AH698" s="69">
        <f t="shared" si="257"/>
        <v>1.0949636390334128</v>
      </c>
      <c r="AI698" s="69">
        <f t="shared" si="258"/>
        <v>0.33449284061048451</v>
      </c>
      <c r="AJ698" s="69">
        <f t="shared" si="259"/>
        <v>0.33851873897611534</v>
      </c>
      <c r="AK698" s="69">
        <f t="shared" si="260"/>
        <v>0.68703283012139638</v>
      </c>
      <c r="AL698" s="69">
        <f t="shared" si="261"/>
        <v>7.5663594083282312E-2</v>
      </c>
      <c r="AM698" s="69">
        <f t="shared" si="262"/>
        <v>8.9707465828670563E-2</v>
      </c>
      <c r="AN698" s="69">
        <f t="shared" si="263"/>
        <v>0.15089033174446767</v>
      </c>
      <c r="AO698" s="23">
        <v>0.01</v>
      </c>
      <c r="AP698" s="69">
        <f t="shared" si="273"/>
        <v>1868.7489046181672</v>
      </c>
      <c r="AQ698" s="69">
        <f t="shared" si="264"/>
        <v>8641.8285526896216</v>
      </c>
      <c r="AR698" s="69">
        <f t="shared" si="265"/>
        <v>1111.1186803833239</v>
      </c>
      <c r="AS698" s="69">
        <f t="shared" si="266"/>
        <v>0.16079829333667575</v>
      </c>
      <c r="AT698" s="69">
        <f t="shared" si="267"/>
        <v>0.74359443323102548</v>
      </c>
      <c r="AU698" s="69">
        <f t="shared" si="268"/>
        <v>9.5607273432298689E-2</v>
      </c>
      <c r="AV698" s="23">
        <f t="shared" si="269"/>
        <v>0.99999999999999989</v>
      </c>
    </row>
    <row r="699" spans="1:48" ht="12.75" customHeight="1" x14ac:dyDescent="0.15">
      <c r="A699" t="s">
        <v>176</v>
      </c>
      <c r="B699" s="24" t="s">
        <v>491</v>
      </c>
      <c r="D699" s="24">
        <v>60</v>
      </c>
      <c r="E699" s="16" t="s">
        <v>425</v>
      </c>
      <c r="F699" s="52">
        <v>16017.500000000002</v>
      </c>
      <c r="H699" s="52">
        <v>50578.750000000007</v>
      </c>
      <c r="I699" s="52">
        <v>5737.8125000000009</v>
      </c>
      <c r="J699" s="52">
        <v>1048716.25</v>
      </c>
      <c r="K699" s="14">
        <v>0.30091526251167705</v>
      </c>
      <c r="L699" s="14">
        <v>9.2736331307635769E-2</v>
      </c>
      <c r="M699" s="14">
        <v>1.3800390694370448</v>
      </c>
      <c r="N699" s="14">
        <v>1.196146692425119</v>
      </c>
      <c r="O699" s="14">
        <v>0.39740048561953201</v>
      </c>
      <c r="P699" s="14">
        <v>0.13863277533821922</v>
      </c>
      <c r="Q699" s="14">
        <v>12.448551891124975</v>
      </c>
      <c r="R699" s="14">
        <v>0.57490708324752626</v>
      </c>
      <c r="S699" s="14">
        <v>11.328619067632522</v>
      </c>
      <c r="T699" s="14">
        <v>4.4291974985680849</v>
      </c>
      <c r="U699" s="14">
        <v>85.738486832683137</v>
      </c>
      <c r="V699" s="14">
        <v>26.605846645680717</v>
      </c>
      <c r="W699" s="14">
        <v>0.329210033200519</v>
      </c>
      <c r="X699" s="14">
        <v>2.8672885294023925E-2</v>
      </c>
      <c r="Y699" s="14">
        <v>1.3454378446582265</v>
      </c>
      <c r="Z699" s="2">
        <f t="shared" si="249"/>
        <v>4.5861384959943408</v>
      </c>
      <c r="AA699" s="2">
        <f t="shared" si="250"/>
        <v>14.881320513521484</v>
      </c>
      <c r="AB699" s="2">
        <f t="shared" si="251"/>
        <v>31.32495389812663</v>
      </c>
      <c r="AC699" s="2">
        <f t="shared" si="252"/>
        <v>89.7951574636988</v>
      </c>
      <c r="AD699" s="2">
        <f t="shared" si="253"/>
        <v>7.5683087515626868</v>
      </c>
      <c r="AE699" s="2">
        <f t="shared" si="254"/>
        <v>19.357566886642903</v>
      </c>
      <c r="AF699" s="69">
        <f t="shared" si="255"/>
        <v>0.86286306763283738</v>
      </c>
      <c r="AG699" s="69">
        <f t="shared" si="256"/>
        <v>0.86597268549759998</v>
      </c>
      <c r="AH699" s="69">
        <f t="shared" si="257"/>
        <v>1.2182744317272312</v>
      </c>
      <c r="AI699" s="69">
        <f t="shared" si="258"/>
        <v>0.33620490071853637</v>
      </c>
      <c r="AJ699" s="69">
        <f t="shared" si="259"/>
        <v>0.33985289898135385</v>
      </c>
      <c r="AK699" s="69">
        <f t="shared" si="260"/>
        <v>0.94626720001274234</v>
      </c>
      <c r="AL699" s="69">
        <f t="shared" si="261"/>
        <v>7.6034951639021811E-2</v>
      </c>
      <c r="AM699" s="69">
        <f t="shared" si="262"/>
        <v>9.006101823005877E-2</v>
      </c>
      <c r="AN699" s="69">
        <f t="shared" si="263"/>
        <v>0.20511490554565601</v>
      </c>
      <c r="AO699" s="23">
        <v>0.01</v>
      </c>
      <c r="AP699" s="69">
        <f t="shared" si="273"/>
        <v>1217.889837878032</v>
      </c>
      <c r="AQ699" s="69">
        <f t="shared" si="264"/>
        <v>4555.1737258035855</v>
      </c>
      <c r="AR699" s="69">
        <f t="shared" si="265"/>
        <v>1176.9108689761845</v>
      </c>
      <c r="AS699" s="69">
        <f t="shared" si="266"/>
        <v>0.17523659254848337</v>
      </c>
      <c r="AT699" s="69">
        <f t="shared" si="267"/>
        <v>0.65542309111223607</v>
      </c>
      <c r="AU699" s="69">
        <f t="shared" si="268"/>
        <v>0.16934031633928062</v>
      </c>
      <c r="AV699" s="23">
        <f t="shared" si="269"/>
        <v>1</v>
      </c>
    </row>
    <row r="700" spans="1:48" ht="12.75" customHeight="1" x14ac:dyDescent="0.15">
      <c r="A700" t="s">
        <v>177</v>
      </c>
      <c r="B700" s="24" t="s">
        <v>491</v>
      </c>
      <c r="D700" s="24">
        <v>80</v>
      </c>
      <c r="E700" s="16" t="s">
        <v>425</v>
      </c>
      <c r="F700" s="52">
        <v>2620.3125</v>
      </c>
      <c r="H700" s="52">
        <v>9513.7500000000018</v>
      </c>
      <c r="I700" s="52">
        <v>2123.125</v>
      </c>
      <c r="J700" s="52">
        <v>740030</v>
      </c>
      <c r="K700" s="14">
        <v>0.32391520194688284</v>
      </c>
      <c r="L700" s="14">
        <v>0.14706193960928265</v>
      </c>
      <c r="M700" s="14">
        <v>2.5496836826858997</v>
      </c>
      <c r="N700" s="14">
        <v>1.2874061434562745</v>
      </c>
      <c r="O700" s="14">
        <v>0.66089588177752168</v>
      </c>
      <c r="P700" s="14">
        <v>0.22276590651033035</v>
      </c>
      <c r="Q700" s="14">
        <v>28.347158490919124</v>
      </c>
      <c r="R700" s="14">
        <v>0.68834560782429344</v>
      </c>
      <c r="S700" s="14">
        <v>12.969963532652685</v>
      </c>
      <c r="T700" s="14">
        <v>7.4152182515959417</v>
      </c>
      <c r="U700" s="14">
        <v>129.06986860371637</v>
      </c>
      <c r="V700" s="14">
        <v>4.9114961803614685</v>
      </c>
      <c r="W700" s="14">
        <v>0.32335910701799142</v>
      </c>
      <c r="X700" s="14">
        <v>2.8005066922100839E-2</v>
      </c>
      <c r="Y700" s="14">
        <v>1.3966115213504229</v>
      </c>
      <c r="Z700" s="2">
        <f t="shared" si="249"/>
        <v>7.871454218144442</v>
      </c>
      <c r="AA700" s="2">
        <f t="shared" si="250"/>
        <v>17.337481672416089</v>
      </c>
      <c r="AB700" s="2">
        <f t="shared" si="251"/>
        <v>42.892018656066718</v>
      </c>
      <c r="AC700" s="2">
        <f t="shared" si="252"/>
        <v>127.2508838312948</v>
      </c>
      <c r="AD700" s="2">
        <f t="shared" si="253"/>
        <v>9.9514442179251326</v>
      </c>
      <c r="AE700" s="2">
        <f t="shared" si="254"/>
        <v>17.406078179281813</v>
      </c>
      <c r="AF700" s="69">
        <f t="shared" si="255"/>
        <v>0.86360433163422989</v>
      </c>
      <c r="AG700" s="69">
        <f t="shared" si="256"/>
        <v>0.87446486662941614</v>
      </c>
      <c r="AH700" s="69">
        <f t="shared" si="257"/>
        <v>1.2711732477972375</v>
      </c>
      <c r="AI700" s="69">
        <f t="shared" si="258"/>
        <v>0.33707212087098753</v>
      </c>
      <c r="AJ700" s="69">
        <f t="shared" si="259"/>
        <v>0.34994959419977018</v>
      </c>
      <c r="AK700" s="69">
        <f t="shared" si="260"/>
        <v>1.0749608090568825</v>
      </c>
      <c r="AL700" s="69">
        <f t="shared" si="261"/>
        <v>7.6223028019432745E-2</v>
      </c>
      <c r="AM700" s="69">
        <f t="shared" si="262"/>
        <v>9.2736642462939098E-2</v>
      </c>
      <c r="AN700" s="69">
        <f t="shared" si="263"/>
        <v>0.23179578431168457</v>
      </c>
      <c r="AO700" s="23">
        <v>0.01</v>
      </c>
      <c r="AP700" s="69">
        <f t="shared" si="273"/>
        <v>199.72815310716987</v>
      </c>
      <c r="AQ700" s="69">
        <f t="shared" si="264"/>
        <v>882.27323223178701</v>
      </c>
      <c r="AR700" s="69">
        <f t="shared" si="265"/>
        <v>492.1314245667453</v>
      </c>
      <c r="AS700" s="69">
        <f t="shared" si="266"/>
        <v>0.1268813862784135</v>
      </c>
      <c r="AT700" s="69">
        <f t="shared" si="267"/>
        <v>0.56048208046984238</v>
      </c>
      <c r="AU700" s="69">
        <f t="shared" si="268"/>
        <v>0.31263653325174401</v>
      </c>
      <c r="AV700" s="23">
        <f t="shared" si="269"/>
        <v>0.99999999999999989</v>
      </c>
    </row>
    <row r="701" spans="1:48" ht="12.75" customHeight="1" x14ac:dyDescent="0.15">
      <c r="A701" t="s">
        <v>178</v>
      </c>
      <c r="B701" s="24" t="s">
        <v>491</v>
      </c>
      <c r="D701" s="24">
        <v>100</v>
      </c>
      <c r="E701" s="16" t="s">
        <v>425</v>
      </c>
      <c r="F701" s="52">
        <v>483.75000000000006</v>
      </c>
      <c r="H701" s="52">
        <v>4488.125</v>
      </c>
      <c r="I701" s="52">
        <v>846.56249999999989</v>
      </c>
      <c r="J701" s="52">
        <v>395546.25</v>
      </c>
      <c r="K701" s="14">
        <v>0.37295983820023454</v>
      </c>
      <c r="L701" s="14">
        <v>0.15279804186502172</v>
      </c>
      <c r="M701" s="14">
        <v>2.7576663745051873</v>
      </c>
      <c r="N701" s="14">
        <v>0.99426972499256328</v>
      </c>
      <c r="O701" s="14">
        <v>0.97722396677378676</v>
      </c>
      <c r="P701" s="14">
        <v>0.28383724296686758</v>
      </c>
      <c r="Q701" s="14">
        <v>41.095408863759182</v>
      </c>
      <c r="R701" s="14">
        <v>0.60884090233035537</v>
      </c>
      <c r="S701" s="14">
        <v>19.65161845647869</v>
      </c>
      <c r="T701" s="14">
        <v>4.9127767108964697</v>
      </c>
      <c r="U701" s="14">
        <v>182.39648986123285</v>
      </c>
      <c r="V701" s="14">
        <v>6.6776597726849261</v>
      </c>
      <c r="W701" s="14">
        <v>0.32057863237353429</v>
      </c>
      <c r="X701" s="14">
        <v>2.7114188498544391E-2</v>
      </c>
      <c r="Y701" s="14">
        <v>1.3515080789359275</v>
      </c>
      <c r="Z701" s="2">
        <f t="shared" si="249"/>
        <v>7.3940035683537921</v>
      </c>
      <c r="AA701" s="2">
        <f t="shared" si="250"/>
        <v>18.047786089701635</v>
      </c>
      <c r="AB701" s="2">
        <f t="shared" si="251"/>
        <v>42.053214269224092</v>
      </c>
      <c r="AC701" s="2">
        <f t="shared" si="252"/>
        <v>144.78511852144879</v>
      </c>
      <c r="AD701" s="2">
        <f t="shared" si="253"/>
        <v>9.2814996518060777</v>
      </c>
      <c r="AE701" s="2">
        <f t="shared" si="254"/>
        <v>37.126965175657176</v>
      </c>
      <c r="AF701" s="69">
        <f t="shared" si="255"/>
        <v>0.86518498898415097</v>
      </c>
      <c r="AG701" s="69">
        <f t="shared" si="256"/>
        <v>0.88465979008552875</v>
      </c>
      <c r="AH701" s="69">
        <f t="shared" si="257"/>
        <v>1.4865160002732596</v>
      </c>
      <c r="AI701" s="69">
        <f t="shared" si="258"/>
        <v>0.33892634257115867</v>
      </c>
      <c r="AJ701" s="69">
        <f t="shared" si="259"/>
        <v>0.36233247591909573</v>
      </c>
      <c r="AK701" s="69">
        <f t="shared" si="260"/>
        <v>1.719044669917339</v>
      </c>
      <c r="AL701" s="69">
        <f t="shared" si="261"/>
        <v>7.6625091608896301E-2</v>
      </c>
      <c r="AM701" s="69">
        <f t="shared" si="262"/>
        <v>9.6018106118560362E-2</v>
      </c>
      <c r="AN701" s="69">
        <f t="shared" si="263"/>
        <v>0.36361382604268344</v>
      </c>
      <c r="AO701" s="23">
        <v>0.01</v>
      </c>
      <c r="AP701" s="69">
        <f t="shared" si="273"/>
        <v>37.067388065803591</v>
      </c>
      <c r="AQ701" s="69">
        <f t="shared" si="264"/>
        <v>430.94126252336372</v>
      </c>
      <c r="AR701" s="69">
        <f t="shared" si="265"/>
        <v>307.82182960925917</v>
      </c>
      <c r="AS701" s="69">
        <f t="shared" si="266"/>
        <v>4.7777689858644418E-2</v>
      </c>
      <c r="AT701" s="69">
        <f t="shared" si="267"/>
        <v>0.55545802017619383</v>
      </c>
      <c r="AU701" s="69">
        <f t="shared" si="268"/>
        <v>0.39676428996516178</v>
      </c>
      <c r="AV701" s="23">
        <f t="shared" si="269"/>
        <v>1</v>
      </c>
    </row>
    <row r="702" spans="1:48" x14ac:dyDescent="0.15">
      <c r="G702" s="52"/>
      <c r="H702" s="52"/>
      <c r="I702" s="52"/>
      <c r="J702" s="52"/>
      <c r="Z702" s="2"/>
      <c r="AA702" s="2"/>
      <c r="AB702" s="2"/>
      <c r="AC702" s="2"/>
      <c r="AD702" s="2"/>
      <c r="AE702" s="2"/>
      <c r="AF702" s="69"/>
      <c r="AG702" s="69"/>
      <c r="AH702" s="69"/>
      <c r="AI702" s="69"/>
      <c r="AJ702" s="69"/>
      <c r="AK702" s="69"/>
      <c r="AL702" s="69"/>
      <c r="AM702" s="69"/>
      <c r="AN702" s="69"/>
      <c r="AO702" s="23"/>
      <c r="AP702" s="69"/>
      <c r="AQ702" s="69"/>
      <c r="AR702" s="69"/>
      <c r="AS702" s="69"/>
      <c r="AT702" s="69"/>
      <c r="AU702" s="69"/>
      <c r="AV702" s="23"/>
    </row>
    <row r="703" spans="1:48" ht="12.75" customHeight="1" x14ac:dyDescent="0.15">
      <c r="A703" t="s">
        <v>33</v>
      </c>
      <c r="B703" s="16" t="s">
        <v>495</v>
      </c>
      <c r="D703" s="16">
        <v>5</v>
      </c>
      <c r="E703" s="16" t="s">
        <v>426</v>
      </c>
      <c r="G703" s="52">
        <v>1410.9375</v>
      </c>
      <c r="H703" s="52">
        <v>117295.93749999999</v>
      </c>
      <c r="I703" s="52">
        <v>18503.4375</v>
      </c>
      <c r="J703" s="52">
        <v>2003920.9375</v>
      </c>
      <c r="K703" s="14">
        <v>0.5908407559481329</v>
      </c>
      <c r="L703" s="14">
        <v>0.19585904956333738</v>
      </c>
      <c r="M703" s="14">
        <v>1.3662689109403559</v>
      </c>
      <c r="N703" s="14">
        <v>2.2906158567488659</v>
      </c>
      <c r="O703" s="14">
        <v>0.68742156435661916</v>
      </c>
      <c r="P703" s="14">
        <v>0.23381640811673937</v>
      </c>
      <c r="Q703" s="14">
        <v>12.236500387548684</v>
      </c>
      <c r="R703" s="14">
        <v>0.75910788297882259</v>
      </c>
      <c r="S703" s="14">
        <v>10.646406095040364</v>
      </c>
      <c r="T703" s="14">
        <v>2.8970521382320409</v>
      </c>
      <c r="U703" s="14">
        <v>125.03141727988671</v>
      </c>
      <c r="V703" s="14">
        <v>17.397964037970628</v>
      </c>
      <c r="W703" s="14">
        <v>0.36155008295409258</v>
      </c>
      <c r="X703" s="14">
        <v>3.2119306159305021E-2</v>
      </c>
      <c r="Y703" s="14">
        <v>1.8068914267591578</v>
      </c>
      <c r="Z703" s="2">
        <f t="shared" si="249"/>
        <v>2.3124148041342871</v>
      </c>
      <c r="AA703" s="2">
        <f t="shared" si="250"/>
        <v>6.9757762737357121</v>
      </c>
      <c r="AB703" s="2">
        <f t="shared" si="251"/>
        <v>17.800576854177152</v>
      </c>
      <c r="AC703" s="2">
        <f t="shared" si="252"/>
        <v>52.333796785721169</v>
      </c>
      <c r="AD703" s="2">
        <f t="shared" si="253"/>
        <v>11.744002263649579</v>
      </c>
      <c r="AE703" s="2">
        <f t="shared" si="254"/>
        <v>43.158152257552587</v>
      </c>
      <c r="AF703" s="69">
        <f t="shared" si="255"/>
        <v>0.8722070631670793</v>
      </c>
      <c r="AG703" s="69">
        <f t="shared" si="256"/>
        <v>0.87531976164614611</v>
      </c>
      <c r="AH703" s="69">
        <f t="shared" si="257"/>
        <v>1.1962874208792176</v>
      </c>
      <c r="AI703" s="69">
        <f t="shared" si="258"/>
        <v>0.34724595509431638</v>
      </c>
      <c r="AJ703" s="69">
        <f t="shared" si="259"/>
        <v>0.35097695188751332</v>
      </c>
      <c r="AK703" s="69">
        <f t="shared" si="260"/>
        <v>0.89595254197522844</v>
      </c>
      <c r="AL703" s="69">
        <f t="shared" si="261"/>
        <v>7.8427987424399812E-2</v>
      </c>
      <c r="AM703" s="69">
        <f t="shared" si="262"/>
        <v>9.300889225019103E-2</v>
      </c>
      <c r="AN703" s="69">
        <f t="shared" si="263"/>
        <v>0.19464413437317463</v>
      </c>
      <c r="AO703" s="23">
        <v>0.01</v>
      </c>
      <c r="AP703" s="69">
        <f t="shared" si="272"/>
        <v>110.65698850661411</v>
      </c>
      <c r="AQ703" s="69">
        <f t="shared" si="264"/>
        <v>10909.565212322641</v>
      </c>
      <c r="AR703" s="69">
        <f t="shared" si="265"/>
        <v>3601.5855751156382</v>
      </c>
      <c r="AS703" s="69">
        <f t="shared" si="266"/>
        <v>7.5679416801431188E-3</v>
      </c>
      <c r="AT703" s="69">
        <f t="shared" si="267"/>
        <v>0.74611603294843898</v>
      </c>
      <c r="AU703" s="69">
        <f t="shared" si="268"/>
        <v>0.24631602537141792</v>
      </c>
      <c r="AV703" s="23">
        <f t="shared" si="269"/>
        <v>1</v>
      </c>
    </row>
    <row r="704" spans="1:48" ht="12.75" customHeight="1" x14ac:dyDescent="0.15">
      <c r="A704" t="s">
        <v>34</v>
      </c>
      <c r="B704" s="16" t="s">
        <v>495</v>
      </c>
      <c r="D704" s="16">
        <v>12</v>
      </c>
      <c r="E704" s="16" t="s">
        <v>426</v>
      </c>
      <c r="G704" s="52">
        <v>1021.2500000000001</v>
      </c>
      <c r="H704" s="52">
        <v>115575.93750000001</v>
      </c>
      <c r="I704" s="52">
        <v>17388.125000000004</v>
      </c>
      <c r="J704" s="52">
        <v>1988252.8125</v>
      </c>
      <c r="K704" s="14">
        <v>0.56193194983826267</v>
      </c>
      <c r="L704" s="14">
        <v>0.15035029126634183</v>
      </c>
      <c r="M704" s="14">
        <v>1.0844243705922318</v>
      </c>
      <c r="N704" s="14">
        <v>1.849902212880538</v>
      </c>
      <c r="O704" s="14">
        <v>0.68821866513425589</v>
      </c>
      <c r="P704" s="14">
        <v>0.23048204139596654</v>
      </c>
      <c r="Q704" s="14">
        <v>12.994172416102888</v>
      </c>
      <c r="R704" s="14">
        <v>0.71340756241119097</v>
      </c>
      <c r="S704" s="14">
        <v>10.309986931254691</v>
      </c>
      <c r="T704" s="14">
        <v>2.4293337629337008</v>
      </c>
      <c r="U704" s="14">
        <v>137.77365625867202</v>
      </c>
      <c r="V704" s="14">
        <v>11.497905894277977</v>
      </c>
      <c r="W704" s="14">
        <v>0.35142504935536789</v>
      </c>
      <c r="X704" s="14">
        <v>3.3192585061549727E-2</v>
      </c>
      <c r="Y704" s="14">
        <v>1.8985470295413489</v>
      </c>
      <c r="Z704" s="2">
        <f t="shared" si="249"/>
        <v>1.92981440351337</v>
      </c>
      <c r="AA704" s="2">
        <f t="shared" si="250"/>
        <v>7.212652276617149</v>
      </c>
      <c r="AB704" s="2">
        <f t="shared" si="251"/>
        <v>18.880877654732046</v>
      </c>
      <c r="AC704" s="2">
        <f t="shared" si="252"/>
        <v>56.378242475642566</v>
      </c>
      <c r="AD704" s="2">
        <f t="shared" si="253"/>
        <v>13.363126178270084</v>
      </c>
      <c r="AE704" s="2">
        <f t="shared" si="254"/>
        <v>56.712526850281137</v>
      </c>
      <c r="AF704" s="69">
        <f t="shared" si="255"/>
        <v>0.8712753625705254</v>
      </c>
      <c r="AG704" s="69">
        <f t="shared" si="256"/>
        <v>0.87534545137083464</v>
      </c>
      <c r="AH704" s="69">
        <f t="shared" si="257"/>
        <v>1.1854449829590916</v>
      </c>
      <c r="AI704" s="69">
        <f t="shared" si="258"/>
        <v>0.34613434821936057</v>
      </c>
      <c r="AJ704" s="69">
        <f t="shared" si="259"/>
        <v>0.35100785522006206</v>
      </c>
      <c r="AK704" s="69">
        <f t="shared" si="260"/>
        <v>0.87181152641080351</v>
      </c>
      <c r="AL704" s="69">
        <f t="shared" si="261"/>
        <v>7.8187200867013251E-2</v>
      </c>
      <c r="AM704" s="69">
        <f t="shared" si="262"/>
        <v>9.3017081633316456E-2</v>
      </c>
      <c r="AN704" s="69">
        <f t="shared" si="263"/>
        <v>0.18961176451051301</v>
      </c>
      <c r="AO704" s="23">
        <v>0.01</v>
      </c>
      <c r="AP704" s="69">
        <f t="shared" si="272"/>
        <v>79.848678885437295</v>
      </c>
      <c r="AQ704" s="69">
        <f t="shared" si="264"/>
        <v>10750.536413284583</v>
      </c>
      <c r="AR704" s="69">
        <f t="shared" si="265"/>
        <v>3296.9930627793647</v>
      </c>
      <c r="AS704" s="69">
        <f t="shared" si="266"/>
        <v>5.6520522073986619E-3</v>
      </c>
      <c r="AT704" s="69">
        <f t="shared" si="267"/>
        <v>0.7609718020833357</v>
      </c>
      <c r="AU704" s="69">
        <f t="shared" si="268"/>
        <v>0.23337614570926571</v>
      </c>
      <c r="AV704" s="23">
        <f t="shared" si="269"/>
        <v>1</v>
      </c>
    </row>
    <row r="705" spans="1:48" ht="12.75" customHeight="1" x14ac:dyDescent="0.15">
      <c r="A705" t="s">
        <v>35</v>
      </c>
      <c r="B705" s="16" t="s">
        <v>495</v>
      </c>
      <c r="D705" s="16">
        <v>20</v>
      </c>
      <c r="E705" s="16" t="s">
        <v>426</v>
      </c>
      <c r="G705" s="52">
        <v>833.12500000000011</v>
      </c>
      <c r="H705" s="52">
        <v>111195.3125</v>
      </c>
      <c r="I705" s="52">
        <v>18100.3125</v>
      </c>
      <c r="J705" s="52">
        <v>2022720</v>
      </c>
      <c r="K705" s="14">
        <v>0.57032931384452823</v>
      </c>
      <c r="L705" s="14">
        <v>0.18078413799919044</v>
      </c>
      <c r="M705" s="14">
        <v>1.288030008707884</v>
      </c>
      <c r="N705" s="14">
        <v>2.3130618095436497</v>
      </c>
      <c r="O705" s="14">
        <v>0.68213845455135269</v>
      </c>
      <c r="P705" s="14">
        <v>0.23495791766564544</v>
      </c>
      <c r="Q705" s="14">
        <v>11.477978622623276</v>
      </c>
      <c r="R705" s="14">
        <v>0.76638361778139841</v>
      </c>
      <c r="S705" s="14">
        <v>10.628895830050698</v>
      </c>
      <c r="T705" s="14">
        <v>2.5659905424742542</v>
      </c>
      <c r="U705" s="14">
        <v>141.33109671492687</v>
      </c>
      <c r="V705" s="14">
        <v>16.345979845592737</v>
      </c>
      <c r="W705" s="14">
        <v>0.35405918936704633</v>
      </c>
      <c r="X705" s="14">
        <v>3.1315700765293338E-2</v>
      </c>
      <c r="Y705" s="14">
        <v>1.7402904697201951</v>
      </c>
      <c r="Z705" s="2">
        <f t="shared" si="249"/>
        <v>2.2583969952822747</v>
      </c>
      <c r="AA705" s="2">
        <f t="shared" si="250"/>
        <v>7.1246848477030209</v>
      </c>
      <c r="AB705" s="2">
        <f t="shared" si="251"/>
        <v>16.826464695019173</v>
      </c>
      <c r="AC705" s="2">
        <f t="shared" si="252"/>
        <v>48.851210193975675</v>
      </c>
      <c r="AD705" s="2">
        <f t="shared" si="253"/>
        <v>13.296874762413843</v>
      </c>
      <c r="AE705" s="2">
        <f t="shared" si="254"/>
        <v>55.078572728739864</v>
      </c>
      <c r="AF705" s="69">
        <f t="shared" si="255"/>
        <v>0.8715460008329422</v>
      </c>
      <c r="AG705" s="69">
        <f t="shared" si="256"/>
        <v>0.87514949254065222</v>
      </c>
      <c r="AH705" s="69">
        <f t="shared" si="257"/>
        <v>1.1957230833457104</v>
      </c>
      <c r="AI705" s="69">
        <f t="shared" si="258"/>
        <v>0.34645700040455718</v>
      </c>
      <c r="AJ705" s="69">
        <f t="shared" si="259"/>
        <v>0.35077217332451299</v>
      </c>
      <c r="AK705" s="69">
        <f t="shared" si="260"/>
        <v>0.89468516804409304</v>
      </c>
      <c r="AL705" s="69">
        <f t="shared" si="261"/>
        <v>7.8257094222177123E-2</v>
      </c>
      <c r="AM705" s="69">
        <f t="shared" si="262"/>
        <v>9.2954625930995946E-2</v>
      </c>
      <c r="AN705" s="69">
        <f t="shared" si="263"/>
        <v>0.19438008065236734</v>
      </c>
      <c r="AO705" s="23">
        <v>0.01</v>
      </c>
      <c r="AP705" s="69">
        <f t="shared" si="272"/>
        <v>65.197941623851321</v>
      </c>
      <c r="AQ705" s="69">
        <f t="shared" si="264"/>
        <v>10336.118678717698</v>
      </c>
      <c r="AR705" s="69">
        <f t="shared" si="265"/>
        <v>3518.3402035830527</v>
      </c>
      <c r="AS705" s="69">
        <f t="shared" si="266"/>
        <v>4.6838756478386348E-3</v>
      </c>
      <c r="AT705" s="69">
        <f t="shared" si="267"/>
        <v>0.74255556796144218</v>
      </c>
      <c r="AU705" s="69">
        <f t="shared" si="268"/>
        <v>0.25276055639071909</v>
      </c>
      <c r="AV705" s="23">
        <f t="shared" si="269"/>
        <v>1</v>
      </c>
    </row>
    <row r="706" spans="1:48" ht="12.75" customHeight="1" x14ac:dyDescent="0.15">
      <c r="A706" t="s">
        <v>36</v>
      </c>
      <c r="B706" s="16" t="s">
        <v>495</v>
      </c>
      <c r="D706" s="16">
        <v>30</v>
      </c>
      <c r="E706" s="16" t="s">
        <v>426</v>
      </c>
      <c r="G706" s="52">
        <v>739.0625</v>
      </c>
      <c r="H706" s="52">
        <v>96870.9375</v>
      </c>
      <c r="I706" s="52">
        <v>15412.812500000002</v>
      </c>
      <c r="J706" s="52">
        <v>2038173.125</v>
      </c>
      <c r="K706" s="14">
        <v>1.0292739894893921</v>
      </c>
      <c r="L706" s="14">
        <v>0.20932702109599535</v>
      </c>
      <c r="M706" s="14">
        <v>0.98556405079280029</v>
      </c>
      <c r="N706" s="14">
        <v>1.8567706309057044</v>
      </c>
      <c r="O706" s="14">
        <v>0.69407457526577743</v>
      </c>
      <c r="P706" s="14">
        <v>0.24300750943248073</v>
      </c>
      <c r="Q706" s="14">
        <v>13.937844846559431</v>
      </c>
      <c r="R706" s="14">
        <v>0.76426308310816904</v>
      </c>
      <c r="S706" s="14">
        <v>10.614751925554494</v>
      </c>
      <c r="T706" s="14">
        <v>2.986103962386502</v>
      </c>
      <c r="U706" s="14">
        <v>136.95737921399387</v>
      </c>
      <c r="V706" s="14">
        <v>15.424741229474808</v>
      </c>
      <c r="W706" s="14">
        <v>0.34487955436505363</v>
      </c>
      <c r="X706" s="14">
        <v>3.0312818561984967E-2</v>
      </c>
      <c r="Y706" s="14">
        <v>1.8203733011625629</v>
      </c>
      <c r="Z706" s="2">
        <f t="shared" si="249"/>
        <v>0.9575332329943792</v>
      </c>
      <c r="AA706" s="2">
        <f t="shared" si="250"/>
        <v>4.7082504954810878</v>
      </c>
      <c r="AB706" s="2">
        <f t="shared" si="251"/>
        <v>20.081192055223031</v>
      </c>
      <c r="AC706" s="2">
        <f t="shared" si="252"/>
        <v>57.35561373848013</v>
      </c>
      <c r="AD706" s="2">
        <f t="shared" si="253"/>
        <v>12.902551107602969</v>
      </c>
      <c r="AE706" s="2">
        <f t="shared" si="254"/>
        <v>45.864906560231475</v>
      </c>
      <c r="AF706" s="69">
        <f t="shared" si="255"/>
        <v>0.88633730789897502</v>
      </c>
      <c r="AG706" s="69">
        <f t="shared" si="256"/>
        <v>0.8755341812319769</v>
      </c>
      <c r="AH706" s="69">
        <f t="shared" si="257"/>
        <v>1.1952672400913529</v>
      </c>
      <c r="AI706" s="69">
        <f t="shared" si="258"/>
        <v>0.36439758326076804</v>
      </c>
      <c r="AJ706" s="69">
        <f t="shared" si="259"/>
        <v>0.3512349425294346</v>
      </c>
      <c r="AK706" s="69">
        <f t="shared" si="260"/>
        <v>0.89366232066720885</v>
      </c>
      <c r="AL706" s="69">
        <f t="shared" si="261"/>
        <v>8.2139280248410801E-2</v>
      </c>
      <c r="AM706" s="69">
        <f t="shared" si="262"/>
        <v>9.307725977030018E-2</v>
      </c>
      <c r="AN706" s="69">
        <f t="shared" si="263"/>
        <v>0.19416696215497764</v>
      </c>
      <c r="AO706" s="23">
        <v>0.01</v>
      </c>
      <c r="AP706" s="69">
        <f t="shared" si="272"/>
        <v>60.706061808591109</v>
      </c>
      <c r="AQ706" s="69">
        <f t="shared" si="264"/>
        <v>9016.4814138800139</v>
      </c>
      <c r="AR706" s="69">
        <f t="shared" si="265"/>
        <v>2992.6589813892665</v>
      </c>
      <c r="AS706" s="69">
        <f t="shared" si="266"/>
        <v>5.0295637168600851E-3</v>
      </c>
      <c r="AT706" s="69">
        <f t="shared" si="267"/>
        <v>0.74702536158549593</v>
      </c>
      <c r="AU706" s="69">
        <f t="shared" si="268"/>
        <v>0.24794507469764401</v>
      </c>
      <c r="AV706" s="23">
        <f t="shared" si="269"/>
        <v>1</v>
      </c>
    </row>
    <row r="707" spans="1:48" ht="12.75" customHeight="1" x14ac:dyDescent="0.15">
      <c r="A707" t="s">
        <v>37</v>
      </c>
      <c r="B707" s="16" t="s">
        <v>495</v>
      </c>
      <c r="D707" s="16">
        <v>40</v>
      </c>
      <c r="E707" s="16" t="s">
        <v>426</v>
      </c>
      <c r="G707" s="52">
        <v>282.18750000000006</v>
      </c>
      <c r="H707" s="52">
        <v>27654.375</v>
      </c>
      <c r="I707" s="52">
        <v>5079.375</v>
      </c>
      <c r="J707" s="52">
        <v>1475034.375</v>
      </c>
      <c r="K707" s="14">
        <v>1.2845872222891623</v>
      </c>
      <c r="L707" s="14">
        <v>0.32181553086556802</v>
      </c>
      <c r="M707" s="14">
        <v>2.0713989072084056</v>
      </c>
      <c r="N707" s="14">
        <v>4.9374348992746029</v>
      </c>
      <c r="O707" s="14">
        <v>0.89987487371513841</v>
      </c>
      <c r="P707" s="14">
        <v>0.28159031558027858</v>
      </c>
      <c r="Q707" s="14">
        <v>23.926901620049186</v>
      </c>
      <c r="R707" s="14">
        <v>0.70812177217000349</v>
      </c>
      <c r="S707" s="14">
        <v>15.629672539878211</v>
      </c>
      <c r="T707" s="14">
        <v>5.7281203675249195</v>
      </c>
      <c r="U707" s="14">
        <v>178.79925552376488</v>
      </c>
      <c r="V707" s="14">
        <v>14.316407403837484</v>
      </c>
      <c r="W707" s="14">
        <v>0.31931486407578019</v>
      </c>
      <c r="X707" s="14">
        <v>2.8843422849956203E-2</v>
      </c>
      <c r="Y707" s="14">
        <v>1.7867463473634788</v>
      </c>
      <c r="Z707" s="2">
        <f t="shared" si="249"/>
        <v>1.6125015656913726</v>
      </c>
      <c r="AA707" s="2">
        <f t="shared" si="250"/>
        <v>6.4366032976627556</v>
      </c>
      <c r="AB707" s="2">
        <f t="shared" si="251"/>
        <v>26.589142911910454</v>
      </c>
      <c r="AC707" s="2">
        <f t="shared" si="252"/>
        <v>84.970612610531575</v>
      </c>
      <c r="AD707" s="2">
        <f t="shared" si="253"/>
        <v>11.439731387050424</v>
      </c>
      <c r="AE707" s="2">
        <f t="shared" si="254"/>
        <v>31.214297893852184</v>
      </c>
      <c r="AF707" s="69">
        <f t="shared" si="255"/>
        <v>0.89456578646026697</v>
      </c>
      <c r="AG707" s="69">
        <f t="shared" si="256"/>
        <v>0.88216690968528877</v>
      </c>
      <c r="AH707" s="69">
        <f t="shared" si="257"/>
        <v>1.3568928883549765</v>
      </c>
      <c r="AI707" s="69">
        <f t="shared" si="258"/>
        <v>0.37464095350539145</v>
      </c>
      <c r="AJ707" s="69">
        <f t="shared" si="259"/>
        <v>0.35927805208821695</v>
      </c>
      <c r="AK707" s="69">
        <f t="shared" si="260"/>
        <v>1.3074199166539597</v>
      </c>
      <c r="AL707" s="69">
        <f t="shared" si="261"/>
        <v>8.4352318652411523E-2</v>
      </c>
      <c r="AM707" s="69">
        <f t="shared" si="262"/>
        <v>9.5208683803377492E-2</v>
      </c>
      <c r="AN707" s="69">
        <f t="shared" si="263"/>
        <v>0.27966754983008646</v>
      </c>
      <c r="AO707" s="23">
        <v>0.01</v>
      </c>
      <c r="AP707" s="69">
        <f t="shared" si="272"/>
        <v>23.803169919727381</v>
      </c>
      <c r="AQ707" s="69">
        <f t="shared" si="264"/>
        <v>2632.9366451550272</v>
      </c>
      <c r="AR707" s="69">
        <f t="shared" si="265"/>
        <v>1420.5363609181954</v>
      </c>
      <c r="AS707" s="69">
        <f t="shared" si="266"/>
        <v>5.8380077513220038E-3</v>
      </c>
      <c r="AT707" s="69">
        <f t="shared" si="267"/>
        <v>0.64575872016170721</v>
      </c>
      <c r="AU707" s="69">
        <f t="shared" si="268"/>
        <v>0.34840327208697075</v>
      </c>
      <c r="AV707" s="23">
        <f t="shared" si="269"/>
        <v>1</v>
      </c>
    </row>
    <row r="708" spans="1:48" ht="12.75" customHeight="1" x14ac:dyDescent="0.15">
      <c r="A708" t="s">
        <v>38</v>
      </c>
      <c r="B708" s="16" t="s">
        <v>495</v>
      </c>
      <c r="D708" s="16">
        <v>50</v>
      </c>
      <c r="E708" s="16" t="s">
        <v>426</v>
      </c>
      <c r="G708" s="52">
        <v>255.31250000000003</v>
      </c>
      <c r="H708" s="52">
        <v>20169.6875</v>
      </c>
      <c r="I708" s="52">
        <v>4246.25</v>
      </c>
      <c r="J708" s="52">
        <v>1325784.0625000002</v>
      </c>
      <c r="K708" s="14">
        <v>1.2479465386362161</v>
      </c>
      <c r="L708" s="14">
        <v>0.27933139381402544</v>
      </c>
      <c r="M708" s="14">
        <v>1.7174301216233028</v>
      </c>
      <c r="N708" s="14">
        <v>2.4767844983318668</v>
      </c>
      <c r="O708" s="14">
        <v>0.99287614351521436</v>
      </c>
      <c r="P708" s="14">
        <v>0.31107570217322728</v>
      </c>
      <c r="Q708" s="14">
        <v>26.654000363625926</v>
      </c>
      <c r="R708" s="14">
        <v>0.71633962135086138</v>
      </c>
      <c r="S708" s="14">
        <v>9.3418283267371702</v>
      </c>
      <c r="T708" s="14">
        <v>2.4999706229160203</v>
      </c>
      <c r="U708" s="14">
        <v>151.73883429183854</v>
      </c>
      <c r="V708" s="14">
        <v>12.94112873386668</v>
      </c>
      <c r="W708" s="14">
        <v>0.32168206801308724</v>
      </c>
      <c r="X708" s="14">
        <v>2.8006514402216954E-2</v>
      </c>
      <c r="Y708" s="14">
        <v>1.6610751297350577</v>
      </c>
      <c r="Z708" s="2">
        <f t="shared" si="249"/>
        <v>1.3762048841452366</v>
      </c>
      <c r="AA708" s="2">
        <f t="shared" si="250"/>
        <v>6.1483605482838835</v>
      </c>
      <c r="AB708" s="2">
        <f t="shared" si="251"/>
        <v>26.845242015040412</v>
      </c>
      <c r="AC708" s="2">
        <f t="shared" si="252"/>
        <v>85.683324597249438</v>
      </c>
      <c r="AD708" s="2">
        <f t="shared" si="253"/>
        <v>16.242948273578104</v>
      </c>
      <c r="AE708" s="2">
        <f t="shared" si="254"/>
        <v>60.696246948232954</v>
      </c>
      <c r="AF708" s="69">
        <f t="shared" si="255"/>
        <v>0.89338489553423428</v>
      </c>
      <c r="AG708" s="69">
        <f t="shared" si="256"/>
        <v>0.88516424337744026</v>
      </c>
      <c r="AH708" s="69">
        <f t="shared" si="257"/>
        <v>1.1542422433523647</v>
      </c>
      <c r="AI708" s="69">
        <f t="shared" si="258"/>
        <v>0.37315925248411991</v>
      </c>
      <c r="AJ708" s="69">
        <f t="shared" si="259"/>
        <v>0.3629526602792591</v>
      </c>
      <c r="AK708" s="69">
        <f t="shared" si="260"/>
        <v>0.80476539212942655</v>
      </c>
      <c r="AL708" s="69">
        <f t="shared" si="261"/>
        <v>8.4032358260152637E-2</v>
      </c>
      <c r="AM708" s="69">
        <f t="shared" si="262"/>
        <v>9.6182454974003656E-2</v>
      </c>
      <c r="AN708" s="69">
        <f t="shared" si="263"/>
        <v>0.1756049892759364</v>
      </c>
      <c r="AO708" s="23">
        <v>0.01</v>
      </c>
      <c r="AP708" s="69">
        <f t="shared" si="272"/>
        <v>21.454511468295223</v>
      </c>
      <c r="AQ708" s="69">
        <f t="shared" si="264"/>
        <v>1939.9700598084744</v>
      </c>
      <c r="AR708" s="69">
        <f t="shared" si="265"/>
        <v>745.66268571294495</v>
      </c>
      <c r="AS708" s="69">
        <f t="shared" si="266"/>
        <v>7.9253121276011886E-3</v>
      </c>
      <c r="AT708" s="69">
        <f t="shared" si="267"/>
        <v>0.71662634988933616</v>
      </c>
      <c r="AU708" s="69">
        <f t="shared" si="268"/>
        <v>0.27544833798306267</v>
      </c>
      <c r="AV708" s="23">
        <f t="shared" si="269"/>
        <v>1</v>
      </c>
    </row>
    <row r="709" spans="1:48" ht="12.75" customHeight="1" x14ac:dyDescent="0.15">
      <c r="A709" t="s">
        <v>39</v>
      </c>
      <c r="B709" s="16" t="s">
        <v>495</v>
      </c>
      <c r="D709" s="16">
        <v>70</v>
      </c>
      <c r="E709" s="16" t="s">
        <v>426</v>
      </c>
      <c r="G709" s="52">
        <v>94.062500000000014</v>
      </c>
      <c r="H709" s="52">
        <v>9634.6875</v>
      </c>
      <c r="I709" s="52">
        <v>2311.25</v>
      </c>
      <c r="J709" s="52">
        <v>1156901.5625</v>
      </c>
      <c r="K709" s="14">
        <v>1.6975762575191629</v>
      </c>
      <c r="L709" s="14">
        <v>0.28526800158663324</v>
      </c>
      <c r="M709" s="14">
        <v>2.192084437767337</v>
      </c>
      <c r="N709" s="14">
        <v>3.1622302303671761</v>
      </c>
      <c r="O709" s="14">
        <v>0.93827288652436258</v>
      </c>
      <c r="P709" s="14">
        <v>0.29689482868557177</v>
      </c>
      <c r="Q709" s="14">
        <v>21.960477689635706</v>
      </c>
      <c r="R709" s="14">
        <v>0.70614115547374678</v>
      </c>
      <c r="S709" s="14">
        <v>9.2067290135414446</v>
      </c>
      <c r="T709" s="14">
        <v>2.4915779826201381</v>
      </c>
      <c r="U709" s="14">
        <v>118.6679827373377</v>
      </c>
      <c r="V709" s="14">
        <v>10.918611267439221</v>
      </c>
      <c r="W709" s="14">
        <v>0.32203983650165441</v>
      </c>
      <c r="X709" s="14">
        <v>2.7573574703758503E-2</v>
      </c>
      <c r="Y709" s="14">
        <v>1.6747933100551278</v>
      </c>
      <c r="Z709" s="2">
        <f t="shared" si="249"/>
        <v>1.2913024837958373</v>
      </c>
      <c r="AA709" s="2">
        <f t="shared" si="250"/>
        <v>7.6842983635569846</v>
      </c>
      <c r="AB709" s="2">
        <f t="shared" si="251"/>
        <v>23.405213989486302</v>
      </c>
      <c r="AC709" s="2">
        <f t="shared" si="252"/>
        <v>73.967195005922719</v>
      </c>
      <c r="AD709" s="2">
        <f t="shared" si="253"/>
        <v>12.889266379275247</v>
      </c>
      <c r="AE709" s="2">
        <f t="shared" si="254"/>
        <v>47.627641424470568</v>
      </c>
      <c r="AF709" s="69">
        <f t="shared" si="255"/>
        <v>0.90787599128268548</v>
      </c>
      <c r="AG709" s="69">
        <f t="shared" si="256"/>
        <v>0.88340443749272801</v>
      </c>
      <c r="AH709" s="69">
        <f t="shared" si="257"/>
        <v>1.1498881337353823</v>
      </c>
      <c r="AI709" s="69">
        <f t="shared" si="258"/>
        <v>0.39161380393287537</v>
      </c>
      <c r="AJ709" s="69">
        <f t="shared" si="259"/>
        <v>0.36079218933514468</v>
      </c>
      <c r="AK709" s="69">
        <f t="shared" si="260"/>
        <v>0.79569233520485583</v>
      </c>
      <c r="AL709" s="69">
        <f t="shared" si="261"/>
        <v>8.8013808518507972E-2</v>
      </c>
      <c r="AM709" s="69">
        <f t="shared" si="262"/>
        <v>9.5609930173813334E-2</v>
      </c>
      <c r="AN709" s="69">
        <f t="shared" si="263"/>
        <v>0.17370592108523991</v>
      </c>
      <c r="AO709" s="23">
        <v>0.01</v>
      </c>
      <c r="AP709" s="69">
        <f t="shared" si="272"/>
        <v>8.2787988637721579</v>
      </c>
      <c r="AQ709" s="69">
        <f t="shared" si="264"/>
        <v>921.17179912151221</v>
      </c>
      <c r="AR709" s="69">
        <f t="shared" si="265"/>
        <v>401.47781010826077</v>
      </c>
      <c r="AS709" s="69">
        <f t="shared" si="266"/>
        <v>6.2203186989080164E-3</v>
      </c>
      <c r="AT709" s="69">
        <f t="shared" si="267"/>
        <v>0.69212723503364204</v>
      </c>
      <c r="AU709" s="69">
        <f t="shared" si="268"/>
        <v>0.30165244626744991</v>
      </c>
      <c r="AV709" s="23">
        <f t="shared" si="269"/>
        <v>1</v>
      </c>
    </row>
    <row r="710" spans="1:48" ht="12.75" customHeight="1" x14ac:dyDescent="0.15">
      <c r="A710" t="s">
        <v>40</v>
      </c>
      <c r="B710" s="16" t="s">
        <v>495</v>
      </c>
      <c r="D710" s="16">
        <v>100</v>
      </c>
      <c r="E710" s="16" t="s">
        <v>426</v>
      </c>
      <c r="G710" s="52">
        <v>80.625</v>
      </c>
      <c r="H710" s="52">
        <v>645</v>
      </c>
      <c r="I710" s="52">
        <v>188.12500000000003</v>
      </c>
      <c r="J710" s="52">
        <v>601731.25</v>
      </c>
      <c r="K710" s="14">
        <v>0.6880555375332511</v>
      </c>
      <c r="L710" s="14">
        <v>0.22065141314604197</v>
      </c>
      <c r="M710" s="14">
        <v>1.7792197353186034</v>
      </c>
      <c r="N710" s="14">
        <v>2.3655465973502645</v>
      </c>
      <c r="O710" s="14">
        <v>1.0800696999749746</v>
      </c>
      <c r="P710" s="14">
        <v>0.34086785591961777</v>
      </c>
      <c r="Q710" s="14">
        <v>34.444276240873471</v>
      </c>
      <c r="R710" s="14">
        <v>0.74813831358416993</v>
      </c>
      <c r="S710" s="14">
        <v>9.9075845065853496</v>
      </c>
      <c r="T710" s="14">
        <v>3.3673630073469782</v>
      </c>
      <c r="U710" s="14">
        <v>74.086202309981545</v>
      </c>
      <c r="V710" s="14">
        <v>8.8998187284876114</v>
      </c>
      <c r="W710" s="14">
        <v>0.30647227294213603</v>
      </c>
      <c r="X710" s="14">
        <v>2.7646137454969803E-2</v>
      </c>
      <c r="Y710" s="14">
        <v>1.6558919460103165</v>
      </c>
      <c r="Z710" s="2">
        <f t="shared" si="249"/>
        <v>2.5858664573753547</v>
      </c>
      <c r="AA710" s="2">
        <f t="shared" si="250"/>
        <v>8.0634867003593396</v>
      </c>
      <c r="AB710" s="2">
        <f t="shared" si="251"/>
        <v>31.890790234807579</v>
      </c>
      <c r="AC710" s="2">
        <f t="shared" si="252"/>
        <v>101.0487660913266</v>
      </c>
      <c r="AD710" s="2">
        <f t="shared" si="253"/>
        <v>7.4777260048337819</v>
      </c>
      <c r="AE710" s="2">
        <f t="shared" si="254"/>
        <v>22.001252062322603</v>
      </c>
      <c r="AF710" s="69">
        <f t="shared" si="255"/>
        <v>0.87534019393880547</v>
      </c>
      <c r="AG710" s="69">
        <f t="shared" si="256"/>
        <v>0.88797440054063992</v>
      </c>
      <c r="AH710" s="69">
        <f t="shared" si="257"/>
        <v>1.1724759735266648</v>
      </c>
      <c r="AI710" s="69">
        <f t="shared" si="258"/>
        <v>0.35100153066949535</v>
      </c>
      <c r="AJ710" s="69">
        <f t="shared" si="259"/>
        <v>0.36642047610250111</v>
      </c>
      <c r="AK710" s="69">
        <f t="shared" si="260"/>
        <v>0.84351003441005035</v>
      </c>
      <c r="AL710" s="69">
        <f t="shared" si="261"/>
        <v>7.9241254232304215E-2</v>
      </c>
      <c r="AM710" s="69">
        <f t="shared" si="262"/>
        <v>9.7101426167162802E-2</v>
      </c>
      <c r="AN710" s="69">
        <f t="shared" si="263"/>
        <v>0.18370482066892185</v>
      </c>
      <c r="AO710" s="23">
        <v>0.01</v>
      </c>
      <c r="AP710" s="69">
        <f t="shared" si="272"/>
        <v>6.3888261224795269</v>
      </c>
      <c r="AQ710" s="69">
        <f t="shared" si="264"/>
        <v>62.63041987782001</v>
      </c>
      <c r="AR710" s="69">
        <f t="shared" si="265"/>
        <v>34.559469388340929</v>
      </c>
      <c r="AS710" s="69">
        <f t="shared" si="266"/>
        <v>6.1680878146710374E-2</v>
      </c>
      <c r="AT710" s="69">
        <f t="shared" si="267"/>
        <v>0.60466496077715137</v>
      </c>
      <c r="AU710" s="69">
        <f t="shared" si="268"/>
        <v>0.33365416107613832</v>
      </c>
      <c r="AV710" s="23">
        <f t="shared" si="269"/>
        <v>1</v>
      </c>
    </row>
    <row r="711" spans="1:48" ht="12.75" customHeight="1" x14ac:dyDescent="0.15">
      <c r="G711" s="52"/>
      <c r="H711" s="52"/>
      <c r="I711" s="52"/>
      <c r="J711" s="52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2"/>
      <c r="AA711" s="2"/>
      <c r="AB711" s="2"/>
      <c r="AC711" s="2"/>
      <c r="AD711" s="2"/>
      <c r="AE711" s="2"/>
      <c r="AF711" s="69"/>
      <c r="AG711" s="69"/>
      <c r="AH711" s="69"/>
      <c r="AI711" s="69"/>
      <c r="AJ711" s="69"/>
      <c r="AK711" s="69"/>
      <c r="AL711" s="69"/>
      <c r="AM711" s="69"/>
      <c r="AN711" s="69"/>
      <c r="AO711" s="23"/>
      <c r="AP711" s="69"/>
      <c r="AQ711" s="69"/>
      <c r="AR711" s="69"/>
      <c r="AS711" s="69"/>
      <c r="AT711" s="69"/>
      <c r="AU711" s="69"/>
      <c r="AV711" s="23"/>
    </row>
    <row r="712" spans="1:48" ht="12.75" customHeight="1" x14ac:dyDescent="0.15">
      <c r="A712" t="s">
        <v>45</v>
      </c>
      <c r="B712" s="16" t="s">
        <v>496</v>
      </c>
      <c r="D712" s="16">
        <v>5</v>
      </c>
      <c r="E712" s="16" t="s">
        <v>426</v>
      </c>
      <c r="G712" s="52">
        <v>403.12499999999994</v>
      </c>
      <c r="H712" s="52">
        <v>18503.4375</v>
      </c>
      <c r="I712" s="52">
        <v>7175.625</v>
      </c>
      <c r="J712" s="52">
        <v>3062231.5625000005</v>
      </c>
      <c r="K712" s="14">
        <v>0.40980433956493129</v>
      </c>
      <c r="L712" s="14">
        <v>0.11729660430692419</v>
      </c>
      <c r="M712" s="14">
        <v>0.6309158588748649</v>
      </c>
      <c r="N712" s="14">
        <v>1.6761489597875734</v>
      </c>
      <c r="O712" s="14">
        <v>0.77728633528283164</v>
      </c>
      <c r="P712" s="14">
        <v>0.27194650933906978</v>
      </c>
      <c r="Q712" s="14">
        <v>6.3628412581456999</v>
      </c>
      <c r="R712" s="14">
        <v>0.75566279145691928</v>
      </c>
      <c r="S712" s="14">
        <v>16.252067364284322</v>
      </c>
      <c r="T712" s="14">
        <v>5.1448709912802855</v>
      </c>
      <c r="U712" s="14">
        <v>138.39132656478762</v>
      </c>
      <c r="V712" s="14">
        <v>16.959044453495927</v>
      </c>
      <c r="W712" s="14">
        <v>0.34437163433465257</v>
      </c>
      <c r="X712" s="14">
        <v>3.2436091304518522E-2</v>
      </c>
      <c r="Y712" s="14">
        <v>1.5321360500222312</v>
      </c>
      <c r="Z712" s="2">
        <f t="shared" si="249"/>
        <v>1.5395538747702784</v>
      </c>
      <c r="AA712" s="2">
        <f t="shared" si="250"/>
        <v>5.3788075332852667</v>
      </c>
      <c r="AB712" s="2">
        <f t="shared" si="251"/>
        <v>8.1859682453190814</v>
      </c>
      <c r="AC712" s="2">
        <f t="shared" si="252"/>
        <v>23.397400001970052</v>
      </c>
      <c r="AD712" s="2">
        <f t="shared" si="253"/>
        <v>8.5153059892501766</v>
      </c>
      <c r="AE712" s="2">
        <f t="shared" si="254"/>
        <v>26.898891497831194</v>
      </c>
      <c r="AF712" s="69">
        <f t="shared" si="255"/>
        <v>0.86637244874194064</v>
      </c>
      <c r="AG712" s="69">
        <f t="shared" si="256"/>
        <v>0.87821600925882537</v>
      </c>
      <c r="AH712" s="69">
        <f t="shared" si="257"/>
        <v>1.3769520228272634</v>
      </c>
      <c r="AI712" s="69">
        <f t="shared" si="258"/>
        <v>0.34032378020243692</v>
      </c>
      <c r="AJ712" s="69">
        <f t="shared" si="259"/>
        <v>0.35447241725880896</v>
      </c>
      <c r="AK712" s="69">
        <f t="shared" si="260"/>
        <v>1.366264621919755</v>
      </c>
      <c r="AL712" s="69">
        <f t="shared" si="261"/>
        <v>7.6928047962818019E-2</v>
      </c>
      <c r="AM712" s="69">
        <f t="shared" si="262"/>
        <v>9.3935190573584376E-2</v>
      </c>
      <c r="AN712" s="69">
        <f t="shared" si="263"/>
        <v>0.29172785254736361</v>
      </c>
      <c r="AO712" s="23">
        <v>0.01</v>
      </c>
      <c r="AP712" s="69">
        <f t="shared" si="272"/>
        <v>31.011619335011009</v>
      </c>
      <c r="AQ712" s="69">
        <f t="shared" si="264"/>
        <v>1738.1239278289077</v>
      </c>
      <c r="AR712" s="69">
        <f t="shared" si="265"/>
        <v>2093.3296719351761</v>
      </c>
      <c r="AS712" s="69">
        <f t="shared" si="266"/>
        <v>8.0289705086960886E-3</v>
      </c>
      <c r="AT712" s="69">
        <f t="shared" si="267"/>
        <v>0.45000377459303531</v>
      </c>
      <c r="AU712" s="69">
        <f t="shared" si="268"/>
        <v>0.54196725489826869</v>
      </c>
      <c r="AV712" s="23">
        <f t="shared" si="269"/>
        <v>1</v>
      </c>
    </row>
    <row r="713" spans="1:48" ht="12.75" customHeight="1" x14ac:dyDescent="0.15">
      <c r="A713" t="s">
        <v>46</v>
      </c>
      <c r="B713" s="16" t="s">
        <v>496</v>
      </c>
      <c r="D713" s="16">
        <v>12</v>
      </c>
      <c r="E713" s="16" t="s">
        <v>426</v>
      </c>
      <c r="G713" s="52">
        <v>792.81250000000011</v>
      </c>
      <c r="H713" s="52">
        <v>37356.25</v>
      </c>
      <c r="I713" s="52">
        <v>10225.9375</v>
      </c>
      <c r="J713" s="52">
        <v>3368136.2500000005</v>
      </c>
      <c r="K713" s="14">
        <v>0.29265462364794098</v>
      </c>
      <c r="L713" s="14">
        <v>0.1215805141937344</v>
      </c>
      <c r="M713" s="14">
        <v>0.70327741787317111</v>
      </c>
      <c r="N713" s="14">
        <v>2.2686860458246918</v>
      </c>
      <c r="O713" s="14">
        <v>0.76508142477129704</v>
      </c>
      <c r="P713" s="14">
        <v>0.26494474536024831</v>
      </c>
      <c r="Q713" s="14">
        <v>7.8498301484167925</v>
      </c>
      <c r="R713" s="14">
        <v>0.83355046530500565</v>
      </c>
      <c r="S713" s="14">
        <v>10.823788823905609</v>
      </c>
      <c r="T713" s="14">
        <v>3.6230901172511167</v>
      </c>
      <c r="U713" s="14">
        <v>89.538357750495209</v>
      </c>
      <c r="V713" s="14">
        <v>12.468893124430611</v>
      </c>
      <c r="W713" s="14">
        <v>0.34840348129130327</v>
      </c>
      <c r="X713" s="14">
        <v>3.1262361728022353E-2</v>
      </c>
      <c r="Y713" s="14">
        <v>1.5481115737041262</v>
      </c>
      <c r="Z713" s="2">
        <f t="shared" si="249"/>
        <v>2.4030968966313107</v>
      </c>
      <c r="AA713" s="2">
        <f t="shared" si="250"/>
        <v>5.784458328186723</v>
      </c>
      <c r="AB713" s="2">
        <f t="shared" si="251"/>
        <v>10.260123817230713</v>
      </c>
      <c r="AC713" s="2">
        <f t="shared" si="252"/>
        <v>29.628178274467349</v>
      </c>
      <c r="AD713" s="2">
        <f t="shared" si="253"/>
        <v>8.2723673943766549</v>
      </c>
      <c r="AE713" s="2">
        <f t="shared" si="254"/>
        <v>24.713257151447579</v>
      </c>
      <c r="AF713" s="69">
        <f t="shared" si="255"/>
        <v>0.8625968358788173</v>
      </c>
      <c r="AG713" s="69">
        <f t="shared" si="256"/>
        <v>0.87782265775336143</v>
      </c>
      <c r="AH713" s="69">
        <f t="shared" si="257"/>
        <v>1.2020042807756095</v>
      </c>
      <c r="AI713" s="69">
        <f t="shared" si="258"/>
        <v>0.33589379409240716</v>
      </c>
      <c r="AJ713" s="69">
        <f t="shared" si="259"/>
        <v>0.35399632772497175</v>
      </c>
      <c r="AK713" s="69">
        <f t="shared" si="260"/>
        <v>0.90885885048555481</v>
      </c>
      <c r="AL713" s="69">
        <f t="shared" si="261"/>
        <v>7.5967476258316444E-2</v>
      </c>
      <c r="AM713" s="69">
        <f t="shared" si="262"/>
        <v>9.3809026847117505E-2</v>
      </c>
      <c r="AN713" s="69">
        <f t="shared" si="263"/>
        <v>0.19733225858404893</v>
      </c>
      <c r="AO713" s="23">
        <v>0.01</v>
      </c>
      <c r="AP713" s="69">
        <f t="shared" si="272"/>
        <v>60.227964771046516</v>
      </c>
      <c r="AQ713" s="69">
        <f t="shared" si="264"/>
        <v>3504.3534591576331</v>
      </c>
      <c r="AR713" s="69">
        <f t="shared" si="265"/>
        <v>2017.9073430143228</v>
      </c>
      <c r="AS713" s="69">
        <f t="shared" si="266"/>
        <v>1.078873013192423E-2</v>
      </c>
      <c r="AT713" s="69">
        <f t="shared" si="267"/>
        <v>0.62774035120479676</v>
      </c>
      <c r="AU713" s="69">
        <f t="shared" si="268"/>
        <v>0.36147091866327902</v>
      </c>
      <c r="AV713" s="23">
        <f t="shared" si="269"/>
        <v>1</v>
      </c>
    </row>
    <row r="714" spans="1:48" ht="12.75" customHeight="1" x14ac:dyDescent="0.15">
      <c r="A714" t="s">
        <v>47</v>
      </c>
      <c r="B714" s="16" t="s">
        <v>496</v>
      </c>
      <c r="D714" s="16">
        <v>20</v>
      </c>
      <c r="E714" s="16" t="s">
        <v>426</v>
      </c>
      <c r="G714" s="52">
        <v>698.74999999999989</v>
      </c>
      <c r="H714" s="52">
        <v>50740.000000000007</v>
      </c>
      <c r="I714" s="52">
        <v>7323.4375</v>
      </c>
      <c r="J714" s="52">
        <v>3151040.0000000005</v>
      </c>
      <c r="K714" s="14">
        <v>0.45442900705341499</v>
      </c>
      <c r="L714" s="14">
        <v>0.13588295736532233</v>
      </c>
      <c r="M714" s="14">
        <v>0.84447527822167789</v>
      </c>
      <c r="N714" s="14">
        <v>2.4563378179636026</v>
      </c>
      <c r="O714" s="14">
        <v>0.71349046723081622</v>
      </c>
      <c r="P714" s="14">
        <v>0.25100809426659498</v>
      </c>
      <c r="Q714" s="14">
        <v>11.696730237409453</v>
      </c>
      <c r="R714" s="14">
        <v>0.79867357757829971</v>
      </c>
      <c r="S714" s="14">
        <v>10.964593895691022</v>
      </c>
      <c r="T714" s="14">
        <v>5.2488090096944369</v>
      </c>
      <c r="U714" s="14">
        <v>102.45371329052756</v>
      </c>
      <c r="V714" s="14">
        <v>11.869792330629288</v>
      </c>
      <c r="W714" s="14">
        <v>0.31977273359223657</v>
      </c>
      <c r="X714" s="14">
        <v>2.8326007112774158E-2</v>
      </c>
      <c r="Y714" s="14">
        <v>1.5389889216055119</v>
      </c>
      <c r="Z714" s="2">
        <f t="shared" si="249"/>
        <v>1.858321685266926</v>
      </c>
      <c r="AA714" s="2">
        <f t="shared" si="250"/>
        <v>6.2147254857818552</v>
      </c>
      <c r="AB714" s="2">
        <f t="shared" si="251"/>
        <v>16.393674161907935</v>
      </c>
      <c r="AC714" s="2">
        <f t="shared" si="252"/>
        <v>46.599016145616361</v>
      </c>
      <c r="AD714" s="2">
        <f t="shared" si="253"/>
        <v>9.3440499725932273</v>
      </c>
      <c r="AE714" s="2">
        <f t="shared" si="254"/>
        <v>19.51942109177487</v>
      </c>
      <c r="AF714" s="69">
        <f t="shared" si="255"/>
        <v>0.86781065511967959</v>
      </c>
      <c r="AG714" s="69">
        <f t="shared" si="256"/>
        <v>0.87615993513055368</v>
      </c>
      <c r="AH714" s="69">
        <f t="shared" si="257"/>
        <v>1.2065422810265254</v>
      </c>
      <c r="AI714" s="69">
        <f t="shared" si="258"/>
        <v>0.34202144081268521</v>
      </c>
      <c r="AJ714" s="69">
        <f t="shared" si="259"/>
        <v>0.35198857531955724</v>
      </c>
      <c r="AK714" s="69">
        <f t="shared" si="260"/>
        <v>0.91919157340297497</v>
      </c>
      <c r="AL714" s="69">
        <f t="shared" si="261"/>
        <v>7.7296022322208544E-2</v>
      </c>
      <c r="AM714" s="69">
        <f t="shared" si="262"/>
        <v>9.3276972459682667E-2</v>
      </c>
      <c r="AN714" s="69">
        <f t="shared" si="263"/>
        <v>0.19948322784579273</v>
      </c>
      <c r="AO714" s="23">
        <v>0.01</v>
      </c>
      <c r="AP714" s="69">
        <f t="shared" si="272"/>
        <v>54.01059559764321</v>
      </c>
      <c r="AQ714" s="69">
        <f t="shared" si="264"/>
        <v>4732.8735826042994</v>
      </c>
      <c r="AR714" s="69">
        <f t="shared" si="265"/>
        <v>1460.9029514269228</v>
      </c>
      <c r="AS714" s="69">
        <f t="shared" si="266"/>
        <v>8.6447560515480592E-3</v>
      </c>
      <c r="AT714" s="69">
        <f t="shared" si="267"/>
        <v>0.75752798301331448</v>
      </c>
      <c r="AU714" s="69">
        <f t="shared" si="268"/>
        <v>0.23382726093513756</v>
      </c>
      <c r="AV714" s="23">
        <f t="shared" si="269"/>
        <v>1</v>
      </c>
    </row>
    <row r="715" spans="1:48" ht="12.75" customHeight="1" x14ac:dyDescent="0.15">
      <c r="A715" t="s">
        <v>48</v>
      </c>
      <c r="B715" s="16" t="s">
        <v>496</v>
      </c>
      <c r="D715" s="16">
        <v>30</v>
      </c>
      <c r="E715" s="16" t="s">
        <v>426</v>
      </c>
      <c r="G715" s="52">
        <v>618.125</v>
      </c>
      <c r="H715" s="52">
        <v>44894.687500000007</v>
      </c>
      <c r="I715" s="52">
        <v>9406.25</v>
      </c>
      <c r="J715" s="52">
        <v>3169960.0000000005</v>
      </c>
      <c r="K715" s="14">
        <v>0.42058373729041348</v>
      </c>
      <c r="L715" s="14">
        <v>0.10625379905262287</v>
      </c>
      <c r="M715" s="14">
        <v>0.88131441202644911</v>
      </c>
      <c r="N715" s="14">
        <v>1.6795971605978539</v>
      </c>
      <c r="O715" s="14">
        <v>0.76321101852795881</v>
      </c>
      <c r="P715" s="14">
        <v>0.26093132125127427</v>
      </c>
      <c r="Q715" s="14">
        <v>16.944703979790056</v>
      </c>
      <c r="R715" s="14">
        <v>0.69818759580494805</v>
      </c>
      <c r="S715" s="14">
        <v>7.3098071201490393</v>
      </c>
      <c r="T715" s="14">
        <v>2.8870290020861789</v>
      </c>
      <c r="U715" s="14">
        <v>90.644224567715767</v>
      </c>
      <c r="V715" s="14">
        <v>6.5766299666995218</v>
      </c>
      <c r="W715" s="14">
        <v>0.30846873233170513</v>
      </c>
      <c r="X715" s="14">
        <v>2.8512829121489808E-2</v>
      </c>
      <c r="Y715" s="14">
        <v>1.613300913819854</v>
      </c>
      <c r="Z715" s="2">
        <f t="shared" si="249"/>
        <v>2.0954552777153639</v>
      </c>
      <c r="AA715" s="2">
        <f t="shared" si="250"/>
        <v>8.2944273041001804</v>
      </c>
      <c r="AB715" s="2">
        <f t="shared" si="251"/>
        <v>22.201859732675384</v>
      </c>
      <c r="AC715" s="2">
        <f t="shared" si="252"/>
        <v>64.939325407671063</v>
      </c>
      <c r="AD715" s="2">
        <f t="shared" si="253"/>
        <v>12.400357913392881</v>
      </c>
      <c r="AE715" s="2">
        <f t="shared" si="254"/>
        <v>31.397060612212723</v>
      </c>
      <c r="AF715" s="69">
        <f t="shared" si="255"/>
        <v>0.86671985746069413</v>
      </c>
      <c r="AG715" s="69">
        <f t="shared" si="256"/>
        <v>0.87776237651566202</v>
      </c>
      <c r="AH715" s="69">
        <f t="shared" si="257"/>
        <v>1.0887523243570014</v>
      </c>
      <c r="AI715" s="69">
        <f t="shared" si="258"/>
        <v>0.3407333460820624</v>
      </c>
      <c r="AJ715" s="69">
        <f t="shared" si="259"/>
        <v>0.35392340455118126</v>
      </c>
      <c r="AK715" s="69">
        <f t="shared" si="260"/>
        <v>0.67540719570083319</v>
      </c>
      <c r="AL715" s="69">
        <f t="shared" si="261"/>
        <v>7.7016829790630514E-2</v>
      </c>
      <c r="AM715" s="69">
        <f t="shared" si="262"/>
        <v>9.3789702206063044E-2</v>
      </c>
      <c r="AN715" s="69">
        <f t="shared" si="263"/>
        <v>0.14844086971942122</v>
      </c>
      <c r="AO715" s="23">
        <v>0.01</v>
      </c>
      <c r="AP715" s="69">
        <f t="shared" si="272"/>
        <v>47.606027914333488</v>
      </c>
      <c r="AQ715" s="69">
        <f t="shared" si="264"/>
        <v>4210.6593712592612</v>
      </c>
      <c r="AR715" s="69">
        <f t="shared" si="265"/>
        <v>1396.2719307983059</v>
      </c>
      <c r="AS715" s="69">
        <f t="shared" si="266"/>
        <v>8.4190845574575162E-3</v>
      </c>
      <c r="AT715" s="69">
        <f t="shared" si="267"/>
        <v>0.7446514410543621</v>
      </c>
      <c r="AU715" s="69">
        <f t="shared" si="268"/>
        <v>0.24692947438818028</v>
      </c>
      <c r="AV715" s="23">
        <f t="shared" si="269"/>
        <v>0.99999999999999989</v>
      </c>
    </row>
    <row r="716" spans="1:48" ht="12.75" customHeight="1" x14ac:dyDescent="0.15">
      <c r="A716" t="s">
        <v>49</v>
      </c>
      <c r="B716" s="16" t="s">
        <v>496</v>
      </c>
      <c r="D716" s="16">
        <v>40</v>
      </c>
      <c r="E716" s="16" t="s">
        <v>426</v>
      </c>
      <c r="G716" s="52">
        <v>430</v>
      </c>
      <c r="H716" s="52">
        <v>26646.5625</v>
      </c>
      <c r="I716" s="52">
        <v>10037.812500000002</v>
      </c>
      <c r="J716" s="52">
        <v>2798372.8125000005</v>
      </c>
      <c r="K716" s="14">
        <v>0.48076484600198349</v>
      </c>
      <c r="L716" s="14">
        <v>0.11461151175557183</v>
      </c>
      <c r="M716" s="14">
        <v>0.69844310689645273</v>
      </c>
      <c r="N716" s="14">
        <v>2.029034534866005</v>
      </c>
      <c r="O716" s="14">
        <v>0.88537876189858289</v>
      </c>
      <c r="P716" s="14">
        <v>0.27941776514848959</v>
      </c>
      <c r="Q716" s="14">
        <v>23.167118647311561</v>
      </c>
      <c r="R716" s="14">
        <v>0.61285628558191885</v>
      </c>
      <c r="S716" s="14">
        <v>6.0780954852582694</v>
      </c>
      <c r="T716" s="14">
        <v>1.8075562733612121</v>
      </c>
      <c r="U716" s="14">
        <v>101.6086906595983</v>
      </c>
      <c r="V716" s="14">
        <v>5.0257417984745825</v>
      </c>
      <c r="W716" s="14">
        <v>0.2991927037473005</v>
      </c>
      <c r="X716" s="14">
        <v>2.7646137454969803E-2</v>
      </c>
      <c r="Y716" s="14">
        <v>1.5674700031403812</v>
      </c>
      <c r="Z716" s="2">
        <f t="shared" si="249"/>
        <v>1.4527749121107145</v>
      </c>
      <c r="AA716" s="2">
        <f t="shared" si="250"/>
        <v>6.094004835971444</v>
      </c>
      <c r="AB716" s="2">
        <f t="shared" si="251"/>
        <v>26.166336537859348</v>
      </c>
      <c r="AC716" s="2">
        <f t="shared" si="252"/>
        <v>82.912117756721642</v>
      </c>
      <c r="AD716" s="2">
        <f t="shared" si="253"/>
        <v>16.717192236620605</v>
      </c>
      <c r="AE716" s="2">
        <f t="shared" si="254"/>
        <v>56.213293138948032</v>
      </c>
      <c r="AF716" s="69">
        <f t="shared" si="255"/>
        <v>0.8686594316746804</v>
      </c>
      <c r="AG716" s="69">
        <f t="shared" si="256"/>
        <v>0.88169971515723167</v>
      </c>
      <c r="AH716" s="69">
        <f t="shared" si="257"/>
        <v>1.0490555461279576</v>
      </c>
      <c r="AI716" s="69">
        <f t="shared" si="258"/>
        <v>0.34302598185037037</v>
      </c>
      <c r="AJ716" s="69">
        <f t="shared" si="259"/>
        <v>0.3587075346751416</v>
      </c>
      <c r="AK716" s="69">
        <f t="shared" si="260"/>
        <v>0.60419044119130716</v>
      </c>
      <c r="AL716" s="69">
        <f t="shared" si="261"/>
        <v>7.751372510519712E-2</v>
      </c>
      <c r="AM716" s="69">
        <f t="shared" si="262"/>
        <v>9.5057496688912516E-2</v>
      </c>
      <c r="AN716" s="69">
        <f t="shared" si="263"/>
        <v>0.13339689541290489</v>
      </c>
      <c r="AO716" s="23">
        <v>0.01</v>
      </c>
      <c r="AP716" s="69">
        <f t="shared" si="272"/>
        <v>33.330901795234759</v>
      </c>
      <c r="AQ716" s="69">
        <f t="shared" si="264"/>
        <v>2532.9555266146504</v>
      </c>
      <c r="AR716" s="69">
        <f t="shared" si="265"/>
        <v>1339.0130242368496</v>
      </c>
      <c r="AS716" s="69">
        <f t="shared" si="266"/>
        <v>8.5347877158678427E-3</v>
      </c>
      <c r="AT716" s="69">
        <f t="shared" si="267"/>
        <v>0.64859444386473175</v>
      </c>
      <c r="AU716" s="69">
        <f t="shared" si="268"/>
        <v>0.3428707684194004</v>
      </c>
      <c r="AV716" s="23">
        <f t="shared" si="269"/>
        <v>1</v>
      </c>
    </row>
    <row r="717" spans="1:48" ht="12.75" customHeight="1" x14ac:dyDescent="0.15">
      <c r="A717" t="s">
        <v>50</v>
      </c>
      <c r="B717" s="16" t="s">
        <v>496</v>
      </c>
      <c r="D717" s="16">
        <v>50</v>
      </c>
      <c r="E717" s="16" t="s">
        <v>426</v>
      </c>
      <c r="G717" s="52">
        <v>631.56250000000011</v>
      </c>
      <c r="H717" s="52">
        <v>10239.374999999998</v>
      </c>
      <c r="I717" s="52">
        <v>5495.9375</v>
      </c>
      <c r="J717" s="52">
        <v>2121512.5</v>
      </c>
      <c r="K717" s="14">
        <v>0.686985939513027</v>
      </c>
      <c r="L717" s="14">
        <v>0.15511371097552223</v>
      </c>
      <c r="M717" s="14">
        <v>0.73267944460924572</v>
      </c>
      <c r="N717" s="14">
        <v>2.3484081998153084</v>
      </c>
      <c r="O717" s="14">
        <v>1.0383164490087218</v>
      </c>
      <c r="P717" s="14">
        <v>0.32057005080746365</v>
      </c>
      <c r="Q717" s="14">
        <v>30.610321234797087</v>
      </c>
      <c r="R717" s="14">
        <v>0.67260748032597772</v>
      </c>
      <c r="S717" s="14">
        <v>7.9709966540304569</v>
      </c>
      <c r="T717" s="14">
        <v>3.1412726369385018</v>
      </c>
      <c r="U717" s="14">
        <v>112.6573151010019</v>
      </c>
      <c r="V717" s="14">
        <v>6.7685943218175657</v>
      </c>
      <c r="W717" s="14">
        <v>0.30842238926323789</v>
      </c>
      <c r="X717" s="14">
        <v>2.7738194676655777E-2</v>
      </c>
      <c r="Y717" s="14">
        <v>1.5860200175985721</v>
      </c>
      <c r="Z717" s="2">
        <f t="shared" si="249"/>
        <v>1.0665130135394165</v>
      </c>
      <c r="AA717" s="2">
        <f t="shared" si="250"/>
        <v>4.7234989092928501</v>
      </c>
      <c r="AB717" s="2">
        <f t="shared" si="251"/>
        <v>29.480724555621446</v>
      </c>
      <c r="AC717" s="2">
        <f t="shared" si="252"/>
        <v>95.487152208057751</v>
      </c>
      <c r="AD717" s="2">
        <f t="shared" si="253"/>
        <v>14.133403887961466</v>
      </c>
      <c r="AE717" s="2">
        <f t="shared" si="254"/>
        <v>35.863590372976418</v>
      </c>
      <c r="AF717" s="69">
        <f t="shared" si="255"/>
        <v>0.87530572191288603</v>
      </c>
      <c r="AG717" s="69">
        <f t="shared" si="256"/>
        <v>0.88662873691532562</v>
      </c>
      <c r="AH717" s="69">
        <f t="shared" si="257"/>
        <v>1.1100617717555259</v>
      </c>
      <c r="AI717" s="69">
        <f t="shared" si="258"/>
        <v>0.35096006362348314</v>
      </c>
      <c r="AJ717" s="69">
        <f t="shared" si="259"/>
        <v>0.36475714485049837</v>
      </c>
      <c r="AK717" s="69">
        <f t="shared" si="260"/>
        <v>0.71584638774840448</v>
      </c>
      <c r="AL717" s="69">
        <f t="shared" si="261"/>
        <v>7.9232276532317666E-2</v>
      </c>
      <c r="AM717" s="69">
        <f t="shared" si="262"/>
        <v>9.6660643385382078E-2</v>
      </c>
      <c r="AN717" s="69">
        <f t="shared" si="263"/>
        <v>0.15695394080221392</v>
      </c>
      <c r="AO717" s="23">
        <v>0.01</v>
      </c>
      <c r="AP717" s="69">
        <f t="shared" si="272"/>
        <v>50.040134647441889</v>
      </c>
      <c r="AQ717" s="69">
        <f t="shared" si="264"/>
        <v>989.74457536419641</v>
      </c>
      <c r="AR717" s="69">
        <f t="shared" si="265"/>
        <v>862.60904902766754</v>
      </c>
      <c r="AS717" s="69">
        <f t="shared" si="266"/>
        <v>2.6303773553542235E-2</v>
      </c>
      <c r="AT717" s="69">
        <f t="shared" si="267"/>
        <v>0.5202627324976139</v>
      </c>
      <c r="AU717" s="69">
        <f t="shared" si="268"/>
        <v>0.45343349394884397</v>
      </c>
      <c r="AV717" s="23">
        <f t="shared" si="269"/>
        <v>1</v>
      </c>
    </row>
    <row r="718" spans="1:48" ht="12.75" customHeight="1" x14ac:dyDescent="0.15">
      <c r="A718" t="s">
        <v>51</v>
      </c>
      <c r="B718" s="16" t="s">
        <v>496</v>
      </c>
      <c r="D718" s="16">
        <v>70</v>
      </c>
      <c r="E718" s="16" t="s">
        <v>426</v>
      </c>
      <c r="G718" s="52">
        <v>430</v>
      </c>
      <c r="H718" s="52">
        <v>1075</v>
      </c>
      <c r="I718" s="52">
        <v>1115.3125</v>
      </c>
      <c r="J718" s="52">
        <v>927321.875</v>
      </c>
      <c r="K718" s="14">
        <v>0.54292016943025834</v>
      </c>
      <c r="L718" s="14">
        <v>0.15825584055689201</v>
      </c>
      <c r="M718" s="14">
        <v>0.6043137517583228</v>
      </c>
      <c r="N718" s="14">
        <v>1.7460550903714664</v>
      </c>
      <c r="O718" s="14">
        <v>1.0787424344940726</v>
      </c>
      <c r="P718" s="14">
        <v>0.3346025497142841</v>
      </c>
      <c r="Q718" s="14">
        <v>27.797843124120838</v>
      </c>
      <c r="R718" s="14">
        <v>0.62764095181535795</v>
      </c>
      <c r="S718" s="14">
        <v>11.064381644437441</v>
      </c>
      <c r="T718" s="14">
        <v>6.4440201388710259</v>
      </c>
      <c r="U718" s="14">
        <v>136.15218319091318</v>
      </c>
      <c r="V718" s="14">
        <v>9.3852501577963849</v>
      </c>
      <c r="W718" s="14">
        <v>0.33586304696406555</v>
      </c>
      <c r="X718" s="14">
        <v>2.758223891285836E-2</v>
      </c>
      <c r="Y718" s="14">
        <v>1.5779607421249497</v>
      </c>
      <c r="Z718" s="2">
        <f t="shared" si="249"/>
        <v>1.1130803123274846</v>
      </c>
      <c r="AA718" s="2">
        <f t="shared" si="250"/>
        <v>3.8185873559660233</v>
      </c>
      <c r="AB718" s="2">
        <f t="shared" si="251"/>
        <v>25.76874908713307</v>
      </c>
      <c r="AC718" s="2">
        <f t="shared" si="252"/>
        <v>83.077200540932267</v>
      </c>
      <c r="AD718" s="2">
        <f t="shared" si="253"/>
        <v>12.305448923064125</v>
      </c>
      <c r="AE718" s="2">
        <f t="shared" si="254"/>
        <v>21.128454017334381</v>
      </c>
      <c r="AF718" s="69">
        <f t="shared" si="255"/>
        <v>0.87066263276493039</v>
      </c>
      <c r="AG718" s="69">
        <f t="shared" si="256"/>
        <v>0.88793162416185623</v>
      </c>
      <c r="AH718" s="69">
        <f t="shared" si="257"/>
        <v>1.2097583358398041</v>
      </c>
      <c r="AI718" s="69">
        <f t="shared" si="258"/>
        <v>0.34540459827606318</v>
      </c>
      <c r="AJ718" s="69">
        <f t="shared" si="259"/>
        <v>0.3663675239475328</v>
      </c>
      <c r="AK718" s="69">
        <f t="shared" si="260"/>
        <v>0.9265615360912024</v>
      </c>
      <c r="AL718" s="69">
        <f t="shared" si="261"/>
        <v>7.802911158467303E-2</v>
      </c>
      <c r="AM718" s="69">
        <f t="shared" si="262"/>
        <v>9.7087393846096187E-2</v>
      </c>
      <c r="AN718" s="69">
        <f t="shared" si="263"/>
        <v>0.20101683122728053</v>
      </c>
      <c r="AO718" s="23">
        <v>0.01</v>
      </c>
      <c r="AP718" s="69">
        <f t="shared" si="272"/>
        <v>33.552517981409402</v>
      </c>
      <c r="AQ718" s="69">
        <f t="shared" si="264"/>
        <v>104.36894838455341</v>
      </c>
      <c r="AR718" s="69">
        <f t="shared" si="265"/>
        <v>224.19658457817633</v>
      </c>
      <c r="AS718" s="69">
        <f t="shared" si="266"/>
        <v>9.2656297839693355E-2</v>
      </c>
      <c r="AT718" s="69">
        <f t="shared" si="267"/>
        <v>0.28821802203020674</v>
      </c>
      <c r="AU718" s="69">
        <f t="shared" si="268"/>
        <v>0.61912568013010005</v>
      </c>
      <c r="AV718" s="23">
        <f t="shared" si="269"/>
        <v>1.0000000000000002</v>
      </c>
    </row>
    <row r="719" spans="1:48" ht="12.75" customHeight="1" x14ac:dyDescent="0.15">
      <c r="A719" t="s">
        <v>52</v>
      </c>
      <c r="B719" s="16" t="s">
        <v>496</v>
      </c>
      <c r="D719" s="16">
        <v>100</v>
      </c>
      <c r="E719" s="16" t="s">
        <v>426</v>
      </c>
      <c r="G719" s="52">
        <v>241.87500000000003</v>
      </c>
      <c r="H719" s="52">
        <v>309.0625</v>
      </c>
      <c r="I719" s="52">
        <v>161.25</v>
      </c>
      <c r="J719" s="52">
        <v>552590.3125</v>
      </c>
      <c r="K719" s="14">
        <v>0.84275240752240688</v>
      </c>
      <c r="L719" s="14">
        <v>0.15428411295421099</v>
      </c>
      <c r="M719" s="14">
        <v>0.54697951254987898</v>
      </c>
      <c r="N719" s="14">
        <v>1.6741279223424135</v>
      </c>
      <c r="O719" s="14">
        <v>0.8339880064138806</v>
      </c>
      <c r="P719" s="14">
        <v>0.32644194776835694</v>
      </c>
      <c r="Q719" s="14">
        <v>19.931110111671437</v>
      </c>
      <c r="R719" s="14">
        <v>0.61868309200073379</v>
      </c>
      <c r="S719" s="14">
        <v>26.424285621599577</v>
      </c>
      <c r="T719" s="14">
        <v>10.142139599361554</v>
      </c>
      <c r="U719" s="14">
        <v>119.43229763738842</v>
      </c>
      <c r="V719" s="14">
        <v>8.960219764502499</v>
      </c>
      <c r="W719" s="14">
        <v>0.35239083890222539</v>
      </c>
      <c r="X719" s="14">
        <v>2.7156338884293547E-2</v>
      </c>
      <c r="Y719" s="14">
        <v>1.4763305422288</v>
      </c>
      <c r="Z719" s="2">
        <f t="shared" si="249"/>
        <v>0.6490393948062807</v>
      </c>
      <c r="AA719" s="2">
        <f t="shared" si="250"/>
        <v>3.5452743777462921</v>
      </c>
      <c r="AB719" s="2">
        <f t="shared" si="251"/>
        <v>23.898557243496242</v>
      </c>
      <c r="AC719" s="2">
        <f t="shared" si="252"/>
        <v>61.055603447797537</v>
      </c>
      <c r="AD719" s="2">
        <f t="shared" si="253"/>
        <v>4.5197928658386433</v>
      </c>
      <c r="AE719" s="2">
        <f t="shared" si="254"/>
        <v>11.77584832739895</v>
      </c>
      <c r="AF719" s="69">
        <f t="shared" si="255"/>
        <v>0.88032591232185153</v>
      </c>
      <c r="AG719" s="69">
        <f t="shared" si="256"/>
        <v>0.88004344483736885</v>
      </c>
      <c r="AH719" s="69">
        <f t="shared" si="257"/>
        <v>1.7047919821322539</v>
      </c>
      <c r="AI719" s="69">
        <f t="shared" si="258"/>
        <v>0.35703340691160723</v>
      </c>
      <c r="AJ719" s="69">
        <f t="shared" si="259"/>
        <v>0.35668983652191427</v>
      </c>
      <c r="AK719" s="69">
        <f t="shared" si="260"/>
        <v>2.5929406732768427</v>
      </c>
      <c r="AL719" s="69">
        <f t="shared" si="261"/>
        <v>8.0546707234652917E-2</v>
      </c>
      <c r="AM719" s="69">
        <f t="shared" si="262"/>
        <v>9.4522806678307272E-2</v>
      </c>
      <c r="AN719" s="69">
        <f t="shared" si="263"/>
        <v>0.5392958575596718</v>
      </c>
      <c r="AO719" s="23">
        <v>0.01</v>
      </c>
      <c r="AP719" s="69">
        <f t="shared" si="272"/>
        <v>19.482234812381677</v>
      </c>
      <c r="AQ719" s="69">
        <f t="shared" si="264"/>
        <v>29.213454939014341</v>
      </c>
      <c r="AR719" s="69">
        <f t="shared" si="265"/>
        <v>86.961457031497076</v>
      </c>
      <c r="AS719" s="69">
        <f t="shared" si="266"/>
        <v>0.14361377394706096</v>
      </c>
      <c r="AT719" s="69">
        <f t="shared" si="267"/>
        <v>0.21534770288046681</v>
      </c>
      <c r="AU719" s="69">
        <f t="shared" si="268"/>
        <v>0.64103852317247212</v>
      </c>
      <c r="AV719" s="23">
        <f t="shared" si="269"/>
        <v>0.99999999999999989</v>
      </c>
    </row>
    <row r="720" spans="1:48" ht="12.75" customHeight="1" x14ac:dyDescent="0.15">
      <c r="G720" s="52"/>
      <c r="H720" s="52"/>
      <c r="I720" s="52"/>
      <c r="J720" s="52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2"/>
      <c r="AA720" s="2"/>
      <c r="AB720" s="2"/>
      <c r="AC720" s="2"/>
      <c r="AD720" s="2"/>
      <c r="AE720" s="2"/>
      <c r="AF720" s="69"/>
      <c r="AG720" s="69"/>
      <c r="AH720" s="69"/>
      <c r="AI720" s="69"/>
      <c r="AJ720" s="69"/>
      <c r="AK720" s="69"/>
      <c r="AL720" s="69"/>
      <c r="AM720" s="69"/>
      <c r="AN720" s="69"/>
      <c r="AO720" s="23"/>
      <c r="AP720" s="69"/>
      <c r="AQ720" s="69"/>
      <c r="AR720" s="69"/>
      <c r="AS720" s="69"/>
      <c r="AT720" s="69"/>
      <c r="AU720" s="69"/>
      <c r="AV720" s="23"/>
    </row>
    <row r="721" spans="1:48" ht="12.75" customHeight="1" x14ac:dyDescent="0.15">
      <c r="A721" t="s">
        <v>57</v>
      </c>
      <c r="B721" s="16" t="s">
        <v>497</v>
      </c>
      <c r="D721" s="16">
        <v>5</v>
      </c>
      <c r="E721" s="16" t="s">
        <v>425</v>
      </c>
      <c r="F721" s="52">
        <v>8962.8125</v>
      </c>
      <c r="H721" s="52">
        <v>45230.625000000007</v>
      </c>
      <c r="I721" s="52">
        <v>3117.5</v>
      </c>
      <c r="J721" s="52">
        <v>1325206.25</v>
      </c>
      <c r="K721" s="14">
        <v>0.28557711023162263</v>
      </c>
      <c r="L721" s="14">
        <v>9.575548518894067E-2</v>
      </c>
      <c r="M721" s="14">
        <v>0.70506492636575036</v>
      </c>
      <c r="N721" s="14">
        <v>1.5261040305705234</v>
      </c>
      <c r="O721" s="14">
        <v>0.45477009203733398</v>
      </c>
      <c r="P721" s="14">
        <v>0.1700914209438302</v>
      </c>
      <c r="Q721" s="14">
        <v>5.551228194405903</v>
      </c>
      <c r="R721" s="14">
        <v>0.84221294272379876</v>
      </c>
      <c r="S721" s="14">
        <v>9.1937418320341813</v>
      </c>
      <c r="T721" s="14">
        <v>2.2206208176576583</v>
      </c>
      <c r="U721" s="14">
        <v>72.274468675540419</v>
      </c>
      <c r="V721" s="14">
        <v>16.294595745871643</v>
      </c>
      <c r="W721" s="14">
        <v>0.39789046352337082</v>
      </c>
      <c r="X721" s="14">
        <v>2.8988277595844429E-2</v>
      </c>
      <c r="Y721" s="14">
        <v>1.4454832922389054</v>
      </c>
      <c r="Z721" s="2">
        <f t="shared" si="249"/>
        <v>2.4689126022526606</v>
      </c>
      <c r="AA721" s="2">
        <f t="shared" si="250"/>
        <v>7.3631805527855256</v>
      </c>
      <c r="AB721" s="2">
        <f t="shared" si="251"/>
        <v>12.206669461346591</v>
      </c>
      <c r="AC721" s="2">
        <f t="shared" si="252"/>
        <v>32.636732432490533</v>
      </c>
      <c r="AD721" s="2">
        <f t="shared" si="253"/>
        <v>7.8612680229622214</v>
      </c>
      <c r="AE721" s="2">
        <f t="shared" si="254"/>
        <v>32.546965290443659</v>
      </c>
      <c r="AF721" s="69">
        <f t="shared" si="255"/>
        <v>0.8623687350210012</v>
      </c>
      <c r="AG721" s="69">
        <f t="shared" si="256"/>
        <v>0.86782164793210437</v>
      </c>
      <c r="AH721" s="69">
        <f t="shared" si="257"/>
        <v>1.1494695704535964</v>
      </c>
      <c r="AI721" s="69">
        <f t="shared" si="258"/>
        <v>0.33562739824870513</v>
      </c>
      <c r="AJ721" s="69">
        <f t="shared" si="259"/>
        <v>0.34203443843543274</v>
      </c>
      <c r="AK721" s="69">
        <f t="shared" si="260"/>
        <v>0.79482374711465698</v>
      </c>
      <c r="AL721" s="69">
        <f t="shared" si="261"/>
        <v>7.5909696085887601E-2</v>
      </c>
      <c r="AM721" s="69">
        <f t="shared" si="262"/>
        <v>9.0639126185389676E-2</v>
      </c>
      <c r="AN721" s="69">
        <f t="shared" si="263"/>
        <v>0.17352407177947307</v>
      </c>
      <c r="AO721" s="23">
        <v>0.01</v>
      </c>
      <c r="AP721" s="69">
        <f t="shared" ref="AP720:AP728" si="274">AL721*F721</f>
        <v>680.36437294979442</v>
      </c>
      <c r="AQ721" s="69">
        <f t="shared" si="264"/>
        <v>4099.6643268190419</v>
      </c>
      <c r="AR721" s="69">
        <f t="shared" si="265"/>
        <v>540.96129377250725</v>
      </c>
      <c r="AS721" s="69">
        <f t="shared" si="266"/>
        <v>0.12786424589702775</v>
      </c>
      <c r="AT721" s="69">
        <f t="shared" si="267"/>
        <v>0.77047021922522774</v>
      </c>
      <c r="AU721" s="69">
        <f t="shared" si="268"/>
        <v>0.10166553487774456</v>
      </c>
      <c r="AV721" s="23">
        <f t="shared" si="269"/>
        <v>1</v>
      </c>
    </row>
    <row r="722" spans="1:48" ht="12.75" customHeight="1" x14ac:dyDescent="0.15">
      <c r="A722" t="s">
        <v>58</v>
      </c>
      <c r="B722" s="16" t="s">
        <v>497</v>
      </c>
      <c r="D722" s="16">
        <v>12</v>
      </c>
      <c r="E722" s="16" t="s">
        <v>425</v>
      </c>
      <c r="F722" s="52">
        <v>8680.625</v>
      </c>
      <c r="H722" s="52">
        <v>47138.750000000007</v>
      </c>
      <c r="I722" s="52">
        <v>3372.8125</v>
      </c>
      <c r="J722" s="52">
        <v>1332274.3749999998</v>
      </c>
      <c r="K722" s="14">
        <v>0.27160930939559369</v>
      </c>
      <c r="L722" s="14">
        <v>9.0790893374722972E-2</v>
      </c>
      <c r="M722" s="14">
        <v>0.68549036869754942</v>
      </c>
      <c r="N722" s="14">
        <v>1.4091077275144039</v>
      </c>
      <c r="O722" s="14">
        <v>0.44979655392942874</v>
      </c>
      <c r="P722" s="14">
        <v>0.16911886347237132</v>
      </c>
      <c r="Q722" s="14">
        <v>5.2639254375472477</v>
      </c>
      <c r="R722" s="14">
        <v>0.78219745846768041</v>
      </c>
      <c r="S722" s="14">
        <v>12.387400246545123</v>
      </c>
      <c r="T722" s="14">
        <v>3.343937422749776</v>
      </c>
      <c r="U722" s="14">
        <v>108.17810397787623</v>
      </c>
      <c r="V722" s="14">
        <v>22.19031332298977</v>
      </c>
      <c r="W722" s="14">
        <v>0.38925396928381417</v>
      </c>
      <c r="X722" s="14">
        <v>2.9006689040181621E-2</v>
      </c>
      <c r="Y722" s="14">
        <v>1.3962788036702041</v>
      </c>
      <c r="Z722" s="2">
        <f t="shared" si="249"/>
        <v>2.5238102855272389</v>
      </c>
      <c r="AA722" s="2">
        <f t="shared" si="250"/>
        <v>7.550210634763908</v>
      </c>
      <c r="AB722" s="2">
        <f t="shared" si="251"/>
        <v>11.70290299372355</v>
      </c>
      <c r="AC722" s="2">
        <f t="shared" si="252"/>
        <v>31.125596101272329</v>
      </c>
      <c r="AD722" s="2">
        <f t="shared" si="253"/>
        <v>8.7329142374363311</v>
      </c>
      <c r="AE722" s="2">
        <f t="shared" si="254"/>
        <v>32.350516861323186</v>
      </c>
      <c r="AF722" s="69">
        <f t="shared" si="255"/>
        <v>0.86191856740349349</v>
      </c>
      <c r="AG722" s="69">
        <f t="shared" si="256"/>
        <v>0.86766135599875693</v>
      </c>
      <c r="AH722" s="69">
        <f t="shared" si="257"/>
        <v>1.2523978421601496</v>
      </c>
      <c r="AI722" s="69">
        <f t="shared" si="258"/>
        <v>0.33510206706389611</v>
      </c>
      <c r="AJ722" s="69">
        <f t="shared" si="259"/>
        <v>0.34184494592075021</v>
      </c>
      <c r="AK722" s="69">
        <f t="shared" si="260"/>
        <v>1.028028914113134</v>
      </c>
      <c r="AL722" s="69">
        <f t="shared" si="261"/>
        <v>7.5795748381998262E-2</v>
      </c>
      <c r="AM722" s="69">
        <f t="shared" si="262"/>
        <v>9.0588910668998809E-2</v>
      </c>
      <c r="AN722" s="69">
        <f t="shared" si="263"/>
        <v>0.22208187281027125</v>
      </c>
      <c r="AO722" s="23">
        <v>0.01</v>
      </c>
      <c r="AP722" s="69">
        <f t="shared" si="274"/>
        <v>657.95446829848368</v>
      </c>
      <c r="AQ722" s="69">
        <f t="shared" si="264"/>
        <v>4270.2480127982681</v>
      </c>
      <c r="AR722" s="69">
        <f t="shared" si="265"/>
        <v>749.04051663789301</v>
      </c>
      <c r="AS722" s="69">
        <f t="shared" si="266"/>
        <v>0.11589330746649795</v>
      </c>
      <c r="AT722" s="69">
        <f t="shared" si="267"/>
        <v>0.75216932135936387</v>
      </c>
      <c r="AU722" s="69">
        <f t="shared" si="268"/>
        <v>0.13193737117413823</v>
      </c>
      <c r="AV722" s="23">
        <f t="shared" si="269"/>
        <v>1</v>
      </c>
    </row>
    <row r="723" spans="1:48" ht="12.75" customHeight="1" x14ac:dyDescent="0.15">
      <c r="A723" t="s">
        <v>59</v>
      </c>
      <c r="B723" s="16" t="s">
        <v>497</v>
      </c>
      <c r="D723" s="16">
        <v>30</v>
      </c>
      <c r="E723" s="16" t="s">
        <v>425</v>
      </c>
      <c r="F723" s="52">
        <v>23959.062500000004</v>
      </c>
      <c r="H723" s="52">
        <v>153577.1875</v>
      </c>
      <c r="I723" s="52">
        <v>9513.7500000000018</v>
      </c>
      <c r="J723" s="52">
        <v>1627348.4374999998</v>
      </c>
      <c r="K723" s="14">
        <v>0.2868580326440574</v>
      </c>
      <c r="L723" s="14">
        <v>8.6397327091492684E-2</v>
      </c>
      <c r="M723" s="14">
        <v>0.8437690783996632</v>
      </c>
      <c r="N723" s="14">
        <v>1.4509214376105739</v>
      </c>
      <c r="O723" s="14">
        <v>0.42609670871527744</v>
      </c>
      <c r="P723" s="14">
        <v>0.14070188216404866</v>
      </c>
      <c r="Q723" s="14">
        <v>6.5612508731806738</v>
      </c>
      <c r="R723" s="14">
        <v>0.78119004903347766</v>
      </c>
      <c r="S723" s="14">
        <v>9.3095142319563262</v>
      </c>
      <c r="T723" s="14">
        <v>2.3233011719696588</v>
      </c>
      <c r="U723" s="14">
        <v>77.092225103585548</v>
      </c>
      <c r="V723" s="14">
        <v>12.519182754642944</v>
      </c>
      <c r="W723" s="14">
        <v>0.36563939531564266</v>
      </c>
      <c r="X723" s="14">
        <v>3.168636646084657E-2</v>
      </c>
      <c r="Y723" s="14">
        <v>1.3866990861801458</v>
      </c>
      <c r="Z723" s="2">
        <f t="shared" si="249"/>
        <v>2.9414169462935651</v>
      </c>
      <c r="AA723" s="2">
        <f t="shared" si="250"/>
        <v>9.7661479446711592</v>
      </c>
      <c r="AB723" s="2">
        <f t="shared" si="251"/>
        <v>15.398501652273907</v>
      </c>
      <c r="AC723" s="2">
        <f t="shared" si="252"/>
        <v>46.632289293264101</v>
      </c>
      <c r="AD723" s="2">
        <f t="shared" si="253"/>
        <v>8.2810147965567023</v>
      </c>
      <c r="AE723" s="2">
        <f t="shared" si="254"/>
        <v>33.182191802635707</v>
      </c>
      <c r="AF723" s="69">
        <f t="shared" si="255"/>
        <v>0.86241001781114024</v>
      </c>
      <c r="AG723" s="69">
        <f t="shared" si="256"/>
        <v>0.86689753476586573</v>
      </c>
      <c r="AH723" s="69">
        <f t="shared" si="257"/>
        <v>1.1532007938621998</v>
      </c>
      <c r="AI723" s="69">
        <f t="shared" si="258"/>
        <v>0.33567560140653047</v>
      </c>
      <c r="AJ723" s="69">
        <f t="shared" si="259"/>
        <v>0.34094293973741147</v>
      </c>
      <c r="AK723" s="69">
        <f t="shared" si="260"/>
        <v>0.80258898630499231</v>
      </c>
      <c r="AL723" s="69">
        <f t="shared" si="261"/>
        <v>7.5920151293593308E-2</v>
      </c>
      <c r="AM723" s="69">
        <f t="shared" si="262"/>
        <v>9.034987903041404E-2</v>
      </c>
      <c r="AN723" s="69">
        <f t="shared" si="263"/>
        <v>0.17514952937746606</v>
      </c>
      <c r="AO723" s="23">
        <v>0.01</v>
      </c>
      <c r="AP723" s="69">
        <f t="shared" si="274"/>
        <v>1818.9756498526581</v>
      </c>
      <c r="AQ723" s="69">
        <f t="shared" si="264"/>
        <v>13875.680312456216</v>
      </c>
      <c r="AR723" s="69">
        <f t="shared" si="265"/>
        <v>1666.3288351148681</v>
      </c>
      <c r="AS723" s="69">
        <f t="shared" si="266"/>
        <v>0.10477375973064514</v>
      </c>
      <c r="AT723" s="69">
        <f t="shared" si="267"/>
        <v>0.79924500103906992</v>
      </c>
      <c r="AU723" s="69">
        <f t="shared" si="268"/>
        <v>9.598123923028494E-2</v>
      </c>
      <c r="AV723" s="23">
        <f t="shared" si="269"/>
        <v>1</v>
      </c>
    </row>
    <row r="724" spans="1:48" ht="12.75" customHeight="1" x14ac:dyDescent="0.15">
      <c r="A724" t="s">
        <v>60</v>
      </c>
      <c r="B724" s="16" t="s">
        <v>497</v>
      </c>
      <c r="D724" s="16">
        <v>50</v>
      </c>
      <c r="E724" s="16" t="s">
        <v>425</v>
      </c>
      <c r="F724" s="52">
        <v>34319.375</v>
      </c>
      <c r="H724" s="52">
        <v>169393.12500000003</v>
      </c>
      <c r="I724" s="52">
        <v>9486.875</v>
      </c>
      <c r="J724" s="52">
        <v>1473220.3125</v>
      </c>
      <c r="K724" s="14">
        <v>0.27251021864659702</v>
      </c>
      <c r="L724" s="14">
        <v>8.5948954270575126E-2</v>
      </c>
      <c r="M724" s="14">
        <v>1.0968182731596223</v>
      </c>
      <c r="N724" s="14">
        <v>1.4350827226172747</v>
      </c>
      <c r="O724" s="14">
        <v>0.43156704451715155</v>
      </c>
      <c r="P724" s="14">
        <v>0.15076779784234118</v>
      </c>
      <c r="Q724" s="14">
        <v>11.049070361616414</v>
      </c>
      <c r="R724" s="14">
        <v>0.97855212877428743</v>
      </c>
      <c r="S724" s="14">
        <v>7.4423705406382359</v>
      </c>
      <c r="T724" s="14">
        <v>1.9023137499644629</v>
      </c>
      <c r="U724" s="14">
        <v>84.052195630747448</v>
      </c>
      <c r="V724" s="14">
        <v>14.028764026777191</v>
      </c>
      <c r="W724" s="14">
        <v>0.34964918297170294</v>
      </c>
      <c r="X724" s="14">
        <v>2.9077627252186697E-2</v>
      </c>
      <c r="Y724" s="14">
        <v>1.4403654035700848</v>
      </c>
      <c r="Z724" s="2">
        <f t="shared" si="249"/>
        <v>4.0248702547995947</v>
      </c>
      <c r="AA724" s="2">
        <f t="shared" si="250"/>
        <v>12.761275369409832</v>
      </c>
      <c r="AB724" s="2">
        <f t="shared" si="251"/>
        <v>25.602210599695816</v>
      </c>
      <c r="AC724" s="2">
        <f t="shared" si="252"/>
        <v>73.28534686943226</v>
      </c>
      <c r="AD724" s="2">
        <f t="shared" si="253"/>
        <v>11.293739699171089</v>
      </c>
      <c r="AE724" s="2">
        <f t="shared" si="254"/>
        <v>44.184191820259734</v>
      </c>
      <c r="AF724" s="69">
        <f t="shared" si="255"/>
        <v>0.8619476027667462</v>
      </c>
      <c r="AG724" s="69">
        <f t="shared" si="256"/>
        <v>0.86707383796948412</v>
      </c>
      <c r="AH724" s="69">
        <f t="shared" si="257"/>
        <v>1.0930247048033466</v>
      </c>
      <c r="AI724" s="69">
        <f t="shared" si="258"/>
        <v>0.33513593385264873</v>
      </c>
      <c r="AJ724" s="69">
        <f t="shared" si="259"/>
        <v>0.3411509973989072</v>
      </c>
      <c r="AK724" s="69">
        <f t="shared" si="260"/>
        <v>0.68338954751339154</v>
      </c>
      <c r="AL724" s="69">
        <f t="shared" si="261"/>
        <v>7.5803094526466372E-2</v>
      </c>
      <c r="AM724" s="69">
        <f t="shared" si="262"/>
        <v>9.0405014310710408E-2</v>
      </c>
      <c r="AN724" s="69">
        <f t="shared" si="263"/>
        <v>0.15012289482652255</v>
      </c>
      <c r="AO724" s="23">
        <v>0.01</v>
      </c>
      <c r="AP724" s="69">
        <f t="shared" si="274"/>
        <v>2601.5148272142469</v>
      </c>
      <c r="AQ724" s="69">
        <f t="shared" si="264"/>
        <v>15313.98788976096</v>
      </c>
      <c r="AR724" s="69">
        <f t="shared" si="265"/>
        <v>1424.1971378573662</v>
      </c>
      <c r="AS724" s="69">
        <f t="shared" si="266"/>
        <v>0.13451681498377466</v>
      </c>
      <c r="AT724" s="69">
        <f t="shared" si="267"/>
        <v>0.7918420660460419</v>
      </c>
      <c r="AU724" s="69">
        <f t="shared" si="268"/>
        <v>7.3641118970183508E-2</v>
      </c>
      <c r="AV724" s="23">
        <f t="shared" si="269"/>
        <v>1</v>
      </c>
    </row>
    <row r="725" spans="1:48" ht="12.75" customHeight="1" x14ac:dyDescent="0.15">
      <c r="A725" t="s">
        <v>61</v>
      </c>
      <c r="B725" s="16" t="s">
        <v>497</v>
      </c>
      <c r="D725" s="16">
        <v>60</v>
      </c>
      <c r="E725" s="16" t="s">
        <v>425</v>
      </c>
      <c r="F725" s="52">
        <v>30543.4375</v>
      </c>
      <c r="H725" s="52">
        <v>127132.18750000001</v>
      </c>
      <c r="I725" s="52">
        <v>10387.1875</v>
      </c>
      <c r="J725" s="52">
        <v>1391197.8125000002</v>
      </c>
      <c r="K725" s="14">
        <v>0.26546421851683644</v>
      </c>
      <c r="L725" s="14">
        <v>9.3543404303133584E-2</v>
      </c>
      <c r="M725" s="14">
        <v>1.4438800799977034</v>
      </c>
      <c r="N725" s="14">
        <v>1.2429846680990122</v>
      </c>
      <c r="O725" s="14">
        <v>0.44015348824276346</v>
      </c>
      <c r="P725" s="14">
        <v>0.14155232843850643</v>
      </c>
      <c r="Q725" s="14">
        <v>15.658851898988548</v>
      </c>
      <c r="R725" s="14">
        <v>0.69810364501876443</v>
      </c>
      <c r="S725" s="14">
        <v>6.9566191804691773</v>
      </c>
      <c r="T725" s="14">
        <v>1.8211921139451797</v>
      </c>
      <c r="U725" s="14">
        <v>100.92091518903764</v>
      </c>
      <c r="V725" s="14">
        <v>9.7388228856061705</v>
      </c>
      <c r="W725" s="14">
        <v>0.33262644706231287</v>
      </c>
      <c r="X725" s="14">
        <v>2.6640818442852095E-2</v>
      </c>
      <c r="Y725" s="14">
        <v>1.4644872628001628</v>
      </c>
      <c r="Z725" s="2">
        <f t="shared" si="249"/>
        <v>5.4390760761082708</v>
      </c>
      <c r="AA725" s="2">
        <f t="shared" si="250"/>
        <v>15.435402322099746</v>
      </c>
      <c r="AB725" s="2">
        <f t="shared" si="251"/>
        <v>35.575889586843445</v>
      </c>
      <c r="AC725" s="2">
        <f t="shared" si="252"/>
        <v>110.62235479786622</v>
      </c>
      <c r="AD725" s="2">
        <f t="shared" si="253"/>
        <v>14.50717835358514</v>
      </c>
      <c r="AE725" s="2">
        <f t="shared" si="254"/>
        <v>55.41475521240671</v>
      </c>
      <c r="AF725" s="69">
        <f t="shared" si="255"/>
        <v>0.86172051754920842</v>
      </c>
      <c r="AG725" s="69">
        <f t="shared" si="256"/>
        <v>0.86735057007357119</v>
      </c>
      <c r="AH725" s="69">
        <f t="shared" si="257"/>
        <v>1.077369446321683</v>
      </c>
      <c r="AI725" s="69">
        <f t="shared" si="258"/>
        <v>0.33487112297157134</v>
      </c>
      <c r="AJ725" s="69">
        <f t="shared" si="259"/>
        <v>0.34147774316076124</v>
      </c>
      <c r="AK725" s="69">
        <f t="shared" si="260"/>
        <v>0.65444380754582177</v>
      </c>
      <c r="AL725" s="69">
        <f t="shared" si="261"/>
        <v>7.5745652809953587E-2</v>
      </c>
      <c r="AM725" s="69">
        <f t="shared" si="262"/>
        <v>9.0491601937601723E-2</v>
      </c>
      <c r="AN725" s="69">
        <f t="shared" si="263"/>
        <v>0.1440195984907752</v>
      </c>
      <c r="AO725" s="23">
        <v>0.01</v>
      </c>
      <c r="AP725" s="69">
        <f t="shared" si="274"/>
        <v>2313.5326124975168</v>
      </c>
      <c r="AQ725" s="69">
        <f t="shared" si="264"/>
        <v>11504.395304706546</v>
      </c>
      <c r="AR725" s="69">
        <f t="shared" si="265"/>
        <v>1495.9585731983989</v>
      </c>
      <c r="AS725" s="69">
        <f t="shared" si="266"/>
        <v>0.15107416487300313</v>
      </c>
      <c r="AT725" s="69">
        <f t="shared" si="267"/>
        <v>0.75123942651113396</v>
      </c>
      <c r="AU725" s="69">
        <f t="shared" si="268"/>
        <v>9.7686408615862988E-2</v>
      </c>
      <c r="AV725" s="23">
        <f t="shared" si="269"/>
        <v>1.0000000000000002</v>
      </c>
    </row>
    <row r="726" spans="1:48" ht="12.75" customHeight="1" x14ac:dyDescent="0.15">
      <c r="A726" t="s">
        <v>62</v>
      </c>
      <c r="B726" s="16" t="s">
        <v>497</v>
      </c>
      <c r="D726" s="16">
        <v>70</v>
      </c>
      <c r="E726" s="16" t="s">
        <v>425</v>
      </c>
      <c r="F726" s="52">
        <v>90568.75</v>
      </c>
      <c r="H726" s="52">
        <v>108991.56250000001</v>
      </c>
      <c r="I726" s="52">
        <v>6100.625</v>
      </c>
      <c r="J726" s="52">
        <v>1168887.8125</v>
      </c>
      <c r="K726" s="14">
        <v>0.26828743824786128</v>
      </c>
      <c r="L726" s="14">
        <v>9.544303214827711E-2</v>
      </c>
      <c r="M726" s="14">
        <v>1.4367185631034516</v>
      </c>
      <c r="N726" s="14">
        <v>1.2615906497479921</v>
      </c>
      <c r="O726" s="14">
        <v>0.40123643306670614</v>
      </c>
      <c r="P726" s="14">
        <v>0.13395517084060427</v>
      </c>
      <c r="Q726" s="14">
        <v>16.072688822330463</v>
      </c>
      <c r="R726" s="14">
        <v>0.72407864012163536</v>
      </c>
      <c r="S726" s="14">
        <v>6.8228767923181728</v>
      </c>
      <c r="T726" s="14">
        <v>1.6053144092566243</v>
      </c>
      <c r="U726" s="14">
        <v>89.371721385988934</v>
      </c>
      <c r="V726" s="14">
        <v>15.119346925069259</v>
      </c>
      <c r="W726" s="14">
        <v>0.31120111964853414</v>
      </c>
      <c r="X726" s="14">
        <v>2.6309141688248217E-2</v>
      </c>
      <c r="Y726" s="14">
        <v>1.4799963932254825</v>
      </c>
      <c r="Z726" s="2">
        <f t="shared" si="249"/>
        <v>5.3551466012960249</v>
      </c>
      <c r="AA726" s="2">
        <f t="shared" si="250"/>
        <v>15.053152972669745</v>
      </c>
      <c r="AB726" s="2">
        <f t="shared" si="251"/>
        <v>40.057899776161044</v>
      </c>
      <c r="AC726" s="2">
        <f t="shared" si="252"/>
        <v>119.98557966422702</v>
      </c>
      <c r="AD726" s="2">
        <f t="shared" si="253"/>
        <v>13.09883266346124</v>
      </c>
      <c r="AE726" s="2">
        <f t="shared" si="254"/>
        <v>55.672409635551986</v>
      </c>
      <c r="AF726" s="69">
        <f t="shared" si="255"/>
        <v>0.86181150696944253</v>
      </c>
      <c r="AG726" s="69">
        <f t="shared" si="256"/>
        <v>0.86609631407331156</v>
      </c>
      <c r="AH726" s="69">
        <f t="shared" si="257"/>
        <v>1.0730590689802173</v>
      </c>
      <c r="AI726" s="69">
        <f t="shared" si="258"/>
        <v>0.33497721170731376</v>
      </c>
      <c r="AJ726" s="69">
        <f t="shared" si="259"/>
        <v>0.33999847468746236</v>
      </c>
      <c r="AK726" s="69">
        <f t="shared" si="260"/>
        <v>0.64662022706760369</v>
      </c>
      <c r="AL726" s="69">
        <f t="shared" si="261"/>
        <v>7.5768665377447919E-2</v>
      </c>
      <c r="AM726" s="69">
        <f t="shared" si="262"/>
        <v>9.0099595792177523E-2</v>
      </c>
      <c r="AN726" s="69">
        <f t="shared" si="263"/>
        <v>0.14236809210418755</v>
      </c>
      <c r="AO726" s="23">
        <v>0.01</v>
      </c>
      <c r="AP726" s="69">
        <f t="shared" si="274"/>
        <v>6862.2733124037359</v>
      </c>
      <c r="AQ726" s="69">
        <f t="shared" si="264"/>
        <v>9820.095726007854</v>
      </c>
      <c r="AR726" s="69">
        <f t="shared" si="265"/>
        <v>868.53434189310917</v>
      </c>
      <c r="AS726" s="69">
        <f t="shared" si="266"/>
        <v>0.39099259814195392</v>
      </c>
      <c r="AT726" s="69">
        <f t="shared" si="267"/>
        <v>0.55952081287324418</v>
      </c>
      <c r="AU726" s="69">
        <f t="shared" si="268"/>
        <v>4.9486588984801912E-2</v>
      </c>
      <c r="AV726" s="23">
        <f t="shared" si="269"/>
        <v>1</v>
      </c>
    </row>
    <row r="727" spans="1:48" ht="12.75" customHeight="1" x14ac:dyDescent="0.15">
      <c r="A727" t="s">
        <v>63</v>
      </c>
      <c r="B727" s="16" t="s">
        <v>497</v>
      </c>
      <c r="D727" s="16">
        <v>100</v>
      </c>
      <c r="E727" s="16" t="s">
        <v>425</v>
      </c>
      <c r="F727" s="52">
        <v>48106.25</v>
      </c>
      <c r="H727" s="52">
        <v>50713.125000000007</v>
      </c>
      <c r="I727" s="52">
        <v>6449.9999999999991</v>
      </c>
      <c r="J727" s="52">
        <v>835664.6875</v>
      </c>
      <c r="K727" s="14">
        <v>0.33163285167437506</v>
      </c>
      <c r="L727" s="14">
        <v>0.12543175513862057</v>
      </c>
      <c r="M727" s="14">
        <v>2.2089624221314224</v>
      </c>
      <c r="N727" s="14">
        <v>1.2979009194165732</v>
      </c>
      <c r="O727" s="14">
        <v>0.52241428849486982</v>
      </c>
      <c r="P727" s="14">
        <v>0.17131496972265053</v>
      </c>
      <c r="Q727" s="14">
        <v>23.507994985789885</v>
      </c>
      <c r="R727" s="14">
        <v>0.76321836221344019</v>
      </c>
      <c r="S727" s="14">
        <v>5.6268307829197983</v>
      </c>
      <c r="T727" s="14">
        <v>1.2768482856373133</v>
      </c>
      <c r="U727" s="14">
        <v>77.470288891228009</v>
      </c>
      <c r="V727" s="14">
        <v>6.8083714480266906</v>
      </c>
      <c r="W727" s="14">
        <v>0.3185288856345756</v>
      </c>
      <c r="X727" s="14">
        <v>2.6476198469954821E-2</v>
      </c>
      <c r="Y727" s="14">
        <v>1.5054086071320856</v>
      </c>
      <c r="Z727" s="2">
        <f t="shared" ref="Z727:Z791" si="275">M727/K727</f>
        <v>6.6608673144974393</v>
      </c>
      <c r="AA727" s="2">
        <f t="shared" ref="AA727:AA791" si="276">M727/L727</f>
        <v>17.610870705669338</v>
      </c>
      <c r="AB727" s="2">
        <f t="shared" ref="AB727:AB791" si="277">Q727/O727</f>
        <v>44.998759611876004</v>
      </c>
      <c r="AC727" s="2">
        <f t="shared" ref="AC727:AC791" si="278">Q727/P727</f>
        <v>137.22090383489564</v>
      </c>
      <c r="AD727" s="2">
        <f t="shared" ref="AD727:AD791" si="279">U727/S727</f>
        <v>13.768014692460358</v>
      </c>
      <c r="AE727" s="2">
        <f t="shared" ref="AE727:AE791" si="280">U727/T727</f>
        <v>60.673057059837191</v>
      </c>
      <c r="AF727" s="69">
        <f t="shared" ref="AF727:AF728" si="281">(K727+26.472)/31.028</f>
        <v>0.86385306341608792</v>
      </c>
      <c r="AG727" s="69">
        <f t="shared" ref="AG727:AG728" si="282">(O727+26.472)/31.028</f>
        <v>0.87000174966143062</v>
      </c>
      <c r="AH727" s="69">
        <f t="shared" ref="AH727:AH728" si="283">(S727+26.472)/31.028</f>
        <v>1.034511756572122</v>
      </c>
      <c r="AI727" s="69">
        <f t="shared" ref="AI727:AI728" si="284">4/3*3.14*((AF727/2)^3)</f>
        <v>0.33736345115696476</v>
      </c>
      <c r="AJ727" s="69">
        <f t="shared" ref="AJ727:AJ728" si="285">4/3*3.14*((AG727/2)^3)</f>
        <v>0.34461864918459828</v>
      </c>
      <c r="AK727" s="69">
        <f t="shared" ref="AK727:AK728" si="286">4/3*3.14*((AH727/2)^3)</f>
        <v>0.57940826939867907</v>
      </c>
      <c r="AL727" s="69">
        <f t="shared" ref="AL727:AL728" si="287">(10^(-0.665+LOG(AI727, 10)*0.959))</f>
        <v>7.6286205152423764E-2</v>
      </c>
      <c r="AM727" s="69">
        <f t="shared" ref="AM727:AM728" si="288">(AJ727*265)/1000</f>
        <v>9.132394203391854E-2</v>
      </c>
      <c r="AN727" s="69">
        <f t="shared" ref="AN727:AN728" si="289">(10^(-0.665+LOG(AK727, 10)*0.959))</f>
        <v>0.12814519224923313</v>
      </c>
      <c r="AO727" s="23">
        <v>0.01</v>
      </c>
      <c r="AP727" s="69">
        <f t="shared" si="274"/>
        <v>3669.8432566137858</v>
      </c>
      <c r="AQ727" s="69">
        <f t="shared" ref="AQ727:AQ728" si="290">AM727*H727</f>
        <v>4631.3224878588662</v>
      </c>
      <c r="AR727" s="69">
        <f t="shared" ref="AR727:AR728" si="291">AN727*I727</f>
        <v>826.53649000755354</v>
      </c>
      <c r="AS727" s="69">
        <f t="shared" ref="AS727:AS728" si="292">AP727/(AP727+AQ727+AR727)</f>
        <v>0.40205554063221177</v>
      </c>
      <c r="AT727" s="69">
        <f t="shared" ref="AT727:AT728" si="293">AQ727/(AP727+AQ727+AR727)</f>
        <v>0.50739193379511094</v>
      </c>
      <c r="AU727" s="69">
        <f t="shared" ref="AU727:AU728" si="294">AR727/(AP727+AQ727+AR727)</f>
        <v>9.0552525572677414E-2</v>
      </c>
      <c r="AV727" s="23">
        <f t="shared" ref="AV727:AV728" si="295">SUM(AS727:AU727)</f>
        <v>1</v>
      </c>
    </row>
    <row r="728" spans="1:48" ht="12.75" customHeight="1" x14ac:dyDescent="0.15">
      <c r="A728" t="s">
        <v>64</v>
      </c>
      <c r="B728" s="16" t="s">
        <v>497</v>
      </c>
      <c r="D728" s="16">
        <v>120</v>
      </c>
      <c r="E728" s="16" t="s">
        <v>425</v>
      </c>
      <c r="F728" s="52">
        <v>14351.25</v>
      </c>
      <c r="H728" s="52">
        <v>12066.875</v>
      </c>
      <c r="I728" s="52">
        <v>2889.0625</v>
      </c>
      <c r="J728" s="52">
        <v>627679.0625</v>
      </c>
      <c r="K728" s="14">
        <v>0.43219916397104485</v>
      </c>
      <c r="L728" s="14">
        <v>0.1797303535674204</v>
      </c>
      <c r="M728" s="14">
        <v>4.0327052811881003</v>
      </c>
      <c r="N728" s="14">
        <v>1.131382980377281</v>
      </c>
      <c r="O728" s="14">
        <v>0.77092250512090899</v>
      </c>
      <c r="P728" s="14">
        <v>0.23066696810894158</v>
      </c>
      <c r="Q728" s="14">
        <v>35.254830961790574</v>
      </c>
      <c r="R728" s="14">
        <v>0.63337447958285786</v>
      </c>
      <c r="S728" s="14">
        <v>9.3000769294936561</v>
      </c>
      <c r="T728" s="14">
        <v>2.3339995749122409</v>
      </c>
      <c r="U728" s="14">
        <v>173.31880615867487</v>
      </c>
      <c r="V728" s="14">
        <v>3.3803934493512471</v>
      </c>
      <c r="W728" s="14">
        <v>0.31622100082490656</v>
      </c>
      <c r="X728" s="14">
        <v>2.5957428950100923E-2</v>
      </c>
      <c r="Y728" s="14">
        <v>1.4472493680371374</v>
      </c>
      <c r="Z728" s="2">
        <f t="shared" si="275"/>
        <v>9.3306642339046064</v>
      </c>
      <c r="AA728" s="2">
        <f t="shared" si="276"/>
        <v>22.4375304512788</v>
      </c>
      <c r="AB728" s="2">
        <f t="shared" si="277"/>
        <v>45.730706689203892</v>
      </c>
      <c r="AC728" s="2">
        <f t="shared" si="278"/>
        <v>152.83866281686284</v>
      </c>
      <c r="AD728" s="2">
        <f t="shared" si="279"/>
        <v>18.636276610682966</v>
      </c>
      <c r="AE728" s="2">
        <f t="shared" si="280"/>
        <v>74.258285229204347</v>
      </c>
      <c r="AF728" s="69">
        <f t="shared" si="281"/>
        <v>0.8670942105185977</v>
      </c>
      <c r="AG728" s="69">
        <f t="shared" si="282"/>
        <v>0.87801090966613737</v>
      </c>
      <c r="AH728" s="69">
        <f t="shared" si="283"/>
        <v>1.1528966394705962</v>
      </c>
      <c r="AI728" s="69">
        <f t="shared" si="284"/>
        <v>0.34117504475835253</v>
      </c>
      <c r="AJ728" s="69">
        <f t="shared" si="285"/>
        <v>0.35422412354743366</v>
      </c>
      <c r="AK728" s="69">
        <f t="shared" si="286"/>
        <v>0.80195411008563744</v>
      </c>
      <c r="AL728" s="69">
        <f t="shared" si="287"/>
        <v>7.7112572159493423E-2</v>
      </c>
      <c r="AM728" s="69">
        <f t="shared" si="288"/>
        <v>9.3869392740069918E-2</v>
      </c>
      <c r="AN728" s="69">
        <f t="shared" si="289"/>
        <v>0.17501665828964982</v>
      </c>
      <c r="AO728" s="23">
        <v>0.01</v>
      </c>
      <c r="AP728" s="69">
        <f t="shared" si="274"/>
        <v>1106.6618012039301</v>
      </c>
      <c r="AQ728" s="69">
        <f t="shared" si="290"/>
        <v>1132.7102285203312</v>
      </c>
      <c r="AR728" s="69">
        <f t="shared" si="291"/>
        <v>505.63406433994146</v>
      </c>
      <c r="AS728" s="69">
        <f t="shared" si="292"/>
        <v>0.40315458810709898</v>
      </c>
      <c r="AT728" s="69">
        <f t="shared" si="293"/>
        <v>0.41264397589852431</v>
      </c>
      <c r="AU728" s="69">
        <f t="shared" si="294"/>
        <v>0.1842014359943768</v>
      </c>
      <c r="AV728" s="23">
        <f t="shared" si="295"/>
        <v>1.0000000000000002</v>
      </c>
    </row>
    <row r="729" spans="1:48" ht="12.75" customHeight="1" x14ac:dyDescent="0.15">
      <c r="G729" s="52"/>
      <c r="H729" s="52"/>
      <c r="I729" s="52"/>
      <c r="J729" s="52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2"/>
      <c r="AA729" s="2"/>
      <c r="AB729" s="2"/>
      <c r="AC729" s="2"/>
      <c r="AD729" s="2"/>
      <c r="AE729" s="2"/>
    </row>
    <row r="730" spans="1:48" s="31" customFormat="1" ht="12.75" customHeight="1" x14ac:dyDescent="0.15">
      <c r="B730" s="33"/>
      <c r="C730" s="33"/>
      <c r="D730" s="33"/>
      <c r="E730" s="33"/>
      <c r="F730" s="33"/>
      <c r="G730" s="62"/>
      <c r="H730" s="62"/>
      <c r="I730" s="62"/>
      <c r="J730" s="62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70"/>
      <c r="AA730" s="70"/>
      <c r="AB730" s="70"/>
      <c r="AC730" s="70"/>
      <c r="AD730" s="70"/>
      <c r="AE730" s="70"/>
    </row>
    <row r="731" spans="1:48" ht="12.75" customHeight="1" x14ac:dyDescent="0.15">
      <c r="G731" s="52"/>
      <c r="H731" s="52"/>
      <c r="I731" s="52"/>
      <c r="J731" s="52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2"/>
      <c r="AA731" s="2"/>
      <c r="AB731" s="2"/>
      <c r="AC731" s="2"/>
      <c r="AD731" s="2"/>
      <c r="AE731" s="2"/>
    </row>
    <row r="732" spans="1:48" ht="12.75" customHeight="1" x14ac:dyDescent="0.15">
      <c r="A732" s="1" t="s">
        <v>498</v>
      </c>
      <c r="G732" s="52"/>
      <c r="H732" s="52"/>
      <c r="I732" s="52"/>
      <c r="J732" s="52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2"/>
      <c r="AA732" s="2"/>
      <c r="AB732" s="2"/>
      <c r="AC732" s="2"/>
      <c r="AD732" s="2"/>
      <c r="AE732" s="2"/>
    </row>
    <row r="733" spans="1:48" ht="12.75" customHeight="1" x14ac:dyDescent="0.15">
      <c r="A733" t="s">
        <v>584</v>
      </c>
      <c r="G733" s="52"/>
      <c r="H733" s="52"/>
      <c r="I733" s="52"/>
      <c r="J733" s="52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2"/>
      <c r="AA733" s="2"/>
      <c r="AB733" s="2"/>
      <c r="AC733" s="2"/>
      <c r="AD733" s="2"/>
      <c r="AE733" s="2"/>
    </row>
    <row r="734" spans="1:48" x14ac:dyDescent="0.15">
      <c r="G734" s="52"/>
      <c r="H734" s="52"/>
      <c r="I734" s="52"/>
      <c r="J734" s="52"/>
      <c r="Z734" s="2"/>
      <c r="AA734" s="2"/>
      <c r="AB734" s="2"/>
      <c r="AC734" s="2"/>
      <c r="AD734" s="2"/>
      <c r="AE734" s="2"/>
      <c r="AF734" s="66" t="s">
        <v>579</v>
      </c>
      <c r="AG734" s="23"/>
      <c r="AH734" s="23"/>
      <c r="AI734" s="23"/>
      <c r="AJ734" s="23"/>
      <c r="AK734" s="23"/>
      <c r="AL734" s="61" t="s">
        <v>550</v>
      </c>
      <c r="AM734" s="23"/>
      <c r="AN734" s="23"/>
      <c r="AO734" s="23" t="s">
        <v>551</v>
      </c>
      <c r="AP734" s="67" t="s">
        <v>552</v>
      </c>
      <c r="AQ734" s="23"/>
      <c r="AR734" s="23"/>
      <c r="AS734" s="67" t="s">
        <v>553</v>
      </c>
      <c r="AT734" s="23"/>
      <c r="AU734" s="23"/>
      <c r="AV734" s="23"/>
    </row>
    <row r="735" spans="1:48" s="1" customFormat="1" ht="12.75" customHeight="1" x14ac:dyDescent="0.15">
      <c r="A735" s="1" t="s">
        <v>489</v>
      </c>
      <c r="B735" s="22" t="s">
        <v>428</v>
      </c>
      <c r="C735" s="22" t="s">
        <v>433</v>
      </c>
      <c r="D735" s="22" t="s">
        <v>583</v>
      </c>
      <c r="E735" s="22" t="s">
        <v>512</v>
      </c>
      <c r="F735" s="22" t="s">
        <v>513</v>
      </c>
      <c r="G735" s="22" t="s">
        <v>514</v>
      </c>
      <c r="H735" s="22" t="s">
        <v>241</v>
      </c>
      <c r="I735" s="22" t="s">
        <v>242</v>
      </c>
      <c r="J735" s="22" t="s">
        <v>243</v>
      </c>
      <c r="K735" s="1" t="s">
        <v>220</v>
      </c>
      <c r="L735" s="1" t="s">
        <v>221</v>
      </c>
      <c r="M735" s="1" t="s">
        <v>222</v>
      </c>
      <c r="N735" s="1" t="s">
        <v>223</v>
      </c>
      <c r="O735" s="1" t="s">
        <v>224</v>
      </c>
      <c r="P735" s="1" t="s">
        <v>225</v>
      </c>
      <c r="Q735" s="1" t="s">
        <v>226</v>
      </c>
      <c r="R735" s="1" t="s">
        <v>227</v>
      </c>
      <c r="S735" s="1" t="s">
        <v>228</v>
      </c>
      <c r="T735" s="1" t="s">
        <v>229</v>
      </c>
      <c r="U735" s="1" t="s">
        <v>230</v>
      </c>
      <c r="V735" s="1" t="s">
        <v>231</v>
      </c>
      <c r="W735" s="1" t="s">
        <v>232</v>
      </c>
      <c r="X735" s="1" t="s">
        <v>233</v>
      </c>
      <c r="Y735" s="1" t="s">
        <v>235</v>
      </c>
      <c r="Z735" s="1" t="s">
        <v>544</v>
      </c>
      <c r="AA735" s="1" t="s">
        <v>545</v>
      </c>
      <c r="AB735" s="1" t="s">
        <v>546</v>
      </c>
      <c r="AC735" s="1" t="s">
        <v>547</v>
      </c>
      <c r="AD735" s="1" t="s">
        <v>548</v>
      </c>
      <c r="AE735" s="1" t="s">
        <v>549</v>
      </c>
      <c r="AF735" s="61" t="s">
        <v>555</v>
      </c>
      <c r="AG735" s="61" t="s">
        <v>556</v>
      </c>
      <c r="AH735" s="61" t="s">
        <v>557</v>
      </c>
      <c r="AI735" s="61" t="s">
        <v>558</v>
      </c>
      <c r="AJ735" s="61" t="s">
        <v>559</v>
      </c>
      <c r="AK735" s="61" t="s">
        <v>560</v>
      </c>
      <c r="AL735" s="61" t="s">
        <v>561</v>
      </c>
      <c r="AM735" s="61" t="s">
        <v>562</v>
      </c>
      <c r="AN735" s="61" t="s">
        <v>563</v>
      </c>
      <c r="AO735" s="61" t="s">
        <v>564</v>
      </c>
      <c r="AP735" s="61" t="s">
        <v>565</v>
      </c>
      <c r="AQ735" s="61" t="s">
        <v>566</v>
      </c>
      <c r="AR735" s="61" t="s">
        <v>567</v>
      </c>
      <c r="AS735" s="61" t="s">
        <v>568</v>
      </c>
      <c r="AT735" s="61" t="s">
        <v>569</v>
      </c>
      <c r="AU735" s="61" t="s">
        <v>570</v>
      </c>
      <c r="AV735" s="61" t="s">
        <v>571</v>
      </c>
    </row>
    <row r="736" spans="1:48" ht="12.75" customHeight="1" x14ac:dyDescent="0.15">
      <c r="A736" t="s">
        <v>103</v>
      </c>
      <c r="B736" s="16">
        <v>1</v>
      </c>
      <c r="C736" s="16" t="s">
        <v>374</v>
      </c>
      <c r="D736" s="16">
        <v>1</v>
      </c>
      <c r="E736" s="16" t="s">
        <v>426</v>
      </c>
      <c r="G736" s="52">
        <v>685.31250000000011</v>
      </c>
      <c r="H736" s="52">
        <v>31080.937500000004</v>
      </c>
      <c r="I736" s="52">
        <v>20613.124999999996</v>
      </c>
      <c r="J736" s="52">
        <v>988502.81250000012</v>
      </c>
      <c r="K736" s="14">
        <v>0.55192346703724837</v>
      </c>
      <c r="L736" s="14">
        <v>0.16884311573278651</v>
      </c>
      <c r="M736" s="14">
        <v>1.1598939223591169</v>
      </c>
      <c r="N736" s="14">
        <v>3.1303290235636734</v>
      </c>
      <c r="O736" s="14">
        <v>0.64330876902280554</v>
      </c>
      <c r="P736" s="14">
        <v>0.22052006879096522</v>
      </c>
      <c r="Q736" s="14">
        <v>11.315953149691451</v>
      </c>
      <c r="R736" s="14">
        <v>1.160502504270553</v>
      </c>
      <c r="S736" s="14">
        <v>3.3573282473140091</v>
      </c>
      <c r="T736" s="14">
        <v>0.8913930614058897</v>
      </c>
      <c r="U736" s="14">
        <v>36.295906735852249</v>
      </c>
      <c r="V736" s="14">
        <v>4.7299452085771652</v>
      </c>
      <c r="W736" s="14">
        <v>0.37690512437933565</v>
      </c>
      <c r="X736" s="14">
        <v>3.4132928032595586E-2</v>
      </c>
      <c r="Y736" s="14">
        <v>1.9916422453176712</v>
      </c>
      <c r="Z736" s="2">
        <f t="shared" si="275"/>
        <v>2.1015484784248857</v>
      </c>
      <c r="AA736" s="2">
        <f t="shared" si="276"/>
        <v>6.8696548113621718</v>
      </c>
      <c r="AB736" s="2">
        <f t="shared" si="277"/>
        <v>17.590236127016475</v>
      </c>
      <c r="AC736" s="2">
        <f t="shared" si="278"/>
        <v>51.314845001332003</v>
      </c>
      <c r="AD736" s="2">
        <f t="shared" si="279"/>
        <v>10.810949678480309</v>
      </c>
      <c r="AE736" s="2">
        <f t="shared" si="280"/>
        <v>40.718184050711564</v>
      </c>
      <c r="AF736" s="69">
        <f t="shared" ref="AF736:AF799" si="296">(K736+26.472)/31.028</f>
        <v>0.87095279963379046</v>
      </c>
      <c r="AG736" s="69">
        <f t="shared" ref="AG736:AG799" si="297">(O736+26.472)/31.028</f>
        <v>0.87389805237278617</v>
      </c>
      <c r="AH736" s="69">
        <f t="shared" ref="AH736:AH799" si="298">(S736+26.472)/31.028</f>
        <v>0.96136806263097885</v>
      </c>
      <c r="AI736" s="69">
        <f t="shared" ref="AI736:AI799" si="299">4/3*3.14*((AF736/2)^3)</f>
        <v>0.34575005370098605</v>
      </c>
      <c r="AJ736" s="69">
        <f t="shared" ref="AJ736:AJ799" si="300">4/3*3.14*((AG736/2)^3)</f>
        <v>0.34926953986155646</v>
      </c>
      <c r="AK736" s="69">
        <f t="shared" ref="AK736:AK799" si="301">4/3*3.14*((AH736/2)^3)</f>
        <v>0.46499412844601884</v>
      </c>
      <c r="AL736" s="69">
        <f t="shared" ref="AL736:AL799" si="302">(10^(-0.665+LOG(AI736, 10)*0.959))</f>
        <v>7.8103950980050615E-2</v>
      </c>
      <c r="AM736" s="69">
        <f t="shared" ref="AM736:AM799" si="303">(AJ736*265)/1000</f>
        <v>9.2556428063312463E-2</v>
      </c>
      <c r="AN736" s="69">
        <f t="shared" ref="AN736:AN799" si="304">(10^(-0.665+LOG(AK736, 10)*0.959))</f>
        <v>0.10377246255056762</v>
      </c>
      <c r="AO736" s="23">
        <v>0.01</v>
      </c>
      <c r="AP736" s="69">
        <f t="shared" ref="AP736:AP799" si="305">AL736*F736</f>
        <v>0</v>
      </c>
      <c r="AQ736" s="69">
        <f t="shared" ref="AQ736:AQ799" si="306">AM736*H736</f>
        <v>2876.7405558590608</v>
      </c>
      <c r="AR736" s="69">
        <f t="shared" ref="AR736:AR799" si="307">AN736*I736</f>
        <v>2139.0747421126689</v>
      </c>
      <c r="AS736" s="69">
        <f t="shared" ref="AS736:AS799" si="308">AP736/(AP736+AQ736+AR736)</f>
        <v>0</v>
      </c>
      <c r="AT736" s="69">
        <f t="shared" ref="AT736:AT799" si="309">AQ736/(AP736+AQ736+AR736)</f>
        <v>0.57353398898526886</v>
      </c>
      <c r="AU736" s="69">
        <f t="shared" ref="AU736:AU799" si="310">AR736/(AP736+AQ736+AR736)</f>
        <v>0.42646601101473119</v>
      </c>
      <c r="AV736" s="23">
        <f t="shared" ref="AV736:AV799" si="311">SUM(AS736:AU736)</f>
        <v>1</v>
      </c>
    </row>
    <row r="737" spans="1:48" ht="12.75" customHeight="1" x14ac:dyDescent="0.15">
      <c r="A737" t="s">
        <v>45</v>
      </c>
      <c r="B737" s="16">
        <v>1</v>
      </c>
      <c r="C737" s="16" t="s">
        <v>374</v>
      </c>
      <c r="D737" s="16">
        <v>2</v>
      </c>
      <c r="E737" s="16" t="s">
        <v>426</v>
      </c>
      <c r="G737" s="52">
        <v>510.62500000000006</v>
      </c>
      <c r="H737" s="52">
        <v>29589.375</v>
      </c>
      <c r="I737" s="52">
        <v>19215.625</v>
      </c>
      <c r="J737" s="52">
        <v>993313.4375</v>
      </c>
      <c r="K737" s="14">
        <v>0.34315772778937909</v>
      </c>
      <c r="L737" s="14">
        <v>0.10943460443719824</v>
      </c>
      <c r="M737" s="14">
        <v>0.9756518393954573</v>
      </c>
      <c r="N737" s="14">
        <v>1.7308959958719583</v>
      </c>
      <c r="O737" s="14">
        <v>0.63726837778541412</v>
      </c>
      <c r="P737" s="14">
        <v>0.22158982677744565</v>
      </c>
      <c r="Q737" s="14">
        <v>7.2346793222508099</v>
      </c>
      <c r="R737" s="14">
        <v>0.92587330254259781</v>
      </c>
      <c r="S737" s="14">
        <v>4.2680719138121797</v>
      </c>
      <c r="T737" s="14">
        <v>1.4928528884607044</v>
      </c>
      <c r="U737" s="14">
        <v>38.918579827115678</v>
      </c>
      <c r="V737" s="14">
        <v>8.6406859235948854</v>
      </c>
      <c r="W737" s="14">
        <v>0.37240056340793826</v>
      </c>
      <c r="X737" s="14">
        <v>2.8113600619220538E-2</v>
      </c>
      <c r="Y737" s="14">
        <v>1.7234066521070821</v>
      </c>
      <c r="Z737" s="2">
        <f t="shared" si="275"/>
        <v>2.8431585838984397</v>
      </c>
      <c r="AA737" s="2">
        <f t="shared" si="276"/>
        <v>8.9153869053856667</v>
      </c>
      <c r="AB737" s="2">
        <f t="shared" si="277"/>
        <v>11.352641327335602</v>
      </c>
      <c r="AC737" s="2">
        <f t="shared" si="278"/>
        <v>32.648968716045708</v>
      </c>
      <c r="AD737" s="2">
        <f t="shared" si="279"/>
        <v>9.1185389124229097</v>
      </c>
      <c r="AE737" s="2">
        <f t="shared" si="280"/>
        <v>26.069936380164705</v>
      </c>
      <c r="AF737" s="69">
        <f t="shared" si="296"/>
        <v>0.86422449812393265</v>
      </c>
      <c r="AG737" s="69">
        <f t="shared" si="297"/>
        <v>0.87370337687847799</v>
      </c>
      <c r="AH737" s="69">
        <f t="shared" si="298"/>
        <v>0.99072037881307795</v>
      </c>
      <c r="AI737" s="69">
        <f t="shared" si="299"/>
        <v>0.33779881124560124</v>
      </c>
      <c r="AJ737" s="69">
        <f t="shared" si="300"/>
        <v>0.3490361748560975</v>
      </c>
      <c r="AK737" s="69">
        <f t="shared" si="301"/>
        <v>0.50889910473411637</v>
      </c>
      <c r="AL737" s="69">
        <f t="shared" si="302"/>
        <v>7.6380612047958998E-2</v>
      </c>
      <c r="AM737" s="69">
        <f t="shared" si="303"/>
        <v>9.2494586336865831E-2</v>
      </c>
      <c r="AN737" s="69">
        <f t="shared" si="304"/>
        <v>0.11315136246362724</v>
      </c>
      <c r="AO737" s="23">
        <v>0.01</v>
      </c>
      <c r="AP737" s="69">
        <f t="shared" si="305"/>
        <v>0</v>
      </c>
      <c r="AQ737" s="69">
        <f t="shared" si="306"/>
        <v>2736.8570005913994</v>
      </c>
      <c r="AR737" s="69">
        <f t="shared" si="307"/>
        <v>2174.2741493401372</v>
      </c>
      <c r="AS737" s="69">
        <f t="shared" si="308"/>
        <v>0</v>
      </c>
      <c r="AT737" s="69">
        <f t="shared" si="309"/>
        <v>0.55727630092500235</v>
      </c>
      <c r="AU737" s="69">
        <f t="shared" si="310"/>
        <v>0.44272369907499781</v>
      </c>
      <c r="AV737" s="23">
        <f t="shared" si="311"/>
        <v>1.0000000000000002</v>
      </c>
    </row>
    <row r="738" spans="1:48" ht="12.75" customHeight="1" x14ac:dyDescent="0.15">
      <c r="A738" t="s">
        <v>104</v>
      </c>
      <c r="B738" s="16">
        <v>1</v>
      </c>
      <c r="C738" s="16" t="s">
        <v>375</v>
      </c>
      <c r="D738" s="16">
        <v>1</v>
      </c>
      <c r="E738" s="16" t="s">
        <v>426</v>
      </c>
      <c r="G738" s="52">
        <v>1410.9375</v>
      </c>
      <c r="H738" s="52">
        <v>32599.374999999996</v>
      </c>
      <c r="I738" s="52">
        <v>22695.937499999996</v>
      </c>
      <c r="J738" s="52">
        <v>1181317.5</v>
      </c>
      <c r="K738" s="14">
        <v>0.53712231661607823</v>
      </c>
      <c r="L738" s="14">
        <v>0.15835035871832326</v>
      </c>
      <c r="M738" s="14">
        <v>1.1811503695375569</v>
      </c>
      <c r="N738" s="14">
        <v>1.9623060680049262</v>
      </c>
      <c r="O738" s="14">
        <v>0.62754830233250358</v>
      </c>
      <c r="P738" s="14">
        <v>0.20933862582755292</v>
      </c>
      <c r="Q738" s="14">
        <v>10.571539080569513</v>
      </c>
      <c r="R738" s="14">
        <v>1.1661711093658802</v>
      </c>
      <c r="S738" s="14">
        <v>4.9644256710000212</v>
      </c>
      <c r="T738" s="14">
        <v>2.0460363267975632</v>
      </c>
      <c r="U738" s="14">
        <v>46.625587236389073</v>
      </c>
      <c r="V738" s="14">
        <v>6.7440510205017095</v>
      </c>
      <c r="W738" s="14">
        <v>0.39326468976735629</v>
      </c>
      <c r="X738" s="14">
        <v>3.499766695158598E-2</v>
      </c>
      <c r="Y738" s="14">
        <v>1.8710980592285198</v>
      </c>
      <c r="Z738" s="2">
        <f t="shared" si="275"/>
        <v>2.199034247876567</v>
      </c>
      <c r="AA738" s="2">
        <f t="shared" si="276"/>
        <v>7.4590950036217505</v>
      </c>
      <c r="AB738" s="2">
        <f t="shared" si="277"/>
        <v>16.845777514299183</v>
      </c>
      <c r="AC738" s="2">
        <f t="shared" si="278"/>
        <v>50.499706104300316</v>
      </c>
      <c r="AD738" s="2">
        <f t="shared" si="279"/>
        <v>9.3919398388327426</v>
      </c>
      <c r="AE738" s="2">
        <f t="shared" si="280"/>
        <v>22.78824995710951</v>
      </c>
      <c r="AF738" s="69">
        <f t="shared" si="296"/>
        <v>0.87047577403042675</v>
      </c>
      <c r="AG738" s="69">
        <f t="shared" si="297"/>
        <v>0.87339010900904035</v>
      </c>
      <c r="AH738" s="69">
        <f t="shared" si="298"/>
        <v>1.0131631323643169</v>
      </c>
      <c r="AI738" s="69">
        <f t="shared" si="299"/>
        <v>0.34518225722365198</v>
      </c>
      <c r="AJ738" s="69">
        <f t="shared" si="300"/>
        <v>0.34866086686805881</v>
      </c>
      <c r="AK738" s="69">
        <f t="shared" si="301"/>
        <v>0.54427267558219627</v>
      </c>
      <c r="AL738" s="69">
        <f t="shared" si="302"/>
        <v>7.7980942039717047E-2</v>
      </c>
      <c r="AM738" s="69">
        <f t="shared" si="303"/>
        <v>9.2395129720035579E-2</v>
      </c>
      <c r="AN738" s="69">
        <f t="shared" si="304"/>
        <v>0.12068354364792395</v>
      </c>
      <c r="AO738" s="23">
        <v>0.01</v>
      </c>
      <c r="AP738" s="69">
        <f t="shared" si="305"/>
        <v>0</v>
      </c>
      <c r="AQ738" s="69">
        <f t="shared" si="306"/>
        <v>3012.0234819170846</v>
      </c>
      <c r="AR738" s="69">
        <f t="shared" si="307"/>
        <v>2739.0261639118035</v>
      </c>
      <c r="AS738" s="69">
        <f t="shared" si="308"/>
        <v>0</v>
      </c>
      <c r="AT738" s="69">
        <f t="shared" si="309"/>
        <v>0.52373456454190759</v>
      </c>
      <c r="AU738" s="69">
        <f t="shared" si="310"/>
        <v>0.47626543545809241</v>
      </c>
      <c r="AV738" s="23">
        <f t="shared" si="311"/>
        <v>1</v>
      </c>
    </row>
    <row r="739" spans="1:48" ht="12.75" customHeight="1" x14ac:dyDescent="0.15">
      <c r="A739" t="s">
        <v>105</v>
      </c>
      <c r="B739" s="16">
        <v>1</v>
      </c>
      <c r="C739" s="16" t="s">
        <v>375</v>
      </c>
      <c r="D739" s="16">
        <v>2</v>
      </c>
      <c r="E739" s="16" t="s">
        <v>426</v>
      </c>
      <c r="G739" s="52">
        <v>765.93749999999989</v>
      </c>
      <c r="H739" s="52">
        <v>33432.500000000007</v>
      </c>
      <c r="I739" s="52">
        <v>22427.187500000004</v>
      </c>
      <c r="J739" s="52">
        <v>1013483.1249999999</v>
      </c>
      <c r="K739" s="14">
        <v>0.45478795508276476</v>
      </c>
      <c r="L739" s="14">
        <v>0.15761343148309515</v>
      </c>
      <c r="M739" s="14">
        <v>1.1672301148265132</v>
      </c>
      <c r="N739" s="14">
        <v>1.8384462827090737</v>
      </c>
      <c r="O739" s="14">
        <v>0.66280601904603009</v>
      </c>
      <c r="P739" s="14">
        <v>0.22498238777177657</v>
      </c>
      <c r="Q739" s="14">
        <v>11.613919475301484</v>
      </c>
      <c r="R739" s="14">
        <v>1.1866697632631609</v>
      </c>
      <c r="S739" s="14">
        <v>4.6122163049639875</v>
      </c>
      <c r="T739" s="14">
        <v>1.4623924517358406</v>
      </c>
      <c r="U739" s="14">
        <v>48.773797809469436</v>
      </c>
      <c r="V739" s="14">
        <v>6.8959635253528742</v>
      </c>
      <c r="W739" s="14">
        <v>0.44910599686421121</v>
      </c>
      <c r="X739" s="14">
        <v>3.5481466058234989E-2</v>
      </c>
      <c r="Y739" s="14">
        <v>1.9899645826775985</v>
      </c>
      <c r="Z739" s="2">
        <f t="shared" si="275"/>
        <v>2.5665370020938534</v>
      </c>
      <c r="AA739" s="2">
        <f t="shared" si="276"/>
        <v>7.4056513067650878</v>
      </c>
      <c r="AB739" s="2">
        <f t="shared" si="277"/>
        <v>17.52235064494025</v>
      </c>
      <c r="AC739" s="2">
        <f t="shared" si="278"/>
        <v>51.6214606411001</v>
      </c>
      <c r="AD739" s="2">
        <f t="shared" si="279"/>
        <v>10.574915525313868</v>
      </c>
      <c r="AE739" s="2">
        <f t="shared" si="280"/>
        <v>33.352057959254083</v>
      </c>
      <c r="AF739" s="69">
        <f t="shared" si="296"/>
        <v>0.86782222363938266</v>
      </c>
      <c r="AG739" s="69">
        <f t="shared" si="297"/>
        <v>0.87452642835651773</v>
      </c>
      <c r="AH739" s="69">
        <f t="shared" si="298"/>
        <v>1.001811792734433</v>
      </c>
      <c r="AI739" s="69">
        <f t="shared" si="299"/>
        <v>0.34203511914619883</v>
      </c>
      <c r="AJ739" s="69">
        <f t="shared" si="300"/>
        <v>0.35002350803755689</v>
      </c>
      <c r="AK739" s="69">
        <f t="shared" si="301"/>
        <v>0.52618300470972701</v>
      </c>
      <c r="AL739" s="69">
        <f t="shared" si="302"/>
        <v>7.7298986848137824E-2</v>
      </c>
      <c r="AM739" s="69">
        <f t="shared" si="303"/>
        <v>9.2756229629952572E-2</v>
      </c>
      <c r="AN739" s="69">
        <f t="shared" si="304"/>
        <v>0.11683425863960654</v>
      </c>
      <c r="AO739" s="23">
        <v>0.01</v>
      </c>
      <c r="AP739" s="69">
        <f t="shared" si="305"/>
        <v>0</v>
      </c>
      <c r="AQ739" s="69">
        <f t="shared" si="306"/>
        <v>3101.07264710339</v>
      </c>
      <c r="AR739" s="69">
        <f t="shared" si="307"/>
        <v>2620.2638249339511</v>
      </c>
      <c r="AS739" s="69">
        <f t="shared" si="308"/>
        <v>0</v>
      </c>
      <c r="AT739" s="69">
        <f t="shared" si="309"/>
        <v>0.54201892551848341</v>
      </c>
      <c r="AU739" s="69">
        <f t="shared" si="310"/>
        <v>0.45798107448151665</v>
      </c>
      <c r="AV739" s="23">
        <f t="shared" si="311"/>
        <v>1</v>
      </c>
    </row>
    <row r="740" spans="1:48" ht="12.75" customHeight="1" x14ac:dyDescent="0.15">
      <c r="A740" t="s">
        <v>106</v>
      </c>
      <c r="B740" s="16">
        <v>1</v>
      </c>
      <c r="C740" s="16" t="s">
        <v>376</v>
      </c>
      <c r="D740" s="16">
        <v>1</v>
      </c>
      <c r="E740" s="16" t="s">
        <v>426</v>
      </c>
      <c r="G740" s="52">
        <v>886.87500000000011</v>
      </c>
      <c r="H740" s="52">
        <v>30919.687499999996</v>
      </c>
      <c r="I740" s="52">
        <v>17025.3125</v>
      </c>
      <c r="J740" s="52">
        <v>821582.18750000012</v>
      </c>
      <c r="K740" s="14">
        <v>0.93008745703457518</v>
      </c>
      <c r="L740" s="14">
        <v>0.23267188245539275</v>
      </c>
      <c r="M740" s="14">
        <v>1.1092069702596798</v>
      </c>
      <c r="N740" s="14">
        <v>1.7875724618858886</v>
      </c>
      <c r="O740" s="14">
        <v>1.0226652687697053</v>
      </c>
      <c r="P740" s="14">
        <v>0.29169592796411514</v>
      </c>
      <c r="Q740" s="14">
        <v>10.601445025321068</v>
      </c>
      <c r="R740" s="14">
        <v>1.5248456030876327</v>
      </c>
      <c r="S740" s="14">
        <v>6.2607975217031084</v>
      </c>
      <c r="T740" s="14">
        <v>1.5562386657236511</v>
      </c>
      <c r="U740" s="14">
        <v>44.704019220239701</v>
      </c>
      <c r="V740" s="14">
        <v>7.7389508038418171</v>
      </c>
      <c r="W740" s="14">
        <v>0.41968001304366781</v>
      </c>
      <c r="X740" s="14">
        <v>3.1977041583711521E-2</v>
      </c>
      <c r="Y740" s="14">
        <v>1.8073377113503506</v>
      </c>
      <c r="Z740" s="2">
        <f t="shared" si="275"/>
        <v>1.192583516604123</v>
      </c>
      <c r="AA740" s="2">
        <f t="shared" si="276"/>
        <v>4.7672583320089572</v>
      </c>
      <c r="AB740" s="2">
        <f t="shared" si="277"/>
        <v>10.366485837614198</v>
      </c>
      <c r="AC740" s="2">
        <f t="shared" si="278"/>
        <v>36.344165307049721</v>
      </c>
      <c r="AD740" s="2">
        <f t="shared" si="279"/>
        <v>7.1403074552839048</v>
      </c>
      <c r="AE740" s="2">
        <f t="shared" si="280"/>
        <v>28.725683408882741</v>
      </c>
      <c r="AF740" s="69">
        <f t="shared" si="296"/>
        <v>0.88314062965819828</v>
      </c>
      <c r="AG740" s="69">
        <f t="shared" si="297"/>
        <v>0.88612431573964512</v>
      </c>
      <c r="AH740" s="69">
        <f t="shared" si="298"/>
        <v>1.0549438417462651</v>
      </c>
      <c r="AI740" s="69">
        <f t="shared" si="299"/>
        <v>0.36046905969561327</v>
      </c>
      <c r="AJ740" s="69">
        <f t="shared" si="300"/>
        <v>0.3641349456243454</v>
      </c>
      <c r="AK740" s="69">
        <f t="shared" si="301"/>
        <v>0.61442152444191656</v>
      </c>
      <c r="AL740" s="69">
        <f t="shared" si="302"/>
        <v>8.1289865675561845E-2</v>
      </c>
      <c r="AM740" s="69">
        <f t="shared" si="303"/>
        <v>9.6495760590451521E-2</v>
      </c>
      <c r="AN740" s="69">
        <f t="shared" si="304"/>
        <v>0.13556241536932784</v>
      </c>
      <c r="AO740" s="23">
        <v>0.01</v>
      </c>
      <c r="AP740" s="69">
        <f t="shared" si="305"/>
        <v>0</v>
      </c>
      <c r="AQ740" s="69">
        <f t="shared" si="306"/>
        <v>2983.6187625315761</v>
      </c>
      <c r="AR740" s="69">
        <f t="shared" si="307"/>
        <v>2307.9924849176095</v>
      </c>
      <c r="AS740" s="69">
        <f t="shared" si="308"/>
        <v>0</v>
      </c>
      <c r="AT740" s="69">
        <f t="shared" si="309"/>
        <v>0.56383937198142164</v>
      </c>
      <c r="AU740" s="69">
        <f t="shared" si="310"/>
        <v>0.43616062801857836</v>
      </c>
      <c r="AV740" s="23">
        <f t="shared" si="311"/>
        <v>1</v>
      </c>
    </row>
    <row r="741" spans="1:48" ht="12.75" customHeight="1" x14ac:dyDescent="0.15">
      <c r="A741" t="s">
        <v>107</v>
      </c>
      <c r="B741" s="16">
        <v>1</v>
      </c>
      <c r="C741" s="16" t="s">
        <v>376</v>
      </c>
      <c r="D741" s="16">
        <v>2</v>
      </c>
      <c r="E741" s="16" t="s">
        <v>426</v>
      </c>
      <c r="G741" s="52">
        <v>1007.8125000000001</v>
      </c>
      <c r="H741" s="52">
        <v>31914.062500000004</v>
      </c>
      <c r="I741" s="52">
        <v>19282.8125</v>
      </c>
      <c r="J741" s="52">
        <v>1106255.625</v>
      </c>
      <c r="K741" s="14">
        <v>0.59999544988330844</v>
      </c>
      <c r="L741" s="14">
        <v>0.20054762177389862</v>
      </c>
      <c r="M741" s="14">
        <v>1.2141856436656411</v>
      </c>
      <c r="N741" s="14">
        <v>2.7106352810314109</v>
      </c>
      <c r="O741" s="14">
        <v>0.66656555296241038</v>
      </c>
      <c r="P741" s="14">
        <v>0.23240738712717315</v>
      </c>
      <c r="Q741" s="14">
        <v>9.9872975727237829</v>
      </c>
      <c r="R741" s="14">
        <v>1.1758276010646589</v>
      </c>
      <c r="S741" s="14">
        <v>4.6644819786940781</v>
      </c>
      <c r="T741" s="14">
        <v>1.404522592863783</v>
      </c>
      <c r="U741" s="14">
        <v>40.033261302899987</v>
      </c>
      <c r="V741" s="14">
        <v>7.9009445637924349</v>
      </c>
      <c r="W741" s="14">
        <v>0.44322497104040309</v>
      </c>
      <c r="X741" s="14">
        <v>3.6108602779862532E-2</v>
      </c>
      <c r="Y741" s="14">
        <v>1.7637490412264967</v>
      </c>
      <c r="Z741" s="2">
        <f t="shared" si="275"/>
        <v>2.0236580859101263</v>
      </c>
      <c r="AA741" s="2">
        <f t="shared" si="276"/>
        <v>6.0543507468492352</v>
      </c>
      <c r="AB741" s="2">
        <f t="shared" si="277"/>
        <v>14.983218872228456</v>
      </c>
      <c r="AC741" s="2">
        <f t="shared" si="278"/>
        <v>42.973236333743301</v>
      </c>
      <c r="AD741" s="2">
        <f t="shared" si="279"/>
        <v>8.5825739033315251</v>
      </c>
      <c r="AE741" s="2">
        <f t="shared" si="280"/>
        <v>28.503109530814502</v>
      </c>
      <c r="AF741" s="69">
        <f t="shared" si="296"/>
        <v>0.87250210938131079</v>
      </c>
      <c r="AG741" s="69">
        <f t="shared" si="297"/>
        <v>0.8746475942040226</v>
      </c>
      <c r="AH741" s="69">
        <f t="shared" si="298"/>
        <v>1.0034962607546114</v>
      </c>
      <c r="AI741" s="69">
        <f t="shared" si="299"/>
        <v>0.34759846863231747</v>
      </c>
      <c r="AJ741" s="69">
        <f t="shared" si="300"/>
        <v>0.35016901572011649</v>
      </c>
      <c r="AK741" s="69">
        <f t="shared" si="301"/>
        <v>0.52884167651179648</v>
      </c>
      <c r="AL741" s="69">
        <f t="shared" si="302"/>
        <v>7.8504339218684008E-2</v>
      </c>
      <c r="AM741" s="69">
        <f t="shared" si="303"/>
        <v>9.2794789165830879E-2</v>
      </c>
      <c r="AN741" s="69">
        <f t="shared" si="304"/>
        <v>0.11740033082866216</v>
      </c>
      <c r="AO741" s="23">
        <v>0.01</v>
      </c>
      <c r="AP741" s="69">
        <f t="shared" si="305"/>
        <v>0</v>
      </c>
      <c r="AQ741" s="69">
        <f t="shared" si="306"/>
        <v>2961.45870111265</v>
      </c>
      <c r="AR741" s="69">
        <f t="shared" si="307"/>
        <v>2263.8085668070621</v>
      </c>
      <c r="AS741" s="69">
        <f t="shared" si="308"/>
        <v>0</v>
      </c>
      <c r="AT741" s="69">
        <f t="shared" si="309"/>
        <v>0.56675736364614104</v>
      </c>
      <c r="AU741" s="69">
        <f t="shared" si="310"/>
        <v>0.43324263635385901</v>
      </c>
      <c r="AV741" s="23">
        <f t="shared" si="311"/>
        <v>1</v>
      </c>
    </row>
    <row r="742" spans="1:48" ht="12.75" customHeight="1" x14ac:dyDescent="0.15">
      <c r="A742" t="s">
        <v>108</v>
      </c>
      <c r="B742" s="16">
        <v>1</v>
      </c>
      <c r="C742" s="16" t="s">
        <v>377</v>
      </c>
      <c r="D742" s="16">
        <v>1</v>
      </c>
      <c r="E742" s="16" t="s">
        <v>426</v>
      </c>
      <c r="G742" s="52">
        <v>1625.9375</v>
      </c>
      <c r="H742" s="52">
        <v>32491.875</v>
      </c>
      <c r="I742" s="52">
        <v>20532.500000000004</v>
      </c>
      <c r="J742" s="52">
        <v>1221159.6875</v>
      </c>
      <c r="K742" s="14">
        <v>0.62045959970348408</v>
      </c>
      <c r="L742" s="14">
        <v>0.17711427833946836</v>
      </c>
      <c r="M742" s="14">
        <v>1.1513418509807896</v>
      </c>
      <c r="N742" s="14">
        <v>2.0084219275702009</v>
      </c>
      <c r="O742" s="14">
        <v>0.66576359489552739</v>
      </c>
      <c r="P742" s="14">
        <v>0.22712857051365046</v>
      </c>
      <c r="Q742" s="14">
        <v>9.6683709755674574</v>
      </c>
      <c r="R742" s="14">
        <v>1.0945938925745857</v>
      </c>
      <c r="S742" s="14">
        <v>5.0600198309252473</v>
      </c>
      <c r="T742" s="14">
        <v>1.6037410840260622</v>
      </c>
      <c r="U742" s="14">
        <v>44.589202449684237</v>
      </c>
      <c r="V742" s="14">
        <v>7.5780754856512482</v>
      </c>
      <c r="W742" s="14">
        <v>0.46576700748304606</v>
      </c>
      <c r="X742" s="14">
        <v>3.6113316008981745E-2</v>
      </c>
      <c r="Y742" s="14">
        <v>1.6383857768433663</v>
      </c>
      <c r="Z742" s="2">
        <f t="shared" si="275"/>
        <v>1.8556274276858842</v>
      </c>
      <c r="AA742" s="2">
        <f t="shared" si="276"/>
        <v>6.5005591970064405</v>
      </c>
      <c r="AB742" s="2">
        <f t="shared" si="277"/>
        <v>14.522228385114138</v>
      </c>
      <c r="AC742" s="2">
        <f t="shared" si="278"/>
        <v>42.567832631986683</v>
      </c>
      <c r="AD742" s="2">
        <f t="shared" si="279"/>
        <v>8.8120608099535644</v>
      </c>
      <c r="AE742" s="2">
        <f t="shared" si="280"/>
        <v>27.803242614291985</v>
      </c>
      <c r="AF742" s="69">
        <f t="shared" si="296"/>
        <v>0.87316164753459735</v>
      </c>
      <c r="AG742" s="69">
        <f t="shared" si="297"/>
        <v>0.87462174793397995</v>
      </c>
      <c r="AH742" s="69">
        <f t="shared" si="298"/>
        <v>1.0162440321943165</v>
      </c>
      <c r="AI742" s="69">
        <f t="shared" si="299"/>
        <v>0.34838733019616291</v>
      </c>
      <c r="AJ742" s="69">
        <f t="shared" si="300"/>
        <v>0.35013797363337829</v>
      </c>
      <c r="AK742" s="69">
        <f t="shared" si="301"/>
        <v>0.54925298071033757</v>
      </c>
      <c r="AL742" s="69">
        <f t="shared" si="302"/>
        <v>7.867518923383697E-2</v>
      </c>
      <c r="AM742" s="69">
        <f t="shared" si="303"/>
        <v>9.2786563012845255E-2</v>
      </c>
      <c r="AN742" s="69">
        <f t="shared" si="304"/>
        <v>0.12174237029990062</v>
      </c>
      <c r="AO742" s="23">
        <v>0.01</v>
      </c>
      <c r="AP742" s="69">
        <f t="shared" si="305"/>
        <v>0</v>
      </c>
      <c r="AQ742" s="69">
        <f t="shared" si="306"/>
        <v>3014.8094070929915</v>
      </c>
      <c r="AR742" s="69">
        <f t="shared" si="307"/>
        <v>2499.6752181827101</v>
      </c>
      <c r="AS742" s="69">
        <f t="shared" si="308"/>
        <v>0</v>
      </c>
      <c r="AT742" s="69">
        <f t="shared" si="309"/>
        <v>0.54670737375430867</v>
      </c>
      <c r="AU742" s="69">
        <f t="shared" si="310"/>
        <v>0.45329262624569139</v>
      </c>
      <c r="AV742" s="23">
        <f t="shared" si="311"/>
        <v>1</v>
      </c>
    </row>
    <row r="743" spans="1:48" ht="12.75" customHeight="1" x14ac:dyDescent="0.15">
      <c r="A743" t="s">
        <v>109</v>
      </c>
      <c r="B743" s="16">
        <v>1</v>
      </c>
      <c r="C743" s="16" t="s">
        <v>377</v>
      </c>
      <c r="D743" s="16">
        <v>2</v>
      </c>
      <c r="E743" s="16" t="s">
        <v>426</v>
      </c>
      <c r="G743" s="52">
        <v>886.87500000000011</v>
      </c>
      <c r="H743" s="52">
        <v>34090.937500000007</v>
      </c>
      <c r="I743" s="52">
        <v>20935.625000000004</v>
      </c>
      <c r="J743" s="52">
        <v>1010137.1875000002</v>
      </c>
      <c r="K743" s="14">
        <v>0.62788008167459464</v>
      </c>
      <c r="L743" s="14">
        <v>0.17551982065331456</v>
      </c>
      <c r="M743" s="14">
        <v>1.0430312017131422</v>
      </c>
      <c r="N743" s="14">
        <v>1.6645194214661365</v>
      </c>
      <c r="O743" s="14">
        <v>0.67029096100360408</v>
      </c>
      <c r="P743" s="14">
        <v>0.23107659302292372</v>
      </c>
      <c r="Q743" s="14">
        <v>10.816719893844418</v>
      </c>
      <c r="R743" s="14">
        <v>1.0568143967290162</v>
      </c>
      <c r="S743" s="14">
        <v>4.5717866222777506</v>
      </c>
      <c r="T743" s="14">
        <v>1.1480206239816304</v>
      </c>
      <c r="U743" s="14">
        <v>43.041784146419879</v>
      </c>
      <c r="V743" s="14">
        <v>8.5275530877854564</v>
      </c>
      <c r="W743" s="14">
        <v>0.44269601997501223</v>
      </c>
      <c r="X743" s="14">
        <v>3.1497678457410007E-2</v>
      </c>
      <c r="Y743" s="14">
        <v>1.7903135609535481</v>
      </c>
      <c r="Z743" s="2">
        <f t="shared" si="275"/>
        <v>1.6611949194682432</v>
      </c>
      <c r="AA743" s="2">
        <f t="shared" si="276"/>
        <v>5.9425265923290205</v>
      </c>
      <c r="AB743" s="2">
        <f t="shared" si="277"/>
        <v>16.137350080999017</v>
      </c>
      <c r="AC743" s="2">
        <f t="shared" si="278"/>
        <v>46.810106347601192</v>
      </c>
      <c r="AD743" s="2">
        <f t="shared" si="279"/>
        <v>9.4146528923031081</v>
      </c>
      <c r="AE743" s="2">
        <f t="shared" si="280"/>
        <v>37.492169781009608</v>
      </c>
      <c r="AF743" s="69">
        <f t="shared" si="296"/>
        <v>0.87340080191035829</v>
      </c>
      <c r="AG743" s="69">
        <f t="shared" si="297"/>
        <v>0.8747676602102491</v>
      </c>
      <c r="AH743" s="69">
        <f t="shared" si="298"/>
        <v>1.0005087863309834</v>
      </c>
      <c r="AI743" s="69">
        <f t="shared" si="299"/>
        <v>0.34867367297331059</v>
      </c>
      <c r="AJ743" s="69">
        <f t="shared" si="300"/>
        <v>0.35031324237967132</v>
      </c>
      <c r="AK743" s="69">
        <f t="shared" si="301"/>
        <v>0.52413253435764651</v>
      </c>
      <c r="AL743" s="69">
        <f t="shared" si="302"/>
        <v>7.8737200838260774E-2</v>
      </c>
      <c r="AM743" s="69">
        <f t="shared" si="303"/>
        <v>9.2833009230612898E-2</v>
      </c>
      <c r="AN743" s="69">
        <f t="shared" si="304"/>
        <v>0.11639760183583045</v>
      </c>
      <c r="AO743" s="23">
        <v>0.01</v>
      </c>
      <c r="AP743" s="69">
        <f t="shared" si="305"/>
        <v>0</v>
      </c>
      <c r="AQ743" s="69">
        <f t="shared" si="306"/>
        <v>3164.7643156177483</v>
      </c>
      <c r="AR743" s="69">
        <f t="shared" si="307"/>
        <v>2436.8565429342584</v>
      </c>
      <c r="AS743" s="69">
        <f t="shared" si="308"/>
        <v>0</v>
      </c>
      <c r="AT743" s="69">
        <f t="shared" si="309"/>
        <v>0.56497295970792016</v>
      </c>
      <c r="AU743" s="69">
        <f t="shared" si="310"/>
        <v>0.43502704029207978</v>
      </c>
      <c r="AV743" s="23">
        <f t="shared" si="311"/>
        <v>1</v>
      </c>
    </row>
    <row r="744" spans="1:48" ht="12.75" customHeight="1" x14ac:dyDescent="0.15">
      <c r="A744" t="s">
        <v>110</v>
      </c>
      <c r="B744" s="16">
        <v>1</v>
      </c>
      <c r="C744" s="16" t="s">
        <v>378</v>
      </c>
      <c r="D744" s="16">
        <v>1</v>
      </c>
      <c r="E744" s="16" t="s">
        <v>426</v>
      </c>
      <c r="G744" s="52">
        <v>940.625</v>
      </c>
      <c r="H744" s="52">
        <v>34467.1875</v>
      </c>
      <c r="I744" s="52">
        <v>19954.6875</v>
      </c>
      <c r="J744" s="52">
        <v>1266054.375</v>
      </c>
      <c r="K744" s="14">
        <v>0.66841403786834619</v>
      </c>
      <c r="L744" s="14">
        <v>0.1758899477635589</v>
      </c>
      <c r="M744" s="14">
        <v>1.2420612265178514</v>
      </c>
      <c r="N744" s="14">
        <v>2.6238215871483095</v>
      </c>
      <c r="O744" s="14">
        <v>0.64035688081917264</v>
      </c>
      <c r="P744" s="14">
        <v>0.22078816835321713</v>
      </c>
      <c r="Q744" s="14">
        <v>10.31922861836016</v>
      </c>
      <c r="R744" s="14">
        <v>0.94509856649991908</v>
      </c>
      <c r="S744" s="14">
        <v>4.7335375830159307</v>
      </c>
      <c r="T744" s="14">
        <v>1.3537932761073386</v>
      </c>
      <c r="U744" s="14">
        <v>46.27911045987112</v>
      </c>
      <c r="V744" s="14">
        <v>7.6509606070144027</v>
      </c>
      <c r="W744" s="14">
        <v>0.41040535852075699</v>
      </c>
      <c r="X744" s="14">
        <v>3.1703397046025233E-2</v>
      </c>
      <c r="Y744" s="14">
        <v>1.6493990667428593</v>
      </c>
      <c r="Z744" s="2">
        <f t="shared" si="275"/>
        <v>1.8582213361031974</v>
      </c>
      <c r="AA744" s="2">
        <f t="shared" si="276"/>
        <v>7.0615816441511461</v>
      </c>
      <c r="AB744" s="2">
        <f t="shared" si="277"/>
        <v>16.11480867537388</v>
      </c>
      <c r="AC744" s="2">
        <f t="shared" si="278"/>
        <v>46.738141338495311</v>
      </c>
      <c r="AD744" s="2">
        <f t="shared" si="279"/>
        <v>9.7768549733125401</v>
      </c>
      <c r="AE744" s="2">
        <f t="shared" si="280"/>
        <v>34.184769031310935</v>
      </c>
      <c r="AF744" s="69">
        <f t="shared" si="296"/>
        <v>0.87470716893993639</v>
      </c>
      <c r="AG744" s="69">
        <f t="shared" si="297"/>
        <v>0.87380291610220362</v>
      </c>
      <c r="AH744" s="69">
        <f t="shared" si="298"/>
        <v>1.0057218506837673</v>
      </c>
      <c r="AI744" s="69">
        <f t="shared" si="299"/>
        <v>0.35024057361746186</v>
      </c>
      <c r="AJ744" s="69">
        <f t="shared" si="300"/>
        <v>0.34915548336219326</v>
      </c>
      <c r="AK744" s="69">
        <f t="shared" si="301"/>
        <v>0.5323681380765225</v>
      </c>
      <c r="AL744" s="69">
        <f t="shared" si="302"/>
        <v>7.9076498550991706E-2</v>
      </c>
      <c r="AM744" s="69">
        <f t="shared" si="303"/>
        <v>9.252620309098121E-2</v>
      </c>
      <c r="AN744" s="69">
        <f t="shared" si="304"/>
        <v>0.11815098892709033</v>
      </c>
      <c r="AO744" s="23">
        <v>0.01</v>
      </c>
      <c r="AP744" s="69">
        <f t="shared" si="305"/>
        <v>0</v>
      </c>
      <c r="AQ744" s="69">
        <f t="shared" si="306"/>
        <v>3189.1179905999288</v>
      </c>
      <c r="AR744" s="69">
        <f t="shared" si="307"/>
        <v>2357.6660618560477</v>
      </c>
      <c r="AS744" s="69">
        <f t="shared" si="308"/>
        <v>0</v>
      </c>
      <c r="AT744" s="69">
        <f t="shared" si="309"/>
        <v>0.57494900836960972</v>
      </c>
      <c r="AU744" s="69">
        <f t="shared" si="310"/>
        <v>0.42505099163039034</v>
      </c>
      <c r="AV744" s="23">
        <f t="shared" si="311"/>
        <v>1</v>
      </c>
    </row>
    <row r="745" spans="1:48" ht="12.75" customHeight="1" x14ac:dyDescent="0.15">
      <c r="A745" t="s">
        <v>111</v>
      </c>
      <c r="B745" s="16">
        <v>1</v>
      </c>
      <c r="C745" s="16" t="s">
        <v>378</v>
      </c>
      <c r="D745" s="16">
        <v>2</v>
      </c>
      <c r="E745" s="16" t="s">
        <v>426</v>
      </c>
      <c r="G745" s="52">
        <v>940.625</v>
      </c>
      <c r="H745" s="52">
        <v>35071.875</v>
      </c>
      <c r="I745" s="52">
        <v>20196.5625</v>
      </c>
      <c r="J745" s="52">
        <v>1011588.4375</v>
      </c>
      <c r="K745" s="14">
        <v>0.59507753209254177</v>
      </c>
      <c r="L745" s="14">
        <v>0.19531094697367715</v>
      </c>
      <c r="M745" s="14">
        <v>1.1510203445379952</v>
      </c>
      <c r="N745" s="14">
        <v>1.9889072579536184</v>
      </c>
      <c r="O745" s="14">
        <v>0.63450618910664147</v>
      </c>
      <c r="P745" s="14">
        <v>0.22601042621730921</v>
      </c>
      <c r="Q745" s="14">
        <v>10.888821123557848</v>
      </c>
      <c r="R745" s="14">
        <v>0.94455768073071533</v>
      </c>
      <c r="S745" s="14">
        <v>3.4825038533800727</v>
      </c>
      <c r="T745" s="14">
        <v>0.76414613339159254</v>
      </c>
      <c r="U745" s="14">
        <v>36.468816797834798</v>
      </c>
      <c r="V745" s="14">
        <v>4.9644879461925617</v>
      </c>
      <c r="W745" s="14">
        <v>0.44893915925218825</v>
      </c>
      <c r="X745" s="14">
        <v>3.1466349346205812E-2</v>
      </c>
      <c r="Y745" s="14">
        <v>1.7577809626544352</v>
      </c>
      <c r="Z745" s="2">
        <f t="shared" si="275"/>
        <v>1.9342359313928821</v>
      </c>
      <c r="AA745" s="2">
        <f t="shared" si="276"/>
        <v>5.8932710243482811</v>
      </c>
      <c r="AB745" s="2">
        <f t="shared" si="277"/>
        <v>17.161095211520095</v>
      </c>
      <c r="AC745" s="2">
        <f t="shared" si="278"/>
        <v>48.178401792350222</v>
      </c>
      <c r="AD745" s="2">
        <f t="shared" si="279"/>
        <v>10.472010465240015</v>
      </c>
      <c r="AE745" s="2">
        <f t="shared" si="280"/>
        <v>47.724924859557028</v>
      </c>
      <c r="AF745" s="69">
        <f t="shared" si="296"/>
        <v>0.87234361003263328</v>
      </c>
      <c r="AG745" s="69">
        <f t="shared" si="297"/>
        <v>0.8736143544252496</v>
      </c>
      <c r="AH745" s="69">
        <f t="shared" si="298"/>
        <v>0.96540234154248017</v>
      </c>
      <c r="AI745" s="69">
        <f t="shared" si="299"/>
        <v>0.34740906809406796</v>
      </c>
      <c r="AJ745" s="69">
        <f t="shared" si="300"/>
        <v>0.34892949486084973</v>
      </c>
      <c r="AK745" s="69">
        <f t="shared" si="301"/>
        <v>0.47087262339464847</v>
      </c>
      <c r="AL745" s="69">
        <f t="shared" si="302"/>
        <v>7.8463316874319067E-2</v>
      </c>
      <c r="AM745" s="69">
        <f t="shared" si="303"/>
        <v>9.2466316138125185E-2</v>
      </c>
      <c r="AN745" s="69">
        <f t="shared" si="304"/>
        <v>0.10503025022176865</v>
      </c>
      <c r="AO745" s="23">
        <v>0.01</v>
      </c>
      <c r="AP745" s="69">
        <f t="shared" si="305"/>
        <v>0</v>
      </c>
      <c r="AQ745" s="69">
        <f t="shared" si="306"/>
        <v>3242.9670813068092</v>
      </c>
      <c r="AR745" s="69">
        <f t="shared" si="307"/>
        <v>2121.2500129945893</v>
      </c>
      <c r="AS745" s="69">
        <f t="shared" si="308"/>
        <v>0</v>
      </c>
      <c r="AT745" s="69">
        <f t="shared" si="309"/>
        <v>0.60455552493427789</v>
      </c>
      <c r="AU745" s="69">
        <f t="shared" si="310"/>
        <v>0.395444475065722</v>
      </c>
      <c r="AV745" s="23">
        <f t="shared" si="311"/>
        <v>0.99999999999999989</v>
      </c>
    </row>
    <row r="746" spans="1:48" ht="12.75" customHeight="1" x14ac:dyDescent="0.15">
      <c r="A746" t="s">
        <v>26</v>
      </c>
      <c r="B746" s="16">
        <v>1</v>
      </c>
      <c r="C746" s="16" t="s">
        <v>382</v>
      </c>
      <c r="D746" s="16">
        <v>1</v>
      </c>
      <c r="E746" s="16" t="s">
        <v>426</v>
      </c>
      <c r="G746" s="52">
        <v>1021.2500000000001</v>
      </c>
      <c r="H746" s="52">
        <v>32706.875000000004</v>
      </c>
      <c r="I746" s="52">
        <v>21352.187499999996</v>
      </c>
      <c r="J746" s="52">
        <v>1319239.9999999998</v>
      </c>
      <c r="K746" s="14">
        <v>0.44408949321179464</v>
      </c>
      <c r="L746" s="14">
        <v>0.17527473273911529</v>
      </c>
      <c r="M746" s="14">
        <v>1.1501883248345215</v>
      </c>
      <c r="N746" s="14">
        <v>1.7636481981169843</v>
      </c>
      <c r="O746" s="14">
        <v>0.64301111555590096</v>
      </c>
      <c r="P746" s="14">
        <v>0.21863921312362603</v>
      </c>
      <c r="Q746" s="14">
        <v>10.28459750316148</v>
      </c>
      <c r="R746" s="14">
        <v>0.83151561081893777</v>
      </c>
      <c r="S746" s="14">
        <v>5.0902837945698147</v>
      </c>
      <c r="T746" s="14">
        <v>2.1497725589701204</v>
      </c>
      <c r="U746" s="14">
        <v>35.745686455225837</v>
      </c>
      <c r="V746" s="14">
        <v>7.5611430108085482</v>
      </c>
      <c r="W746" s="14">
        <v>0.4246358484735307</v>
      </c>
      <c r="X746" s="14">
        <v>3.1278097430208859E-2</v>
      </c>
      <c r="Y746" s="14">
        <v>1.4891471423201863</v>
      </c>
      <c r="Z746" s="2">
        <f t="shared" si="275"/>
        <v>2.5899922029589089</v>
      </c>
      <c r="AA746" s="2">
        <f t="shared" si="276"/>
        <v>6.5622027023512848</v>
      </c>
      <c r="AB746" s="2">
        <f t="shared" si="277"/>
        <v>15.994431906935482</v>
      </c>
      <c r="AC746" s="2">
        <f t="shared" si="278"/>
        <v>47.039126038869433</v>
      </c>
      <c r="AD746" s="2">
        <f t="shared" si="279"/>
        <v>7.0223366511231511</v>
      </c>
      <c r="AE746" s="2">
        <f t="shared" si="280"/>
        <v>16.62765965919219</v>
      </c>
      <c r="AF746" s="69">
        <f t="shared" si="296"/>
        <v>0.86747742339860123</v>
      </c>
      <c r="AG746" s="69">
        <f t="shared" si="297"/>
        <v>0.87388845931274661</v>
      </c>
      <c r="AH746" s="69">
        <f t="shared" si="298"/>
        <v>1.0172194081013863</v>
      </c>
      <c r="AI746" s="69">
        <f t="shared" si="299"/>
        <v>0.34162759233700962</v>
      </c>
      <c r="AJ746" s="69">
        <f t="shared" si="300"/>
        <v>0.34925803785553861</v>
      </c>
      <c r="AK746" s="69">
        <f t="shared" si="301"/>
        <v>0.55083599361571478</v>
      </c>
      <c r="AL746" s="69">
        <f t="shared" si="302"/>
        <v>7.7210660860034128E-2</v>
      </c>
      <c r="AM746" s="69">
        <f t="shared" si="303"/>
        <v>9.255338003171773E-2</v>
      </c>
      <c r="AN746" s="69">
        <f t="shared" si="304"/>
        <v>0.12207884061783249</v>
      </c>
      <c r="AO746" s="23">
        <v>0.01</v>
      </c>
      <c r="AP746" s="69">
        <f t="shared" si="305"/>
        <v>0</v>
      </c>
      <c r="AQ746" s="69">
        <f t="shared" si="306"/>
        <v>3027.1318315248882</v>
      </c>
      <c r="AR746" s="69">
        <f t="shared" si="307"/>
        <v>2606.6502946545747</v>
      </c>
      <c r="AS746" s="69">
        <f t="shared" si="308"/>
        <v>0</v>
      </c>
      <c r="AT746" s="69">
        <f t="shared" si="309"/>
        <v>0.5373178734509797</v>
      </c>
      <c r="AU746" s="69">
        <f t="shared" si="310"/>
        <v>0.46268212654902025</v>
      </c>
      <c r="AV746" s="23">
        <f t="shared" si="311"/>
        <v>1</v>
      </c>
    </row>
    <row r="747" spans="1:48" ht="12.75" customHeight="1" x14ac:dyDescent="0.15">
      <c r="A747" t="s">
        <v>27</v>
      </c>
      <c r="B747" s="16">
        <v>1</v>
      </c>
      <c r="C747" s="16" t="s">
        <v>382</v>
      </c>
      <c r="D747" s="16">
        <v>2</v>
      </c>
      <c r="E747" s="16" t="s">
        <v>426</v>
      </c>
      <c r="G747" s="52">
        <v>752.50000000000011</v>
      </c>
      <c r="H747" s="52">
        <v>34722.5</v>
      </c>
      <c r="I747" s="52">
        <v>22185.3125</v>
      </c>
      <c r="J747" s="52">
        <v>990800.62500000012</v>
      </c>
      <c r="K747" s="14">
        <v>0.5191986486153426</v>
      </c>
      <c r="L747" s="14">
        <v>0.19310266050693828</v>
      </c>
      <c r="M747" s="14">
        <v>1.1487581082950611</v>
      </c>
      <c r="N747" s="14">
        <v>1.3885821153217355</v>
      </c>
      <c r="O747" s="14">
        <v>0.65306308168028226</v>
      </c>
      <c r="P747" s="14">
        <v>0.22290413097897371</v>
      </c>
      <c r="Q747" s="14">
        <v>10.161805424300821</v>
      </c>
      <c r="R747" s="14">
        <v>0.8180484719213057</v>
      </c>
      <c r="S747" s="14">
        <v>3.3467151001310054</v>
      </c>
      <c r="T747" s="14">
        <v>0.71918054135040665</v>
      </c>
      <c r="U747" s="14">
        <v>34.903444795395245</v>
      </c>
      <c r="V747" s="14">
        <v>3.6160413884568254</v>
      </c>
      <c r="W747" s="14">
        <v>0.48012262564483682</v>
      </c>
      <c r="X747" s="14">
        <v>3.210651676010412E-2</v>
      </c>
      <c r="Y747" s="14">
        <v>1.6097004959647478</v>
      </c>
      <c r="Z747" s="2">
        <f t="shared" si="275"/>
        <v>2.2125598965996898</v>
      </c>
      <c r="AA747" s="2">
        <f t="shared" si="276"/>
        <v>5.9489501868037991</v>
      </c>
      <c r="AB747" s="2">
        <f t="shared" si="277"/>
        <v>15.560220305449297</v>
      </c>
      <c r="AC747" s="2">
        <f t="shared" si="278"/>
        <v>45.588232841047585</v>
      </c>
      <c r="AD747" s="2">
        <f t="shared" si="279"/>
        <v>10.429165241471845</v>
      </c>
      <c r="AE747" s="2">
        <f t="shared" si="280"/>
        <v>48.532243002371814</v>
      </c>
      <c r="AF747" s="69">
        <f t="shared" si="296"/>
        <v>0.86989811295008856</v>
      </c>
      <c r="AG747" s="69">
        <f t="shared" si="297"/>
        <v>0.87421242367153174</v>
      </c>
      <c r="AH747" s="69">
        <f t="shared" si="298"/>
        <v>0.96102601199339333</v>
      </c>
      <c r="AI747" s="69">
        <f t="shared" si="299"/>
        <v>0.34449550843513227</v>
      </c>
      <c r="AJ747" s="69">
        <f t="shared" si="300"/>
        <v>0.34964660840723633</v>
      </c>
      <c r="AK747" s="69">
        <f t="shared" si="301"/>
        <v>0.46449797626098865</v>
      </c>
      <c r="AL747" s="69">
        <f t="shared" si="302"/>
        <v>7.7832151867382349E-2</v>
      </c>
      <c r="AM747" s="69">
        <f t="shared" si="303"/>
        <v>9.2656351227917627E-2</v>
      </c>
      <c r="AN747" s="69">
        <f t="shared" si="304"/>
        <v>0.10366627400504196</v>
      </c>
      <c r="AO747" s="23">
        <v>0.01</v>
      </c>
      <c r="AP747" s="69">
        <f t="shared" si="305"/>
        <v>0</v>
      </c>
      <c r="AQ747" s="69">
        <f t="shared" si="306"/>
        <v>3217.2601555113697</v>
      </c>
      <c r="AR747" s="69">
        <f t="shared" si="307"/>
        <v>2299.8686845124826</v>
      </c>
      <c r="AS747" s="69">
        <f t="shared" si="308"/>
        <v>0</v>
      </c>
      <c r="AT747" s="69">
        <f t="shared" si="309"/>
        <v>0.58314029793392697</v>
      </c>
      <c r="AU747" s="69">
        <f t="shared" si="310"/>
        <v>0.41685970206607315</v>
      </c>
      <c r="AV747" s="23">
        <f t="shared" si="311"/>
        <v>1</v>
      </c>
    </row>
    <row r="748" spans="1:48" ht="12.75" customHeight="1" x14ac:dyDescent="0.15">
      <c r="A748" t="s">
        <v>112</v>
      </c>
      <c r="B748" s="16">
        <v>1</v>
      </c>
      <c r="C748" s="16" t="s">
        <v>379</v>
      </c>
      <c r="D748" s="16">
        <v>1</v>
      </c>
      <c r="E748" s="16" t="s">
        <v>426</v>
      </c>
      <c r="G748" s="52">
        <v>1263.1250000000002</v>
      </c>
      <c r="H748" s="52">
        <v>33956.5625</v>
      </c>
      <c r="I748" s="52">
        <v>21983.75</v>
      </c>
      <c r="J748" s="52">
        <v>1344032.1874999998</v>
      </c>
      <c r="K748" s="14">
        <v>0.56700899975163943</v>
      </c>
      <c r="L748" s="14">
        <v>0.20227460437293396</v>
      </c>
      <c r="M748" s="14">
        <v>1.1709673836585095</v>
      </c>
      <c r="N748" s="14">
        <v>2.2045678872757386</v>
      </c>
      <c r="O748" s="14">
        <v>0.61079818526179286</v>
      </c>
      <c r="P748" s="14">
        <v>0.21967556903231028</v>
      </c>
      <c r="Q748" s="14">
        <v>11.883433454986175</v>
      </c>
      <c r="R748" s="14">
        <v>0.93376441216106787</v>
      </c>
      <c r="S748" s="14">
        <v>3.5571011206558234</v>
      </c>
      <c r="T748" s="14">
        <v>1.0386526375091525</v>
      </c>
      <c r="U748" s="14">
        <v>36.962073930893652</v>
      </c>
      <c r="V748" s="14">
        <v>5.4281492844723012</v>
      </c>
      <c r="W748" s="14">
        <v>0.44221636184044638</v>
      </c>
      <c r="X748" s="14">
        <v>3.3969351257281594E-2</v>
      </c>
      <c r="Y748" s="14">
        <v>1.6326102169349195</v>
      </c>
      <c r="Z748" s="2">
        <f t="shared" si="275"/>
        <v>2.065165428011575</v>
      </c>
      <c r="AA748" s="2">
        <f t="shared" si="276"/>
        <v>5.7889985116450671</v>
      </c>
      <c r="AB748" s="2">
        <f t="shared" si="277"/>
        <v>19.45558081495092</v>
      </c>
      <c r="AC748" s="2">
        <f t="shared" si="278"/>
        <v>54.095380325330297</v>
      </c>
      <c r="AD748" s="2">
        <f t="shared" si="279"/>
        <v>10.391066398494443</v>
      </c>
      <c r="AE748" s="2">
        <f t="shared" si="280"/>
        <v>35.586559544617671</v>
      </c>
      <c r="AF748" s="69">
        <f t="shared" si="296"/>
        <v>0.87143899058114094</v>
      </c>
      <c r="AG748" s="69">
        <f t="shared" si="297"/>
        <v>0.87285027024822082</v>
      </c>
      <c r="AH748" s="69">
        <f t="shared" si="298"/>
        <v>0.96780653347479129</v>
      </c>
      <c r="AI748" s="69">
        <f t="shared" si="299"/>
        <v>0.3463293999144279</v>
      </c>
      <c r="AJ748" s="69">
        <f t="shared" si="300"/>
        <v>0.34801474893993678</v>
      </c>
      <c r="AK748" s="69">
        <f t="shared" si="301"/>
        <v>0.47439930766603655</v>
      </c>
      <c r="AL748" s="69">
        <f t="shared" si="302"/>
        <v>7.8229453549619271E-2</v>
      </c>
      <c r="AM748" s="69">
        <f t="shared" si="303"/>
        <v>9.2223908469083238E-2</v>
      </c>
      <c r="AN748" s="69">
        <f t="shared" si="304"/>
        <v>0.10578452508308783</v>
      </c>
      <c r="AO748" s="23">
        <v>0.01</v>
      </c>
      <c r="AP748" s="69">
        <f t="shared" si="305"/>
        <v>0</v>
      </c>
      <c r="AQ748" s="69">
        <f t="shared" si="306"/>
        <v>3131.6069119247045</v>
      </c>
      <c r="AR748" s="69">
        <f t="shared" si="307"/>
        <v>2325.5405532953323</v>
      </c>
      <c r="AS748" s="69">
        <f t="shared" si="308"/>
        <v>0</v>
      </c>
      <c r="AT748" s="69">
        <f t="shared" si="309"/>
        <v>0.57385418515503417</v>
      </c>
      <c r="AU748" s="69">
        <f t="shared" si="310"/>
        <v>0.42614581484496583</v>
      </c>
      <c r="AV748" s="23">
        <f t="shared" si="311"/>
        <v>1</v>
      </c>
    </row>
    <row r="749" spans="1:48" ht="12.75" customHeight="1" x14ac:dyDescent="0.15">
      <c r="A749" t="s">
        <v>20</v>
      </c>
      <c r="B749" s="16">
        <v>1</v>
      </c>
      <c r="C749" s="16" t="s">
        <v>379</v>
      </c>
      <c r="D749" s="16">
        <v>2</v>
      </c>
      <c r="E749" s="16" t="s">
        <v>426</v>
      </c>
      <c r="G749" s="52">
        <v>860</v>
      </c>
      <c r="H749" s="52">
        <v>35475</v>
      </c>
      <c r="I749" s="52">
        <v>22319.6875</v>
      </c>
      <c r="J749" s="52">
        <v>1026504.0625000001</v>
      </c>
      <c r="K749" s="14">
        <v>0.65842273996651868</v>
      </c>
      <c r="L749" s="14">
        <v>0.18183083444394568</v>
      </c>
      <c r="M749" s="14">
        <v>1.3493761800747843</v>
      </c>
      <c r="N749" s="14">
        <v>1.644711390076427</v>
      </c>
      <c r="O749" s="14">
        <v>0.65421956967271389</v>
      </c>
      <c r="P749" s="14">
        <v>0.22633397553390486</v>
      </c>
      <c r="Q749" s="14">
        <v>10.709048360414569</v>
      </c>
      <c r="R749" s="14">
        <v>0.8883116724371336</v>
      </c>
      <c r="S749" s="14">
        <v>4.03405193579027</v>
      </c>
      <c r="T749" s="14">
        <v>0.99567076042961355</v>
      </c>
      <c r="U749" s="14">
        <v>41.75540179536992</v>
      </c>
      <c r="V749" s="14">
        <v>4.3342918521823366</v>
      </c>
      <c r="W749" s="14">
        <v>0.48009987506137913</v>
      </c>
      <c r="X749" s="14">
        <v>3.2573958189221736E-2</v>
      </c>
      <c r="Y749" s="14">
        <v>1.6642505065074364</v>
      </c>
      <c r="Z749" s="2">
        <f t="shared" si="275"/>
        <v>2.0494070118893544</v>
      </c>
      <c r="AA749" s="2">
        <f t="shared" si="276"/>
        <v>7.421052563506584</v>
      </c>
      <c r="AB749" s="2">
        <f t="shared" si="277"/>
        <v>16.369195996035366</v>
      </c>
      <c r="AC749" s="2">
        <f t="shared" si="278"/>
        <v>47.315248782922346</v>
      </c>
      <c r="AD749" s="2">
        <f t="shared" si="279"/>
        <v>10.350734809563141</v>
      </c>
      <c r="AE749" s="2">
        <f t="shared" si="280"/>
        <v>41.936956928767529</v>
      </c>
      <c r="AF749" s="69">
        <f t="shared" si="296"/>
        <v>0.87438515985453524</v>
      </c>
      <c r="AG749" s="69">
        <f t="shared" si="297"/>
        <v>0.87424969607041114</v>
      </c>
      <c r="AH749" s="69">
        <f t="shared" si="298"/>
        <v>0.98317815959102339</v>
      </c>
      <c r="AI749" s="69">
        <f t="shared" si="299"/>
        <v>0.34985391004294736</v>
      </c>
      <c r="AJ749" s="69">
        <f t="shared" si="300"/>
        <v>0.34969133228604005</v>
      </c>
      <c r="AK749" s="69">
        <f t="shared" si="301"/>
        <v>0.49736482242087082</v>
      </c>
      <c r="AL749" s="69">
        <f t="shared" si="302"/>
        <v>7.8992775956841926E-2</v>
      </c>
      <c r="AM749" s="69">
        <f t="shared" si="303"/>
        <v>9.2668203055800619E-2</v>
      </c>
      <c r="AN749" s="69">
        <f t="shared" si="304"/>
        <v>0.11069076466096073</v>
      </c>
      <c r="AO749" s="23">
        <v>0.01</v>
      </c>
      <c r="AP749" s="69">
        <f t="shared" si="305"/>
        <v>0</v>
      </c>
      <c r="AQ749" s="69">
        <f t="shared" si="306"/>
        <v>3287.4045034045271</v>
      </c>
      <c r="AR749" s="69">
        <f t="shared" si="307"/>
        <v>2470.5832763686867</v>
      </c>
      <c r="AS749" s="69">
        <f t="shared" si="308"/>
        <v>0</v>
      </c>
      <c r="AT749" s="69">
        <f t="shared" si="309"/>
        <v>0.57092939914749286</v>
      </c>
      <c r="AU749" s="69">
        <f t="shared" si="310"/>
        <v>0.42907060085250726</v>
      </c>
      <c r="AV749" s="23">
        <f t="shared" si="311"/>
        <v>1</v>
      </c>
    </row>
    <row r="750" spans="1:48" ht="12.75" customHeight="1" x14ac:dyDescent="0.15">
      <c r="A750" t="s">
        <v>21</v>
      </c>
      <c r="B750" s="16">
        <v>1</v>
      </c>
      <c r="C750" s="16" t="s">
        <v>380</v>
      </c>
      <c r="D750" s="16">
        <v>1</v>
      </c>
      <c r="E750" s="16" t="s">
        <v>426</v>
      </c>
      <c r="G750" s="52">
        <v>1531.8749999999998</v>
      </c>
      <c r="H750" s="52">
        <v>33298.125</v>
      </c>
      <c r="I750" s="52">
        <v>21405.937500000004</v>
      </c>
      <c r="J750" s="52">
        <v>1297404.0624999998</v>
      </c>
      <c r="K750" s="14">
        <v>0.59454289338128641</v>
      </c>
      <c r="L750" s="14">
        <v>0.18674312818125635</v>
      </c>
      <c r="M750" s="14">
        <v>1.0533817606472218</v>
      </c>
      <c r="N750" s="14">
        <v>1.6418266659740068</v>
      </c>
      <c r="O750" s="14">
        <v>0.64023744025601981</v>
      </c>
      <c r="P750" s="14">
        <v>0.2207515715153503</v>
      </c>
      <c r="Q750" s="14">
        <v>10.68444240065938</v>
      </c>
      <c r="R750" s="14">
        <v>0.89441115263674176</v>
      </c>
      <c r="S750" s="14">
        <v>3.1482124676989107</v>
      </c>
      <c r="T750" s="14">
        <v>0.7698740930152993</v>
      </c>
      <c r="U750" s="14">
        <v>36.299797938072011</v>
      </c>
      <c r="V750" s="14">
        <v>6.1317958324293107</v>
      </c>
      <c r="W750" s="14">
        <v>0.42530509480357714</v>
      </c>
      <c r="X750" s="14">
        <v>3.3297854732179069E-2</v>
      </c>
      <c r="Y750" s="14">
        <v>1.5501572235752856</v>
      </c>
      <c r="Z750" s="2">
        <f t="shared" si="275"/>
        <v>1.7717506547869497</v>
      </c>
      <c r="AA750" s="2">
        <f t="shared" si="276"/>
        <v>5.6408060146919565</v>
      </c>
      <c r="AB750" s="2">
        <f t="shared" si="277"/>
        <v>16.688249903640216</v>
      </c>
      <c r="AC750" s="2">
        <f t="shared" si="278"/>
        <v>48.400300515715337</v>
      </c>
      <c r="AD750" s="2">
        <f t="shared" si="279"/>
        <v>11.530288476560235</v>
      </c>
      <c r="AE750" s="2">
        <f t="shared" si="280"/>
        <v>47.150304533433165</v>
      </c>
      <c r="AF750" s="69">
        <f t="shared" si="296"/>
        <v>0.87232637918593814</v>
      </c>
      <c r="AG750" s="69">
        <f t="shared" si="297"/>
        <v>0.87379906665772922</v>
      </c>
      <c r="AH750" s="69">
        <f t="shared" si="298"/>
        <v>0.95462847968605502</v>
      </c>
      <c r="AI750" s="69">
        <f t="shared" si="299"/>
        <v>0.34738848205176498</v>
      </c>
      <c r="AJ750" s="69">
        <f t="shared" si="300"/>
        <v>0.34915086888208469</v>
      </c>
      <c r="AK750" s="69">
        <f t="shared" si="301"/>
        <v>0.4552831292793032</v>
      </c>
      <c r="AL750" s="69">
        <f t="shared" si="302"/>
        <v>7.8458858079288055E-2</v>
      </c>
      <c r="AM750" s="69">
        <f t="shared" si="303"/>
        <v>9.2524980253752442E-2</v>
      </c>
      <c r="AN750" s="69">
        <f t="shared" si="304"/>
        <v>0.10169322345954585</v>
      </c>
      <c r="AO750" s="23">
        <v>0.01</v>
      </c>
      <c r="AP750" s="69">
        <f t="shared" si="305"/>
        <v>0</v>
      </c>
      <c r="AQ750" s="69">
        <f t="shared" si="306"/>
        <v>3080.9083581119808</v>
      </c>
      <c r="AR750" s="69">
        <f t="shared" si="307"/>
        <v>2176.8387855485726</v>
      </c>
      <c r="AS750" s="69">
        <f t="shared" si="308"/>
        <v>0</v>
      </c>
      <c r="AT750" s="69">
        <f t="shared" si="309"/>
        <v>0.58597499536027287</v>
      </c>
      <c r="AU750" s="69">
        <f t="shared" si="310"/>
        <v>0.41402500463972708</v>
      </c>
      <c r="AV750" s="23">
        <f t="shared" si="311"/>
        <v>1</v>
      </c>
    </row>
    <row r="751" spans="1:48" ht="12.75" customHeight="1" x14ac:dyDescent="0.15">
      <c r="A751" t="s">
        <v>22</v>
      </c>
      <c r="B751" s="16">
        <v>1</v>
      </c>
      <c r="C751" s="16" t="s">
        <v>380</v>
      </c>
      <c r="D751" s="16">
        <v>2</v>
      </c>
      <c r="E751" s="16" t="s">
        <v>426</v>
      </c>
      <c r="G751" s="52">
        <v>806.24999999999989</v>
      </c>
      <c r="H751" s="52">
        <v>36980</v>
      </c>
      <c r="I751" s="52">
        <v>21379.0625</v>
      </c>
      <c r="J751" s="52">
        <v>1060380</v>
      </c>
      <c r="K751" s="14">
        <v>0.58593748518842215</v>
      </c>
      <c r="L751" s="14">
        <v>0.1635177213256151</v>
      </c>
      <c r="M751" s="14">
        <v>1.1213930387035302</v>
      </c>
      <c r="N751" s="14">
        <v>1.448327073930223</v>
      </c>
      <c r="O751" s="14">
        <v>0.64731287171135576</v>
      </c>
      <c r="P751" s="14">
        <v>0.22527377623085285</v>
      </c>
      <c r="Q751" s="14">
        <v>10.693729065546394</v>
      </c>
      <c r="R751" s="14">
        <v>0.88770966963186149</v>
      </c>
      <c r="S751" s="14">
        <v>4.0594093569357996</v>
      </c>
      <c r="T751" s="14">
        <v>1.1140160621303405</v>
      </c>
      <c r="U751" s="14">
        <v>39.809508406906346</v>
      </c>
      <c r="V751" s="14">
        <v>7.4930983587019968</v>
      </c>
      <c r="W751" s="14">
        <v>0.47861350360881122</v>
      </c>
      <c r="X751" s="14">
        <v>3.1863092338535168E-2</v>
      </c>
      <c r="Y751" s="14">
        <v>1.7126918692951068</v>
      </c>
      <c r="Z751" s="2">
        <f t="shared" si="275"/>
        <v>1.9138441677663269</v>
      </c>
      <c r="AA751" s="2">
        <f t="shared" si="276"/>
        <v>6.8579297070223042</v>
      </c>
      <c r="AB751" s="2">
        <f t="shared" si="277"/>
        <v>16.520186038127868</v>
      </c>
      <c r="AC751" s="2">
        <f t="shared" si="278"/>
        <v>47.469924127288685</v>
      </c>
      <c r="AD751" s="2">
        <f t="shared" si="279"/>
        <v>9.8067243055664903</v>
      </c>
      <c r="AE751" s="2">
        <f t="shared" si="280"/>
        <v>35.735129645059473</v>
      </c>
      <c r="AF751" s="69">
        <f t="shared" si="296"/>
        <v>0.87204903587689897</v>
      </c>
      <c r="AG751" s="69">
        <f t="shared" si="297"/>
        <v>0.87402710041611964</v>
      </c>
      <c r="AH751" s="69">
        <f t="shared" si="298"/>
        <v>0.98399540276317521</v>
      </c>
      <c r="AI751" s="69">
        <f t="shared" si="299"/>
        <v>0.34705724624967393</v>
      </c>
      <c r="AJ751" s="69">
        <f t="shared" si="300"/>
        <v>0.3494242920323356</v>
      </c>
      <c r="AK751" s="69">
        <f t="shared" si="301"/>
        <v>0.49860612124829207</v>
      </c>
      <c r="AL751" s="69">
        <f t="shared" si="302"/>
        <v>7.838711319509091E-2</v>
      </c>
      <c r="AM751" s="69">
        <f t="shared" si="303"/>
        <v>9.2597437388568932E-2</v>
      </c>
      <c r="AN751" s="69">
        <f t="shared" si="304"/>
        <v>0.11095568120053695</v>
      </c>
      <c r="AO751" s="23">
        <v>0.01</v>
      </c>
      <c r="AP751" s="69">
        <f t="shared" si="305"/>
        <v>0</v>
      </c>
      <c r="AQ751" s="69">
        <f t="shared" si="306"/>
        <v>3424.2532346292792</v>
      </c>
      <c r="AR751" s="69">
        <f t="shared" si="307"/>
        <v>2372.1284431163544</v>
      </c>
      <c r="AS751" s="69">
        <f t="shared" si="308"/>
        <v>0</v>
      </c>
      <c r="AT751" s="69">
        <f t="shared" si="309"/>
        <v>0.59075703171449223</v>
      </c>
      <c r="AU751" s="69">
        <f t="shared" si="310"/>
        <v>0.40924296828550771</v>
      </c>
      <c r="AV751" s="23">
        <f t="shared" si="311"/>
        <v>1</v>
      </c>
    </row>
    <row r="752" spans="1:48" ht="12.75" customHeight="1" x14ac:dyDescent="0.15">
      <c r="A752" t="s">
        <v>23</v>
      </c>
      <c r="B752" s="16">
        <v>1</v>
      </c>
      <c r="C752" s="16" t="s">
        <v>381</v>
      </c>
      <c r="D752" s="16">
        <v>1</v>
      </c>
      <c r="E752" s="16" t="s">
        <v>426</v>
      </c>
      <c r="G752" s="52">
        <v>147.8125</v>
      </c>
      <c r="H752" s="52">
        <v>32142.5</v>
      </c>
      <c r="I752" s="52">
        <v>16004.062500000002</v>
      </c>
      <c r="J752" s="52">
        <v>1067018.125</v>
      </c>
      <c r="K752" s="14">
        <v>0.8596744012330817</v>
      </c>
      <c r="L752" s="14">
        <v>0.32536501880162544</v>
      </c>
      <c r="M752" s="14">
        <v>3.1471077085553838</v>
      </c>
      <c r="N752" s="14">
        <v>1.3392514996592726</v>
      </c>
      <c r="O752" s="14">
        <v>0.73793034150521652</v>
      </c>
      <c r="P752" s="14">
        <v>0.25641380377274581</v>
      </c>
      <c r="Q752" s="14">
        <v>11.691437601445026</v>
      </c>
      <c r="R752" s="14">
        <v>1.099116553243634</v>
      </c>
      <c r="S752" s="14">
        <v>4.5531557903078719</v>
      </c>
      <c r="T752" s="14">
        <v>1.4255383270088267</v>
      </c>
      <c r="U752" s="14">
        <v>38.826573579185087</v>
      </c>
      <c r="V752" s="14">
        <v>8.1969252019154091</v>
      </c>
      <c r="W752" s="14">
        <v>0.47323488650302675</v>
      </c>
      <c r="X752" s="14">
        <v>3.4958574874773662E-2</v>
      </c>
      <c r="Y752" s="14">
        <v>1.7258656464196112</v>
      </c>
      <c r="Z752" s="2">
        <f t="shared" si="275"/>
        <v>3.6608135638810482</v>
      </c>
      <c r="AA752" s="2">
        <f t="shared" si="276"/>
        <v>9.6725447626383296</v>
      </c>
      <c r="AB752" s="2">
        <f t="shared" si="277"/>
        <v>15.843551814927476</v>
      </c>
      <c r="AC752" s="2">
        <f t="shared" si="278"/>
        <v>45.595975838363607</v>
      </c>
      <c r="AD752" s="2">
        <f t="shared" si="279"/>
        <v>8.5273984390856388</v>
      </c>
      <c r="AE752" s="2">
        <f t="shared" si="280"/>
        <v>27.236429104402944</v>
      </c>
      <c r="AF752" s="69">
        <f t="shared" si="296"/>
        <v>0.88087129048707891</v>
      </c>
      <c r="AG752" s="69">
        <f t="shared" si="297"/>
        <v>0.87694760672635097</v>
      </c>
      <c r="AH752" s="69">
        <f t="shared" si="298"/>
        <v>0.99990833409526481</v>
      </c>
      <c r="AI752" s="69">
        <f t="shared" si="299"/>
        <v>0.35769738446165128</v>
      </c>
      <c r="AJ752" s="69">
        <f t="shared" si="300"/>
        <v>0.3529387468006126</v>
      </c>
      <c r="AK752" s="69">
        <f t="shared" si="301"/>
        <v>0.52318943105463778</v>
      </c>
      <c r="AL752" s="69">
        <f t="shared" si="302"/>
        <v>8.0690353517777341E-2</v>
      </c>
      <c r="AM752" s="69">
        <f t="shared" si="303"/>
        <v>9.3528767902162344E-2</v>
      </c>
      <c r="AN752" s="69">
        <f t="shared" si="304"/>
        <v>0.11619674028260941</v>
      </c>
      <c r="AO752" s="23">
        <v>0.01</v>
      </c>
      <c r="AP752" s="69">
        <f t="shared" si="305"/>
        <v>0</v>
      </c>
      <c r="AQ752" s="69">
        <f t="shared" si="306"/>
        <v>3006.248422295253</v>
      </c>
      <c r="AR752" s="69">
        <f t="shared" si="307"/>
        <v>1859.6198937791489</v>
      </c>
      <c r="AS752" s="69">
        <f t="shared" si="308"/>
        <v>0</v>
      </c>
      <c r="AT752" s="69">
        <f t="shared" si="309"/>
        <v>0.61782362921004408</v>
      </c>
      <c r="AU752" s="69">
        <f t="shared" si="310"/>
        <v>0.38217637078995587</v>
      </c>
      <c r="AV752" s="23">
        <f t="shared" si="311"/>
        <v>1</v>
      </c>
    </row>
    <row r="753" spans="1:48" ht="12.75" customHeight="1" x14ac:dyDescent="0.15">
      <c r="A753" t="s">
        <v>24</v>
      </c>
      <c r="B753" s="16">
        <v>1</v>
      </c>
      <c r="C753" s="16" t="s">
        <v>381</v>
      </c>
      <c r="D753" s="16">
        <v>2</v>
      </c>
      <c r="E753" s="16" t="s">
        <v>426</v>
      </c>
      <c r="G753" s="52">
        <v>900.31250000000011</v>
      </c>
      <c r="H753" s="52">
        <v>34426.875000000007</v>
      </c>
      <c r="I753" s="52">
        <v>17495.625</v>
      </c>
      <c r="J753" s="52">
        <v>921597.50000000012</v>
      </c>
      <c r="K753" s="14">
        <v>0.57085953600185035</v>
      </c>
      <c r="L753" s="14">
        <v>0.1874892046259512</v>
      </c>
      <c r="M753" s="14">
        <v>1.2446254839646225</v>
      </c>
      <c r="N753" s="14">
        <v>1.7714100616976478</v>
      </c>
      <c r="O753" s="14">
        <v>0.94391791589488461</v>
      </c>
      <c r="P753" s="14">
        <v>0.28055634956523229</v>
      </c>
      <c r="Q753" s="14">
        <v>8.9670290271604749</v>
      </c>
      <c r="R753" s="14">
        <v>1.0994038033131546</v>
      </c>
      <c r="S753" s="14">
        <v>6.1953042795743363</v>
      </c>
      <c r="T753" s="14">
        <v>1.7030743284549563</v>
      </c>
      <c r="U753" s="14">
        <v>40.662254559058788</v>
      </c>
      <c r="V753" s="14">
        <v>5.9083122224904576</v>
      </c>
      <c r="W753" s="14">
        <v>0.49216905958567392</v>
      </c>
      <c r="X753" s="14">
        <v>3.1878341020979688E-2</v>
      </c>
      <c r="Y753" s="14">
        <v>1.7206065254659411</v>
      </c>
      <c r="Z753" s="2">
        <f t="shared" si="275"/>
        <v>2.1802657317098548</v>
      </c>
      <c r="AA753" s="2">
        <f t="shared" si="276"/>
        <v>6.6383847883279588</v>
      </c>
      <c r="AB753" s="2">
        <f t="shared" si="277"/>
        <v>9.4997974677271095</v>
      </c>
      <c r="AC753" s="2">
        <f t="shared" si="278"/>
        <v>31.961597165975196</v>
      </c>
      <c r="AD753" s="2">
        <f t="shared" si="279"/>
        <v>6.5633991042410251</v>
      </c>
      <c r="AE753" s="2">
        <f t="shared" si="280"/>
        <v>23.875795600740418</v>
      </c>
      <c r="AF753" s="69">
        <f t="shared" si="296"/>
        <v>0.87156308933872162</v>
      </c>
      <c r="AG753" s="69">
        <f t="shared" si="297"/>
        <v>0.88358637088742065</v>
      </c>
      <c r="AH753" s="69">
        <f t="shared" si="298"/>
        <v>1.0528330630261165</v>
      </c>
      <c r="AI753" s="69">
        <f t="shared" si="299"/>
        <v>0.34647737987459587</v>
      </c>
      <c r="AJ753" s="69">
        <f t="shared" si="300"/>
        <v>0.3610151461063667</v>
      </c>
      <c r="AK753" s="69">
        <f t="shared" si="301"/>
        <v>0.61074081278519687</v>
      </c>
      <c r="AL753" s="69">
        <f t="shared" si="302"/>
        <v>7.8261508761062429E-2</v>
      </c>
      <c r="AM753" s="69">
        <f t="shared" si="303"/>
        <v>9.5669013718187174E-2</v>
      </c>
      <c r="AN753" s="69">
        <f t="shared" si="304"/>
        <v>0.13478352430356</v>
      </c>
      <c r="AO753" s="23">
        <v>0.01</v>
      </c>
      <c r="AP753" s="69">
        <f t="shared" si="305"/>
        <v>0</v>
      </c>
      <c r="AQ753" s="69">
        <f t="shared" si="306"/>
        <v>3293.5851766493156</v>
      </c>
      <c r="AR753" s="69">
        <f t="shared" si="307"/>
        <v>2358.1219973934717</v>
      </c>
      <c r="AS753" s="69">
        <f t="shared" si="308"/>
        <v>0</v>
      </c>
      <c r="AT753" s="69">
        <f t="shared" si="309"/>
        <v>0.58275934602134449</v>
      </c>
      <c r="AU753" s="69">
        <f t="shared" si="310"/>
        <v>0.41724065397865551</v>
      </c>
      <c r="AV753" s="23">
        <f t="shared" si="311"/>
        <v>1</v>
      </c>
    </row>
    <row r="754" spans="1:48" ht="12.75" customHeight="1" x14ac:dyDescent="0.15">
      <c r="A754" t="s">
        <v>28</v>
      </c>
      <c r="B754" s="16">
        <v>1</v>
      </c>
      <c r="C754" s="16" t="s">
        <v>383</v>
      </c>
      <c r="D754" s="16">
        <v>1</v>
      </c>
      <c r="E754" s="16" t="s">
        <v>426</v>
      </c>
      <c r="G754" s="52">
        <v>1115.3125</v>
      </c>
      <c r="H754" s="52">
        <v>32505.312500000004</v>
      </c>
      <c r="I754" s="52">
        <v>18570.625000000004</v>
      </c>
      <c r="J754" s="52">
        <v>1178683.7500000002</v>
      </c>
      <c r="K754" s="14">
        <v>0.64094650010711729</v>
      </c>
      <c r="L754" s="14">
        <v>0.25860850504967048</v>
      </c>
      <c r="M754" s="14">
        <v>1.7220099413689161</v>
      </c>
      <c r="N754" s="14">
        <v>1.6190177881133478</v>
      </c>
      <c r="O754" s="14">
        <v>0.7618487882470486</v>
      </c>
      <c r="P754" s="14">
        <v>0.26053288877416947</v>
      </c>
      <c r="Q754" s="14">
        <v>10.878164646372142</v>
      </c>
      <c r="R754" s="14">
        <v>1.0116916889998504</v>
      </c>
      <c r="S754" s="14">
        <v>2.8902246430528247</v>
      </c>
      <c r="T754" s="14">
        <v>0.73239172257157104</v>
      </c>
      <c r="U754" s="14">
        <v>30.758063479011472</v>
      </c>
      <c r="V754" s="14">
        <v>3.9587612799129697</v>
      </c>
      <c r="W754" s="14">
        <v>0.48967028716923966</v>
      </c>
      <c r="X754" s="14">
        <v>3.6128287442654554E-2</v>
      </c>
      <c r="Y754" s="14">
        <v>1.5521313038402891</v>
      </c>
      <c r="Z754" s="2">
        <f t="shared" si="275"/>
        <v>2.6866672040195674</v>
      </c>
      <c r="AA754" s="2">
        <f t="shared" si="276"/>
        <v>6.6587521591301595</v>
      </c>
      <c r="AB754" s="2">
        <f t="shared" si="277"/>
        <v>14.278640084736374</v>
      </c>
      <c r="AC754" s="2">
        <f t="shared" si="278"/>
        <v>41.753517943760876</v>
      </c>
      <c r="AD754" s="2">
        <f t="shared" si="279"/>
        <v>10.642101316568597</v>
      </c>
      <c r="AE754" s="2">
        <f t="shared" si="280"/>
        <v>41.99673826325327</v>
      </c>
      <c r="AF754" s="69">
        <f t="shared" si="296"/>
        <v>0.87382191891540284</v>
      </c>
      <c r="AG754" s="69">
        <f t="shared" si="297"/>
        <v>0.87771847325793007</v>
      </c>
      <c r="AH754" s="69">
        <f t="shared" si="298"/>
        <v>0.94631380182586144</v>
      </c>
      <c r="AI754" s="69">
        <f t="shared" si="299"/>
        <v>0.34917826337562041</v>
      </c>
      <c r="AJ754" s="69">
        <f t="shared" si="300"/>
        <v>0.35387030038419309</v>
      </c>
      <c r="AK754" s="69">
        <f t="shared" si="301"/>
        <v>0.44349009069289785</v>
      </c>
      <c r="AL754" s="69">
        <f t="shared" si="302"/>
        <v>7.8846471992215866E-2</v>
      </c>
      <c r="AM754" s="69">
        <f t="shared" si="303"/>
        <v>9.377562960181117E-2</v>
      </c>
      <c r="AN754" s="69">
        <f t="shared" si="304"/>
        <v>9.9165745172400357E-2</v>
      </c>
      <c r="AO754" s="23">
        <v>0.01</v>
      </c>
      <c r="AP754" s="69">
        <f t="shared" si="305"/>
        <v>0</v>
      </c>
      <c r="AQ754" s="69">
        <f t="shared" si="306"/>
        <v>3048.2061450911228</v>
      </c>
      <c r="AR754" s="69">
        <f t="shared" si="307"/>
        <v>1841.5698664422077</v>
      </c>
      <c r="AS754" s="69">
        <f t="shared" si="308"/>
        <v>0</v>
      </c>
      <c r="AT754" s="69">
        <f t="shared" si="309"/>
        <v>0.62338359423855694</v>
      </c>
      <c r="AU754" s="69">
        <f t="shared" si="310"/>
        <v>0.37661640576144312</v>
      </c>
      <c r="AV754" s="23">
        <f t="shared" si="311"/>
        <v>1</v>
      </c>
    </row>
    <row r="755" spans="1:48" ht="12.75" customHeight="1" x14ac:dyDescent="0.15">
      <c r="A755" t="s">
        <v>29</v>
      </c>
      <c r="B755" s="16">
        <v>1</v>
      </c>
      <c r="C755" s="16" t="s">
        <v>383</v>
      </c>
      <c r="D755" s="16">
        <v>2</v>
      </c>
      <c r="E755" s="16" t="s">
        <v>426</v>
      </c>
      <c r="G755" s="52">
        <v>698.74999999999989</v>
      </c>
      <c r="H755" s="52">
        <v>34211.875</v>
      </c>
      <c r="I755" s="52">
        <v>15936.875</v>
      </c>
      <c r="J755" s="52">
        <v>899654.0625</v>
      </c>
      <c r="K755" s="14">
        <v>0.55785378579188138</v>
      </c>
      <c r="L755" s="14">
        <v>0.19565196296289106</v>
      </c>
      <c r="M755" s="14">
        <v>1.222494149557003</v>
      </c>
      <c r="N755" s="14">
        <v>1.2630568907930242</v>
      </c>
      <c r="O755" s="14">
        <v>1.1443884737960677</v>
      </c>
      <c r="P755" s="14">
        <v>0.30539534427227599</v>
      </c>
      <c r="Q755" s="14">
        <v>9.2926351642313367</v>
      </c>
      <c r="R755" s="14">
        <v>1.1153859082449937</v>
      </c>
      <c r="S755" s="14">
        <v>7.0593828145884316</v>
      </c>
      <c r="T755" s="14">
        <v>1.7406201888674082</v>
      </c>
      <c r="U755" s="14">
        <v>43.342340060287327</v>
      </c>
      <c r="V755" s="14">
        <v>7.4123596982040763</v>
      </c>
      <c r="W755" s="14">
        <v>0.50196318576420162</v>
      </c>
      <c r="X755" s="14">
        <v>3.1355727086290072E-2</v>
      </c>
      <c r="Y755" s="14">
        <v>1.5937550612545495</v>
      </c>
      <c r="Z755" s="2">
        <f t="shared" si="275"/>
        <v>2.1914239549735335</v>
      </c>
      <c r="AA755" s="2">
        <f t="shared" si="276"/>
        <v>6.2483101679325914</v>
      </c>
      <c r="AB755" s="2">
        <f t="shared" si="277"/>
        <v>8.1201754273237317</v>
      </c>
      <c r="AC755" s="2">
        <f t="shared" si="278"/>
        <v>30.428214897560665</v>
      </c>
      <c r="AD755" s="2">
        <f t="shared" si="279"/>
        <v>6.1396783824669559</v>
      </c>
      <c r="AE755" s="2">
        <f t="shared" si="280"/>
        <v>24.900515538941008</v>
      </c>
      <c r="AF755" s="69">
        <f t="shared" si="296"/>
        <v>0.87114392760706083</v>
      </c>
      <c r="AG755" s="69">
        <f t="shared" si="297"/>
        <v>0.89004732737514725</v>
      </c>
      <c r="AH755" s="69">
        <f t="shared" si="298"/>
        <v>1.0806814108092186</v>
      </c>
      <c r="AI755" s="69">
        <f t="shared" si="299"/>
        <v>0.34597772508473285</v>
      </c>
      <c r="AJ755" s="69">
        <f t="shared" si="300"/>
        <v>0.36899263597825804</v>
      </c>
      <c r="AK755" s="69">
        <f t="shared" si="301"/>
        <v>0.66049789964930261</v>
      </c>
      <c r="AL755" s="69">
        <f t="shared" si="302"/>
        <v>7.8153271987669012E-2</v>
      </c>
      <c r="AM755" s="69">
        <f t="shared" si="303"/>
        <v>9.7783048534238373E-2</v>
      </c>
      <c r="AN755" s="69">
        <f t="shared" si="304"/>
        <v>0.14529702157423049</v>
      </c>
      <c r="AO755" s="23">
        <v>0.01</v>
      </c>
      <c r="AP755" s="69">
        <f t="shared" si="305"/>
        <v>0</v>
      </c>
      <c r="AQ755" s="69">
        <f t="shared" si="306"/>
        <v>3345.3414335722964</v>
      </c>
      <c r="AR755" s="69">
        <f t="shared" si="307"/>
        <v>2315.5804707008147</v>
      </c>
      <c r="AS755" s="69">
        <f t="shared" si="308"/>
        <v>0</v>
      </c>
      <c r="AT755" s="69">
        <f t="shared" si="309"/>
        <v>0.59095346838243545</v>
      </c>
      <c r="AU755" s="69">
        <f t="shared" si="310"/>
        <v>0.40904653161756449</v>
      </c>
      <c r="AV755" s="23">
        <f t="shared" si="311"/>
        <v>1</v>
      </c>
    </row>
    <row r="756" spans="1:48" ht="12.75" customHeight="1" x14ac:dyDescent="0.15">
      <c r="G756" s="52"/>
      <c r="H756" s="52"/>
      <c r="I756" s="52"/>
      <c r="J756" s="52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2"/>
      <c r="AA756" s="2"/>
      <c r="AB756" s="2"/>
      <c r="AC756" s="2"/>
      <c r="AD756" s="2"/>
      <c r="AE756" s="2"/>
      <c r="AF756" s="69"/>
      <c r="AG756" s="69"/>
      <c r="AH756" s="69"/>
      <c r="AI756" s="69"/>
      <c r="AJ756" s="69"/>
      <c r="AK756" s="69"/>
      <c r="AL756" s="69"/>
      <c r="AM756" s="69"/>
      <c r="AN756" s="69"/>
      <c r="AO756" s="23"/>
      <c r="AP756" s="69"/>
      <c r="AQ756" s="69"/>
      <c r="AR756" s="69"/>
      <c r="AS756" s="69"/>
      <c r="AT756" s="69"/>
      <c r="AU756" s="69"/>
      <c r="AV756" s="23"/>
    </row>
    <row r="757" spans="1:48" ht="12.75" customHeight="1" x14ac:dyDescent="0.15">
      <c r="A757" t="s">
        <v>30</v>
      </c>
      <c r="B757" s="16">
        <v>2</v>
      </c>
      <c r="C757" s="16" t="s">
        <v>374</v>
      </c>
      <c r="D757" s="16">
        <v>1</v>
      </c>
      <c r="E757" s="16" t="s">
        <v>426</v>
      </c>
      <c r="G757" s="52">
        <v>604.6875</v>
      </c>
      <c r="H757" s="52">
        <v>17656.875</v>
      </c>
      <c r="I757" s="52">
        <v>7565.3125</v>
      </c>
      <c r="J757" s="52">
        <v>625314.0625</v>
      </c>
      <c r="K757" s="14">
        <v>0.60324119978993629</v>
      </c>
      <c r="L757" s="14">
        <v>0.18874819129832549</v>
      </c>
      <c r="M757" s="14">
        <v>1.3017250282048833</v>
      </c>
      <c r="N757" s="14">
        <v>1.6929663459040891</v>
      </c>
      <c r="O757" s="14">
        <v>0.65677901031170194</v>
      </c>
      <c r="P757" s="14">
        <v>0.22445311986656569</v>
      </c>
      <c r="Q757" s="14">
        <v>7.7684510598995731</v>
      </c>
      <c r="R757" s="14">
        <v>0.77342692388789913</v>
      </c>
      <c r="S757" s="14">
        <v>6.6682964931871478</v>
      </c>
      <c r="T757" s="14">
        <v>2.6093351324930292</v>
      </c>
      <c r="U757" s="14">
        <v>50.31151441225699</v>
      </c>
      <c r="V757" s="14">
        <v>15.290140905326655</v>
      </c>
      <c r="W757" s="14">
        <v>0.41270506333193668</v>
      </c>
      <c r="X757" s="14">
        <v>3.0059311829733766E-2</v>
      </c>
      <c r="Y757" s="14">
        <v>1.5167598192158074</v>
      </c>
      <c r="Z757" s="2">
        <f t="shared" si="275"/>
        <v>2.1578848206292554</v>
      </c>
      <c r="AA757" s="2">
        <f t="shared" si="276"/>
        <v>6.8966225278813136</v>
      </c>
      <c r="AB757" s="2">
        <f t="shared" si="277"/>
        <v>11.828104945395149</v>
      </c>
      <c r="AC757" s="2">
        <f t="shared" si="278"/>
        <v>34.610572864916342</v>
      </c>
      <c r="AD757" s="2">
        <f t="shared" si="279"/>
        <v>7.5448826343668376</v>
      </c>
      <c r="AE757" s="2">
        <f t="shared" si="280"/>
        <v>19.281354006906739</v>
      </c>
      <c r="AF757" s="69">
        <f t="shared" si="296"/>
        <v>0.87260671650734623</v>
      </c>
      <c r="AG757" s="69">
        <f t="shared" si="297"/>
        <v>0.87433218416629188</v>
      </c>
      <c r="AH757" s="69">
        <f t="shared" si="298"/>
        <v>1.0680771075540529</v>
      </c>
      <c r="AI757" s="69">
        <f t="shared" si="299"/>
        <v>0.34772350776771904</v>
      </c>
      <c r="AJ757" s="69">
        <f t="shared" si="300"/>
        <v>0.34979032492170042</v>
      </c>
      <c r="AK757" s="69">
        <f t="shared" si="301"/>
        <v>0.63765565869051444</v>
      </c>
      <c r="AL757" s="69">
        <f t="shared" si="302"/>
        <v>7.8531420996762136E-2</v>
      </c>
      <c r="AM757" s="69">
        <f t="shared" si="303"/>
        <v>9.2694436104250613E-2</v>
      </c>
      <c r="AN757" s="69">
        <f t="shared" si="304"/>
        <v>0.14047472258955207</v>
      </c>
      <c r="AO757" s="23">
        <v>0.01</v>
      </c>
      <c r="AP757" s="69">
        <f t="shared" si="305"/>
        <v>0</v>
      </c>
      <c r="AQ757" s="69">
        <f t="shared" si="306"/>
        <v>1636.6940714882401</v>
      </c>
      <c r="AR757" s="69">
        <f t="shared" si="307"/>
        <v>1062.7351747407706</v>
      </c>
      <c r="AS757" s="69">
        <f t="shared" si="308"/>
        <v>0</v>
      </c>
      <c r="AT757" s="69">
        <f t="shared" si="309"/>
        <v>0.60631115772885436</v>
      </c>
      <c r="AU757" s="69">
        <f t="shared" si="310"/>
        <v>0.3936888422711457</v>
      </c>
      <c r="AV757" s="23">
        <f t="shared" si="311"/>
        <v>1</v>
      </c>
    </row>
    <row r="758" spans="1:48" ht="12.75" customHeight="1" x14ac:dyDescent="0.15">
      <c r="A758" t="s">
        <v>31</v>
      </c>
      <c r="B758" s="16">
        <v>2</v>
      </c>
      <c r="C758" s="16" t="s">
        <v>374</v>
      </c>
      <c r="D758" s="16">
        <v>2</v>
      </c>
      <c r="E758" s="16" t="s">
        <v>426</v>
      </c>
      <c r="G758" s="52">
        <v>900.31250000000011</v>
      </c>
      <c r="H758" s="52">
        <v>18772.1875</v>
      </c>
      <c r="I758" s="52">
        <v>8976.25</v>
      </c>
      <c r="J758" s="52">
        <v>670907.50000000012</v>
      </c>
      <c r="K758" s="14">
        <v>0.38594468953985051</v>
      </c>
      <c r="L758" s="14">
        <v>0.16146275342963662</v>
      </c>
      <c r="M758" s="14">
        <v>1.2800964129623602</v>
      </c>
      <c r="N758" s="14">
        <v>1.5813880290061453</v>
      </c>
      <c r="O758" s="14">
        <v>0.64788353217975236</v>
      </c>
      <c r="P758" s="14">
        <v>0.22601902092923251</v>
      </c>
      <c r="Q758" s="14">
        <v>7.9000114962909844</v>
      </c>
      <c r="R758" s="14">
        <v>0.8408420705229479</v>
      </c>
      <c r="S758" s="14">
        <v>4.6740334319823909</v>
      </c>
      <c r="T758" s="14">
        <v>1.2792197332367767</v>
      </c>
      <c r="U758" s="14">
        <v>31.216145858704738</v>
      </c>
      <c r="V758" s="14">
        <v>11.796932535959737</v>
      </c>
      <c r="W758" s="14">
        <v>0.43419109352575269</v>
      </c>
      <c r="X758" s="14">
        <v>3.1024969301629748E-2</v>
      </c>
      <c r="Y758" s="14">
        <v>1.4888904507686997</v>
      </c>
      <c r="Z758" s="2">
        <f t="shared" si="275"/>
        <v>3.3167872175895936</v>
      </c>
      <c r="AA758" s="2">
        <f t="shared" si="276"/>
        <v>7.9281220329257529</v>
      </c>
      <c r="AB758" s="2">
        <f t="shared" si="277"/>
        <v>12.19356736806078</v>
      </c>
      <c r="AC758" s="2">
        <f t="shared" si="278"/>
        <v>34.952861329155617</v>
      </c>
      <c r="AD758" s="2">
        <f t="shared" si="279"/>
        <v>6.678631274886941</v>
      </c>
      <c r="AE758" s="2">
        <f t="shared" si="280"/>
        <v>24.402489304725879</v>
      </c>
      <c r="AF758" s="69">
        <f t="shared" si="296"/>
        <v>0.8656034771670702</v>
      </c>
      <c r="AG758" s="69">
        <f t="shared" si="297"/>
        <v>0.87404549220638628</v>
      </c>
      <c r="AH758" s="69">
        <f t="shared" si="298"/>
        <v>1.0038040941079798</v>
      </c>
      <c r="AI758" s="69">
        <f t="shared" si="299"/>
        <v>0.33941839440359967</v>
      </c>
      <c r="AJ758" s="69">
        <f t="shared" si="300"/>
        <v>0.3494463508684586</v>
      </c>
      <c r="AK758" s="69">
        <f t="shared" si="301"/>
        <v>0.52932850956933719</v>
      </c>
      <c r="AL758" s="69">
        <f t="shared" si="302"/>
        <v>7.6731771416374273E-2</v>
      </c>
      <c r="AM758" s="69">
        <f t="shared" si="303"/>
        <v>9.2603282980141532E-2</v>
      </c>
      <c r="AN758" s="69">
        <f t="shared" si="304"/>
        <v>0.11750397243174474</v>
      </c>
      <c r="AO758" s="23">
        <v>0.01</v>
      </c>
      <c r="AP758" s="69">
        <f t="shared" si="305"/>
        <v>0</v>
      </c>
      <c r="AQ758" s="69">
        <f t="shared" si="306"/>
        <v>1738.3661912187756</v>
      </c>
      <c r="AR758" s="69">
        <f t="shared" si="307"/>
        <v>1054.7450325404486</v>
      </c>
      <c r="AS758" s="69">
        <f t="shared" si="308"/>
        <v>0</v>
      </c>
      <c r="AT758" s="69">
        <f t="shared" si="309"/>
        <v>0.6223762864978658</v>
      </c>
      <c r="AU758" s="69">
        <f t="shared" si="310"/>
        <v>0.37762371350213414</v>
      </c>
      <c r="AV758" s="23">
        <f t="shared" si="311"/>
        <v>1</v>
      </c>
    </row>
    <row r="759" spans="1:48" ht="12.75" customHeight="1" x14ac:dyDescent="0.15">
      <c r="A759" t="s">
        <v>32</v>
      </c>
      <c r="B759" s="16">
        <v>2</v>
      </c>
      <c r="C759" s="16" t="s">
        <v>375</v>
      </c>
      <c r="D759" s="16">
        <v>1</v>
      </c>
      <c r="E759" s="16" t="s">
        <v>426</v>
      </c>
      <c r="G759" s="52">
        <v>792.81250000000011</v>
      </c>
      <c r="H759" s="52">
        <v>17616.5625</v>
      </c>
      <c r="I759" s="52">
        <v>8210.3125</v>
      </c>
      <c r="J759" s="52">
        <v>703318.75</v>
      </c>
      <c r="K759" s="14">
        <v>0.37928256035066232</v>
      </c>
      <c r="L759" s="14">
        <v>0.17698702115324952</v>
      </c>
      <c r="M759" s="14">
        <v>1.0441262721425384</v>
      </c>
      <c r="N759" s="14">
        <v>1.2466164080906732</v>
      </c>
      <c r="O759" s="14">
        <v>0.63626746344265628</v>
      </c>
      <c r="P759" s="14">
        <v>0.24313663734391242</v>
      </c>
      <c r="Q759" s="14">
        <v>7.2489122365352125</v>
      </c>
      <c r="R759" s="14">
        <v>0.7737325090682402</v>
      </c>
      <c r="S759" s="14">
        <v>3.7969358755846421</v>
      </c>
      <c r="T759" s="14">
        <v>0.8182002174184867</v>
      </c>
      <c r="U759" s="14">
        <v>29.489816039859008</v>
      </c>
      <c r="V759" s="14">
        <v>4.803725694518719</v>
      </c>
      <c r="W759" s="14">
        <v>0.43046568548455899</v>
      </c>
      <c r="X759" s="14">
        <v>2.9614050302353648E-2</v>
      </c>
      <c r="Y759" s="14">
        <v>1.404671175066694</v>
      </c>
      <c r="Z759" s="2">
        <f t="shared" si="275"/>
        <v>2.7528981853982444</v>
      </c>
      <c r="AA759" s="2">
        <f t="shared" si="276"/>
        <v>5.899451074655075</v>
      </c>
      <c r="AB759" s="2">
        <f t="shared" si="277"/>
        <v>11.392869591843466</v>
      </c>
      <c r="AC759" s="2">
        <f t="shared" si="278"/>
        <v>29.814150247877929</v>
      </c>
      <c r="AD759" s="2">
        <f t="shared" si="279"/>
        <v>7.7667406050986427</v>
      </c>
      <c r="AE759" s="2">
        <f t="shared" si="280"/>
        <v>36.042297975552586</v>
      </c>
      <c r="AF759" s="69">
        <f t="shared" si="296"/>
        <v>0.86538876370860729</v>
      </c>
      <c r="AG759" s="69">
        <f t="shared" si="297"/>
        <v>0.87367111845567424</v>
      </c>
      <c r="AH759" s="69">
        <f t="shared" si="298"/>
        <v>0.975536156877164</v>
      </c>
      <c r="AI759" s="69">
        <f t="shared" si="299"/>
        <v>0.3391658782456059</v>
      </c>
      <c r="AJ759" s="69">
        <f t="shared" si="300"/>
        <v>0.34899751548578972</v>
      </c>
      <c r="AK759" s="69">
        <f t="shared" si="301"/>
        <v>0.4858570504527045</v>
      </c>
      <c r="AL759" s="69">
        <f t="shared" si="302"/>
        <v>7.6677025181665054E-2</v>
      </c>
      <c r="AM759" s="69">
        <f t="shared" si="303"/>
        <v>9.2484341603734282E-2</v>
      </c>
      <c r="AN759" s="69">
        <f t="shared" si="304"/>
        <v>0.10823348947557251</v>
      </c>
      <c r="AO759" s="23">
        <v>0.01</v>
      </c>
      <c r="AP759" s="69">
        <f t="shared" si="305"/>
        <v>0</v>
      </c>
      <c r="AQ759" s="69">
        <f t="shared" si="306"/>
        <v>1629.2561841335353</v>
      </c>
      <c r="AR759" s="69">
        <f t="shared" si="307"/>
        <v>888.63077155991141</v>
      </c>
      <c r="AS759" s="69">
        <f t="shared" si="308"/>
        <v>0</v>
      </c>
      <c r="AT759" s="69">
        <f t="shared" si="309"/>
        <v>0.64707280859033822</v>
      </c>
      <c r="AU759" s="69">
        <f t="shared" si="310"/>
        <v>0.35292719140966167</v>
      </c>
      <c r="AV759" s="23">
        <f t="shared" si="311"/>
        <v>0.99999999999999989</v>
      </c>
    </row>
    <row r="760" spans="1:48" ht="12.75" customHeight="1" x14ac:dyDescent="0.15">
      <c r="A760" t="s">
        <v>33</v>
      </c>
      <c r="B760" s="16">
        <v>2</v>
      </c>
      <c r="C760" s="16" t="s">
        <v>375</v>
      </c>
      <c r="D760" s="16">
        <v>2</v>
      </c>
      <c r="E760" s="16" t="s">
        <v>426</v>
      </c>
      <c r="G760" s="52">
        <v>537.5</v>
      </c>
      <c r="H760" s="52">
        <v>18852.8125</v>
      </c>
      <c r="I760" s="52">
        <v>9204.6875</v>
      </c>
      <c r="J760" s="52">
        <v>694893.43749999988</v>
      </c>
      <c r="K760" s="14">
        <v>0.47926379111930972</v>
      </c>
      <c r="L760" s="14">
        <v>0.15149122410600441</v>
      </c>
      <c r="M760" s="14">
        <v>1.0110773583471839</v>
      </c>
      <c r="N760" s="14">
        <v>1.2385397917742582</v>
      </c>
      <c r="O760" s="14">
        <v>0.62140374891697747</v>
      </c>
      <c r="P760" s="14">
        <v>0.23884870784051204</v>
      </c>
      <c r="Q760" s="14">
        <v>7.2611704003632056</v>
      </c>
      <c r="R760" s="14">
        <v>0.77886328424616735</v>
      </c>
      <c r="S760" s="14">
        <v>5.5173804978206835</v>
      </c>
      <c r="T760" s="14">
        <v>1.4560578717996133</v>
      </c>
      <c r="U760" s="14">
        <v>39.170351650107456</v>
      </c>
      <c r="V760" s="14">
        <v>7.4568192860919025</v>
      </c>
      <c r="W760" s="14">
        <v>0.44258226705772391</v>
      </c>
      <c r="X760" s="14">
        <v>2.9784003799417164E-2</v>
      </c>
      <c r="Y760" s="14">
        <v>1.4886887645496745</v>
      </c>
      <c r="Z760" s="2">
        <f t="shared" si="275"/>
        <v>2.1096468731464895</v>
      </c>
      <c r="AA760" s="2">
        <f t="shared" si="276"/>
        <v>6.6741645551671898</v>
      </c>
      <c r="AB760" s="2">
        <f t="shared" si="277"/>
        <v>11.685108776730816</v>
      </c>
      <c r="AC760" s="2">
        <f t="shared" si="278"/>
        <v>30.400710416284742</v>
      </c>
      <c r="AD760" s="2">
        <f t="shared" si="279"/>
        <v>7.0994472223873988</v>
      </c>
      <c r="AE760" s="2">
        <f t="shared" si="280"/>
        <v>26.901644782631404</v>
      </c>
      <c r="AF760" s="69">
        <f t="shared" si="296"/>
        <v>0.86861105424517571</v>
      </c>
      <c r="AG760" s="69">
        <f t="shared" si="297"/>
        <v>0.87319207647663344</v>
      </c>
      <c r="AH760" s="69">
        <f t="shared" si="298"/>
        <v>1.0309842883144478</v>
      </c>
      <c r="AI760" s="69">
        <f t="shared" si="299"/>
        <v>0.34296867357578015</v>
      </c>
      <c r="AJ760" s="69">
        <f t="shared" si="300"/>
        <v>0.34842375447343876</v>
      </c>
      <c r="AK760" s="69">
        <f t="shared" si="301"/>
        <v>0.57350147392913631</v>
      </c>
      <c r="AL760" s="69">
        <f t="shared" si="302"/>
        <v>7.7501306036766041E-2</v>
      </c>
      <c r="AM760" s="69">
        <f t="shared" si="303"/>
        <v>9.2332294935461273E-2</v>
      </c>
      <c r="AN760" s="69">
        <f t="shared" si="304"/>
        <v>0.12689211096497888</v>
      </c>
      <c r="AO760" s="23">
        <v>0.01</v>
      </c>
      <c r="AP760" s="69">
        <f t="shared" si="305"/>
        <v>0</v>
      </c>
      <c r="AQ760" s="69">
        <f t="shared" si="306"/>
        <v>1740.723444112951</v>
      </c>
      <c r="AR760" s="69">
        <f t="shared" si="307"/>
        <v>1168.002227647954</v>
      </c>
      <c r="AS760" s="69">
        <f t="shared" si="308"/>
        <v>0</v>
      </c>
      <c r="AT760" s="69">
        <f t="shared" si="309"/>
        <v>0.59844881936189576</v>
      </c>
      <c r="AU760" s="69">
        <f t="shared" si="310"/>
        <v>0.40155118063810413</v>
      </c>
      <c r="AV760" s="23">
        <f t="shared" si="311"/>
        <v>0.99999999999999989</v>
      </c>
    </row>
    <row r="761" spans="1:48" s="27" customFormat="1" ht="12.75" customHeight="1" x14ac:dyDescent="0.15">
      <c r="A761" s="27" t="s">
        <v>585</v>
      </c>
      <c r="B761" s="26">
        <v>2</v>
      </c>
      <c r="C761" s="26" t="s">
        <v>376</v>
      </c>
      <c r="D761" s="26">
        <v>1</v>
      </c>
      <c r="E761" s="26"/>
      <c r="F761" s="26"/>
      <c r="G761" s="63"/>
      <c r="H761" s="63"/>
      <c r="I761" s="63"/>
      <c r="J761" s="63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P761" s="71"/>
      <c r="AQ761" s="71"/>
      <c r="AR761" s="71"/>
      <c r="AS761" s="71"/>
      <c r="AT761" s="71"/>
      <c r="AU761" s="71"/>
    </row>
    <row r="762" spans="1:48" ht="12.75" customHeight="1" x14ac:dyDescent="0.15">
      <c r="A762" t="s">
        <v>34</v>
      </c>
      <c r="B762" s="16">
        <v>2</v>
      </c>
      <c r="C762" s="16" t="s">
        <v>376</v>
      </c>
      <c r="D762" s="16">
        <v>2</v>
      </c>
      <c r="E762" s="16" t="s">
        <v>426</v>
      </c>
      <c r="G762" s="52">
        <v>658.43750000000011</v>
      </c>
      <c r="H762" s="52">
        <v>18154.0625</v>
      </c>
      <c r="I762" s="52">
        <v>9352.5</v>
      </c>
      <c r="J762" s="52">
        <v>663852.81250000012</v>
      </c>
      <c r="K762" s="14">
        <v>0.60536269169736412</v>
      </c>
      <c r="L762" s="14">
        <v>0.20799480103103274</v>
      </c>
      <c r="M762" s="14">
        <v>1.308201921634266</v>
      </c>
      <c r="N762" s="14">
        <v>1.437307672327123</v>
      </c>
      <c r="O762" s="14">
        <v>0.65431815553436379</v>
      </c>
      <c r="P762" s="14">
        <v>0.24799459032196622</v>
      </c>
      <c r="Q762" s="14">
        <v>7.6333248247789891</v>
      </c>
      <c r="R762" s="14">
        <v>0.78543642147530413</v>
      </c>
      <c r="S762" s="14">
        <v>7.3132717424482285</v>
      </c>
      <c r="T762" s="14">
        <v>2.7430890891795627</v>
      </c>
      <c r="U762" s="14">
        <v>50.750596735443068</v>
      </c>
      <c r="V762" s="14">
        <v>7.2996537719906733</v>
      </c>
      <c r="W762" s="14">
        <v>0.44262966410659405</v>
      </c>
      <c r="X762" s="14">
        <v>2.9468771945973086E-2</v>
      </c>
      <c r="Y762" s="14">
        <v>1.4467808129176969</v>
      </c>
      <c r="Z762" s="2">
        <f t="shared" si="275"/>
        <v>2.1610217140508365</v>
      </c>
      <c r="AA762" s="2">
        <f t="shared" si="276"/>
        <v>6.2895895241106663</v>
      </c>
      <c r="AB762" s="2">
        <f t="shared" si="277"/>
        <v>11.666075226882649</v>
      </c>
      <c r="AC762" s="2">
        <f t="shared" si="278"/>
        <v>30.780206999147854</v>
      </c>
      <c r="AD762" s="2">
        <f t="shared" si="279"/>
        <v>6.9395201659023185</v>
      </c>
      <c r="AE762" s="2">
        <f t="shared" si="280"/>
        <v>18.501257190528285</v>
      </c>
      <c r="AF762" s="69">
        <f t="shared" si="296"/>
        <v>0.87267508997348742</v>
      </c>
      <c r="AG762" s="69">
        <f t="shared" si="297"/>
        <v>0.87425287338965985</v>
      </c>
      <c r="AH762" s="69">
        <f t="shared" si="298"/>
        <v>1.0888639855114166</v>
      </c>
      <c r="AI762" s="69">
        <f t="shared" si="299"/>
        <v>0.34780525223743941</v>
      </c>
      <c r="AJ762" s="69">
        <f t="shared" si="300"/>
        <v>0.34969514498981646</v>
      </c>
      <c r="AK762" s="69">
        <f t="shared" si="301"/>
        <v>0.67561502391043238</v>
      </c>
      <c r="AL762" s="69">
        <f t="shared" si="302"/>
        <v>7.8549125522564892E-2</v>
      </c>
      <c r="AM762" s="69">
        <f t="shared" si="303"/>
        <v>9.2669213422301375E-2</v>
      </c>
      <c r="AN762" s="69">
        <f t="shared" si="304"/>
        <v>0.14848467315468369</v>
      </c>
      <c r="AO762" s="23">
        <v>0.01</v>
      </c>
      <c r="AP762" s="69">
        <f t="shared" si="305"/>
        <v>0</v>
      </c>
      <c r="AQ762" s="69">
        <f t="shared" si="306"/>
        <v>1682.3226922942981</v>
      </c>
      <c r="AR762" s="69">
        <f t="shared" si="307"/>
        <v>1388.7029056791791</v>
      </c>
      <c r="AS762" s="69">
        <f t="shared" si="308"/>
        <v>0</v>
      </c>
      <c r="AT762" s="69">
        <f t="shared" si="309"/>
        <v>0.54780484194089329</v>
      </c>
      <c r="AU762" s="69">
        <f t="shared" si="310"/>
        <v>0.45219515805910665</v>
      </c>
      <c r="AV762" s="23">
        <f t="shared" si="311"/>
        <v>1</v>
      </c>
    </row>
    <row r="763" spans="1:48" ht="12.75" customHeight="1" x14ac:dyDescent="0.15">
      <c r="A763" t="s">
        <v>35</v>
      </c>
      <c r="B763" s="16">
        <v>2</v>
      </c>
      <c r="C763" s="16" t="s">
        <v>377</v>
      </c>
      <c r="D763" s="16">
        <v>1</v>
      </c>
      <c r="E763" s="16" t="s">
        <v>426</v>
      </c>
      <c r="G763" s="52">
        <v>591.25</v>
      </c>
      <c r="H763" s="52">
        <v>17374.6875</v>
      </c>
      <c r="I763" s="52">
        <v>8425.3125</v>
      </c>
      <c r="J763" s="52">
        <v>592714.6875</v>
      </c>
      <c r="K763" s="14">
        <v>0.58001285407965353</v>
      </c>
      <c r="L763" s="14">
        <v>0.1820257403304639</v>
      </c>
      <c r="M763" s="14">
        <v>1.063270519418015</v>
      </c>
      <c r="N763" s="14">
        <v>1.4265266271646893</v>
      </c>
      <c r="O763" s="14">
        <v>0.68479445795786975</v>
      </c>
      <c r="P763" s="14">
        <v>0.2377613381578316</v>
      </c>
      <c r="Q763" s="14">
        <v>7.2569284638422156</v>
      </c>
      <c r="R763" s="14">
        <v>0.75271436036437978</v>
      </c>
      <c r="S763" s="14">
        <v>7.5375318271183156</v>
      </c>
      <c r="T763" s="14">
        <v>2.3933677657824557</v>
      </c>
      <c r="U763" s="14">
        <v>46.50624989039553</v>
      </c>
      <c r="V763" s="14">
        <v>9.4654765142509643</v>
      </c>
      <c r="W763" s="14">
        <v>0.42690142740952375</v>
      </c>
      <c r="X763" s="14">
        <v>3.0722213642913002E-2</v>
      </c>
      <c r="Y763" s="14">
        <v>1.4430740646801594</v>
      </c>
      <c r="Z763" s="2">
        <f t="shared" si="275"/>
        <v>1.8331844060683444</v>
      </c>
      <c r="AA763" s="2">
        <f t="shared" si="276"/>
        <v>5.8413195709995174</v>
      </c>
      <c r="AB763" s="2">
        <f t="shared" si="277"/>
        <v>10.597235972795621</v>
      </c>
      <c r="AC763" s="2">
        <f t="shared" si="278"/>
        <v>30.521902846226812</v>
      </c>
      <c r="AD763" s="2">
        <f t="shared" si="279"/>
        <v>6.169957349045835</v>
      </c>
      <c r="AE763" s="2">
        <f t="shared" si="280"/>
        <v>19.43130117957087</v>
      </c>
      <c r="AF763" s="69">
        <f t="shared" si="296"/>
        <v>0.8718580912105085</v>
      </c>
      <c r="AG763" s="69">
        <f t="shared" si="297"/>
        <v>0.87523509275357336</v>
      </c>
      <c r="AH763" s="69">
        <f t="shared" si="298"/>
        <v>1.0960916535747813</v>
      </c>
      <c r="AI763" s="69">
        <f t="shared" si="299"/>
        <v>0.34682932023344948</v>
      </c>
      <c r="AJ763" s="69">
        <f t="shared" si="300"/>
        <v>0.35087511268515326</v>
      </c>
      <c r="AK763" s="69">
        <f t="shared" si="301"/>
        <v>0.68915832994099491</v>
      </c>
      <c r="AL763" s="69">
        <f t="shared" si="302"/>
        <v>7.8337743333523127E-2</v>
      </c>
      <c r="AM763" s="69">
        <f t="shared" si="303"/>
        <v>9.2981904861565615E-2</v>
      </c>
      <c r="AN763" s="69">
        <f t="shared" si="304"/>
        <v>0.15133797916621183</v>
      </c>
      <c r="AO763" s="23">
        <v>0.01</v>
      </c>
      <c r="AP763" s="69">
        <f t="shared" si="305"/>
        <v>0</v>
      </c>
      <c r="AQ763" s="69">
        <f t="shared" si="306"/>
        <v>1615.5315401244334</v>
      </c>
      <c r="AR763" s="69">
        <f t="shared" si="307"/>
        <v>1275.0697675938241</v>
      </c>
      <c r="AS763" s="69">
        <f t="shared" si="308"/>
        <v>0</v>
      </c>
      <c r="AT763" s="69">
        <f t="shared" si="309"/>
        <v>0.55889116766493097</v>
      </c>
      <c r="AU763" s="69">
        <f t="shared" si="310"/>
        <v>0.44110883233506903</v>
      </c>
      <c r="AV763" s="23">
        <f t="shared" si="311"/>
        <v>1</v>
      </c>
    </row>
    <row r="764" spans="1:48" ht="12.75" customHeight="1" x14ac:dyDescent="0.15">
      <c r="A764" t="s">
        <v>36</v>
      </c>
      <c r="B764" s="16">
        <v>2</v>
      </c>
      <c r="C764" s="16" t="s">
        <v>377</v>
      </c>
      <c r="D764" s="16">
        <v>2</v>
      </c>
      <c r="E764" s="16" t="s">
        <v>426</v>
      </c>
      <c r="G764" s="52">
        <v>510.62500000000006</v>
      </c>
      <c r="H764" s="52">
        <v>16675.937500000004</v>
      </c>
      <c r="I764" s="52">
        <v>9177.8125000000018</v>
      </c>
      <c r="J764" s="52">
        <v>629721.5625</v>
      </c>
      <c r="K764" s="14">
        <v>0.64672135654145635</v>
      </c>
      <c r="L764" s="14">
        <v>0.20337250950893973</v>
      </c>
      <c r="M764" s="14">
        <v>1.3457382859614697</v>
      </c>
      <c r="N764" s="14">
        <v>1.4409135774551478</v>
      </c>
      <c r="O764" s="14">
        <v>0.67833708401980053</v>
      </c>
      <c r="P764" s="14">
        <v>0.23867542735818792</v>
      </c>
      <c r="Q764" s="14">
        <v>7.2040552679317784</v>
      </c>
      <c r="R764" s="14">
        <v>0.76540531290394542</v>
      </c>
      <c r="S764" s="14">
        <v>6.9676771085525129</v>
      </c>
      <c r="T764" s="14">
        <v>2.685961148020624</v>
      </c>
      <c r="U764" s="14">
        <v>40.76198585761356</v>
      </c>
      <c r="V764" s="14">
        <v>11.672754942076329</v>
      </c>
      <c r="W764" s="14">
        <v>0.46398108668161886</v>
      </c>
      <c r="X764" s="14">
        <v>3.0334065362506924E-2</v>
      </c>
      <c r="Y764" s="14">
        <v>1.4778160438331385</v>
      </c>
      <c r="Z764" s="2">
        <f t="shared" si="275"/>
        <v>2.0808626038858895</v>
      </c>
      <c r="AA764" s="2">
        <f t="shared" si="276"/>
        <v>6.6171100962016425</v>
      </c>
      <c r="AB764" s="2">
        <f t="shared" si="277"/>
        <v>10.62017017445193</v>
      </c>
      <c r="AC764" s="2">
        <f t="shared" si="278"/>
        <v>30.183481172196331</v>
      </c>
      <c r="AD764" s="2">
        <f t="shared" si="279"/>
        <v>5.8501542512037537</v>
      </c>
      <c r="AE764" s="2">
        <f t="shared" si="280"/>
        <v>15.175940235640583</v>
      </c>
      <c r="AF764" s="69">
        <f t="shared" si="296"/>
        <v>0.87400803650062708</v>
      </c>
      <c r="AG764" s="69">
        <f t="shared" si="297"/>
        <v>0.87502697834278087</v>
      </c>
      <c r="AH764" s="69">
        <f t="shared" si="298"/>
        <v>1.0777258317826646</v>
      </c>
      <c r="AI764" s="69">
        <f t="shared" si="299"/>
        <v>0.34940142803918256</v>
      </c>
      <c r="AJ764" s="69">
        <f t="shared" si="300"/>
        <v>0.35062487772763057</v>
      </c>
      <c r="AK764" s="69">
        <f t="shared" si="301"/>
        <v>0.65509347721882083</v>
      </c>
      <c r="AL764" s="69">
        <f t="shared" si="302"/>
        <v>7.8894797164562935E-2</v>
      </c>
      <c r="AM764" s="69">
        <f t="shared" si="303"/>
        <v>9.2915592597822103E-2</v>
      </c>
      <c r="AN764" s="69">
        <f t="shared" si="304"/>
        <v>0.14415670295603508</v>
      </c>
      <c r="AO764" s="23">
        <v>0.01</v>
      </c>
      <c r="AP764" s="69">
        <f t="shared" si="305"/>
        <v>0</v>
      </c>
      <c r="AQ764" s="69">
        <f t="shared" si="306"/>
        <v>1549.4546149367443</v>
      </c>
      <c r="AR764" s="69">
        <f t="shared" si="307"/>
        <v>1323.043190348686</v>
      </c>
      <c r="AS764" s="69">
        <f t="shared" si="308"/>
        <v>0</v>
      </c>
      <c r="AT764" s="69">
        <f t="shared" si="309"/>
        <v>0.53941019975219107</v>
      </c>
      <c r="AU764" s="69">
        <f t="shared" si="310"/>
        <v>0.46058980024780899</v>
      </c>
      <c r="AV764" s="23">
        <f t="shared" si="311"/>
        <v>1</v>
      </c>
    </row>
    <row r="765" spans="1:48" ht="12.75" customHeight="1" x14ac:dyDescent="0.15">
      <c r="A765" t="s">
        <v>37</v>
      </c>
      <c r="B765" s="16">
        <v>2</v>
      </c>
      <c r="C765" s="16" t="s">
        <v>378</v>
      </c>
      <c r="D765" s="16">
        <v>1</v>
      </c>
      <c r="E765" s="16" t="s">
        <v>426</v>
      </c>
      <c r="G765" s="52">
        <v>927.1875</v>
      </c>
      <c r="H765" s="52">
        <v>17374.6875</v>
      </c>
      <c r="I765" s="52">
        <v>8183.4375</v>
      </c>
      <c r="J765" s="52">
        <v>634612.8125</v>
      </c>
      <c r="K765" s="14">
        <v>0.5352643523003684</v>
      </c>
      <c r="L765" s="14">
        <v>0.2046594983072576</v>
      </c>
      <c r="M765" s="14">
        <v>1.0255685305596747</v>
      </c>
      <c r="N765" s="14">
        <v>1.4254662465889054</v>
      </c>
      <c r="O765" s="14">
        <v>0.69219598110943226</v>
      </c>
      <c r="P765" s="14">
        <v>0.2433958649454693</v>
      </c>
      <c r="Q765" s="14">
        <v>8.0121529435376218</v>
      </c>
      <c r="R765" s="14">
        <v>0.83717199250705143</v>
      </c>
      <c r="S765" s="14">
        <v>7.729715484995042</v>
      </c>
      <c r="T765" s="14">
        <v>3.3134039522921399</v>
      </c>
      <c r="U765" s="14">
        <v>36.568970926074954</v>
      </c>
      <c r="V765" s="14">
        <v>9.3510715344348672</v>
      </c>
      <c r="W765" s="14">
        <v>0.47560094718262458</v>
      </c>
      <c r="X765" s="14">
        <v>3.0775999904626421E-2</v>
      </c>
      <c r="Y765" s="14">
        <v>1.3696847277694422</v>
      </c>
      <c r="Z765" s="2">
        <f t="shared" si="275"/>
        <v>1.9160037954183948</v>
      </c>
      <c r="AA765" s="2">
        <f t="shared" si="276"/>
        <v>5.0110966705291986</v>
      </c>
      <c r="AB765" s="2">
        <f t="shared" si="277"/>
        <v>11.574977552883171</v>
      </c>
      <c r="AC765" s="2">
        <f t="shared" si="278"/>
        <v>32.918196639588245</v>
      </c>
      <c r="AD765" s="2">
        <f t="shared" si="279"/>
        <v>4.7309595025926638</v>
      </c>
      <c r="AE765" s="2">
        <f t="shared" si="280"/>
        <v>11.036677523360032</v>
      </c>
      <c r="AF765" s="69">
        <f t="shared" si="296"/>
        <v>0.87041589378304673</v>
      </c>
      <c r="AG765" s="69">
        <f t="shared" si="297"/>
        <v>0.87547363610640172</v>
      </c>
      <c r="AH765" s="69">
        <f t="shared" si="298"/>
        <v>1.1022855319387341</v>
      </c>
      <c r="AI765" s="69">
        <f t="shared" si="299"/>
        <v>0.3451110266010336</v>
      </c>
      <c r="AJ765" s="69">
        <f t="shared" si="300"/>
        <v>0.35116208154822753</v>
      </c>
      <c r="AK765" s="69">
        <f t="shared" si="301"/>
        <v>0.70090751919300087</v>
      </c>
      <c r="AL765" s="69">
        <f t="shared" si="302"/>
        <v>7.7965509862641932E-2</v>
      </c>
      <c r="AM765" s="69">
        <f t="shared" si="303"/>
        <v>9.3057951610280298E-2</v>
      </c>
      <c r="AN765" s="69">
        <f t="shared" si="304"/>
        <v>0.15381143697475208</v>
      </c>
      <c r="AO765" s="23">
        <v>0.01</v>
      </c>
      <c r="AP765" s="69">
        <f t="shared" si="305"/>
        <v>0</v>
      </c>
      <c r="AQ765" s="69">
        <f t="shared" si="306"/>
        <v>1616.852828618742</v>
      </c>
      <c r="AR765" s="69">
        <f t="shared" si="307"/>
        <v>1258.7062812680726</v>
      </c>
      <c r="AS765" s="69">
        <f t="shared" si="308"/>
        <v>0</v>
      </c>
      <c r="AT765" s="69">
        <f t="shared" si="309"/>
        <v>0.56227424540140414</v>
      </c>
      <c r="AU765" s="69">
        <f t="shared" si="310"/>
        <v>0.43772575459859592</v>
      </c>
      <c r="AV765" s="23">
        <f t="shared" si="311"/>
        <v>1</v>
      </c>
    </row>
    <row r="766" spans="1:48" ht="12.75" customHeight="1" x14ac:dyDescent="0.15">
      <c r="A766" t="s">
        <v>38</v>
      </c>
      <c r="B766" s="16">
        <v>2</v>
      </c>
      <c r="C766" s="16" t="s">
        <v>378</v>
      </c>
      <c r="D766" s="16">
        <v>2</v>
      </c>
      <c r="E766" s="16" t="s">
        <v>426</v>
      </c>
      <c r="G766" s="52">
        <v>994.375</v>
      </c>
      <c r="H766" s="52">
        <v>18395.937500000004</v>
      </c>
      <c r="I766" s="52">
        <v>9634.6875</v>
      </c>
      <c r="J766" s="52">
        <v>663906.5625</v>
      </c>
      <c r="K766" s="14">
        <v>0.66727650869546262</v>
      </c>
      <c r="L766" s="14">
        <v>0.19673711465539778</v>
      </c>
      <c r="M766" s="14">
        <v>1.066516760228289</v>
      </c>
      <c r="N766" s="14">
        <v>1.5381232791734532</v>
      </c>
      <c r="O766" s="14">
        <v>0.69914249259184125</v>
      </c>
      <c r="P766" s="14">
        <v>0.24453868438249352</v>
      </c>
      <c r="Q766" s="14">
        <v>7.3227690862786892</v>
      </c>
      <c r="R766" s="14">
        <v>0.85058718192402538</v>
      </c>
      <c r="S766" s="14">
        <v>5.3358156747728263</v>
      </c>
      <c r="T766" s="14">
        <v>1.5859860726852015</v>
      </c>
      <c r="U766" s="14">
        <v>44.934911507787277</v>
      </c>
      <c r="V766" s="14">
        <v>7.5854431443492718</v>
      </c>
      <c r="W766" s="14">
        <v>0.51499168655762817</v>
      </c>
      <c r="X766" s="14">
        <v>3.2840117010071612E-2</v>
      </c>
      <c r="Y766" s="14">
        <v>1.41002502742627</v>
      </c>
      <c r="Z766" s="2">
        <f t="shared" si="275"/>
        <v>1.5983130626212934</v>
      </c>
      <c r="AA766" s="2">
        <f t="shared" si="276"/>
        <v>5.4210247115618531</v>
      </c>
      <c r="AB766" s="2">
        <f t="shared" si="277"/>
        <v>10.473929369007349</v>
      </c>
      <c r="AC766" s="2">
        <f t="shared" si="278"/>
        <v>29.945237927365429</v>
      </c>
      <c r="AD766" s="2">
        <f t="shared" si="279"/>
        <v>8.4213762705924786</v>
      </c>
      <c r="AE766" s="2">
        <f t="shared" si="280"/>
        <v>28.332475474837473</v>
      </c>
      <c r="AF766" s="69">
        <f t="shared" si="296"/>
        <v>0.87467050756398945</v>
      </c>
      <c r="AG766" s="69">
        <f t="shared" si="297"/>
        <v>0.87569751490885139</v>
      </c>
      <c r="AH766" s="69">
        <f t="shared" si="298"/>
        <v>1.0251326438949602</v>
      </c>
      <c r="AI766" s="69">
        <f t="shared" si="299"/>
        <v>0.35019653683475632</v>
      </c>
      <c r="AJ766" s="69">
        <f t="shared" si="300"/>
        <v>0.35143155117857755</v>
      </c>
      <c r="AK766" s="69">
        <f t="shared" si="301"/>
        <v>0.56379158234934468</v>
      </c>
      <c r="AL766" s="69">
        <f t="shared" si="302"/>
        <v>7.9066963647883778E-2</v>
      </c>
      <c r="AM766" s="69">
        <f t="shared" si="303"/>
        <v>9.3129361062323057E-2</v>
      </c>
      <c r="AN766" s="69">
        <f t="shared" si="304"/>
        <v>0.12483107924903002</v>
      </c>
      <c r="AO766" s="23">
        <v>0.01</v>
      </c>
      <c r="AP766" s="69">
        <f t="shared" si="305"/>
        <v>0</v>
      </c>
      <c r="AQ766" s="69">
        <f t="shared" si="306"/>
        <v>1713.2019055174289</v>
      </c>
      <c r="AR766" s="69">
        <f t="shared" si="307"/>
        <v>1202.7084388521389</v>
      </c>
      <c r="AS766" s="69">
        <f t="shared" si="308"/>
        <v>0</v>
      </c>
      <c r="AT766" s="69">
        <f t="shared" si="309"/>
        <v>0.58753586468305175</v>
      </c>
      <c r="AU766" s="69">
        <f t="shared" si="310"/>
        <v>0.41246413531694837</v>
      </c>
      <c r="AV766" s="23">
        <f t="shared" si="311"/>
        <v>1</v>
      </c>
    </row>
    <row r="767" spans="1:48" ht="12.75" customHeight="1" x14ac:dyDescent="0.15">
      <c r="A767" t="s">
        <v>39</v>
      </c>
      <c r="B767" s="16">
        <v>2</v>
      </c>
      <c r="C767" s="16" t="s">
        <v>382</v>
      </c>
      <c r="D767" s="16">
        <v>1</v>
      </c>
      <c r="E767" s="16" t="s">
        <v>426</v>
      </c>
      <c r="G767" s="52">
        <v>1545.3125</v>
      </c>
      <c r="H767" s="52">
        <v>17992.8125</v>
      </c>
      <c r="I767" s="52">
        <v>8546.25</v>
      </c>
      <c r="J767" s="52">
        <v>600387.5</v>
      </c>
      <c r="K767" s="14">
        <v>0.74184723362384564</v>
      </c>
      <c r="L767" s="14">
        <v>0.2143778995023107</v>
      </c>
      <c r="M767" s="14">
        <v>1.1442024594268612</v>
      </c>
      <c r="N767" s="14">
        <v>1.289618354668272</v>
      </c>
      <c r="O767" s="14">
        <v>0.67809441112958546</v>
      </c>
      <c r="P767" s="14">
        <v>0.23827535738059796</v>
      </c>
      <c r="Q767" s="14">
        <v>6.9713976177346844</v>
      </c>
      <c r="R767" s="14">
        <v>0.7987446560791589</v>
      </c>
      <c r="S767" s="14">
        <v>4.8770899728699293</v>
      </c>
      <c r="T767" s="14">
        <v>1.2631642568665509</v>
      </c>
      <c r="U767" s="14">
        <v>35.835903111597808</v>
      </c>
      <c r="V767" s="14">
        <v>4.9273012855968537</v>
      </c>
      <c r="W767" s="14">
        <v>0.51192604543670683</v>
      </c>
      <c r="X767" s="14">
        <v>3.3763632668666367E-2</v>
      </c>
      <c r="Y767" s="14">
        <v>1.3575438285544903</v>
      </c>
      <c r="Z767" s="2">
        <f t="shared" si="275"/>
        <v>1.5423693822211246</v>
      </c>
      <c r="AA767" s="2">
        <f t="shared" si="276"/>
        <v>5.3373153766465009</v>
      </c>
      <c r="AB767" s="2">
        <f t="shared" si="277"/>
        <v>10.280865766348919</v>
      </c>
      <c r="AC767" s="2">
        <f t="shared" si="278"/>
        <v>29.257736487618605</v>
      </c>
      <c r="AD767" s="2">
        <f t="shared" si="279"/>
        <v>7.3478043896963685</v>
      </c>
      <c r="AE767" s="2">
        <f t="shared" si="280"/>
        <v>28.369947072832471</v>
      </c>
      <c r="AF767" s="69">
        <f t="shared" si="296"/>
        <v>0.8770738440641952</v>
      </c>
      <c r="AG767" s="69">
        <f t="shared" si="297"/>
        <v>0.87501915724924539</v>
      </c>
      <c r="AH767" s="69">
        <f t="shared" si="298"/>
        <v>1.0103483941236926</v>
      </c>
      <c r="AI767" s="69">
        <f t="shared" si="299"/>
        <v>0.35309118622131369</v>
      </c>
      <c r="AJ767" s="69">
        <f t="shared" si="300"/>
        <v>0.35061547603309384</v>
      </c>
      <c r="AK767" s="69">
        <f t="shared" si="301"/>
        <v>0.53974902220618859</v>
      </c>
      <c r="AL767" s="69">
        <f t="shared" si="302"/>
        <v>7.9693612721984344E-2</v>
      </c>
      <c r="AM767" s="69">
        <f t="shared" si="303"/>
        <v>9.2913101148769869E-2</v>
      </c>
      <c r="AN767" s="69">
        <f t="shared" si="304"/>
        <v>0.11972145818258113</v>
      </c>
      <c r="AO767" s="23">
        <v>0.01</v>
      </c>
      <c r="AP767" s="69">
        <f t="shared" si="305"/>
        <v>0</v>
      </c>
      <c r="AQ767" s="69">
        <f t="shared" si="306"/>
        <v>1671.7680077633509</v>
      </c>
      <c r="AR767" s="69">
        <f t="shared" si="307"/>
        <v>1023.1695119928841</v>
      </c>
      <c r="AS767" s="69">
        <f t="shared" si="308"/>
        <v>0</v>
      </c>
      <c r="AT767" s="69">
        <f t="shared" si="309"/>
        <v>0.62033646253682617</v>
      </c>
      <c r="AU767" s="69">
        <f t="shared" si="310"/>
        <v>0.37966353746317383</v>
      </c>
      <c r="AV767" s="23">
        <f t="shared" si="311"/>
        <v>1</v>
      </c>
    </row>
    <row r="768" spans="1:48" ht="12.75" customHeight="1" x14ac:dyDescent="0.15">
      <c r="A768" t="s">
        <v>40</v>
      </c>
      <c r="B768" s="16">
        <v>2</v>
      </c>
      <c r="C768" s="16" t="s">
        <v>382</v>
      </c>
      <c r="D768" s="16">
        <v>2</v>
      </c>
      <c r="E768" s="16" t="s">
        <v>426</v>
      </c>
      <c r="G768" s="52">
        <v>1787.1875</v>
      </c>
      <c r="H768" s="52">
        <v>19457.5</v>
      </c>
      <c r="I768" s="52">
        <v>9836.25</v>
      </c>
      <c r="J768" s="52">
        <v>627773.125</v>
      </c>
      <c r="K768" s="14">
        <v>0.88345444859221278</v>
      </c>
      <c r="L768" s="14">
        <v>0.23709843634465236</v>
      </c>
      <c r="M768" s="14">
        <v>1.2895292171415542</v>
      </c>
      <c r="N768" s="14">
        <v>1.3727680822390838</v>
      </c>
      <c r="O768" s="14">
        <v>0.81286128400501279</v>
      </c>
      <c r="P768" s="14">
        <v>0.28133070538464244</v>
      </c>
      <c r="Q768" s="14">
        <v>7.2531444304367225</v>
      </c>
      <c r="R768" s="14">
        <v>1.024688226719757</v>
      </c>
      <c r="S768" s="14">
        <v>5.676945506664973</v>
      </c>
      <c r="T768" s="14">
        <v>1.2265640920144312</v>
      </c>
      <c r="U768" s="14">
        <v>36.263237784216571</v>
      </c>
      <c r="V768" s="14">
        <v>13.103284735103488</v>
      </c>
      <c r="W768" s="14">
        <v>0.53141950369602187</v>
      </c>
      <c r="X768" s="14">
        <v>3.3198322423132087E-2</v>
      </c>
      <c r="Y768" s="14">
        <v>1.4181413698161294</v>
      </c>
      <c r="Z768" s="2">
        <f t="shared" si="275"/>
        <v>1.4596442625835693</v>
      </c>
      <c r="AA768" s="2">
        <f t="shared" si="276"/>
        <v>5.4387925834612485</v>
      </c>
      <c r="AB768" s="2">
        <f t="shared" si="277"/>
        <v>8.9229793239752748</v>
      </c>
      <c r="AC768" s="2">
        <f t="shared" si="278"/>
        <v>25.781559892369518</v>
      </c>
      <c r="AD768" s="2">
        <f t="shared" si="279"/>
        <v>6.387807975546357</v>
      </c>
      <c r="AE768" s="2">
        <f t="shared" si="280"/>
        <v>29.564894342096814</v>
      </c>
      <c r="AF768" s="69">
        <f t="shared" si="296"/>
        <v>0.88163769655125102</v>
      </c>
      <c r="AG768" s="69">
        <f t="shared" si="297"/>
        <v>0.87936255266227326</v>
      </c>
      <c r="AH768" s="69">
        <f t="shared" si="298"/>
        <v>1.0361269017231203</v>
      </c>
      <c r="AI768" s="69">
        <f t="shared" si="299"/>
        <v>0.35863184572086937</v>
      </c>
      <c r="AJ768" s="69">
        <f t="shared" si="300"/>
        <v>0.35586256102310487</v>
      </c>
      <c r="AK768" s="69">
        <f t="shared" si="301"/>
        <v>0.5821263350535123</v>
      </c>
      <c r="AL768" s="69">
        <f t="shared" si="302"/>
        <v>8.0892498294433887E-2</v>
      </c>
      <c r="AM768" s="69">
        <f t="shared" si="303"/>
        <v>9.4303578671122795E-2</v>
      </c>
      <c r="AN768" s="69">
        <f t="shared" si="304"/>
        <v>0.12872163273905748</v>
      </c>
      <c r="AO768" s="23">
        <v>0.01</v>
      </c>
      <c r="AP768" s="69">
        <f t="shared" si="305"/>
        <v>0</v>
      </c>
      <c r="AQ768" s="69">
        <f t="shared" si="306"/>
        <v>1834.9118819933717</v>
      </c>
      <c r="AR768" s="69">
        <f t="shared" si="307"/>
        <v>1266.1381600295542</v>
      </c>
      <c r="AS768" s="69">
        <f t="shared" si="308"/>
        <v>0</v>
      </c>
      <c r="AT768" s="69">
        <f t="shared" si="309"/>
        <v>0.59170663392338974</v>
      </c>
      <c r="AU768" s="69">
        <f t="shared" si="310"/>
        <v>0.40829336607661026</v>
      </c>
      <c r="AV768" s="23">
        <f t="shared" si="311"/>
        <v>1</v>
      </c>
    </row>
    <row r="769" spans="1:48" ht="12.75" customHeight="1" x14ac:dyDescent="0.15">
      <c r="A769" t="s">
        <v>41</v>
      </c>
      <c r="B769" s="16">
        <v>2</v>
      </c>
      <c r="C769" s="16" t="s">
        <v>379</v>
      </c>
      <c r="D769" s="16">
        <v>1</v>
      </c>
      <c r="E769" s="16" t="s">
        <v>426</v>
      </c>
      <c r="G769" s="52">
        <v>698.74999999999989</v>
      </c>
      <c r="H769" s="52">
        <v>18167.5</v>
      </c>
      <c r="I769" s="52">
        <v>8667.1875</v>
      </c>
      <c r="J769" s="52">
        <v>630742.8125</v>
      </c>
      <c r="K769" s="14">
        <v>0.84560695712842127</v>
      </c>
      <c r="L769" s="14">
        <v>0.17206446921138527</v>
      </c>
      <c r="M769" s="14">
        <v>1.0116424302769438</v>
      </c>
      <c r="N769" s="14">
        <v>1.3243022726369862</v>
      </c>
      <c r="O769" s="14">
        <v>0.665807200180488</v>
      </c>
      <c r="P769" s="14">
        <v>0.24097187893433336</v>
      </c>
      <c r="Q769" s="14">
        <v>6.0916156965290948</v>
      </c>
      <c r="R769" s="14">
        <v>0.76948793091330248</v>
      </c>
      <c r="S769" s="14">
        <v>3.8907460105903966</v>
      </c>
      <c r="T769" s="14">
        <v>0.76557036033191106</v>
      </c>
      <c r="U769" s="14">
        <v>31.436555087693318</v>
      </c>
      <c r="V769" s="14">
        <v>3.177679447257526</v>
      </c>
      <c r="W769" s="14">
        <v>0.48020794033280312</v>
      </c>
      <c r="X769" s="14">
        <v>3.2336355991858863E-2</v>
      </c>
      <c r="Y769" s="14">
        <v>1.4557039001836567</v>
      </c>
      <c r="Z769" s="2">
        <f t="shared" si="275"/>
        <v>1.1963506470102361</v>
      </c>
      <c r="AA769" s="2">
        <f t="shared" si="276"/>
        <v>5.8794382995719889</v>
      </c>
      <c r="AB769" s="2">
        <f t="shared" si="277"/>
        <v>9.1492187150841424</v>
      </c>
      <c r="AC769" s="2">
        <f t="shared" si="278"/>
        <v>25.279363399034231</v>
      </c>
      <c r="AD769" s="2">
        <f t="shared" si="279"/>
        <v>8.0798271082524398</v>
      </c>
      <c r="AE769" s="2">
        <f t="shared" si="280"/>
        <v>41.062920819014046</v>
      </c>
      <c r="AF769" s="69">
        <f t="shared" si="296"/>
        <v>0.88041791147120096</v>
      </c>
      <c r="AG769" s="69">
        <f t="shared" si="297"/>
        <v>0.87462315328672458</v>
      </c>
      <c r="AH769" s="69">
        <f t="shared" si="298"/>
        <v>0.97855955944922013</v>
      </c>
      <c r="AI769" s="69">
        <f t="shared" si="299"/>
        <v>0.35714535477794529</v>
      </c>
      <c r="AJ769" s="69">
        <f t="shared" si="300"/>
        <v>0.35013966145381292</v>
      </c>
      <c r="AK769" s="69">
        <f t="shared" si="301"/>
        <v>0.4903884009011788</v>
      </c>
      <c r="AL769" s="69">
        <f t="shared" si="302"/>
        <v>8.0570927035821027E-2</v>
      </c>
      <c r="AM769" s="69">
        <f t="shared" si="303"/>
        <v>9.2787010285260416E-2</v>
      </c>
      <c r="AN769" s="69">
        <f t="shared" si="304"/>
        <v>0.10920135859771812</v>
      </c>
      <c r="AO769" s="23">
        <v>0.01</v>
      </c>
      <c r="AP769" s="69">
        <f t="shared" si="305"/>
        <v>0</v>
      </c>
      <c r="AQ769" s="69">
        <f t="shared" si="306"/>
        <v>1685.7080093574687</v>
      </c>
      <c r="AR769" s="69">
        <f t="shared" si="307"/>
        <v>946.46865022116003</v>
      </c>
      <c r="AS769" s="69">
        <f t="shared" si="308"/>
        <v>0</v>
      </c>
      <c r="AT769" s="69">
        <f t="shared" si="309"/>
        <v>0.64042358373747033</v>
      </c>
      <c r="AU769" s="69">
        <f t="shared" si="310"/>
        <v>0.35957641626252979</v>
      </c>
      <c r="AV769" s="23">
        <f t="shared" si="311"/>
        <v>1</v>
      </c>
    </row>
    <row r="770" spans="1:48" ht="12.75" customHeight="1" x14ac:dyDescent="0.15">
      <c r="A770" t="s">
        <v>42</v>
      </c>
      <c r="B770" s="16">
        <v>2</v>
      </c>
      <c r="C770" s="16" t="s">
        <v>379</v>
      </c>
      <c r="D770" s="16">
        <v>2</v>
      </c>
      <c r="E770" s="16" t="s">
        <v>426</v>
      </c>
      <c r="G770" s="52">
        <v>671.875</v>
      </c>
      <c r="H770" s="52">
        <v>18852.8125</v>
      </c>
      <c r="I770" s="52">
        <v>9984.0625</v>
      </c>
      <c r="J770" s="52">
        <v>677827.81249999988</v>
      </c>
      <c r="K770" s="14">
        <v>0.59563871315116435</v>
      </c>
      <c r="L770" s="14">
        <v>0.19822205907672275</v>
      </c>
      <c r="M770" s="14">
        <v>1.0730735431373961</v>
      </c>
      <c r="N770" s="14">
        <v>1.7832362081768482</v>
      </c>
      <c r="O770" s="14">
        <v>0.65499498539222956</v>
      </c>
      <c r="P770" s="14">
        <v>0.24844012909811805</v>
      </c>
      <c r="Q770" s="14">
        <v>6.5135665976239698</v>
      </c>
      <c r="R770" s="14">
        <v>0.76289951442514847</v>
      </c>
      <c r="S770" s="14">
        <v>6.0641812918160465</v>
      </c>
      <c r="T770" s="14">
        <v>2.1313485463431023</v>
      </c>
      <c r="U770" s="14">
        <v>50.512206527944755</v>
      </c>
      <c r="V770" s="14">
        <v>6.9272951738932473</v>
      </c>
      <c r="W770" s="14">
        <v>0.53412113548162032</v>
      </c>
      <c r="X770" s="14">
        <v>3.1762728283173024E-2</v>
      </c>
      <c r="Y770" s="14">
        <v>1.5416252853401622</v>
      </c>
      <c r="Z770" s="2">
        <f t="shared" si="275"/>
        <v>1.8015510399927042</v>
      </c>
      <c r="AA770" s="2">
        <f t="shared" si="276"/>
        <v>5.4134920610528932</v>
      </c>
      <c r="AB770" s="2">
        <f t="shared" si="277"/>
        <v>9.944452618554724</v>
      </c>
      <c r="AC770" s="2">
        <f t="shared" si="278"/>
        <v>26.2178522498333</v>
      </c>
      <c r="AD770" s="2">
        <f t="shared" si="279"/>
        <v>8.3296003363411675</v>
      </c>
      <c r="AE770" s="2">
        <f t="shared" si="280"/>
        <v>23.699646223801327</v>
      </c>
      <c r="AF770" s="69">
        <f t="shared" si="296"/>
        <v>0.87236169631143379</v>
      </c>
      <c r="AG770" s="69">
        <f t="shared" si="297"/>
        <v>0.87427468690834831</v>
      </c>
      <c r="AH770" s="69">
        <f t="shared" si="298"/>
        <v>1.0486071062207056</v>
      </c>
      <c r="AI770" s="69">
        <f t="shared" si="299"/>
        <v>0.34743067701329761</v>
      </c>
      <c r="AJ770" s="69">
        <f t="shared" si="300"/>
        <v>0.34972132141591522</v>
      </c>
      <c r="AK770" s="69">
        <f t="shared" si="301"/>
        <v>0.60341595226315758</v>
      </c>
      <c r="AL770" s="69">
        <f t="shared" si="302"/>
        <v>7.8467997205796683E-2</v>
      </c>
      <c r="AM770" s="69">
        <f t="shared" si="303"/>
        <v>9.2676150175217534E-2</v>
      </c>
      <c r="AN770" s="69">
        <f t="shared" si="304"/>
        <v>0.13323290550940209</v>
      </c>
      <c r="AO770" s="23">
        <v>0.01</v>
      </c>
      <c r="AP770" s="69">
        <f t="shared" si="305"/>
        <v>0</v>
      </c>
      <c r="AQ770" s="69">
        <f t="shared" si="306"/>
        <v>1747.2060824752184</v>
      </c>
      <c r="AR770" s="69">
        <f t="shared" si="307"/>
        <v>1330.2056556624648</v>
      </c>
      <c r="AS770" s="69">
        <f t="shared" si="308"/>
        <v>0</v>
      </c>
      <c r="AT770" s="69">
        <f t="shared" si="309"/>
        <v>0.56775180936059999</v>
      </c>
      <c r="AU770" s="69">
        <f t="shared" si="310"/>
        <v>0.43224819063940007</v>
      </c>
      <c r="AV770" s="23">
        <f t="shared" si="311"/>
        <v>1</v>
      </c>
    </row>
    <row r="771" spans="1:48" ht="12.75" customHeight="1" x14ac:dyDescent="0.15">
      <c r="A771" t="s">
        <v>45</v>
      </c>
      <c r="B771" s="16">
        <v>2</v>
      </c>
      <c r="C771" s="16" t="s">
        <v>384</v>
      </c>
      <c r="D771" s="16">
        <v>1</v>
      </c>
      <c r="E771" s="16" t="s">
        <v>426</v>
      </c>
      <c r="G771" s="52">
        <v>577.8125</v>
      </c>
      <c r="H771" s="52">
        <v>17549.375000000004</v>
      </c>
      <c r="I771" s="52">
        <v>7363.75</v>
      </c>
      <c r="J771" s="52">
        <v>599446.875</v>
      </c>
      <c r="K771" s="14">
        <v>0.80199029687615531</v>
      </c>
      <c r="L771" s="14">
        <v>0.22304552785255022</v>
      </c>
      <c r="M771" s="14">
        <v>1.4165788207143679</v>
      </c>
      <c r="N771" s="14">
        <v>1.2956628295354189</v>
      </c>
      <c r="O771" s="14">
        <v>0.6526384041224057</v>
      </c>
      <c r="P771" s="14">
        <v>0.23542773524627592</v>
      </c>
      <c r="Q771" s="14">
        <v>4.2294659680558988</v>
      </c>
      <c r="R771" s="14">
        <v>0.68445579863158967</v>
      </c>
      <c r="S771" s="14">
        <v>3.8329803833094136</v>
      </c>
      <c r="T771" s="14">
        <v>1.2120470690784722</v>
      </c>
      <c r="U771" s="14">
        <v>25.2713319524794</v>
      </c>
      <c r="V771" s="14">
        <v>3.0592254638019081</v>
      </c>
      <c r="W771" s="14">
        <v>0.49050826699326394</v>
      </c>
      <c r="X771" s="14">
        <v>3.253736135135487E-2</v>
      </c>
      <c r="Y771" s="14">
        <v>1.3053804382702656</v>
      </c>
      <c r="Z771" s="2">
        <f t="shared" si="275"/>
        <v>1.7663291267140087</v>
      </c>
      <c r="AA771" s="2">
        <f t="shared" si="276"/>
        <v>6.351074753002143</v>
      </c>
      <c r="AB771" s="2">
        <f t="shared" si="277"/>
        <v>6.4805655648524176</v>
      </c>
      <c r="AC771" s="2">
        <f t="shared" si="278"/>
        <v>17.965028477343779</v>
      </c>
      <c r="AD771" s="2">
        <f t="shared" si="279"/>
        <v>6.5931284340829341</v>
      </c>
      <c r="AE771" s="2">
        <f t="shared" si="280"/>
        <v>20.850124221407814</v>
      </c>
      <c r="AF771" s="69">
        <f t="shared" si="296"/>
        <v>0.87901219211280646</v>
      </c>
      <c r="AG771" s="69">
        <f t="shared" si="297"/>
        <v>0.87419873675784476</v>
      </c>
      <c r="AH771" s="69">
        <f t="shared" si="298"/>
        <v>0.976697833676338</v>
      </c>
      <c r="AI771" s="69">
        <f t="shared" si="299"/>
        <v>0.35543737621332161</v>
      </c>
      <c r="AJ771" s="69">
        <f t="shared" si="300"/>
        <v>0.34963018616970026</v>
      </c>
      <c r="AK771" s="69">
        <f t="shared" si="301"/>
        <v>0.48759480633881691</v>
      </c>
      <c r="AL771" s="69">
        <f t="shared" si="302"/>
        <v>8.020137378781704E-2</v>
      </c>
      <c r="AM771" s="69">
        <f t="shared" si="303"/>
        <v>9.2651999334970564E-2</v>
      </c>
      <c r="AN771" s="69">
        <f t="shared" si="304"/>
        <v>0.10860470721478031</v>
      </c>
      <c r="AO771" s="23">
        <v>0.01</v>
      </c>
      <c r="AP771" s="69">
        <f t="shared" si="305"/>
        <v>0</v>
      </c>
      <c r="AQ771" s="69">
        <f t="shared" si="306"/>
        <v>1625.9846808291493</v>
      </c>
      <c r="AR771" s="69">
        <f t="shared" si="307"/>
        <v>799.7379127528385</v>
      </c>
      <c r="AS771" s="69">
        <f t="shared" si="308"/>
        <v>0</v>
      </c>
      <c r="AT771" s="69">
        <f t="shared" si="309"/>
        <v>0.67030941012430822</v>
      </c>
      <c r="AU771" s="69">
        <f t="shared" si="310"/>
        <v>0.32969058987569178</v>
      </c>
      <c r="AV771" s="23">
        <f t="shared" si="311"/>
        <v>1</v>
      </c>
    </row>
    <row r="772" spans="1:48" ht="12.75" customHeight="1" x14ac:dyDescent="0.15">
      <c r="A772" t="s">
        <v>46</v>
      </c>
      <c r="B772" s="16">
        <v>2</v>
      </c>
      <c r="C772" s="16" t="s">
        <v>384</v>
      </c>
      <c r="D772" s="16">
        <v>2</v>
      </c>
      <c r="E772" s="16" t="s">
        <v>426</v>
      </c>
      <c r="G772" s="52">
        <v>685.31250000000011</v>
      </c>
      <c r="H772" s="52">
        <v>19565.000000000004</v>
      </c>
      <c r="I772" s="52">
        <v>10037.812500000002</v>
      </c>
      <c r="J772" s="52">
        <v>667924.37500000012</v>
      </c>
      <c r="K772" s="14">
        <v>0.503385097230306</v>
      </c>
      <c r="L772" s="14">
        <v>0.17939049075527833</v>
      </c>
      <c r="M772" s="14">
        <v>1.1218256110083806</v>
      </c>
      <c r="N772" s="14">
        <v>1.3568593177505264</v>
      </c>
      <c r="O772" s="14">
        <v>0.66715896401426455</v>
      </c>
      <c r="P772" s="14">
        <v>0.24460051085858675</v>
      </c>
      <c r="Q772" s="14">
        <v>7.538034212182561</v>
      </c>
      <c r="R772" s="14">
        <v>0.72836533319480146</v>
      </c>
      <c r="S772" s="14">
        <v>4.4578422209119575</v>
      </c>
      <c r="T772" s="14">
        <v>1.2663110304255574</v>
      </c>
      <c r="U772" s="14">
        <v>36.490316810500204</v>
      </c>
      <c r="V772" s="14">
        <v>5.0018671254518843</v>
      </c>
      <c r="W772" s="14">
        <v>0.53084505146371563</v>
      </c>
      <c r="X772" s="14">
        <v>3.0806220020743753E-2</v>
      </c>
      <c r="Y772" s="14">
        <v>1.4963131147991848</v>
      </c>
      <c r="Z772" s="2">
        <f t="shared" si="275"/>
        <v>2.228563414333915</v>
      </c>
      <c r="AA772" s="2">
        <f t="shared" si="276"/>
        <v>6.2535400080863672</v>
      </c>
      <c r="AB772" s="2">
        <f t="shared" si="277"/>
        <v>11.298707832428059</v>
      </c>
      <c r="AC772" s="2">
        <f t="shared" si="278"/>
        <v>30.81773699377348</v>
      </c>
      <c r="AD772" s="2">
        <f t="shared" si="279"/>
        <v>8.185645655945903</v>
      </c>
      <c r="AE772" s="2">
        <f t="shared" si="280"/>
        <v>28.81623545381046</v>
      </c>
      <c r="AF772" s="69">
        <f t="shared" si="296"/>
        <v>0.86938845872213188</v>
      </c>
      <c r="AG772" s="69">
        <f t="shared" si="297"/>
        <v>0.87466671922180816</v>
      </c>
      <c r="AH772" s="69">
        <f t="shared" si="298"/>
        <v>0.99683647740466541</v>
      </c>
      <c r="AI772" s="69">
        <f t="shared" si="299"/>
        <v>0.34389036602197481</v>
      </c>
      <c r="AJ772" s="69">
        <f t="shared" si="300"/>
        <v>0.35019198657764311</v>
      </c>
      <c r="AK772" s="69">
        <f t="shared" si="301"/>
        <v>0.51838229865393337</v>
      </c>
      <c r="AL772" s="69">
        <f t="shared" si="302"/>
        <v>7.7701032355986077E-2</v>
      </c>
      <c r="AM772" s="69">
        <f t="shared" si="303"/>
        <v>9.2800876443075428E-2</v>
      </c>
      <c r="AN772" s="69">
        <f t="shared" si="304"/>
        <v>0.11517268894274628</v>
      </c>
      <c r="AO772" s="23">
        <v>0.01</v>
      </c>
      <c r="AP772" s="69">
        <f t="shared" si="305"/>
        <v>0</v>
      </c>
      <c r="AQ772" s="69">
        <f t="shared" si="306"/>
        <v>1815.649147608771</v>
      </c>
      <c r="AR772" s="69">
        <f t="shared" si="307"/>
        <v>1156.0818567281106</v>
      </c>
      <c r="AS772" s="69">
        <f t="shared" si="308"/>
        <v>0</v>
      </c>
      <c r="AT772" s="69">
        <f t="shared" si="309"/>
        <v>0.61097358575155392</v>
      </c>
      <c r="AU772" s="69">
        <f t="shared" si="310"/>
        <v>0.38902641424844614</v>
      </c>
      <c r="AV772" s="23">
        <f t="shared" si="311"/>
        <v>1</v>
      </c>
    </row>
    <row r="773" spans="1:48" ht="12.75" customHeight="1" x14ac:dyDescent="0.15">
      <c r="A773" t="s">
        <v>47</v>
      </c>
      <c r="B773" s="16">
        <v>2</v>
      </c>
      <c r="C773" s="16" t="s">
        <v>381</v>
      </c>
      <c r="D773" s="16">
        <v>1</v>
      </c>
      <c r="E773" s="16" t="s">
        <v>426</v>
      </c>
      <c r="G773" s="52">
        <v>604.6875</v>
      </c>
      <c r="H773" s="52">
        <v>17401.5625</v>
      </c>
      <c r="I773" s="52">
        <v>7525</v>
      </c>
      <c r="J773" s="52">
        <v>613421.875</v>
      </c>
      <c r="K773" s="14">
        <v>0.49969571094625365</v>
      </c>
      <c r="L773" s="14">
        <v>0.18304435231775815</v>
      </c>
      <c r="M773" s="14">
        <v>1.0133395945901182</v>
      </c>
      <c r="N773" s="14">
        <v>1.026078639290309</v>
      </c>
      <c r="O773" s="14">
        <v>0.65679607324929512</v>
      </c>
      <c r="P773" s="14">
        <v>0.23527219868534174</v>
      </c>
      <c r="Q773" s="14">
        <v>7.4685556956327739</v>
      </c>
      <c r="R773" s="14">
        <v>0.67877497012904864</v>
      </c>
      <c r="S773" s="14">
        <v>4.373520975090007</v>
      </c>
      <c r="T773" s="14">
        <v>1.2937292704558996</v>
      </c>
      <c r="U773" s="14">
        <v>34.339399737728684</v>
      </c>
      <c r="V773" s="14">
        <v>7.4457020972310932</v>
      </c>
      <c r="W773" s="14">
        <v>0.47445393859996704</v>
      </c>
      <c r="X773" s="14">
        <v>3.2759160368729771E-2</v>
      </c>
      <c r="Y773" s="14">
        <v>1.3177199678524389</v>
      </c>
      <c r="Z773" s="2">
        <f t="shared" si="275"/>
        <v>2.0279133328384944</v>
      </c>
      <c r="AA773" s="2">
        <f t="shared" si="276"/>
        <v>5.5360331075989642</v>
      </c>
      <c r="AB773" s="2">
        <f t="shared" si="277"/>
        <v>11.371194195306936</v>
      </c>
      <c r="AC773" s="2">
        <f t="shared" si="278"/>
        <v>31.744318867106717</v>
      </c>
      <c r="AD773" s="2">
        <f t="shared" si="279"/>
        <v>7.8516600087923392</v>
      </c>
      <c r="AE773" s="2">
        <f t="shared" si="280"/>
        <v>26.542956491683736</v>
      </c>
      <c r="AF773" s="69">
        <f t="shared" si="296"/>
        <v>0.86926955365947711</v>
      </c>
      <c r="AG773" s="69">
        <f t="shared" si="297"/>
        <v>0.87433273408693113</v>
      </c>
      <c r="AH773" s="69">
        <f t="shared" si="298"/>
        <v>0.99411889181030066</v>
      </c>
      <c r="AI773" s="69">
        <f t="shared" si="299"/>
        <v>0.34374928508334879</v>
      </c>
      <c r="AJ773" s="69">
        <f t="shared" si="300"/>
        <v>0.34979098493528638</v>
      </c>
      <c r="AK773" s="69">
        <f t="shared" si="301"/>
        <v>0.51415418929365198</v>
      </c>
      <c r="AL773" s="69">
        <f t="shared" si="302"/>
        <v>7.7670462219327413E-2</v>
      </c>
      <c r="AM773" s="69">
        <f t="shared" si="303"/>
        <v>9.2694611007850897E-2</v>
      </c>
      <c r="AN773" s="69">
        <f t="shared" si="304"/>
        <v>0.11427166365695816</v>
      </c>
      <c r="AO773" s="23">
        <v>0.01</v>
      </c>
      <c r="AP773" s="69">
        <f t="shared" si="305"/>
        <v>0</v>
      </c>
      <c r="AQ773" s="69">
        <f t="shared" si="306"/>
        <v>1613.0310668663053</v>
      </c>
      <c r="AR773" s="69">
        <f t="shared" si="307"/>
        <v>859.8942690186102</v>
      </c>
      <c r="AS773" s="69">
        <f t="shared" si="308"/>
        <v>0</v>
      </c>
      <c r="AT773" s="69">
        <f t="shared" si="309"/>
        <v>0.65227649353557848</v>
      </c>
      <c r="AU773" s="69">
        <f t="shared" si="310"/>
        <v>0.34772350646442152</v>
      </c>
      <c r="AV773" s="23">
        <f t="shared" si="311"/>
        <v>1</v>
      </c>
    </row>
    <row r="774" spans="1:48" ht="12.75" customHeight="1" x14ac:dyDescent="0.15">
      <c r="A774" t="s">
        <v>48</v>
      </c>
      <c r="B774" s="16">
        <v>2</v>
      </c>
      <c r="C774" s="16" t="s">
        <v>381</v>
      </c>
      <c r="D774" s="16">
        <v>2</v>
      </c>
      <c r="E774" s="16" t="s">
        <v>426</v>
      </c>
      <c r="G774" s="52">
        <v>765.93749999999989</v>
      </c>
      <c r="H774" s="52">
        <v>18207.8125</v>
      </c>
      <c r="I774" s="52">
        <v>8425.3125</v>
      </c>
      <c r="J774" s="52">
        <v>644677.5</v>
      </c>
      <c r="K774" s="14">
        <v>0.86414678676446899</v>
      </c>
      <c r="L774" s="14">
        <v>0.21828516644214135</v>
      </c>
      <c r="M774" s="14">
        <v>1.149995420968845</v>
      </c>
      <c r="N774" s="14">
        <v>1.1842892547083037</v>
      </c>
      <c r="O774" s="14">
        <v>0.67093935263214766</v>
      </c>
      <c r="P774" s="14">
        <v>0.24598536847332134</v>
      </c>
      <c r="Q774" s="14">
        <v>7.9591530935739625</v>
      </c>
      <c r="R774" s="14">
        <v>0.69748289486953041</v>
      </c>
      <c r="S774" s="14">
        <v>5.1057143777999805</v>
      </c>
      <c r="T774" s="14">
        <v>1.602865532404975</v>
      </c>
      <c r="U774" s="14">
        <v>34.74680295941809</v>
      </c>
      <c r="V774" s="14">
        <v>7.0516255603668254</v>
      </c>
      <c r="W774" s="14">
        <v>0.50787454569928658</v>
      </c>
      <c r="X774" s="14">
        <v>3.0493760655016851E-2</v>
      </c>
      <c r="Y774" s="14">
        <v>1.4456409801950243</v>
      </c>
      <c r="Z774" s="2">
        <f t="shared" si="275"/>
        <v>1.330787128509322</v>
      </c>
      <c r="AA774" s="2">
        <f t="shared" si="276"/>
        <v>5.2683168522752677</v>
      </c>
      <c r="AB774" s="2">
        <f t="shared" si="277"/>
        <v>11.862701244679689</v>
      </c>
      <c r="AC774" s="2">
        <f t="shared" si="278"/>
        <v>32.356205342502648</v>
      </c>
      <c r="AD774" s="2">
        <f t="shared" si="279"/>
        <v>6.8054733164275172</v>
      </c>
      <c r="AE774" s="2">
        <f t="shared" si="280"/>
        <v>21.677927597134875</v>
      </c>
      <c r="AF774" s="69">
        <f t="shared" si="296"/>
        <v>0.88101543079684386</v>
      </c>
      <c r="AG774" s="69">
        <f t="shared" si="297"/>
        <v>0.87478855719453874</v>
      </c>
      <c r="AH774" s="69">
        <f t="shared" si="298"/>
        <v>1.0177167196661074</v>
      </c>
      <c r="AI774" s="69">
        <f t="shared" si="299"/>
        <v>0.35787300733486782</v>
      </c>
      <c r="AJ774" s="69">
        <f t="shared" si="300"/>
        <v>0.35033834846966477</v>
      </c>
      <c r="AK774" s="69">
        <f t="shared" si="301"/>
        <v>0.55164428843047841</v>
      </c>
      <c r="AL774" s="69">
        <f t="shared" si="302"/>
        <v>8.0728346306131182E-2</v>
      </c>
      <c r="AM774" s="69">
        <f t="shared" si="303"/>
        <v>9.2839662344461157E-2</v>
      </c>
      <c r="AN774" s="69">
        <f t="shared" si="304"/>
        <v>0.12225062885668439</v>
      </c>
      <c r="AO774" s="23">
        <v>0.01</v>
      </c>
      <c r="AP774" s="69">
        <f t="shared" si="305"/>
        <v>0</v>
      </c>
      <c r="AQ774" s="69">
        <f t="shared" si="306"/>
        <v>1690.4071645312592</v>
      </c>
      <c r="AR774" s="69">
        <f t="shared" si="307"/>
        <v>1029.9997514390836</v>
      </c>
      <c r="AS774" s="69">
        <f t="shared" si="308"/>
        <v>0</v>
      </c>
      <c r="AT774" s="69">
        <f t="shared" si="309"/>
        <v>0.6213802628597962</v>
      </c>
      <c r="AU774" s="69">
        <f t="shared" si="310"/>
        <v>0.37861973714020375</v>
      </c>
      <c r="AV774" s="23">
        <f t="shared" si="311"/>
        <v>1</v>
      </c>
    </row>
    <row r="775" spans="1:48" ht="12.75" customHeight="1" x14ac:dyDescent="0.15">
      <c r="A775" t="s">
        <v>49</v>
      </c>
      <c r="B775" s="16">
        <v>2</v>
      </c>
      <c r="C775" s="16" t="s">
        <v>383</v>
      </c>
      <c r="D775" s="16">
        <v>1</v>
      </c>
      <c r="E775" s="16" t="s">
        <v>426</v>
      </c>
      <c r="G775" s="52">
        <v>618.125</v>
      </c>
      <c r="H775" s="52">
        <v>17576.25</v>
      </c>
      <c r="I775" s="52">
        <v>7484.6875</v>
      </c>
      <c r="J775" s="52">
        <v>563085</v>
      </c>
      <c r="K775" s="14">
        <v>0.46654242320256173</v>
      </c>
      <c r="L775" s="14">
        <v>0.19294906468740616</v>
      </c>
      <c r="M775" s="14">
        <v>1.2084823142228605</v>
      </c>
      <c r="N775" s="14">
        <v>1.0005011596957596</v>
      </c>
      <c r="O775" s="14">
        <v>0.72509522067118004</v>
      </c>
      <c r="P775" s="14">
        <v>0.23763103123512389</v>
      </c>
      <c r="Q775" s="14">
        <v>7.4273385696665484</v>
      </c>
      <c r="R775" s="14">
        <v>0.71942085496621755</v>
      </c>
      <c r="S775" s="14">
        <v>3.8578486669106034</v>
      </c>
      <c r="T775" s="14">
        <v>0.91627752491149517</v>
      </c>
      <c r="U775" s="14">
        <v>33.086237770576894</v>
      </c>
      <c r="V775" s="14">
        <v>3.9166760888763936</v>
      </c>
      <c r="W775" s="14">
        <v>0.49995923853797164</v>
      </c>
      <c r="X775" s="14">
        <v>3.4766718724744371E-2</v>
      </c>
      <c r="Y775" s="14">
        <v>1.3233977405031765</v>
      </c>
      <c r="Z775" s="2">
        <f t="shared" si="275"/>
        <v>2.5902945887048858</v>
      </c>
      <c r="AA775" s="2">
        <f t="shared" si="276"/>
        <v>6.2632193433054688</v>
      </c>
      <c r="AB775" s="2">
        <f t="shared" si="277"/>
        <v>10.243259585674108</v>
      </c>
      <c r="AC775" s="2">
        <f t="shared" si="278"/>
        <v>31.255760373810659</v>
      </c>
      <c r="AD775" s="2">
        <f t="shared" si="279"/>
        <v>8.5763441304380201</v>
      </c>
      <c r="AE775" s="2">
        <f t="shared" si="280"/>
        <v>36.109406671054984</v>
      </c>
      <c r="AF775" s="69">
        <f t="shared" si="296"/>
        <v>0.86820105785750179</v>
      </c>
      <c r="AG775" s="69">
        <f t="shared" si="297"/>
        <v>0.87653394420108233</v>
      </c>
      <c r="AH775" s="69">
        <f t="shared" si="298"/>
        <v>0.97749931245683264</v>
      </c>
      <c r="AI775" s="69">
        <f t="shared" si="299"/>
        <v>0.34248324495606591</v>
      </c>
      <c r="AJ775" s="69">
        <f t="shared" si="300"/>
        <v>0.35243953108390125</v>
      </c>
      <c r="AK775" s="69">
        <f t="shared" si="301"/>
        <v>0.48879615332599291</v>
      </c>
      <c r="AL775" s="69">
        <f t="shared" si="302"/>
        <v>7.7396107146280993E-2</v>
      </c>
      <c r="AM775" s="69">
        <f t="shared" si="303"/>
        <v>9.3396475737233822E-2</v>
      </c>
      <c r="AN775" s="69">
        <f t="shared" si="304"/>
        <v>0.1088613060800446</v>
      </c>
      <c r="AO775" s="23">
        <v>0.01</v>
      </c>
      <c r="AP775" s="69">
        <f t="shared" si="305"/>
        <v>0</v>
      </c>
      <c r="AQ775" s="69">
        <f t="shared" si="306"/>
        <v>1641.559806676556</v>
      </c>
      <c r="AR775" s="69">
        <f t="shared" si="307"/>
        <v>814.79285685098387</v>
      </c>
      <c r="AS775" s="69">
        <f t="shared" si="308"/>
        <v>0</v>
      </c>
      <c r="AT775" s="69">
        <f t="shared" si="309"/>
        <v>0.66829158168156966</v>
      </c>
      <c r="AU775" s="69">
        <f t="shared" si="310"/>
        <v>0.3317084183184304</v>
      </c>
      <c r="AV775" s="23">
        <f t="shared" si="311"/>
        <v>1</v>
      </c>
    </row>
    <row r="776" spans="1:48" ht="12.75" customHeight="1" x14ac:dyDescent="0.15">
      <c r="A776" t="s">
        <v>50</v>
      </c>
      <c r="B776" s="16">
        <v>2</v>
      </c>
      <c r="C776" s="16" t="s">
        <v>383</v>
      </c>
      <c r="D776" s="16">
        <v>2</v>
      </c>
      <c r="E776" s="16" t="s">
        <v>426</v>
      </c>
      <c r="G776" s="52">
        <v>833.12500000000011</v>
      </c>
      <c r="H776" s="52">
        <v>18772.1875</v>
      </c>
      <c r="I776" s="52">
        <v>7148.75</v>
      </c>
      <c r="J776" s="52">
        <v>607388.4375</v>
      </c>
      <c r="K776" s="14">
        <v>0.7509247164234566</v>
      </c>
      <c r="L776" s="14">
        <v>0.22907790662760416</v>
      </c>
      <c r="M776" s="14">
        <v>1.3461494245034675</v>
      </c>
      <c r="N776" s="14">
        <v>1.1723806002304114</v>
      </c>
      <c r="O776" s="14">
        <v>0.72692285087561304</v>
      </c>
      <c r="P776" s="14">
        <v>0.25674761129389501</v>
      </c>
      <c r="Q776" s="14">
        <v>7.9346679423003099</v>
      </c>
      <c r="R776" s="14">
        <v>0.7658331321564229</v>
      </c>
      <c r="S776" s="14">
        <v>7.2620488037932809</v>
      </c>
      <c r="T776" s="14">
        <v>2.6238224898104141</v>
      </c>
      <c r="U776" s="14">
        <v>51.793828635117471</v>
      </c>
      <c r="V776" s="14">
        <v>10.19699854235869</v>
      </c>
      <c r="W776" s="14">
        <v>0.5318290141982599</v>
      </c>
      <c r="X776" s="14">
        <v>3.1351013857170859E-2</v>
      </c>
      <c r="Y776" s="14">
        <v>1.5408399314266856</v>
      </c>
      <c r="Z776" s="2">
        <f t="shared" si="275"/>
        <v>1.7926556351946681</v>
      </c>
      <c r="AA776" s="2">
        <f t="shared" si="276"/>
        <v>5.8763825997930388</v>
      </c>
      <c r="AB776" s="2">
        <f t="shared" si="277"/>
        <v>10.915419611231957</v>
      </c>
      <c r="AC776" s="2">
        <f t="shared" si="278"/>
        <v>30.904544359003282</v>
      </c>
      <c r="AD776" s="2">
        <f t="shared" si="279"/>
        <v>7.1321234591625604</v>
      </c>
      <c r="AE776" s="2">
        <f t="shared" si="280"/>
        <v>19.739837140758659</v>
      </c>
      <c r="AF776" s="69">
        <f t="shared" si="296"/>
        <v>0.87736640184425219</v>
      </c>
      <c r="AG776" s="69">
        <f t="shared" si="297"/>
        <v>0.87659284681177052</v>
      </c>
      <c r="AH776" s="69">
        <f t="shared" si="298"/>
        <v>1.0872131237525231</v>
      </c>
      <c r="AI776" s="69">
        <f t="shared" si="299"/>
        <v>0.35344463662297376</v>
      </c>
      <c r="AJ776" s="69">
        <f t="shared" si="300"/>
        <v>0.35251058710070599</v>
      </c>
      <c r="AK776" s="69">
        <f t="shared" si="301"/>
        <v>0.67254671548273381</v>
      </c>
      <c r="AL776" s="69">
        <f t="shared" si="302"/>
        <v>7.9770115078965642E-2</v>
      </c>
      <c r="AM776" s="69">
        <f t="shared" si="303"/>
        <v>9.3415305581687091E-2</v>
      </c>
      <c r="AN776" s="69">
        <f t="shared" si="304"/>
        <v>0.14783791718798098</v>
      </c>
      <c r="AO776" s="23">
        <v>0.01</v>
      </c>
      <c r="AP776" s="69">
        <f t="shared" si="305"/>
        <v>0</v>
      </c>
      <c r="AQ776" s="69">
        <f t="shared" si="306"/>
        <v>1753.6096317492265</v>
      </c>
      <c r="AR776" s="69">
        <f t="shared" si="307"/>
        <v>1056.856310497579</v>
      </c>
      <c r="AS776" s="69">
        <f t="shared" si="308"/>
        <v>0</v>
      </c>
      <c r="AT776" s="69">
        <f t="shared" si="309"/>
        <v>0.62395690529069947</v>
      </c>
      <c r="AU776" s="69">
        <f t="shared" si="310"/>
        <v>0.37604309470930047</v>
      </c>
      <c r="AV776" s="23">
        <f t="shared" si="311"/>
        <v>1</v>
      </c>
    </row>
    <row r="777" spans="1:48" ht="12.75" customHeight="1" x14ac:dyDescent="0.15">
      <c r="G777" s="52"/>
      <c r="H777" s="52"/>
      <c r="I777" s="52"/>
      <c r="J777" s="52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2"/>
      <c r="AA777" s="2"/>
      <c r="AB777" s="2"/>
      <c r="AC777" s="2"/>
      <c r="AD777" s="2"/>
      <c r="AE777" s="2"/>
      <c r="AF777" s="69"/>
      <c r="AG777" s="69"/>
      <c r="AH777" s="69"/>
      <c r="AI777" s="69"/>
      <c r="AJ777" s="69"/>
      <c r="AK777" s="69"/>
      <c r="AL777" s="69"/>
      <c r="AM777" s="69"/>
      <c r="AN777" s="69"/>
      <c r="AO777" s="23"/>
      <c r="AP777" s="69"/>
      <c r="AQ777" s="69"/>
      <c r="AR777" s="69"/>
      <c r="AS777" s="69"/>
      <c r="AT777" s="69"/>
      <c r="AU777" s="69"/>
      <c r="AV777" s="23"/>
    </row>
    <row r="778" spans="1:48" ht="12.75" customHeight="1" x14ac:dyDescent="0.15">
      <c r="A778" t="s">
        <v>51</v>
      </c>
      <c r="B778" s="16">
        <v>3</v>
      </c>
      <c r="C778" s="16" t="s">
        <v>374</v>
      </c>
      <c r="D778" s="16">
        <v>1</v>
      </c>
      <c r="E778" s="16" t="s">
        <v>426</v>
      </c>
      <c r="G778" s="52">
        <v>1988.75</v>
      </c>
      <c r="H778" s="52">
        <v>40205</v>
      </c>
      <c r="I778" s="52">
        <v>21043.125</v>
      </c>
      <c r="J778" s="52">
        <v>1265637.8125</v>
      </c>
      <c r="K778" s="14">
        <v>0.56750192905988905</v>
      </c>
      <c r="L778" s="14">
        <v>0.16634039107048246</v>
      </c>
      <c r="M778" s="14">
        <v>1.1585319041560065</v>
      </c>
      <c r="N778" s="14">
        <v>1.7386085484398348</v>
      </c>
      <c r="O778" s="14">
        <v>0.80891595365706148</v>
      </c>
      <c r="P778" s="14">
        <v>0.24906643407343043</v>
      </c>
      <c r="Q778" s="14">
        <v>8.2231371624425904</v>
      </c>
      <c r="R778" s="14">
        <v>0.76337928315828407</v>
      </c>
      <c r="S778" s="14">
        <v>3.7466002096845439</v>
      </c>
      <c r="T778" s="14">
        <v>1.0763629064432336</v>
      </c>
      <c r="U778" s="14">
        <v>25.76421107190248</v>
      </c>
      <c r="V778" s="14">
        <v>4.7406498574445139</v>
      </c>
      <c r="W778" s="14">
        <v>0.42150195560223636</v>
      </c>
      <c r="X778" s="14">
        <v>3.5431838528097358E-2</v>
      </c>
      <c r="Y778" s="14">
        <v>1.2911646156807981</v>
      </c>
      <c r="Z778" s="2">
        <f t="shared" si="275"/>
        <v>2.0414589710297628</v>
      </c>
      <c r="AA778" s="2">
        <f t="shared" si="276"/>
        <v>6.9648261417463448</v>
      </c>
      <c r="AB778" s="2">
        <f t="shared" si="277"/>
        <v>10.165626138619556</v>
      </c>
      <c r="AC778" s="2">
        <f t="shared" si="278"/>
        <v>33.015838497202814</v>
      </c>
      <c r="AD778" s="2">
        <f t="shared" si="279"/>
        <v>6.876690767620433</v>
      </c>
      <c r="AE778" s="2">
        <f t="shared" si="280"/>
        <v>23.936360977951686</v>
      </c>
      <c r="AF778" s="69">
        <f t="shared" si="296"/>
        <v>0.87145487717738468</v>
      </c>
      <c r="AG778" s="69">
        <f t="shared" si="297"/>
        <v>0.87923539879003032</v>
      </c>
      <c r="AH778" s="69">
        <f t="shared" si="298"/>
        <v>0.97391389099150916</v>
      </c>
      <c r="AI778" s="69">
        <f t="shared" si="299"/>
        <v>0.34634834132871012</v>
      </c>
      <c r="AJ778" s="69">
        <f t="shared" si="300"/>
        <v>0.35570821253561213</v>
      </c>
      <c r="AK778" s="69">
        <f t="shared" si="301"/>
        <v>0.48343721397174694</v>
      </c>
      <c r="AL778" s="69">
        <f t="shared" si="302"/>
        <v>7.8233556643551999E-2</v>
      </c>
      <c r="AM778" s="69">
        <f t="shared" si="303"/>
        <v>9.4262676321937217E-2</v>
      </c>
      <c r="AN778" s="69">
        <f t="shared" si="304"/>
        <v>0.10771647560493336</v>
      </c>
      <c r="AO778" s="23">
        <v>0.01</v>
      </c>
      <c r="AP778" s="69">
        <f t="shared" si="305"/>
        <v>0</v>
      </c>
      <c r="AQ778" s="69">
        <f t="shared" si="306"/>
        <v>3789.8309015234859</v>
      </c>
      <c r="AR778" s="69">
        <f t="shared" si="307"/>
        <v>2266.6912607140634</v>
      </c>
      <c r="AS778" s="69">
        <f t="shared" si="308"/>
        <v>0</v>
      </c>
      <c r="AT778" s="69">
        <f t="shared" si="309"/>
        <v>0.62574375194283993</v>
      </c>
      <c r="AU778" s="69">
        <f t="shared" si="310"/>
        <v>0.37425624805716001</v>
      </c>
      <c r="AV778" s="23">
        <f t="shared" si="311"/>
        <v>1</v>
      </c>
    </row>
    <row r="779" spans="1:48" ht="12.75" customHeight="1" x14ac:dyDescent="0.15">
      <c r="A779" t="s">
        <v>52</v>
      </c>
      <c r="B779" s="16">
        <v>3</v>
      </c>
      <c r="C779" s="16" t="s">
        <v>374</v>
      </c>
      <c r="D779" s="16">
        <v>2</v>
      </c>
      <c r="E779" s="16" t="s">
        <v>426</v>
      </c>
      <c r="G779" s="52">
        <v>2459.0625</v>
      </c>
      <c r="H779" s="52">
        <v>40809.6875</v>
      </c>
      <c r="I779" s="52">
        <v>23717.1875</v>
      </c>
      <c r="J779" s="52">
        <v>1208985.3125</v>
      </c>
      <c r="K779" s="14">
        <v>0.43624812544671721</v>
      </c>
      <c r="L779" s="14">
        <v>0.18850033089640902</v>
      </c>
      <c r="M779" s="14">
        <v>1.3653599215913983</v>
      </c>
      <c r="N779" s="14">
        <v>2.2973618831381155</v>
      </c>
      <c r="O779" s="14">
        <v>0.85505224102726474</v>
      </c>
      <c r="P779" s="14">
        <v>0.2561340597620817</v>
      </c>
      <c r="Q779" s="14">
        <v>7.3735865894791406</v>
      </c>
      <c r="R779" s="14">
        <v>0.83575407727026874</v>
      </c>
      <c r="S779" s="14">
        <v>4.0030959752321982</v>
      </c>
      <c r="T779" s="14">
        <v>1.2902442533953962</v>
      </c>
      <c r="U779" s="14">
        <v>25.988525142778091</v>
      </c>
      <c r="V779" s="14">
        <v>5.7186538361635613</v>
      </c>
      <c r="W779" s="14">
        <v>0.45046344834385232</v>
      </c>
      <c r="X779" s="14">
        <v>3.2750565656806493E-2</v>
      </c>
      <c r="Y779" s="14">
        <v>1.3635608007554068</v>
      </c>
      <c r="Z779" s="2">
        <f t="shared" si="275"/>
        <v>3.1297783118111338</v>
      </c>
      <c r="AA779" s="2">
        <f t="shared" si="276"/>
        <v>7.2432759937261668</v>
      </c>
      <c r="AB779" s="2">
        <f t="shared" si="277"/>
        <v>8.6235509781489732</v>
      </c>
      <c r="AC779" s="2">
        <f t="shared" si="278"/>
        <v>28.787997177448137</v>
      </c>
      <c r="AD779" s="2">
        <f t="shared" si="279"/>
        <v>6.4921064355122375</v>
      </c>
      <c r="AE779" s="2">
        <f t="shared" si="280"/>
        <v>20.142329697952075</v>
      </c>
      <c r="AF779" s="69">
        <f t="shared" si="296"/>
        <v>0.86722470431373988</v>
      </c>
      <c r="AG779" s="69">
        <f t="shared" si="297"/>
        <v>0.88072232309614762</v>
      </c>
      <c r="AH779" s="69">
        <f t="shared" si="298"/>
        <v>0.98218048134691893</v>
      </c>
      <c r="AI779" s="69">
        <f t="shared" si="299"/>
        <v>0.34132910388978061</v>
      </c>
      <c r="AJ779" s="69">
        <f t="shared" si="300"/>
        <v>0.35751594058014957</v>
      </c>
      <c r="AK779" s="69">
        <f t="shared" si="301"/>
        <v>0.49585225819248985</v>
      </c>
      <c r="AL779" s="69">
        <f t="shared" si="302"/>
        <v>7.7145964738720305E-2</v>
      </c>
      <c r="AM779" s="69">
        <f t="shared" si="303"/>
        <v>9.474172425373964E-2</v>
      </c>
      <c r="AN779" s="69">
        <f t="shared" si="304"/>
        <v>0.11036791832784348</v>
      </c>
      <c r="AO779" s="23">
        <v>0.01</v>
      </c>
      <c r="AP779" s="69">
        <f t="shared" si="305"/>
        <v>0</v>
      </c>
      <c r="AQ779" s="69">
        <f t="shared" si="306"/>
        <v>3866.3801600062852</v>
      </c>
      <c r="AR779" s="69">
        <f t="shared" si="307"/>
        <v>2617.6166129661506</v>
      </c>
      <c r="AS779" s="69">
        <f t="shared" si="308"/>
        <v>0</v>
      </c>
      <c r="AT779" s="69">
        <f t="shared" si="309"/>
        <v>0.59629581805510901</v>
      </c>
      <c r="AU779" s="69">
        <f t="shared" si="310"/>
        <v>0.40370418194489105</v>
      </c>
      <c r="AV779" s="23">
        <f t="shared" si="311"/>
        <v>1</v>
      </c>
    </row>
    <row r="780" spans="1:48" ht="12.75" customHeight="1" x14ac:dyDescent="0.15">
      <c r="A780" t="s">
        <v>53</v>
      </c>
      <c r="B780" s="16">
        <v>3</v>
      </c>
      <c r="C780" s="16" t="s">
        <v>375</v>
      </c>
      <c r="D780" s="16">
        <v>1</v>
      </c>
      <c r="E780" s="16" t="s">
        <v>426</v>
      </c>
      <c r="G780" s="52">
        <v>2553.125</v>
      </c>
      <c r="H780" s="52">
        <v>41535.312500000007</v>
      </c>
      <c r="I780" s="52">
        <v>21930.000000000004</v>
      </c>
      <c r="J780" s="52">
        <v>1488821.2499999998</v>
      </c>
      <c r="K780" s="14">
        <v>0.50658155420610895</v>
      </c>
      <c r="L780" s="14">
        <v>0.16462754815880476</v>
      </c>
      <c r="M780" s="14">
        <v>0.98164490490229128</v>
      </c>
      <c r="N780" s="14">
        <v>1.4850614684590255</v>
      </c>
      <c r="O780" s="14">
        <v>0.72111576444804237</v>
      </c>
      <c r="P780" s="14">
        <v>0.24171823262779987</v>
      </c>
      <c r="Q780" s="14">
        <v>8.613701240625165</v>
      </c>
      <c r="R780" s="14">
        <v>0.69937752298764522</v>
      </c>
      <c r="S780" s="14">
        <v>5.1641151255358233</v>
      </c>
      <c r="T780" s="14">
        <v>1.5546439307887256</v>
      </c>
      <c r="U780" s="14">
        <v>29.905880450264902</v>
      </c>
      <c r="V780" s="14">
        <v>6.6855772962434417</v>
      </c>
      <c r="W780" s="14">
        <v>0.43191982694389514</v>
      </c>
      <c r="X780" s="14">
        <v>3.3628335268067681E-2</v>
      </c>
      <c r="Y780" s="14">
        <v>1.2662227532613579</v>
      </c>
      <c r="Z780" s="2">
        <f t="shared" si="275"/>
        <v>1.9377825677855158</v>
      </c>
      <c r="AA780" s="2">
        <f t="shared" si="276"/>
        <v>5.9628228439347621</v>
      </c>
      <c r="AB780" s="2">
        <f t="shared" si="277"/>
        <v>11.944963160274659</v>
      </c>
      <c r="AC780" s="2">
        <f t="shared" si="278"/>
        <v>35.635297954079562</v>
      </c>
      <c r="AD780" s="2">
        <f t="shared" si="279"/>
        <v>5.7910948387623131</v>
      </c>
      <c r="AE780" s="2">
        <f t="shared" si="280"/>
        <v>19.23648229539776</v>
      </c>
      <c r="AF780" s="69">
        <f t="shared" si="296"/>
        <v>0.86949147718854292</v>
      </c>
      <c r="AG780" s="69">
        <f t="shared" si="297"/>
        <v>0.87640569048756112</v>
      </c>
      <c r="AH780" s="69">
        <f t="shared" si="298"/>
        <v>1.0195989147072266</v>
      </c>
      <c r="AI780" s="69">
        <f t="shared" si="299"/>
        <v>0.34401262870859839</v>
      </c>
      <c r="AJ780" s="69">
        <f t="shared" si="300"/>
        <v>0.35228484774709629</v>
      </c>
      <c r="AK780" s="69">
        <f t="shared" si="301"/>
        <v>0.55471063363490547</v>
      </c>
      <c r="AL780" s="69">
        <f t="shared" si="302"/>
        <v>7.7727524442017012E-2</v>
      </c>
      <c r="AM780" s="69">
        <f t="shared" si="303"/>
        <v>9.3355484652980519E-2</v>
      </c>
      <c r="AN780" s="69">
        <f t="shared" si="304"/>
        <v>0.12290223059290513</v>
      </c>
      <c r="AO780" s="23">
        <v>0.01</v>
      </c>
      <c r="AP780" s="69">
        <f t="shared" si="305"/>
        <v>0</v>
      </c>
      <c r="AQ780" s="69">
        <f t="shared" si="306"/>
        <v>3877.5492286505005</v>
      </c>
      <c r="AR780" s="69">
        <f t="shared" si="307"/>
        <v>2695.24591690241</v>
      </c>
      <c r="AS780" s="69">
        <f t="shared" si="308"/>
        <v>0</v>
      </c>
      <c r="AT780" s="69">
        <f t="shared" si="309"/>
        <v>0.58993915720528922</v>
      </c>
      <c r="AU780" s="69">
        <f t="shared" si="310"/>
        <v>0.41006084279471072</v>
      </c>
      <c r="AV780" s="23">
        <f t="shared" si="311"/>
        <v>1</v>
      </c>
    </row>
    <row r="781" spans="1:48" ht="12.75" customHeight="1" x14ac:dyDescent="0.15">
      <c r="A781" t="s">
        <v>54</v>
      </c>
      <c r="B781" s="16">
        <v>3</v>
      </c>
      <c r="C781" s="16" t="s">
        <v>375</v>
      </c>
      <c r="D781" s="16">
        <v>2</v>
      </c>
      <c r="E781" s="16" t="s">
        <v>426</v>
      </c>
      <c r="G781" s="52">
        <v>1343.75</v>
      </c>
      <c r="H781" s="52">
        <v>43282.187500000007</v>
      </c>
      <c r="I781" s="52">
        <v>23596.25</v>
      </c>
      <c r="J781" s="52">
        <v>1368797.5</v>
      </c>
      <c r="K781" s="14">
        <v>0.48959255600909263</v>
      </c>
      <c r="L781" s="14">
        <v>0.1627960427728315</v>
      </c>
      <c r="M781" s="14">
        <v>1.1533215512588437</v>
      </c>
      <c r="N781" s="14">
        <v>1.2981013992745409</v>
      </c>
      <c r="O781" s="14">
        <v>0.72252819650437283</v>
      </c>
      <c r="P781" s="14">
        <v>0.24265366998357857</v>
      </c>
      <c r="Q781" s="14">
        <v>7.7609414488054567</v>
      </c>
      <c r="R781" s="14">
        <v>0.65018747650813924</v>
      </c>
      <c r="S781" s="14">
        <v>3.7108419801349486</v>
      </c>
      <c r="T781" s="14">
        <v>1.1771547566601392</v>
      </c>
      <c r="U781" s="14">
        <v>25.156121580096997</v>
      </c>
      <c r="V781" s="14">
        <v>3.8409062434108199</v>
      </c>
      <c r="W781" s="14">
        <v>0.42654879336592982</v>
      </c>
      <c r="X781" s="14">
        <v>3.0143040958792791E-2</v>
      </c>
      <c r="Y781" s="14">
        <v>1.2412197738058497</v>
      </c>
      <c r="Z781" s="2">
        <f t="shared" si="275"/>
        <v>2.3556762395656694</v>
      </c>
      <c r="AA781" s="2">
        <f t="shared" si="276"/>
        <v>7.0844569168564444</v>
      </c>
      <c r="AB781" s="2">
        <f t="shared" si="277"/>
        <v>10.741368276495333</v>
      </c>
      <c r="AC781" s="2">
        <f t="shared" si="278"/>
        <v>31.983614545498831</v>
      </c>
      <c r="AD781" s="2">
        <f t="shared" si="279"/>
        <v>6.7790872569524421</v>
      </c>
      <c r="AE781" s="2">
        <f t="shared" si="280"/>
        <v>21.370275605452882</v>
      </c>
      <c r="AF781" s="69">
        <f t="shared" si="296"/>
        <v>0.86894393953877447</v>
      </c>
      <c r="AG781" s="69">
        <f t="shared" si="297"/>
        <v>0.87645121169602869</v>
      </c>
      <c r="AH781" s="69">
        <f t="shared" si="298"/>
        <v>0.97276144063861514</v>
      </c>
      <c r="AI781" s="69">
        <f t="shared" si="299"/>
        <v>0.34336314122624062</v>
      </c>
      <c r="AJ781" s="69">
        <f t="shared" si="300"/>
        <v>0.35233974446374627</v>
      </c>
      <c r="AK781" s="69">
        <f t="shared" si="301"/>
        <v>0.4817230633203205</v>
      </c>
      <c r="AL781" s="69">
        <f t="shared" si="302"/>
        <v>7.7586787969312634E-2</v>
      </c>
      <c r="AM781" s="69">
        <f t="shared" si="303"/>
        <v>9.337003228289277E-2</v>
      </c>
      <c r="AN781" s="69">
        <f t="shared" si="304"/>
        <v>0.1073501719451387</v>
      </c>
      <c r="AO781" s="23">
        <v>0.01</v>
      </c>
      <c r="AP781" s="69">
        <f t="shared" si="305"/>
        <v>0</v>
      </c>
      <c r="AQ781" s="69">
        <f t="shared" si="306"/>
        <v>4041.2592441492188</v>
      </c>
      <c r="AR781" s="69">
        <f t="shared" si="307"/>
        <v>2533.061494760479</v>
      </c>
      <c r="AS781" s="69">
        <f t="shared" si="308"/>
        <v>0</v>
      </c>
      <c r="AT781" s="69">
        <f t="shared" si="309"/>
        <v>0.61470369406093683</v>
      </c>
      <c r="AU781" s="69">
        <f t="shared" si="310"/>
        <v>0.38529630593906322</v>
      </c>
      <c r="AV781" s="23">
        <f t="shared" si="311"/>
        <v>1</v>
      </c>
    </row>
    <row r="782" spans="1:48" ht="12.75" customHeight="1" x14ac:dyDescent="0.15">
      <c r="A782" t="s">
        <v>55</v>
      </c>
      <c r="B782" s="16">
        <v>3</v>
      </c>
      <c r="C782" s="16" t="s">
        <v>376</v>
      </c>
      <c r="D782" s="16">
        <v>1</v>
      </c>
      <c r="E782" s="16" t="s">
        <v>426</v>
      </c>
      <c r="G782" s="52">
        <v>2284.375</v>
      </c>
      <c r="H782" s="52">
        <v>39331.5625</v>
      </c>
      <c r="I782" s="52">
        <v>19914.375000000004</v>
      </c>
      <c r="J782" s="52">
        <v>1346410.6250000002</v>
      </c>
      <c r="K782" s="14">
        <v>0.86888269988757416</v>
      </c>
      <c r="L782" s="14">
        <v>0.2846280250266921</v>
      </c>
      <c r="M782" s="14">
        <v>1.5690664037458424</v>
      </c>
      <c r="N782" s="14">
        <v>1.337329368874927</v>
      </c>
      <c r="O782" s="14">
        <v>0.75047349651821282</v>
      </c>
      <c r="P782" s="14">
        <v>0.24123609701378118</v>
      </c>
      <c r="Q782" s="14">
        <v>8.1097954244761876</v>
      </c>
      <c r="R782" s="14">
        <v>0.68789057605862347</v>
      </c>
      <c r="S782" s="14">
        <v>5.2670008474592338</v>
      </c>
      <c r="T782" s="14">
        <v>1.7728401003751451</v>
      </c>
      <c r="U782" s="14">
        <v>33.177313725986878</v>
      </c>
      <c r="V782" s="14">
        <v>4.5232962862233039</v>
      </c>
      <c r="W782" s="14">
        <v>0.41639634549794391</v>
      </c>
      <c r="X782" s="14">
        <v>3.5082505075731886E-2</v>
      </c>
      <c r="Y782" s="14">
        <v>1.242264875122616</v>
      </c>
      <c r="Z782" s="2">
        <f t="shared" si="275"/>
        <v>1.8058437622809913</v>
      </c>
      <c r="AA782" s="2">
        <f t="shared" si="276"/>
        <v>5.5126911821093412</v>
      </c>
      <c r="AB782" s="2">
        <f t="shared" si="277"/>
        <v>10.80623827770229</v>
      </c>
      <c r="AC782" s="2">
        <f t="shared" si="278"/>
        <v>33.617669680723182</v>
      </c>
      <c r="AD782" s="2">
        <f t="shared" si="279"/>
        <v>6.2990902577871033</v>
      </c>
      <c r="AE782" s="2">
        <f t="shared" si="280"/>
        <v>18.714216650992004</v>
      </c>
      <c r="AF782" s="69">
        <f t="shared" si="296"/>
        <v>0.88116806432536987</v>
      </c>
      <c r="AG782" s="69">
        <f t="shared" si="297"/>
        <v>0.87735185949845995</v>
      </c>
      <c r="AH782" s="69">
        <f t="shared" si="298"/>
        <v>1.0229148139570463</v>
      </c>
      <c r="AI782" s="69">
        <f t="shared" si="299"/>
        <v>0.35805904113814579</v>
      </c>
      <c r="AJ782" s="69">
        <f t="shared" si="300"/>
        <v>0.35342706188252399</v>
      </c>
      <c r="AK782" s="69">
        <f t="shared" si="301"/>
        <v>0.56014027741165007</v>
      </c>
      <c r="AL782" s="69">
        <f t="shared" si="302"/>
        <v>8.076859047457785E-2</v>
      </c>
      <c r="AM782" s="69">
        <f t="shared" si="303"/>
        <v>9.3658171398868853E-2</v>
      </c>
      <c r="AN782" s="69">
        <f t="shared" si="304"/>
        <v>0.12405567418179847</v>
      </c>
      <c r="AO782" s="23">
        <v>0.01</v>
      </c>
      <c r="AP782" s="69">
        <f t="shared" si="305"/>
        <v>0</v>
      </c>
      <c r="AQ782" s="69">
        <f t="shared" si="306"/>
        <v>3683.7222220103226</v>
      </c>
      <c r="AR782" s="69">
        <f t="shared" si="307"/>
        <v>2470.4912165341534</v>
      </c>
      <c r="AS782" s="69">
        <f t="shared" si="308"/>
        <v>0</v>
      </c>
      <c r="AT782" s="69">
        <f t="shared" si="309"/>
        <v>0.59856913621792651</v>
      </c>
      <c r="AU782" s="69">
        <f t="shared" si="310"/>
        <v>0.40143086378207343</v>
      </c>
      <c r="AV782" s="23">
        <f t="shared" si="311"/>
        <v>1</v>
      </c>
    </row>
    <row r="783" spans="1:48" ht="12.75" customHeight="1" x14ac:dyDescent="0.15">
      <c r="A783" t="s">
        <v>56</v>
      </c>
      <c r="B783" s="16">
        <v>3</v>
      </c>
      <c r="C783" s="16" t="s">
        <v>376</v>
      </c>
      <c r="D783" s="16">
        <v>2</v>
      </c>
      <c r="E783" s="16" t="s">
        <v>426</v>
      </c>
      <c r="G783" s="52">
        <v>1088.4375</v>
      </c>
      <c r="H783" s="52">
        <v>42704.374999999993</v>
      </c>
      <c r="I783" s="52">
        <v>21553.750000000004</v>
      </c>
      <c r="J783" s="52">
        <v>1265086.875</v>
      </c>
      <c r="K783" s="14">
        <v>0.66972788406302663</v>
      </c>
      <c r="L783" s="14">
        <v>0.18387859387185948</v>
      </c>
      <c r="M783" s="14">
        <v>1.2557223275507639</v>
      </c>
      <c r="N783" s="14">
        <v>1.3260930017937853</v>
      </c>
      <c r="O783" s="14">
        <v>0.76931856314898406</v>
      </c>
      <c r="P783" s="14">
        <v>0.24438342507033106</v>
      </c>
      <c r="Q783" s="14">
        <v>7.8957831994372665</v>
      </c>
      <c r="R783" s="14">
        <v>0.6675355471961032</v>
      </c>
      <c r="S783" s="14">
        <v>3.911574169745895</v>
      </c>
      <c r="T783" s="14">
        <v>1.0608943657227361</v>
      </c>
      <c r="U783" s="14">
        <v>29.022246297317466</v>
      </c>
      <c r="V783" s="14">
        <v>5.2143771715646885</v>
      </c>
      <c r="W783" s="14">
        <v>0.43734773698050461</v>
      </c>
      <c r="X783" s="14">
        <v>3.0890503647346215E-2</v>
      </c>
      <c r="Y783" s="14">
        <v>1.2398232495316908</v>
      </c>
      <c r="Z783" s="2">
        <f t="shared" si="275"/>
        <v>1.8749739370753011</v>
      </c>
      <c r="AA783" s="2">
        <f t="shared" si="276"/>
        <v>6.8290838052951734</v>
      </c>
      <c r="AB783" s="2">
        <f t="shared" si="277"/>
        <v>10.263346782012059</v>
      </c>
      <c r="AC783" s="2">
        <f t="shared" si="278"/>
        <v>32.308996394354246</v>
      </c>
      <c r="AD783" s="2">
        <f t="shared" si="279"/>
        <v>7.4195822545793169</v>
      </c>
      <c r="AE783" s="2">
        <f t="shared" si="280"/>
        <v>27.356395919348682</v>
      </c>
      <c r="AF783" s="69">
        <f t="shared" si="296"/>
        <v>0.87474951282915525</v>
      </c>
      <c r="AG783" s="69">
        <f t="shared" si="297"/>
        <v>0.8779592162933153</v>
      </c>
      <c r="AH783" s="69">
        <f t="shared" si="298"/>
        <v>0.97923082924280958</v>
      </c>
      <c r="AI783" s="69">
        <f t="shared" si="299"/>
        <v>0.35029144069568868</v>
      </c>
      <c r="AJ783" s="69">
        <f t="shared" si="300"/>
        <v>0.35416156181353647</v>
      </c>
      <c r="AK783" s="69">
        <f t="shared" si="301"/>
        <v>0.49139827949619952</v>
      </c>
      <c r="AL783" s="69">
        <f t="shared" si="302"/>
        <v>7.9087512297644769E-2</v>
      </c>
      <c r="AM783" s="69">
        <f t="shared" si="303"/>
        <v>9.3852813880587166E-2</v>
      </c>
      <c r="AN783" s="69">
        <f t="shared" si="304"/>
        <v>0.10941701249190471</v>
      </c>
      <c r="AO783" s="23">
        <v>0.01</v>
      </c>
      <c r="AP783" s="69">
        <f t="shared" si="305"/>
        <v>0</v>
      </c>
      <c r="AQ783" s="69">
        <f t="shared" si="306"/>
        <v>4007.925758761799</v>
      </c>
      <c r="AR783" s="69">
        <f t="shared" si="307"/>
        <v>2358.3469329973914</v>
      </c>
      <c r="AS783" s="69">
        <f t="shared" si="308"/>
        <v>0</v>
      </c>
      <c r="AT783" s="69">
        <f t="shared" si="309"/>
        <v>0.62955609236623666</v>
      </c>
      <c r="AU783" s="69">
        <f t="shared" si="310"/>
        <v>0.37044390763376334</v>
      </c>
      <c r="AV783" s="23">
        <f t="shared" si="311"/>
        <v>1</v>
      </c>
    </row>
    <row r="784" spans="1:48" ht="12.75" customHeight="1" x14ac:dyDescent="0.15">
      <c r="A784" t="s">
        <v>57</v>
      </c>
      <c r="B784" s="16">
        <v>3</v>
      </c>
      <c r="C784" s="16" t="s">
        <v>377</v>
      </c>
      <c r="D784" s="16">
        <v>1</v>
      </c>
      <c r="E784" s="16" t="s">
        <v>426</v>
      </c>
      <c r="G784" s="52">
        <v>1518.4375000000002</v>
      </c>
      <c r="H784" s="52">
        <v>40863.4375</v>
      </c>
      <c r="I784" s="52">
        <v>17280.625</v>
      </c>
      <c r="J784" s="52">
        <v>1236989.0625</v>
      </c>
      <c r="K784" s="14">
        <v>0.68627135000066353</v>
      </c>
      <c r="L784" s="14">
        <v>0.2483051089462911</v>
      </c>
      <c r="M784" s="14">
        <v>1.3772654025942648</v>
      </c>
      <c r="N784" s="14">
        <v>1.5546554374299066</v>
      </c>
      <c r="O784" s="14">
        <v>0.84343427640821378</v>
      </c>
      <c r="P784" s="14">
        <v>0.28127636462538563</v>
      </c>
      <c r="Q784" s="14">
        <v>6.4576498073884121</v>
      </c>
      <c r="R784" s="14">
        <v>0.80985267738455757</v>
      </c>
      <c r="S784" s="14">
        <v>4.5755859697151813</v>
      </c>
      <c r="T784" s="14">
        <v>1.3272078913872392</v>
      </c>
      <c r="U784" s="14">
        <v>31.775802840558136</v>
      </c>
      <c r="V784" s="14">
        <v>4.9747036587713644</v>
      </c>
      <c r="W784" s="14">
        <v>0.44162484667054686</v>
      </c>
      <c r="X784" s="14">
        <v>3.8006647871048266E-2</v>
      </c>
      <c r="Y784" s="14">
        <v>1.2014814769542936</v>
      </c>
      <c r="Z784" s="2">
        <f t="shared" si="275"/>
        <v>2.0068816840349419</v>
      </c>
      <c r="AA784" s="2">
        <f t="shared" si="276"/>
        <v>5.5466655858948517</v>
      </c>
      <c r="AB784" s="2">
        <f t="shared" si="277"/>
        <v>7.6563758291736459</v>
      </c>
      <c r="AC784" s="2">
        <f t="shared" si="278"/>
        <v>22.958380509464245</v>
      </c>
      <c r="AD784" s="2">
        <f t="shared" si="279"/>
        <v>6.94464120024743</v>
      </c>
      <c r="AE784" s="2">
        <f t="shared" si="280"/>
        <v>23.94184290702572</v>
      </c>
      <c r="AF784" s="69">
        <f t="shared" si="296"/>
        <v>0.87528269144001114</v>
      </c>
      <c r="AG784" s="69">
        <f t="shared" si="297"/>
        <v>0.88034788824314225</v>
      </c>
      <c r="AH784" s="69">
        <f t="shared" si="298"/>
        <v>1.0006312353266464</v>
      </c>
      <c r="AI784" s="69">
        <f t="shared" si="299"/>
        <v>0.35093236165596625</v>
      </c>
      <c r="AJ784" s="69">
        <f t="shared" si="300"/>
        <v>0.35706014587432483</v>
      </c>
      <c r="AK784" s="69">
        <f t="shared" si="301"/>
        <v>0.5243249985069165</v>
      </c>
      <c r="AL784" s="69">
        <f t="shared" si="302"/>
        <v>7.922627897565232E-2</v>
      </c>
      <c r="AM784" s="69">
        <f t="shared" si="303"/>
        <v>9.4620938656696088E-2</v>
      </c>
      <c r="AN784" s="69">
        <f t="shared" si="304"/>
        <v>0.11643859090886159</v>
      </c>
      <c r="AO784" s="23">
        <v>0.01</v>
      </c>
      <c r="AP784" s="69">
        <f t="shared" si="305"/>
        <v>0</v>
      </c>
      <c r="AQ784" s="69">
        <f t="shared" si="306"/>
        <v>3866.5368129892345</v>
      </c>
      <c r="AR784" s="69">
        <f t="shared" si="307"/>
        <v>2012.1316250244463</v>
      </c>
      <c r="AS784" s="69">
        <f t="shared" si="308"/>
        <v>0</v>
      </c>
      <c r="AT784" s="69">
        <f t="shared" si="309"/>
        <v>0.65772323337488348</v>
      </c>
      <c r="AU784" s="69">
        <f t="shared" si="310"/>
        <v>0.34227676662511641</v>
      </c>
      <c r="AV784" s="23">
        <f t="shared" si="311"/>
        <v>0.99999999999999989</v>
      </c>
    </row>
    <row r="785" spans="1:48" ht="12.75" customHeight="1" x14ac:dyDescent="0.15">
      <c r="A785" t="s">
        <v>58</v>
      </c>
      <c r="B785" s="16">
        <v>3</v>
      </c>
      <c r="C785" s="16" t="s">
        <v>377</v>
      </c>
      <c r="D785" s="16">
        <v>2</v>
      </c>
      <c r="E785" s="16" t="s">
        <v>426</v>
      </c>
      <c r="G785" s="52">
        <v>1679.6875</v>
      </c>
      <c r="H785" s="52">
        <v>45378.4375</v>
      </c>
      <c r="I785" s="52">
        <v>22601.875000000004</v>
      </c>
      <c r="J785" s="52">
        <v>1228684.6875</v>
      </c>
      <c r="K785" s="14">
        <v>0.64336943724535933</v>
      </c>
      <c r="L785" s="14">
        <v>0.20693072024517661</v>
      </c>
      <c r="M785" s="14">
        <v>1.133257600704586</v>
      </c>
      <c r="N785" s="14">
        <v>1.4815869649585474</v>
      </c>
      <c r="O785" s="14">
        <v>0.82823878254044381</v>
      </c>
      <c r="P785" s="14">
        <v>0.27814373075373683</v>
      </c>
      <c r="Q785" s="14">
        <v>6.7864729574111129</v>
      </c>
      <c r="R785" s="14">
        <v>0.89004128455786413</v>
      </c>
      <c r="S785" s="14">
        <v>3.5408079111362212</v>
      </c>
      <c r="T785" s="14">
        <v>0.89649832028831644</v>
      </c>
      <c r="U785" s="14">
        <v>26.452669380310947</v>
      </c>
      <c r="V785" s="14">
        <v>3.5809816007162918</v>
      </c>
      <c r="W785" s="14">
        <v>0.47208219027450471</v>
      </c>
      <c r="X785" s="14">
        <v>3.1287246639675574E-2</v>
      </c>
      <c r="Y785" s="14">
        <v>1.3057715873011024</v>
      </c>
      <c r="Z785" s="2">
        <f t="shared" si="275"/>
        <v>1.7614414597571255</v>
      </c>
      <c r="AA785" s="2">
        <f t="shared" si="276"/>
        <v>5.4765073033229408</v>
      </c>
      <c r="AB785" s="2">
        <f t="shared" si="277"/>
        <v>8.1938603944566211</v>
      </c>
      <c r="AC785" s="2">
        <f t="shared" si="278"/>
        <v>24.3991584459609</v>
      </c>
      <c r="AD785" s="2">
        <f t="shared" si="279"/>
        <v>7.4708004625482394</v>
      </c>
      <c r="AE785" s="2">
        <f t="shared" si="280"/>
        <v>29.506658051298626</v>
      </c>
      <c r="AF785" s="69">
        <f t="shared" si="296"/>
        <v>0.87390000764616993</v>
      </c>
      <c r="AG785" s="69">
        <f t="shared" si="297"/>
        <v>0.8798581533627835</v>
      </c>
      <c r="AH785" s="69">
        <f t="shared" si="298"/>
        <v>0.96728142036664377</v>
      </c>
      <c r="AI785" s="69">
        <f t="shared" si="299"/>
        <v>0.34927188425045114</v>
      </c>
      <c r="AJ785" s="69">
        <f t="shared" si="300"/>
        <v>0.35646458285397808</v>
      </c>
      <c r="AK785" s="69">
        <f t="shared" si="301"/>
        <v>0.47362752690181509</v>
      </c>
      <c r="AL785" s="69">
        <f t="shared" si="302"/>
        <v>7.8866745270420743E-2</v>
      </c>
      <c r="AM785" s="69">
        <f t="shared" si="303"/>
        <v>9.4463114456304204E-2</v>
      </c>
      <c r="AN785" s="69">
        <f t="shared" si="304"/>
        <v>0.10561947902993099</v>
      </c>
      <c r="AO785" s="23">
        <v>0.01</v>
      </c>
      <c r="AP785" s="69">
        <f t="shared" si="305"/>
        <v>0</v>
      </c>
      <c r="AQ785" s="69">
        <f t="shared" si="306"/>
        <v>4286.5885354107468</v>
      </c>
      <c r="AR785" s="69">
        <f t="shared" si="307"/>
        <v>2387.198262599622</v>
      </c>
      <c r="AS785" s="69">
        <f t="shared" si="308"/>
        <v>0</v>
      </c>
      <c r="AT785" s="69">
        <f t="shared" si="309"/>
        <v>0.64230228881280582</v>
      </c>
      <c r="AU785" s="69">
        <f t="shared" si="310"/>
        <v>0.35769771118719412</v>
      </c>
      <c r="AV785" s="23">
        <f t="shared" si="311"/>
        <v>1</v>
      </c>
    </row>
    <row r="786" spans="1:48" ht="12.75" customHeight="1" x14ac:dyDescent="0.15">
      <c r="A786" t="s">
        <v>59</v>
      </c>
      <c r="B786" s="16">
        <v>3</v>
      </c>
      <c r="C786" s="16" t="s">
        <v>378</v>
      </c>
      <c r="D786" s="16">
        <v>1</v>
      </c>
      <c r="E786" s="16" t="s">
        <v>426</v>
      </c>
      <c r="G786" s="52">
        <v>1746.875</v>
      </c>
      <c r="H786" s="52">
        <v>42623.75</v>
      </c>
      <c r="I786" s="52">
        <v>21110.3125</v>
      </c>
      <c r="J786" s="52">
        <v>1585920.6250000002</v>
      </c>
      <c r="K786" s="14">
        <v>0.68076950056781671</v>
      </c>
      <c r="L786" s="14">
        <v>0.24289681715637576</v>
      </c>
      <c r="M786" s="14">
        <v>1.3296571182500696</v>
      </c>
      <c r="N786" s="14">
        <v>1.3247728738147115</v>
      </c>
      <c r="O786" s="14">
        <v>0.7353310873451776</v>
      </c>
      <c r="P786" s="14">
        <v>0.23910516295435177</v>
      </c>
      <c r="Q786" s="14">
        <v>7.5290456714515912</v>
      </c>
      <c r="R786" s="14">
        <v>0.69979617468471256</v>
      </c>
      <c r="S786" s="14">
        <v>3.7916899702156943</v>
      </c>
      <c r="T786" s="14">
        <v>0.96118794444710909</v>
      </c>
      <c r="U786" s="14">
        <v>29.923122938218153</v>
      </c>
      <c r="V786" s="14">
        <v>4.3370390629536031</v>
      </c>
      <c r="W786" s="14">
        <v>0.42715737147342253</v>
      </c>
      <c r="X786" s="14">
        <v>4.0333874060854438E-2</v>
      </c>
      <c r="Y786" s="14">
        <v>1.2548702638116862</v>
      </c>
      <c r="Z786" s="2">
        <f t="shared" si="275"/>
        <v>1.9531678742085659</v>
      </c>
      <c r="AA786" s="2">
        <f t="shared" si="276"/>
        <v>5.4741644366383069</v>
      </c>
      <c r="AB786" s="2">
        <f t="shared" si="277"/>
        <v>10.238987309287145</v>
      </c>
      <c r="AC786" s="2">
        <f t="shared" si="278"/>
        <v>31.488427846658343</v>
      </c>
      <c r="AD786" s="2">
        <f t="shared" si="279"/>
        <v>7.8917641403355416</v>
      </c>
      <c r="AE786" s="2">
        <f t="shared" si="280"/>
        <v>31.131396425732763</v>
      </c>
      <c r="AF786" s="69">
        <f t="shared" si="296"/>
        <v>0.87510537258501409</v>
      </c>
      <c r="AG786" s="69">
        <f t="shared" si="297"/>
        <v>0.87686383548231206</v>
      </c>
      <c r="AH786" s="69">
        <f t="shared" si="298"/>
        <v>0.97536708683175499</v>
      </c>
      <c r="AI786" s="69">
        <f t="shared" si="299"/>
        <v>0.35071912431062974</v>
      </c>
      <c r="AJ786" s="69">
        <f t="shared" si="300"/>
        <v>0.35283761204608105</v>
      </c>
      <c r="AK786" s="69">
        <f t="shared" si="301"/>
        <v>0.48560448276216328</v>
      </c>
      <c r="AL786" s="69">
        <f t="shared" si="302"/>
        <v>7.9180111819312088E-2</v>
      </c>
      <c r="AM786" s="69">
        <f t="shared" si="303"/>
        <v>9.3501967192211474E-2</v>
      </c>
      <c r="AN786" s="69">
        <f t="shared" si="304"/>
        <v>0.10817953168224326</v>
      </c>
      <c r="AO786" s="23">
        <v>0.01</v>
      </c>
      <c r="AP786" s="69">
        <f t="shared" si="305"/>
        <v>0</v>
      </c>
      <c r="AQ786" s="69">
        <f t="shared" si="306"/>
        <v>3985.4044741090238</v>
      </c>
      <c r="AR786" s="69">
        <f t="shared" si="307"/>
        <v>2283.7037199158058</v>
      </c>
      <c r="AS786" s="69">
        <f t="shared" si="308"/>
        <v>0</v>
      </c>
      <c r="AT786" s="69">
        <f t="shared" si="309"/>
        <v>0.63572111866047643</v>
      </c>
      <c r="AU786" s="69">
        <f t="shared" si="310"/>
        <v>0.36427888133952357</v>
      </c>
      <c r="AV786" s="23">
        <f t="shared" si="311"/>
        <v>1</v>
      </c>
    </row>
    <row r="787" spans="1:48" ht="12.75" customHeight="1" x14ac:dyDescent="0.15">
      <c r="A787" t="s">
        <v>60</v>
      </c>
      <c r="B787" s="16">
        <v>3</v>
      </c>
      <c r="C787" s="16" t="s">
        <v>378</v>
      </c>
      <c r="D787" s="16">
        <v>2</v>
      </c>
      <c r="E787" s="16" t="s">
        <v>426</v>
      </c>
      <c r="G787" s="52">
        <v>1290</v>
      </c>
      <c r="H787" s="52">
        <v>49275.3125</v>
      </c>
      <c r="I787" s="52">
        <v>29616.250000000004</v>
      </c>
      <c r="J787" s="52">
        <v>1369912.8125000002</v>
      </c>
      <c r="K787" s="14">
        <v>0.57749701872562609</v>
      </c>
      <c r="L787" s="14">
        <v>0.1797115448329285</v>
      </c>
      <c r="M787" s="14">
        <v>1.1716844404521354</v>
      </c>
      <c r="N787" s="14">
        <v>1.7167775431562671</v>
      </c>
      <c r="O787" s="14">
        <v>0.64740008228127677</v>
      </c>
      <c r="P787" s="14">
        <v>0.2333902340229157</v>
      </c>
      <c r="Q787" s="14">
        <v>7.7856857537572406</v>
      </c>
      <c r="R787" s="14">
        <v>0.66231309646407399</v>
      </c>
      <c r="S787" s="14">
        <v>3.201640317067298</v>
      </c>
      <c r="T787" s="14">
        <v>0.88526336831196251</v>
      </c>
      <c r="U787" s="14">
        <v>26.230880596404191</v>
      </c>
      <c r="V787" s="14">
        <v>2.9027841865780881</v>
      </c>
      <c r="W787" s="14">
        <v>0.44896759748151038</v>
      </c>
      <c r="X787" s="14">
        <v>3.0647633723320699E-2</v>
      </c>
      <c r="Y787" s="14">
        <v>1.3950727445521802</v>
      </c>
      <c r="Z787" s="2">
        <f t="shared" si="275"/>
        <v>2.028901279936846</v>
      </c>
      <c r="AA787" s="2">
        <f t="shared" si="276"/>
        <v>6.5198061790710726</v>
      </c>
      <c r="AB787" s="2">
        <f t="shared" si="277"/>
        <v>12.026080883898596</v>
      </c>
      <c r="AC787" s="2">
        <f t="shared" si="278"/>
        <v>33.359089708067195</v>
      </c>
      <c r="AD787" s="2">
        <f t="shared" si="279"/>
        <v>8.1929504874650227</v>
      </c>
      <c r="AE787" s="2">
        <f t="shared" si="280"/>
        <v>29.630595295524028</v>
      </c>
      <c r="AF787" s="69">
        <f t="shared" si="296"/>
        <v>0.87177700846737238</v>
      </c>
      <c r="AG787" s="69">
        <f t="shared" si="297"/>
        <v>0.87402991112160877</v>
      </c>
      <c r="AH787" s="69">
        <f t="shared" si="298"/>
        <v>0.9563504034119924</v>
      </c>
      <c r="AI787" s="69">
        <f t="shared" si="299"/>
        <v>0.34673256392281748</v>
      </c>
      <c r="AJ787" s="69">
        <f t="shared" si="300"/>
        <v>0.3494276630900528</v>
      </c>
      <c r="AK787" s="69">
        <f t="shared" si="301"/>
        <v>0.45775124469557493</v>
      </c>
      <c r="AL787" s="69">
        <f t="shared" si="302"/>
        <v>7.8316785053278062E-2</v>
      </c>
      <c r="AM787" s="69">
        <f t="shared" si="303"/>
        <v>9.2598330718863989E-2</v>
      </c>
      <c r="AN787" s="69">
        <f t="shared" si="304"/>
        <v>0.10222184682103247</v>
      </c>
      <c r="AO787" s="23">
        <v>0.01</v>
      </c>
      <c r="AP787" s="69">
        <f t="shared" si="305"/>
        <v>0</v>
      </c>
      <c r="AQ787" s="69">
        <f t="shared" si="306"/>
        <v>4562.811683150373</v>
      </c>
      <c r="AR787" s="69">
        <f t="shared" si="307"/>
        <v>3027.427770913403</v>
      </c>
      <c r="AS787" s="69">
        <f t="shared" si="308"/>
        <v>0</v>
      </c>
      <c r="AT787" s="69">
        <f t="shared" si="309"/>
        <v>0.60114199436850002</v>
      </c>
      <c r="AU787" s="69">
        <f t="shared" si="310"/>
        <v>0.39885800563149998</v>
      </c>
      <c r="AV787" s="23">
        <f t="shared" si="311"/>
        <v>1</v>
      </c>
    </row>
    <row r="788" spans="1:48" ht="12.75" customHeight="1" x14ac:dyDescent="0.15">
      <c r="A788" t="s">
        <v>61</v>
      </c>
      <c r="B788" s="16">
        <v>3</v>
      </c>
      <c r="C788" s="16" t="s">
        <v>382</v>
      </c>
      <c r="D788" s="16">
        <v>1</v>
      </c>
      <c r="E788" s="16" t="s">
        <v>426</v>
      </c>
      <c r="G788" s="52">
        <v>2418.75</v>
      </c>
      <c r="H788" s="52">
        <v>46198.125000000007</v>
      </c>
      <c r="I788" s="52">
        <v>17818.125</v>
      </c>
      <c r="J788" s="52">
        <v>1350374.6875</v>
      </c>
      <c r="K788" s="14">
        <v>0.82410575987896684</v>
      </c>
      <c r="L788" s="14">
        <v>0.2748009423131253</v>
      </c>
      <c r="M788" s="14">
        <v>1.5488095493259082</v>
      </c>
      <c r="N788" s="14">
        <v>1.0244834846489286</v>
      </c>
      <c r="O788" s="14">
        <v>0.68632064293148853</v>
      </c>
      <c r="P788" s="14">
        <v>0.23073363629230781</v>
      </c>
      <c r="Q788" s="14">
        <v>7.9857387536072046</v>
      </c>
      <c r="R788" s="14">
        <v>0.74682573393920693</v>
      </c>
      <c r="S788" s="14">
        <v>5.6185144248178531</v>
      </c>
      <c r="T788" s="14">
        <v>1.7900899644539348</v>
      </c>
      <c r="U788" s="14">
        <v>40.099304571821612</v>
      </c>
      <c r="V788" s="14">
        <v>6.1036636607271095</v>
      </c>
      <c r="W788" s="14">
        <v>0.427036035028315</v>
      </c>
      <c r="X788" s="14">
        <v>4.268300290362638E-2</v>
      </c>
      <c r="Y788" s="14">
        <v>1.2983855934922581</v>
      </c>
      <c r="Z788" s="2">
        <f t="shared" si="275"/>
        <v>1.8793820219790427</v>
      </c>
      <c r="AA788" s="2">
        <f t="shared" si="276"/>
        <v>5.6361144044444291</v>
      </c>
      <c r="AB788" s="2">
        <f t="shared" si="277"/>
        <v>11.635580010383537</v>
      </c>
      <c r="AC788" s="2">
        <f t="shared" si="278"/>
        <v>34.610206305119604</v>
      </c>
      <c r="AD788" s="2">
        <f t="shared" si="279"/>
        <v>7.1369941482568313</v>
      </c>
      <c r="AE788" s="2">
        <f t="shared" si="280"/>
        <v>22.400720281147361</v>
      </c>
      <c r="AF788" s="69">
        <f t="shared" si="296"/>
        <v>0.87972495036350939</v>
      </c>
      <c r="AG788" s="69">
        <f t="shared" si="297"/>
        <v>0.87528428009963555</v>
      </c>
      <c r="AH788" s="69">
        <f t="shared" si="298"/>
        <v>1.0342437290453093</v>
      </c>
      <c r="AI788" s="69">
        <f t="shared" si="299"/>
        <v>0.35630271029522254</v>
      </c>
      <c r="AJ788" s="69">
        <f t="shared" si="300"/>
        <v>0.35093427251205156</v>
      </c>
      <c r="AK788" s="69">
        <f t="shared" si="301"/>
        <v>0.57895803633199339</v>
      </c>
      <c r="AL788" s="69">
        <f t="shared" si="302"/>
        <v>8.0388614149845203E-2</v>
      </c>
      <c r="AM788" s="69">
        <f t="shared" si="303"/>
        <v>9.2997582215693667E-2</v>
      </c>
      <c r="AN788" s="69">
        <f t="shared" si="304"/>
        <v>0.12804969726907414</v>
      </c>
      <c r="AO788" s="23">
        <v>0.01</v>
      </c>
      <c r="AP788" s="69">
        <f t="shared" si="305"/>
        <v>0</v>
      </c>
      <c r="AQ788" s="69">
        <f t="shared" si="306"/>
        <v>4296.3139278983936</v>
      </c>
      <c r="AR788" s="69">
        <f t="shared" si="307"/>
        <v>2281.6055121525219</v>
      </c>
      <c r="AS788" s="69">
        <f t="shared" si="308"/>
        <v>0</v>
      </c>
      <c r="AT788" s="69">
        <f t="shared" si="309"/>
        <v>0.65314176724930195</v>
      </c>
      <c r="AU788" s="69">
        <f t="shared" si="310"/>
        <v>0.3468582327506981</v>
      </c>
      <c r="AV788" s="23">
        <f t="shared" si="311"/>
        <v>1</v>
      </c>
    </row>
    <row r="789" spans="1:48" ht="12.75" customHeight="1" x14ac:dyDescent="0.15">
      <c r="A789" t="s">
        <v>62</v>
      </c>
      <c r="B789" s="16">
        <v>3</v>
      </c>
      <c r="C789" s="16" t="s">
        <v>382</v>
      </c>
      <c r="D789" s="16">
        <v>2</v>
      </c>
      <c r="E789" s="16" t="s">
        <v>426</v>
      </c>
      <c r="G789" s="52">
        <v>1478.125</v>
      </c>
      <c r="H789" s="52">
        <v>50511.5625</v>
      </c>
      <c r="I789" s="52">
        <v>26068.75</v>
      </c>
      <c r="J789" s="52">
        <v>1248290</v>
      </c>
      <c r="K789" s="14">
        <v>0.77030252588352843</v>
      </c>
      <c r="L789" s="14">
        <v>0.1920346982382781</v>
      </c>
      <c r="M789" s="14">
        <v>1.1435925714474999</v>
      </c>
      <c r="N789" s="14">
        <v>1.4493752310987926</v>
      </c>
      <c r="O789" s="14">
        <v>0.66732769750824239</v>
      </c>
      <c r="P789" s="14">
        <v>0.23127926187505007</v>
      </c>
      <c r="Q789" s="14">
        <v>6.8694995606078608</v>
      </c>
      <c r="R789" s="14">
        <v>0.75742342799343598</v>
      </c>
      <c r="S789" s="14">
        <v>3.9256302385588264</v>
      </c>
      <c r="T789" s="14">
        <v>1.0154455290724447</v>
      </c>
      <c r="U789" s="14">
        <v>30.007016634548496</v>
      </c>
      <c r="V789" s="14">
        <v>4.0749417096268497</v>
      </c>
      <c r="W789" s="14">
        <v>0.49030161586019005</v>
      </c>
      <c r="X789" s="14">
        <v>3.3521039993412563E-2</v>
      </c>
      <c r="Y789" s="14">
        <v>1.4064741276307067</v>
      </c>
      <c r="Z789" s="2">
        <f t="shared" si="275"/>
        <v>1.4846018713697089</v>
      </c>
      <c r="AA789" s="2">
        <f t="shared" si="276"/>
        <v>5.9551350976609534</v>
      </c>
      <c r="AB789" s="2">
        <f t="shared" si="277"/>
        <v>10.294042321723074</v>
      </c>
      <c r="AC789" s="2">
        <f t="shared" si="278"/>
        <v>29.702185595521083</v>
      </c>
      <c r="AD789" s="2">
        <f t="shared" si="279"/>
        <v>7.6438724003625573</v>
      </c>
      <c r="AE789" s="2">
        <f t="shared" si="280"/>
        <v>29.550592105081506</v>
      </c>
      <c r="AF789" s="69">
        <f t="shared" si="296"/>
        <v>0.87799092838350945</v>
      </c>
      <c r="AG789" s="69">
        <f t="shared" si="297"/>
        <v>0.87467215732590708</v>
      </c>
      <c r="AH789" s="69">
        <f t="shared" si="298"/>
        <v>0.97968384164492817</v>
      </c>
      <c r="AI789" s="69">
        <f t="shared" si="299"/>
        <v>0.35419994039261504</v>
      </c>
      <c r="AJ789" s="69">
        <f t="shared" si="300"/>
        <v>0.35019851841065786</v>
      </c>
      <c r="AK789" s="69">
        <f t="shared" si="301"/>
        <v>0.49208058802238097</v>
      </c>
      <c r="AL789" s="69">
        <f t="shared" si="302"/>
        <v>7.9933585834640067E-2</v>
      </c>
      <c r="AM789" s="69">
        <f t="shared" si="303"/>
        <v>9.2802607378824328E-2</v>
      </c>
      <c r="AN789" s="69">
        <f t="shared" si="304"/>
        <v>0.10956270535247786</v>
      </c>
      <c r="AO789" s="23">
        <v>0.01</v>
      </c>
      <c r="AP789" s="69">
        <f t="shared" si="305"/>
        <v>0</v>
      </c>
      <c r="AQ789" s="69">
        <f t="shared" si="306"/>
        <v>4687.6047027784462</v>
      </c>
      <c r="AR789" s="69">
        <f t="shared" si="307"/>
        <v>2856.1627751574074</v>
      </c>
      <c r="AS789" s="69">
        <f t="shared" si="308"/>
        <v>0</v>
      </c>
      <c r="AT789" s="69">
        <f t="shared" si="309"/>
        <v>0.62138775041633199</v>
      </c>
      <c r="AU789" s="69">
        <f t="shared" si="310"/>
        <v>0.37861224958366807</v>
      </c>
      <c r="AV789" s="23">
        <f t="shared" si="311"/>
        <v>1</v>
      </c>
    </row>
    <row r="790" spans="1:48" ht="12.75" customHeight="1" x14ac:dyDescent="0.15">
      <c r="A790" t="s">
        <v>63</v>
      </c>
      <c r="B790" s="16">
        <v>3</v>
      </c>
      <c r="C790" s="16" t="s">
        <v>379</v>
      </c>
      <c r="D790" s="16">
        <v>1</v>
      </c>
      <c r="E790" s="16" t="s">
        <v>426</v>
      </c>
      <c r="G790" s="52">
        <v>1464.6875000000002</v>
      </c>
      <c r="H790" s="52">
        <v>50094.999999999993</v>
      </c>
      <c r="I790" s="52">
        <v>14942.500000000002</v>
      </c>
      <c r="J790" s="52">
        <v>1336762.5</v>
      </c>
      <c r="K790" s="14">
        <v>0.81025444631715449</v>
      </c>
      <c r="L790" s="14">
        <v>0.26790299287276581</v>
      </c>
      <c r="M790" s="14">
        <v>1.650199041715948</v>
      </c>
      <c r="N790" s="14">
        <v>1.0122325747690541</v>
      </c>
      <c r="O790" s="14">
        <v>0.67486951592446043</v>
      </c>
      <c r="P790" s="14">
        <v>0.22642435863348515</v>
      </c>
      <c r="Q790" s="14">
        <v>8.0524113957471517</v>
      </c>
      <c r="R790" s="14">
        <v>0.67365641835833534</v>
      </c>
      <c r="S790" s="14">
        <v>10.860072536443591</v>
      </c>
      <c r="T790" s="14">
        <v>4.2785451869751849</v>
      </c>
      <c r="U790" s="14">
        <v>64.189030200171857</v>
      </c>
      <c r="V790" s="14">
        <v>13.328818821602429</v>
      </c>
      <c r="W790" s="14">
        <v>0.40477648499693819</v>
      </c>
      <c r="X790" s="14">
        <v>4.1136509254979872E-2</v>
      </c>
      <c r="Y790" s="14">
        <v>1.2741649120984231</v>
      </c>
      <c r="Z790" s="2">
        <f t="shared" si="275"/>
        <v>2.0366429943292377</v>
      </c>
      <c r="AA790" s="2">
        <f t="shared" si="276"/>
        <v>6.1596887142640879</v>
      </c>
      <c r="AB790" s="2">
        <f t="shared" si="277"/>
        <v>11.93180489819083</v>
      </c>
      <c r="AC790" s="2">
        <f t="shared" si="278"/>
        <v>35.563361841212732</v>
      </c>
      <c r="AD790" s="2">
        <f t="shared" si="279"/>
        <v>5.910552621519801</v>
      </c>
      <c r="AE790" s="2">
        <f t="shared" si="280"/>
        <v>15.002536468605525</v>
      </c>
      <c r="AF790" s="69">
        <f t="shared" si="296"/>
        <v>0.87927853700906144</v>
      </c>
      <c r="AG790" s="69">
        <f t="shared" si="297"/>
        <v>0.87491522224843565</v>
      </c>
      <c r="AH790" s="69">
        <f t="shared" si="298"/>
        <v>1.2031736668958228</v>
      </c>
      <c r="AI790" s="69">
        <f t="shared" si="299"/>
        <v>0.3557605717957435</v>
      </c>
      <c r="AJ790" s="69">
        <f t="shared" si="300"/>
        <v>0.350490552283171</v>
      </c>
      <c r="AK790" s="69">
        <f t="shared" si="301"/>
        <v>0.91151401879917482</v>
      </c>
      <c r="AL790" s="69">
        <f t="shared" si="302"/>
        <v>8.0271308798145577E-2</v>
      </c>
      <c r="AM790" s="69">
        <f t="shared" si="303"/>
        <v>9.2879996355040323E-2</v>
      </c>
      <c r="AN790" s="69">
        <f t="shared" si="304"/>
        <v>0.19788508186697376</v>
      </c>
      <c r="AO790" s="23">
        <v>0.01</v>
      </c>
      <c r="AP790" s="69">
        <f t="shared" si="305"/>
        <v>0</v>
      </c>
      <c r="AQ790" s="69">
        <f t="shared" si="306"/>
        <v>4652.8234174057443</v>
      </c>
      <c r="AR790" s="69">
        <f t="shared" si="307"/>
        <v>2956.897835797256</v>
      </c>
      <c r="AS790" s="69">
        <f t="shared" si="308"/>
        <v>0</v>
      </c>
      <c r="AT790" s="69">
        <f t="shared" si="309"/>
        <v>0.61143151800039042</v>
      </c>
      <c r="AU790" s="69">
        <f t="shared" si="310"/>
        <v>0.38856848199960947</v>
      </c>
      <c r="AV790" s="23">
        <f t="shared" si="311"/>
        <v>0.99999999999999989</v>
      </c>
    </row>
    <row r="791" spans="1:48" ht="12.75" customHeight="1" x14ac:dyDescent="0.15">
      <c r="A791" t="s">
        <v>64</v>
      </c>
      <c r="B791" s="16">
        <v>3</v>
      </c>
      <c r="C791" s="16" t="s">
        <v>379</v>
      </c>
      <c r="D791" s="16">
        <v>2</v>
      </c>
      <c r="E791" s="16" t="s">
        <v>426</v>
      </c>
      <c r="G791" s="52">
        <v>954.0625</v>
      </c>
      <c r="H791" s="52">
        <v>52809.375</v>
      </c>
      <c r="I791" s="52">
        <v>24845.937499999996</v>
      </c>
      <c r="J791" s="52">
        <v>1255707.5000000002</v>
      </c>
      <c r="K791" s="14">
        <v>0.68741456681941149</v>
      </c>
      <c r="L791" s="14">
        <v>0.21206398125354703</v>
      </c>
      <c r="M791" s="14">
        <v>1.3119801094680723</v>
      </c>
      <c r="N791" s="14">
        <v>1.214490238081414</v>
      </c>
      <c r="O791" s="14">
        <v>0.65702926672973627</v>
      </c>
      <c r="P791" s="14">
        <v>0.2295442390616349</v>
      </c>
      <c r="Q791" s="14">
        <v>6.0798193328643881</v>
      </c>
      <c r="R791" s="14">
        <v>0.7521093017073045</v>
      </c>
      <c r="S791" s="14">
        <v>4.4100110150741569</v>
      </c>
      <c r="T791" s="14">
        <v>1.2448389448022648</v>
      </c>
      <c r="U791" s="14">
        <v>27.631966703623668</v>
      </c>
      <c r="V791" s="14">
        <v>5.515033262946881</v>
      </c>
      <c r="W791" s="14">
        <v>0.48056057437639704</v>
      </c>
      <c r="X791" s="14">
        <v>3.2410104165136018E-2</v>
      </c>
      <c r="Y791" s="14">
        <v>1.422605969300913</v>
      </c>
      <c r="Z791" s="2">
        <f t="shared" si="275"/>
        <v>1.9085718761219364</v>
      </c>
      <c r="AA791" s="2">
        <f t="shared" si="276"/>
        <v>6.1867182805525482</v>
      </c>
      <c r="AB791" s="2">
        <f t="shared" si="277"/>
        <v>9.253498498058951</v>
      </c>
      <c r="AC791" s="2">
        <f t="shared" si="278"/>
        <v>26.486481898732805</v>
      </c>
      <c r="AD791" s="2">
        <f t="shared" si="279"/>
        <v>6.2657364367510588</v>
      </c>
      <c r="AE791" s="2">
        <f t="shared" si="280"/>
        <v>22.197222234248819</v>
      </c>
      <c r="AF791" s="69">
        <f t="shared" si="296"/>
        <v>0.87531953612283797</v>
      </c>
      <c r="AG791" s="69">
        <f t="shared" si="297"/>
        <v>0.87434024966900026</v>
      </c>
      <c r="AH791" s="69">
        <f t="shared" si="298"/>
        <v>0.99529492764838723</v>
      </c>
      <c r="AI791" s="69">
        <f t="shared" si="299"/>
        <v>0.35097668060335069</v>
      </c>
      <c r="AJ791" s="69">
        <f t="shared" si="300"/>
        <v>0.34980000520416993</v>
      </c>
      <c r="AK791" s="69">
        <f t="shared" si="301"/>
        <v>0.51598107142931815</v>
      </c>
      <c r="AL791" s="69">
        <f t="shared" si="302"/>
        <v>7.9235874147552135E-2</v>
      </c>
      <c r="AM791" s="69">
        <f t="shared" si="303"/>
        <v>9.2697001379105026E-2</v>
      </c>
      <c r="AN791" s="69">
        <f t="shared" si="304"/>
        <v>0.11466101592722908</v>
      </c>
      <c r="AO791" s="23">
        <v>0.01</v>
      </c>
      <c r="AP791" s="69">
        <f t="shared" si="305"/>
        <v>0</v>
      </c>
      <c r="AQ791" s="69">
        <f t="shared" si="306"/>
        <v>4895.2707072046742</v>
      </c>
      <c r="AR791" s="69">
        <f t="shared" si="307"/>
        <v>2848.8604354144377</v>
      </c>
      <c r="AS791" s="69">
        <f t="shared" si="308"/>
        <v>0</v>
      </c>
      <c r="AT791" s="69">
        <f t="shared" si="309"/>
        <v>0.63212652485493215</v>
      </c>
      <c r="AU791" s="69">
        <f t="shared" si="310"/>
        <v>0.36787347514506785</v>
      </c>
      <c r="AV791" s="23">
        <f t="shared" si="311"/>
        <v>1</v>
      </c>
    </row>
    <row r="792" spans="1:48" ht="12.75" customHeight="1" x14ac:dyDescent="0.15">
      <c r="A792" t="s">
        <v>65</v>
      </c>
      <c r="B792" s="16">
        <v>3</v>
      </c>
      <c r="C792" s="16" t="s">
        <v>384</v>
      </c>
      <c r="D792" s="16">
        <v>1</v>
      </c>
      <c r="E792" s="16" t="s">
        <v>426</v>
      </c>
      <c r="G792" s="52">
        <v>1935.0000000000002</v>
      </c>
      <c r="H792" s="52">
        <v>48133.125</v>
      </c>
      <c r="I792" s="52">
        <v>18033.125</v>
      </c>
      <c r="J792" s="52">
        <v>1655997.1875</v>
      </c>
      <c r="K792" s="14">
        <v>0.99612860904828615</v>
      </c>
      <c r="L792" s="14">
        <v>0.26404202647781216</v>
      </c>
      <c r="M792" s="14">
        <v>1.4510813333359314</v>
      </c>
      <c r="N792" s="14">
        <v>0.84984460993579658</v>
      </c>
      <c r="O792" s="14">
        <v>0.67163514130956148</v>
      </c>
      <c r="P792" s="14">
        <v>0.22969811212993871</v>
      </c>
      <c r="Q792" s="14">
        <v>7.1183942604280119</v>
      </c>
      <c r="R792" s="14">
        <v>0.70606983843711524</v>
      </c>
      <c r="S792" s="14">
        <v>6.5187076151890482</v>
      </c>
      <c r="T792" s="14">
        <v>3.1648704180828298</v>
      </c>
      <c r="U792" s="14">
        <v>37.818750255743765</v>
      </c>
      <c r="V792" s="14">
        <v>8.6141314810796938</v>
      </c>
      <c r="W792" s="14">
        <v>0.41704094536257791</v>
      </c>
      <c r="X792" s="14">
        <v>4.3802256195054491E-2</v>
      </c>
      <c r="Y792" s="14">
        <v>1.2181908746153447</v>
      </c>
      <c r="Z792" s="2">
        <f t="shared" ref="Z792:Z855" si="312">M792/K792</f>
        <v>1.4567208693286229</v>
      </c>
      <c r="AA792" s="2">
        <f t="shared" ref="AA792:AA855" si="313">M792/L792</f>
        <v>5.4956453436319457</v>
      </c>
      <c r="AB792" s="2">
        <f t="shared" ref="AB792:AB855" si="314">Q792/O792</f>
        <v>10.598603054849825</v>
      </c>
      <c r="AC792" s="2">
        <f t="shared" ref="AC792:AC855" si="315">Q792/P792</f>
        <v>30.990216656204744</v>
      </c>
      <c r="AD792" s="2">
        <f t="shared" ref="AD792:AD855" si="316">U792/S792</f>
        <v>5.8015717973948409</v>
      </c>
      <c r="AE792" s="2">
        <f t="shared" ref="AE792:AE855" si="317">U792/T792</f>
        <v>11.949541453470651</v>
      </c>
      <c r="AF792" s="69">
        <f t="shared" si="296"/>
        <v>0.88526906694109475</v>
      </c>
      <c r="AG792" s="69">
        <f t="shared" si="297"/>
        <v>0.87481098173615968</v>
      </c>
      <c r="AH792" s="69">
        <f t="shared" si="298"/>
        <v>1.0632560144124357</v>
      </c>
      <c r="AI792" s="69">
        <f t="shared" si="299"/>
        <v>0.36308162108148623</v>
      </c>
      <c r="AJ792" s="69">
        <f t="shared" si="300"/>
        <v>0.35036529113438386</v>
      </c>
      <c r="AK792" s="69">
        <f t="shared" si="301"/>
        <v>0.62905981336699679</v>
      </c>
      <c r="AL792" s="69">
        <f t="shared" si="302"/>
        <v>8.1854788541470089E-2</v>
      </c>
      <c r="AM792" s="69">
        <f t="shared" si="303"/>
        <v>9.2846802150611724E-2</v>
      </c>
      <c r="AN792" s="69">
        <f t="shared" si="304"/>
        <v>0.13865820449104502</v>
      </c>
      <c r="AO792" s="23">
        <v>0.01</v>
      </c>
      <c r="AP792" s="69">
        <f t="shared" si="305"/>
        <v>0</v>
      </c>
      <c r="AQ792" s="69">
        <f t="shared" si="306"/>
        <v>4469.0067337656628</v>
      </c>
      <c r="AR792" s="69">
        <f t="shared" si="307"/>
        <v>2500.4407338625761</v>
      </c>
      <c r="AS792" s="69">
        <f t="shared" si="308"/>
        <v>0</v>
      </c>
      <c r="AT792" s="69">
        <f t="shared" si="309"/>
        <v>0.64122826874344796</v>
      </c>
      <c r="AU792" s="69">
        <f t="shared" si="310"/>
        <v>0.3587717312565521</v>
      </c>
      <c r="AV792" s="23">
        <f t="shared" si="311"/>
        <v>1</v>
      </c>
    </row>
    <row r="793" spans="1:48" ht="12.75" customHeight="1" x14ac:dyDescent="0.15">
      <c r="A793" t="s">
        <v>66</v>
      </c>
      <c r="B793" s="16">
        <v>3</v>
      </c>
      <c r="C793" s="16" t="s">
        <v>384</v>
      </c>
      <c r="D793" s="16">
        <v>2</v>
      </c>
      <c r="E793" s="16" t="s">
        <v>426</v>
      </c>
      <c r="G793" s="52">
        <v>1061.5625</v>
      </c>
      <c r="H793" s="52">
        <v>51761.249999999993</v>
      </c>
      <c r="I793" s="52">
        <v>27210.9375</v>
      </c>
      <c r="J793" s="52">
        <v>1365747.1875000002</v>
      </c>
      <c r="K793" s="14">
        <v>0.62041220265461394</v>
      </c>
      <c r="L793" s="14">
        <v>0.18837251921264675</v>
      </c>
      <c r="M793" s="14">
        <v>1.2533236946351292</v>
      </c>
      <c r="N793" s="14">
        <v>1.8295048603322934</v>
      </c>
      <c r="O793" s="14">
        <v>0.62240098282520528</v>
      </c>
      <c r="P793" s="14">
        <v>0.21770627100679285</v>
      </c>
      <c r="Q793" s="14">
        <v>6.5978870206874776</v>
      </c>
      <c r="R793" s="14">
        <v>0.6357271857743988</v>
      </c>
      <c r="S793" s="14">
        <v>3.8220146020828158</v>
      </c>
      <c r="T793" s="14">
        <v>1.4760333685531688</v>
      </c>
      <c r="U793" s="14">
        <v>28.200553770491162</v>
      </c>
      <c r="V793" s="14">
        <v>3.1382039536610633</v>
      </c>
      <c r="W793" s="14">
        <v>0.48770236170015108</v>
      </c>
      <c r="X793" s="14">
        <v>3.2524607907855808E-2</v>
      </c>
      <c r="Y793" s="14">
        <v>1.3642422557075671</v>
      </c>
      <c r="Z793" s="2">
        <f t="shared" si="312"/>
        <v>2.0201467496487324</v>
      </c>
      <c r="AA793" s="2">
        <f t="shared" si="313"/>
        <v>6.6534317206869149</v>
      </c>
      <c r="AB793" s="2">
        <f t="shared" si="314"/>
        <v>10.600701481444197</v>
      </c>
      <c r="AC793" s="2">
        <f t="shared" si="315"/>
        <v>30.306371011616889</v>
      </c>
      <c r="AD793" s="2">
        <f t="shared" si="316"/>
        <v>7.3784526503700967</v>
      </c>
      <c r="AE793" s="2">
        <f t="shared" si="317"/>
        <v>19.105634311054764</v>
      </c>
      <c r="AF793" s="69">
        <f t="shared" si="296"/>
        <v>0.87316011997726617</v>
      </c>
      <c r="AG793" s="69">
        <f t="shared" si="297"/>
        <v>0.87322421628288027</v>
      </c>
      <c r="AH793" s="69">
        <f t="shared" si="298"/>
        <v>0.97634441801220895</v>
      </c>
      <c r="AI793" s="69">
        <f t="shared" si="299"/>
        <v>0.34838550173510718</v>
      </c>
      <c r="AJ793" s="69">
        <f t="shared" si="300"/>
        <v>0.34846222945888017</v>
      </c>
      <c r="AK793" s="69">
        <f t="shared" si="301"/>
        <v>0.48706569296615032</v>
      </c>
      <c r="AL793" s="69">
        <f t="shared" si="302"/>
        <v>7.8674793247854827E-2</v>
      </c>
      <c r="AM793" s="69">
        <f t="shared" si="303"/>
        <v>9.2342490806603256E-2</v>
      </c>
      <c r="AN793" s="69">
        <f t="shared" si="304"/>
        <v>0.10849168427798905</v>
      </c>
      <c r="AO793" s="23">
        <v>0.01</v>
      </c>
      <c r="AP793" s="69">
        <f t="shared" si="305"/>
        <v>0</v>
      </c>
      <c r="AQ793" s="69">
        <f t="shared" si="306"/>
        <v>4779.762752263292</v>
      </c>
      <c r="AR793" s="69">
        <f t="shared" si="307"/>
        <v>2952.1604401580926</v>
      </c>
      <c r="AS793" s="69">
        <f t="shared" si="308"/>
        <v>0</v>
      </c>
      <c r="AT793" s="69">
        <f t="shared" si="309"/>
        <v>0.61818549322221439</v>
      </c>
      <c r="AU793" s="69">
        <f t="shared" si="310"/>
        <v>0.38181450677778561</v>
      </c>
      <c r="AV793" s="23">
        <f t="shared" si="311"/>
        <v>1</v>
      </c>
    </row>
    <row r="794" spans="1:48" ht="12.75" customHeight="1" x14ac:dyDescent="0.15">
      <c r="A794" t="s">
        <v>67</v>
      </c>
      <c r="B794" s="16">
        <v>3</v>
      </c>
      <c r="C794" s="16" t="s">
        <v>381</v>
      </c>
      <c r="D794" s="16">
        <v>1</v>
      </c>
      <c r="E794" s="16" t="s">
        <v>426</v>
      </c>
      <c r="G794" s="52">
        <v>2176.875</v>
      </c>
      <c r="H794" s="52">
        <v>49557.500000000007</v>
      </c>
      <c r="I794" s="52">
        <v>18557.187500000004</v>
      </c>
      <c r="J794" s="52">
        <v>1721531.8749999998</v>
      </c>
      <c r="K794" s="14">
        <v>0.89191387387455701</v>
      </c>
      <c r="L794" s="14">
        <v>0.25655021016843138</v>
      </c>
      <c r="M794" s="14">
        <v>1.3917370895677981</v>
      </c>
      <c r="N794" s="14">
        <v>0.99742391692972465</v>
      </c>
      <c r="O794" s="14">
        <v>0.74315728805461656</v>
      </c>
      <c r="P794" s="14">
        <v>0.22716322661011529</v>
      </c>
      <c r="Q794" s="14">
        <v>6.7675586359553321</v>
      </c>
      <c r="R794" s="14">
        <v>0.66532616634223707</v>
      </c>
      <c r="S794" s="14">
        <v>6.6027918757666466</v>
      </c>
      <c r="T794" s="14">
        <v>2.515269614726789</v>
      </c>
      <c r="U794" s="14">
        <v>41.831538418071389</v>
      </c>
      <c r="V794" s="14">
        <v>6.9262134023548398</v>
      </c>
      <c r="W794" s="14">
        <v>0.44124567027958567</v>
      </c>
      <c r="X794" s="14">
        <v>5.1498404849191916E-2</v>
      </c>
      <c r="Y794" s="14">
        <v>1.2082807472168831</v>
      </c>
      <c r="Z794" s="2">
        <f t="shared" si="312"/>
        <v>1.5603940361662527</v>
      </c>
      <c r="AA794" s="2">
        <f t="shared" si="313"/>
        <v>5.424813679373286</v>
      </c>
      <c r="AB794" s="2">
        <f t="shared" si="314"/>
        <v>9.1064956836673936</v>
      </c>
      <c r="AC794" s="2">
        <f t="shared" si="315"/>
        <v>29.791611683569833</v>
      </c>
      <c r="AD794" s="2">
        <f t="shared" si="316"/>
        <v>6.3354319210938863</v>
      </c>
      <c r="AE794" s="2">
        <f t="shared" si="317"/>
        <v>16.631035564994558</v>
      </c>
      <c r="AF794" s="69">
        <f t="shared" si="296"/>
        <v>0.88191033498371019</v>
      </c>
      <c r="AG794" s="69">
        <f t="shared" si="297"/>
        <v>0.87711606574882739</v>
      </c>
      <c r="AH794" s="69">
        <f t="shared" si="298"/>
        <v>1.0659659622201447</v>
      </c>
      <c r="AI794" s="69">
        <f t="shared" si="299"/>
        <v>0.35896465952070872</v>
      </c>
      <c r="AJ794" s="69">
        <f t="shared" si="300"/>
        <v>0.35314218131991998</v>
      </c>
      <c r="AK794" s="69">
        <f t="shared" si="301"/>
        <v>0.63388198542679597</v>
      </c>
      <c r="AL794" s="69">
        <f t="shared" si="302"/>
        <v>8.0964488111567562E-2</v>
      </c>
      <c r="AM794" s="69">
        <f t="shared" si="303"/>
        <v>9.3582678049778795E-2</v>
      </c>
      <c r="AN794" s="69">
        <f t="shared" si="304"/>
        <v>0.13967737504527347</v>
      </c>
      <c r="AO794" s="23">
        <v>0.01</v>
      </c>
      <c r="AP794" s="69">
        <f t="shared" si="305"/>
        <v>0</v>
      </c>
      <c r="AQ794" s="69">
        <f t="shared" si="306"/>
        <v>4637.7235674519134</v>
      </c>
      <c r="AR794" s="69">
        <f t="shared" si="307"/>
        <v>2592.0192382229611</v>
      </c>
      <c r="AS794" s="69">
        <f t="shared" si="308"/>
        <v>0</v>
      </c>
      <c r="AT794" s="69">
        <f t="shared" si="309"/>
        <v>0.64147836127885549</v>
      </c>
      <c r="AU794" s="69">
        <f t="shared" si="310"/>
        <v>0.35852163872114456</v>
      </c>
      <c r="AV794" s="23">
        <f t="shared" si="311"/>
        <v>1</v>
      </c>
    </row>
    <row r="795" spans="1:48" ht="12.75" customHeight="1" x14ac:dyDescent="0.15">
      <c r="A795" t="s">
        <v>68</v>
      </c>
      <c r="B795" s="16">
        <v>3</v>
      </c>
      <c r="C795" s="16" t="s">
        <v>381</v>
      </c>
      <c r="D795" s="16">
        <v>2</v>
      </c>
      <c r="E795" s="16" t="s">
        <v>426</v>
      </c>
      <c r="G795" s="52">
        <v>1451.2500000000002</v>
      </c>
      <c r="H795" s="52">
        <v>54542.8125</v>
      </c>
      <c r="I795" s="52">
        <v>28447.1875</v>
      </c>
      <c r="J795" s="52">
        <v>1319831.25</v>
      </c>
      <c r="K795" s="14">
        <v>0.61339933530378665</v>
      </c>
      <c r="L795" s="14">
        <v>0.19078957400448976</v>
      </c>
      <c r="M795" s="14">
        <v>1.3664803228314388</v>
      </c>
      <c r="N795" s="14">
        <v>1.4896238552015182</v>
      </c>
      <c r="O795" s="14">
        <v>0.65291520288780736</v>
      </c>
      <c r="P795" s="14">
        <v>0.22511796242114698</v>
      </c>
      <c r="Q795" s="14">
        <v>5.6456589810389133</v>
      </c>
      <c r="R795" s="14">
        <v>0.72768693409444418</v>
      </c>
      <c r="S795" s="14">
        <v>3.5276865121270085</v>
      </c>
      <c r="T795" s="14">
        <v>1.0946042121296893</v>
      </c>
      <c r="U795" s="14">
        <v>26.608490887728003</v>
      </c>
      <c r="V795" s="14">
        <v>3.530407253369841</v>
      </c>
      <c r="W795" s="14">
        <v>0.50867081612030507</v>
      </c>
      <c r="X795" s="14">
        <v>3.3251831436073777E-2</v>
      </c>
      <c r="Y795" s="14">
        <v>1.4213102881362665</v>
      </c>
      <c r="Z795" s="2">
        <f t="shared" si="312"/>
        <v>2.2277173191827604</v>
      </c>
      <c r="AA795" s="2">
        <f t="shared" si="313"/>
        <v>7.1622379260581717</v>
      </c>
      <c r="AB795" s="2">
        <f t="shared" si="314"/>
        <v>8.6468487118518293</v>
      </c>
      <c r="AC795" s="2">
        <f t="shared" si="315"/>
        <v>25.07866951317331</v>
      </c>
      <c r="AD795" s="2">
        <f t="shared" si="316"/>
        <v>7.5427594816764172</v>
      </c>
      <c r="AE795" s="2">
        <f t="shared" si="317"/>
        <v>24.308778088801485</v>
      </c>
      <c r="AF795" s="69">
        <f t="shared" si="296"/>
        <v>0.87293410259455295</v>
      </c>
      <c r="AG795" s="69">
        <f t="shared" si="297"/>
        <v>0.87420765769265862</v>
      </c>
      <c r="AH795" s="69">
        <f t="shared" si="298"/>
        <v>0.96685853139509514</v>
      </c>
      <c r="AI795" s="69">
        <f t="shared" si="299"/>
        <v>0.34811503313344627</v>
      </c>
      <c r="AJ795" s="69">
        <f t="shared" si="300"/>
        <v>0.34964088989116815</v>
      </c>
      <c r="AK795" s="69">
        <f t="shared" si="301"/>
        <v>0.47300659807996576</v>
      </c>
      <c r="AL795" s="69">
        <f t="shared" si="302"/>
        <v>7.8616217490362045E-2</v>
      </c>
      <c r="AM795" s="69">
        <f t="shared" si="303"/>
        <v>9.2654835821159562E-2</v>
      </c>
      <c r="AN795" s="69">
        <f t="shared" si="304"/>
        <v>0.10548668480483366</v>
      </c>
      <c r="AO795" s="23">
        <v>0.01</v>
      </c>
      <c r="AP795" s="69">
        <f t="shared" si="305"/>
        <v>0</v>
      </c>
      <c r="AQ795" s="69">
        <f t="shared" si="306"/>
        <v>5053.6553374117893</v>
      </c>
      <c r="AR795" s="69">
        <f t="shared" si="307"/>
        <v>3000.7995013965037</v>
      </c>
      <c r="AS795" s="69">
        <f t="shared" si="308"/>
        <v>0</v>
      </c>
      <c r="AT795" s="69">
        <f t="shared" si="309"/>
        <v>0.62743605104867772</v>
      </c>
      <c r="AU795" s="69">
        <f t="shared" si="310"/>
        <v>0.37256394895132228</v>
      </c>
      <c r="AV795" s="23">
        <f t="shared" si="311"/>
        <v>1</v>
      </c>
    </row>
    <row r="796" spans="1:48" ht="12.75" customHeight="1" x14ac:dyDescent="0.15">
      <c r="A796" t="s">
        <v>69</v>
      </c>
      <c r="B796" s="16">
        <v>3</v>
      </c>
      <c r="C796" s="16" t="s">
        <v>383</v>
      </c>
      <c r="D796" s="16">
        <v>1</v>
      </c>
      <c r="E796" s="16" t="s">
        <v>426</v>
      </c>
      <c r="G796" s="52">
        <v>2566.5625000000005</v>
      </c>
      <c r="H796" s="52">
        <v>49624.687499999993</v>
      </c>
      <c r="I796" s="52">
        <v>19108.125</v>
      </c>
      <c r="J796" s="52">
        <v>2158734.375</v>
      </c>
      <c r="K796" s="14">
        <v>0.6582350476529929</v>
      </c>
      <c r="L796" s="14">
        <v>0.23590127614837131</v>
      </c>
      <c r="M796" s="14">
        <v>1.4899446424361225</v>
      </c>
      <c r="N796" s="14">
        <v>0.88682652846067578</v>
      </c>
      <c r="O796" s="14">
        <v>0.73302000724226912</v>
      </c>
      <c r="P796" s="14">
        <v>0.2300565947917709</v>
      </c>
      <c r="Q796" s="14">
        <v>7.8317371675087539</v>
      </c>
      <c r="R796" s="14">
        <v>0.61185792733795585</v>
      </c>
      <c r="S796" s="14">
        <v>7.1130438574372601</v>
      </c>
      <c r="T796" s="14">
        <v>3.2505006419695306</v>
      </c>
      <c r="U796" s="14">
        <v>43.646327324735147</v>
      </c>
      <c r="V796" s="14">
        <v>7.8832511818506852</v>
      </c>
      <c r="W796" s="14">
        <v>0.41901076671362136</v>
      </c>
      <c r="X796" s="14">
        <v>4.6452199955141146E-2</v>
      </c>
      <c r="Y796" s="14">
        <v>1.1627149409762225</v>
      </c>
      <c r="Z796" s="2">
        <f t="shared" si="312"/>
        <v>2.2635449870812541</v>
      </c>
      <c r="AA796" s="2">
        <f t="shared" si="313"/>
        <v>6.3159668602174674</v>
      </c>
      <c r="AB796" s="2">
        <f t="shared" si="314"/>
        <v>10.684206556616266</v>
      </c>
      <c r="AC796" s="2">
        <f t="shared" si="315"/>
        <v>34.042654480726469</v>
      </c>
      <c r="AD796" s="2">
        <f t="shared" si="316"/>
        <v>6.1360970351812743</v>
      </c>
      <c r="AE796" s="2">
        <f t="shared" si="317"/>
        <v>13.42757074439128</v>
      </c>
      <c r="AF796" s="69">
        <f t="shared" si="296"/>
        <v>0.87437911072750407</v>
      </c>
      <c r="AG796" s="69">
        <f t="shared" si="297"/>
        <v>0.87678935178684647</v>
      </c>
      <c r="AH796" s="69">
        <f t="shared" si="298"/>
        <v>1.0824108501172252</v>
      </c>
      <c r="AI796" s="69">
        <f t="shared" si="299"/>
        <v>0.349846649068492</v>
      </c>
      <c r="AJ796" s="69">
        <f t="shared" si="300"/>
        <v>0.35274770612495765</v>
      </c>
      <c r="AK796" s="69">
        <f t="shared" si="301"/>
        <v>0.66367400695200895</v>
      </c>
      <c r="AL796" s="69">
        <f t="shared" si="302"/>
        <v>7.8991203733119492E-2</v>
      </c>
      <c r="AM796" s="69">
        <f t="shared" si="303"/>
        <v>9.3478142123113783E-2</v>
      </c>
      <c r="AN796" s="69">
        <f t="shared" si="304"/>
        <v>0.1459669930331613</v>
      </c>
      <c r="AO796" s="23">
        <v>0.01</v>
      </c>
      <c r="AP796" s="69">
        <f t="shared" si="305"/>
        <v>0</v>
      </c>
      <c r="AQ796" s="69">
        <f t="shared" si="306"/>
        <v>4638.8235909401074</v>
      </c>
      <c r="AR796" s="69">
        <f t="shared" si="307"/>
        <v>2789.1555487517753</v>
      </c>
      <c r="AS796" s="69">
        <f t="shared" si="308"/>
        <v>0</v>
      </c>
      <c r="AT796" s="69">
        <f t="shared" si="309"/>
        <v>0.62450681453213241</v>
      </c>
      <c r="AU796" s="69">
        <f t="shared" si="310"/>
        <v>0.37549318546786753</v>
      </c>
      <c r="AV796" s="23">
        <f t="shared" si="311"/>
        <v>1</v>
      </c>
    </row>
    <row r="797" spans="1:48" ht="12.75" customHeight="1" x14ac:dyDescent="0.15">
      <c r="A797" t="s">
        <v>70</v>
      </c>
      <c r="B797" s="16">
        <v>3</v>
      </c>
      <c r="C797" s="16" t="s">
        <v>383</v>
      </c>
      <c r="D797" s="16">
        <v>2</v>
      </c>
      <c r="E797" s="16" t="s">
        <v>426</v>
      </c>
      <c r="G797" s="52">
        <v>1451.2500000000002</v>
      </c>
      <c r="H797" s="52">
        <v>57485.625000000015</v>
      </c>
      <c r="I797" s="52">
        <v>28930.9375</v>
      </c>
      <c r="J797" s="52">
        <v>1528730.6250000002</v>
      </c>
      <c r="K797" s="14">
        <v>0.47345670469173906</v>
      </c>
      <c r="L797" s="14">
        <v>0.16447755657330498</v>
      </c>
      <c r="M797" s="14">
        <v>1.3259217979419691</v>
      </c>
      <c r="N797" s="14">
        <v>1.1796688067815464</v>
      </c>
      <c r="O797" s="14">
        <v>0.64341873017618434</v>
      </c>
      <c r="P797" s="14">
        <v>0.22536138684271592</v>
      </c>
      <c r="Q797" s="14">
        <v>6.5709662145441721</v>
      </c>
      <c r="R797" s="14">
        <v>0.68827866923765668</v>
      </c>
      <c r="S797" s="14">
        <v>3.2188189034597952</v>
      </c>
      <c r="T797" s="14">
        <v>1.0904665514605603</v>
      </c>
      <c r="U797" s="14">
        <v>28.528406555613795</v>
      </c>
      <c r="V797" s="14">
        <v>3.9250949605947913</v>
      </c>
      <c r="W797" s="14">
        <v>0.5103752139976756</v>
      </c>
      <c r="X797" s="14">
        <v>3.388950361102662E-2</v>
      </c>
      <c r="Y797" s="14">
        <v>1.4524433063094173</v>
      </c>
      <c r="Z797" s="2">
        <f t="shared" si="312"/>
        <v>2.8005132988986987</v>
      </c>
      <c r="AA797" s="2">
        <f t="shared" si="313"/>
        <v>8.0614147338152318</v>
      </c>
      <c r="AB797" s="2">
        <f t="shared" si="314"/>
        <v>10.212581490664524</v>
      </c>
      <c r="AC797" s="2">
        <f t="shared" si="315"/>
        <v>29.157462627482751</v>
      </c>
      <c r="AD797" s="2">
        <f t="shared" si="316"/>
        <v>8.8630045402522075</v>
      </c>
      <c r="AE797" s="2">
        <f t="shared" si="317"/>
        <v>26.161652108818124</v>
      </c>
      <c r="AF797" s="69">
        <f t="shared" si="296"/>
        <v>0.8684238979209663</v>
      </c>
      <c r="AG797" s="69">
        <f t="shared" si="297"/>
        <v>0.87390159630579434</v>
      </c>
      <c r="AH797" s="69">
        <f t="shared" si="298"/>
        <v>0.95690405129108536</v>
      </c>
      <c r="AI797" s="69">
        <f t="shared" si="299"/>
        <v>0.34274702686830055</v>
      </c>
      <c r="AJ797" s="69">
        <f t="shared" si="300"/>
        <v>0.3492737890741528</v>
      </c>
      <c r="AK797" s="69">
        <f t="shared" si="301"/>
        <v>0.45854670549098925</v>
      </c>
      <c r="AL797" s="69">
        <f t="shared" si="302"/>
        <v>7.7453272981292939E-2</v>
      </c>
      <c r="AM797" s="69">
        <f t="shared" si="303"/>
        <v>9.2557554104650497E-2</v>
      </c>
      <c r="AN797" s="69">
        <f t="shared" si="304"/>
        <v>0.10239219445825842</v>
      </c>
      <c r="AO797" s="23">
        <v>0.01</v>
      </c>
      <c r="AP797" s="69">
        <f t="shared" si="305"/>
        <v>0</v>
      </c>
      <c r="AQ797" s="69">
        <f t="shared" si="306"/>
        <v>5320.7288461771504</v>
      </c>
      <c r="AR797" s="69">
        <f t="shared" si="307"/>
        <v>2962.302178359721</v>
      </c>
      <c r="AS797" s="69">
        <f t="shared" si="308"/>
        <v>0</v>
      </c>
      <c r="AT797" s="69">
        <f t="shared" si="309"/>
        <v>0.64236495437666774</v>
      </c>
      <c r="AU797" s="69">
        <f t="shared" si="310"/>
        <v>0.35763504562333231</v>
      </c>
      <c r="AV797" s="23">
        <f t="shared" si="311"/>
        <v>1</v>
      </c>
    </row>
    <row r="798" spans="1:48" ht="12.75" customHeight="1" x14ac:dyDescent="0.15">
      <c r="A798" t="s">
        <v>71</v>
      </c>
      <c r="B798" s="16">
        <v>3</v>
      </c>
      <c r="C798" s="16" t="s">
        <v>385</v>
      </c>
      <c r="D798" s="16">
        <v>1</v>
      </c>
      <c r="E798" s="16" t="s">
        <v>426</v>
      </c>
      <c r="G798" s="52">
        <v>1720</v>
      </c>
      <c r="H798" s="52">
        <v>51371.562500000007</v>
      </c>
      <c r="I798" s="52">
        <v>19927.8125</v>
      </c>
      <c r="J798" s="52">
        <v>2240085</v>
      </c>
      <c r="K798" s="14">
        <v>0.72506678244185796</v>
      </c>
      <c r="L798" s="14">
        <v>0.23277529624724377</v>
      </c>
      <c r="M798" s="14">
        <v>1.7429721614391018</v>
      </c>
      <c r="N798" s="14">
        <v>1.0832811291983584</v>
      </c>
      <c r="O798" s="14">
        <v>0.68400766694662529</v>
      </c>
      <c r="P798" s="14">
        <v>0.22587790130442773</v>
      </c>
      <c r="Q798" s="14">
        <v>7.689531945075009</v>
      </c>
      <c r="R798" s="14">
        <v>0.67962449693039695</v>
      </c>
      <c r="S798" s="14">
        <v>5.1284687530215614</v>
      </c>
      <c r="T798" s="14">
        <v>1.979470005703007</v>
      </c>
      <c r="U798" s="14">
        <v>42.373159862745972</v>
      </c>
      <c r="V798" s="14">
        <v>5.164621792501551</v>
      </c>
      <c r="W798" s="14">
        <v>0.41432604240329579</v>
      </c>
      <c r="X798" s="14">
        <v>4.7429779124221035E-2</v>
      </c>
      <c r="Y798" s="14">
        <v>1.2162962464972298</v>
      </c>
      <c r="Z798" s="2">
        <f t="shared" si="312"/>
        <v>2.4038781028820173</v>
      </c>
      <c r="AA798" s="2">
        <f t="shared" si="313"/>
        <v>7.487788393093882</v>
      </c>
      <c r="AB798" s="2">
        <f t="shared" si="314"/>
        <v>11.241879757577397</v>
      </c>
      <c r="AC798" s="2">
        <f t="shared" si="315"/>
        <v>34.0428696241135</v>
      </c>
      <c r="AD798" s="2">
        <f t="shared" si="316"/>
        <v>8.2623414323779976</v>
      </c>
      <c r="AE798" s="2">
        <f t="shared" si="317"/>
        <v>21.406315701003603</v>
      </c>
      <c r="AF798" s="69">
        <f t="shared" si="296"/>
        <v>0.87653302766668362</v>
      </c>
      <c r="AG798" s="69">
        <f t="shared" si="297"/>
        <v>0.87520973530187662</v>
      </c>
      <c r="AH798" s="69">
        <f t="shared" si="298"/>
        <v>1.0184500693896341</v>
      </c>
      <c r="AI798" s="69">
        <f t="shared" si="299"/>
        <v>0.35243842551593751</v>
      </c>
      <c r="AJ798" s="69">
        <f t="shared" si="300"/>
        <v>0.3508446167383259</v>
      </c>
      <c r="AK798" s="69">
        <f t="shared" si="301"/>
        <v>0.55283766501343901</v>
      </c>
      <c r="AL798" s="69">
        <f t="shared" si="302"/>
        <v>7.9552318072108552E-2</v>
      </c>
      <c r="AM798" s="69">
        <f t="shared" si="303"/>
        <v>9.2973823435656355E-2</v>
      </c>
      <c r="AN798" s="69">
        <f t="shared" si="304"/>
        <v>0.12250424030175582</v>
      </c>
      <c r="AO798" s="23">
        <v>0.01</v>
      </c>
      <c r="AP798" s="69">
        <f t="shared" si="305"/>
        <v>0</v>
      </c>
      <c r="AQ798" s="69">
        <f t="shared" si="306"/>
        <v>4776.2105814887855</v>
      </c>
      <c r="AR798" s="69">
        <f t="shared" si="307"/>
        <v>2441.2415311883333</v>
      </c>
      <c r="AS798" s="69">
        <f t="shared" si="308"/>
        <v>0</v>
      </c>
      <c r="AT798" s="69">
        <f t="shared" si="309"/>
        <v>0.6617585412308582</v>
      </c>
      <c r="AU798" s="69">
        <f t="shared" si="310"/>
        <v>0.33824145876914186</v>
      </c>
      <c r="AV798" s="23">
        <f t="shared" si="311"/>
        <v>1</v>
      </c>
    </row>
    <row r="799" spans="1:48" ht="12.75" customHeight="1" x14ac:dyDescent="0.15">
      <c r="A799" t="s">
        <v>72</v>
      </c>
      <c r="B799" s="16">
        <v>3</v>
      </c>
      <c r="C799" s="16" t="s">
        <v>385</v>
      </c>
      <c r="D799" s="16">
        <v>2</v>
      </c>
      <c r="E799" s="16" t="s">
        <v>426</v>
      </c>
      <c r="G799" s="52">
        <v>1451.2500000000002</v>
      </c>
      <c r="H799" s="52">
        <v>55308.75</v>
      </c>
      <c r="I799" s="52">
        <v>32102.187500000007</v>
      </c>
      <c r="J799" s="52">
        <v>1539171.5625</v>
      </c>
      <c r="K799" s="14">
        <v>0.42245368834354896</v>
      </c>
      <c r="L799" s="14">
        <v>0.15463993840641285</v>
      </c>
      <c r="M799" s="14">
        <v>1.305762369716821</v>
      </c>
      <c r="N799" s="14">
        <v>1.4500780770135773</v>
      </c>
      <c r="O799" s="14">
        <v>0.65022873815784732</v>
      </c>
      <c r="P799" s="14">
        <v>0.21746090584382186</v>
      </c>
      <c r="Q799" s="14">
        <v>6.9113304716012385</v>
      </c>
      <c r="R799" s="14">
        <v>0.62343654982107999</v>
      </c>
      <c r="S799" s="14">
        <v>2.8692144792296652</v>
      </c>
      <c r="T799" s="14">
        <v>0.69430994028338699</v>
      </c>
      <c r="U799" s="14">
        <v>27.449600455175183</v>
      </c>
      <c r="V799" s="14">
        <v>2.8111178000311696</v>
      </c>
      <c r="W799" s="14">
        <v>0.50401642592125639</v>
      </c>
      <c r="X799" s="14">
        <v>3.4126551310846055E-2</v>
      </c>
      <c r="Y799" s="14">
        <v>1.3945807524118312</v>
      </c>
      <c r="Z799" s="2">
        <f t="shared" si="312"/>
        <v>3.0909006259046916</v>
      </c>
      <c r="AA799" s="2">
        <f t="shared" si="313"/>
        <v>8.4438883200090018</v>
      </c>
      <c r="AB799" s="2">
        <f t="shared" si="314"/>
        <v>10.629075686783114</v>
      </c>
      <c r="AC799" s="2">
        <f t="shared" si="315"/>
        <v>31.781944643258701</v>
      </c>
      <c r="AD799" s="2">
        <f t="shared" si="316"/>
        <v>9.5669391932473893</v>
      </c>
      <c r="AE799" s="2">
        <f t="shared" si="317"/>
        <v>39.535082047034287</v>
      </c>
      <c r="AF799" s="69">
        <f t="shared" si="296"/>
        <v>0.86678012402808913</v>
      </c>
      <c r="AG799" s="69">
        <f t="shared" si="297"/>
        <v>0.87412107574313036</v>
      </c>
      <c r="AH799" s="69">
        <f t="shared" si="298"/>
        <v>0.94563666621212028</v>
      </c>
      <c r="AI799" s="69">
        <f t="shared" si="299"/>
        <v>0.34080442876313449</v>
      </c>
      <c r="AJ799" s="69">
        <f t="shared" si="300"/>
        <v>0.3495370143708536</v>
      </c>
      <c r="AK799" s="69">
        <f t="shared" si="301"/>
        <v>0.44253875265868581</v>
      </c>
      <c r="AL799" s="69">
        <f t="shared" si="302"/>
        <v>7.703223797795837E-2</v>
      </c>
      <c r="AM799" s="69">
        <f t="shared" si="303"/>
        <v>9.2627308808276215E-2</v>
      </c>
      <c r="AN799" s="69">
        <f t="shared" si="304"/>
        <v>9.896173569734279E-2</v>
      </c>
      <c r="AO799" s="23">
        <v>0.01</v>
      </c>
      <c r="AP799" s="69">
        <f t="shared" si="305"/>
        <v>0</v>
      </c>
      <c r="AQ799" s="69">
        <f t="shared" si="306"/>
        <v>5123.1006660497469</v>
      </c>
      <c r="AR799" s="69">
        <f t="shared" si="307"/>
        <v>3176.8881946815422</v>
      </c>
      <c r="AS799" s="69">
        <f t="shared" si="308"/>
        <v>0</v>
      </c>
      <c r="AT799" s="69">
        <f t="shared" si="309"/>
        <v>0.61724187249070173</v>
      </c>
      <c r="AU799" s="69">
        <f t="shared" si="310"/>
        <v>0.38275812750929827</v>
      </c>
      <c r="AV799" s="23">
        <f t="shared" si="311"/>
        <v>1</v>
      </c>
    </row>
    <row r="800" spans="1:48" ht="12.75" customHeight="1" x14ac:dyDescent="0.15">
      <c r="G800" s="52"/>
      <c r="H800" s="52"/>
      <c r="I800" s="52"/>
      <c r="J800" s="52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2"/>
      <c r="AA800" s="2"/>
      <c r="AB800" s="2"/>
      <c r="AC800" s="2"/>
      <c r="AD800" s="2"/>
      <c r="AE800" s="2"/>
      <c r="AF800" s="69"/>
      <c r="AG800" s="69"/>
      <c r="AH800" s="69"/>
      <c r="AI800" s="69"/>
      <c r="AJ800" s="69"/>
      <c r="AK800" s="69"/>
      <c r="AL800" s="69"/>
      <c r="AM800" s="69"/>
      <c r="AN800" s="69"/>
      <c r="AO800" s="23"/>
      <c r="AP800" s="69"/>
      <c r="AQ800" s="69"/>
      <c r="AR800" s="69"/>
      <c r="AS800" s="69"/>
      <c r="AT800" s="69"/>
      <c r="AU800" s="69"/>
      <c r="AV800" s="23"/>
    </row>
    <row r="801" spans="1:48" ht="12.75" customHeight="1" x14ac:dyDescent="0.15">
      <c r="A801" t="s">
        <v>73</v>
      </c>
      <c r="B801" s="16">
        <v>4</v>
      </c>
      <c r="C801" s="16" t="s">
        <v>374</v>
      </c>
      <c r="D801" s="16">
        <v>1</v>
      </c>
      <c r="E801" s="16" t="s">
        <v>426</v>
      </c>
      <c r="G801" s="52">
        <v>618.125</v>
      </c>
      <c r="H801" s="52">
        <v>18705</v>
      </c>
      <c r="I801" s="52">
        <v>18463.125</v>
      </c>
      <c r="J801" s="52">
        <v>874714.0625</v>
      </c>
      <c r="K801" s="14">
        <v>0.6448861428092042</v>
      </c>
      <c r="L801" s="14">
        <v>0.16944890429899173</v>
      </c>
      <c r="M801" s="14">
        <v>1.1747377773967329</v>
      </c>
      <c r="N801" s="14">
        <v>1.5792214300775269</v>
      </c>
      <c r="O801" s="14">
        <v>0.71245347979653395</v>
      </c>
      <c r="P801" s="14">
        <v>0.24471778708902373</v>
      </c>
      <c r="Q801" s="14">
        <v>5.099148689909959</v>
      </c>
      <c r="R801" s="14">
        <v>0.77878994380288535</v>
      </c>
      <c r="S801" s="14">
        <v>3.7180766656744888</v>
      </c>
      <c r="T801" s="14">
        <v>1.060811745588764</v>
      </c>
      <c r="U801" s="14">
        <v>28.162867369823989</v>
      </c>
      <c r="V801" s="14">
        <v>3.4173529600508492</v>
      </c>
      <c r="W801" s="14">
        <v>0.45729620690897305</v>
      </c>
      <c r="X801" s="14">
        <v>3.4885658447811656E-2</v>
      </c>
      <c r="Y801" s="14">
        <v>1.3410055585944303</v>
      </c>
      <c r="Z801" s="2">
        <f t="shared" si="312"/>
        <v>1.8216204371820259</v>
      </c>
      <c r="AA801" s="2">
        <f t="shared" si="313"/>
        <v>6.9326962145704645</v>
      </c>
      <c r="AB801" s="2">
        <f t="shared" si="314"/>
        <v>7.1571672179441101</v>
      </c>
      <c r="AC801" s="2">
        <f t="shared" si="315"/>
        <v>20.836853546959318</v>
      </c>
      <c r="AD801" s="2">
        <f t="shared" si="316"/>
        <v>7.5745795211339519</v>
      </c>
      <c r="AE801" s="2">
        <f t="shared" si="317"/>
        <v>26.548412088134675</v>
      </c>
      <c r="AF801" s="69">
        <f t="shared" ref="AF801:AF864" si="318">(K801+26.472)/31.028</f>
        <v>0.87394888948076599</v>
      </c>
      <c r="AG801" s="69">
        <f t="shared" ref="AG801:AG864" si="319">(O801+26.472)/31.028</f>
        <v>0.87612651410972464</v>
      </c>
      <c r="AH801" s="69">
        <f t="shared" ref="AH801:AH864" si="320">(S801+26.472)/31.028</f>
        <v>0.97299460698963813</v>
      </c>
      <c r="AI801" s="69">
        <f t="shared" ref="AI801:AI864" si="321">4/3*3.14*((AF801/2)^3)</f>
        <v>0.34933049738237398</v>
      </c>
      <c r="AJ801" s="69">
        <f t="shared" ref="AJ801:AJ864" si="322">4/3*3.14*((AG801/2)^3)</f>
        <v>0.35194829716378256</v>
      </c>
      <c r="AK801" s="69">
        <f t="shared" ref="AK801:AK864" si="323">4/3*3.14*((AH801/2)^3)</f>
        <v>0.48206954662845131</v>
      </c>
      <c r="AL801" s="69">
        <f t="shared" ref="AL801:AL864" si="324">(10^(-0.665+LOG(AI801, 10)*0.959))</f>
        <v>7.8879437628981794E-2</v>
      </c>
      <c r="AM801" s="69">
        <f t="shared" ref="AM801:AM864" si="325">(AJ801*265)/1000</f>
        <v>9.3266298748402379E-2</v>
      </c>
      <c r="AN801" s="69">
        <f t="shared" ref="AN801:AN864" si="326">(10^(-0.665+LOG(AK801, 10)*0.959))</f>
        <v>0.10742421764245484</v>
      </c>
      <c r="AO801" s="23">
        <v>0.01</v>
      </c>
      <c r="AP801" s="69">
        <f t="shared" ref="AP801:AP864" si="327">AL801*F801</f>
        <v>0</v>
      </c>
      <c r="AQ801" s="69">
        <f t="shared" ref="AQ801:AQ864" si="328">AM801*H801</f>
        <v>1744.5461180888665</v>
      </c>
      <c r="AR801" s="69">
        <f t="shared" ref="AR801:AR864" si="329">AN801*I801</f>
        <v>1983.386758359849</v>
      </c>
      <c r="AS801" s="69">
        <f t="shared" ref="AS801:AS864" si="330">AP801/(AP801+AQ801+AR801)</f>
        <v>0</v>
      </c>
      <c r="AT801" s="69">
        <f t="shared" ref="AT801:AT864" si="331">AQ801/(AP801+AQ801+AR801)</f>
        <v>0.46796607554553055</v>
      </c>
      <c r="AU801" s="69">
        <f t="shared" ref="AU801:AU864" si="332">AR801/(AP801+AQ801+AR801)</f>
        <v>0.53203392445446951</v>
      </c>
      <c r="AV801" s="23">
        <f t="shared" ref="AV801:AV864" si="333">SUM(AS801:AU801)</f>
        <v>1</v>
      </c>
    </row>
    <row r="802" spans="1:48" ht="12.75" customHeight="1" x14ac:dyDescent="0.15">
      <c r="A802" t="s">
        <v>74</v>
      </c>
      <c r="B802" s="16">
        <v>4</v>
      </c>
      <c r="C802" s="16" t="s">
        <v>374</v>
      </c>
      <c r="D802" s="16">
        <v>2</v>
      </c>
      <c r="E802" s="16" t="s">
        <v>426</v>
      </c>
      <c r="G802" s="52">
        <v>645</v>
      </c>
      <c r="H802" s="52">
        <v>19981.5625</v>
      </c>
      <c r="I802" s="52">
        <v>17428.4375</v>
      </c>
      <c r="J802" s="52">
        <v>886162.81249999988</v>
      </c>
      <c r="K802" s="14">
        <v>0.7760261935050875</v>
      </c>
      <c r="L802" s="14">
        <v>0.18079198329631599</v>
      </c>
      <c r="M802" s="14">
        <v>1.2766923417165328</v>
      </c>
      <c r="N802" s="14">
        <v>1.5427651180628346</v>
      </c>
      <c r="O802" s="14">
        <v>0.66779029270521506</v>
      </c>
      <c r="P802" s="14">
        <v>0.24344965120718273</v>
      </c>
      <c r="Q802" s="14">
        <v>5.3256178282142361</v>
      </c>
      <c r="R802" s="14">
        <v>0.7577229014701703</v>
      </c>
      <c r="S802" s="14">
        <v>3.7932275304810421</v>
      </c>
      <c r="T802" s="14">
        <v>1.1335169089867139</v>
      </c>
      <c r="U802" s="14">
        <v>29.74356061565561</v>
      </c>
      <c r="V802" s="14">
        <v>3.431425157605557</v>
      </c>
      <c r="W802" s="14">
        <v>0.42338267050140388</v>
      </c>
      <c r="X802" s="14">
        <v>3.3580093981788635E-2</v>
      </c>
      <c r="Y802" s="14">
        <v>1.3127694879309133</v>
      </c>
      <c r="Z802" s="2">
        <f t="shared" si="312"/>
        <v>1.6451665580385633</v>
      </c>
      <c r="AA802" s="2">
        <f t="shared" si="313"/>
        <v>7.0616645629914281</v>
      </c>
      <c r="AB802" s="2">
        <f t="shared" si="314"/>
        <v>7.9749853904587109</v>
      </c>
      <c r="AC802" s="2">
        <f t="shared" si="315"/>
        <v>21.875643698014503</v>
      </c>
      <c r="AD802" s="2">
        <f t="shared" si="316"/>
        <v>7.8412276555115188</v>
      </c>
      <c r="AE802" s="2">
        <f t="shared" si="317"/>
        <v>26.240067862987864</v>
      </c>
      <c r="AF802" s="69">
        <f t="shared" si="318"/>
        <v>0.87817539620681617</v>
      </c>
      <c r="AG802" s="69">
        <f t="shared" si="319"/>
        <v>0.87468706628545889</v>
      </c>
      <c r="AH802" s="69">
        <f t="shared" si="320"/>
        <v>0.97541664079157675</v>
      </c>
      <c r="AI802" s="69">
        <f t="shared" si="321"/>
        <v>0.3544232418595063</v>
      </c>
      <c r="AJ802" s="69">
        <f t="shared" si="322"/>
        <v>0.35021642632448868</v>
      </c>
      <c r="AK802" s="69">
        <f t="shared" si="323"/>
        <v>0.48567850057946571</v>
      </c>
      <c r="AL802" s="69">
        <f t="shared" si="324"/>
        <v>7.9981912339179381E-2</v>
      </c>
      <c r="AM802" s="69">
        <f t="shared" si="325"/>
        <v>9.2807352975989507E-2</v>
      </c>
      <c r="AN802" s="69">
        <f t="shared" si="326"/>
        <v>0.10819534474280224</v>
      </c>
      <c r="AO802" s="23">
        <v>0.01</v>
      </c>
      <c r="AP802" s="69">
        <f t="shared" si="327"/>
        <v>0</v>
      </c>
      <c r="AQ802" s="69">
        <f t="shared" si="328"/>
        <v>1854.4359239492953</v>
      </c>
      <c r="AR802" s="69">
        <f t="shared" si="329"/>
        <v>1885.6758036408824</v>
      </c>
      <c r="AS802" s="69">
        <f t="shared" si="330"/>
        <v>0</v>
      </c>
      <c r="AT802" s="69">
        <f t="shared" si="331"/>
        <v>0.4958236702581455</v>
      </c>
      <c r="AU802" s="69">
        <f t="shared" si="332"/>
        <v>0.50417632974185445</v>
      </c>
      <c r="AV802" s="23">
        <f t="shared" si="333"/>
        <v>1</v>
      </c>
    </row>
    <row r="803" spans="1:48" ht="12.75" customHeight="1" x14ac:dyDescent="0.15">
      <c r="A803" t="s">
        <v>75</v>
      </c>
      <c r="B803" s="16">
        <v>4</v>
      </c>
      <c r="C803" s="16" t="s">
        <v>375</v>
      </c>
      <c r="D803" s="16">
        <v>1</v>
      </c>
      <c r="E803" s="16" t="s">
        <v>426</v>
      </c>
      <c r="G803" s="52">
        <v>604.6875</v>
      </c>
      <c r="H803" s="52">
        <v>17818.125</v>
      </c>
      <c r="I803" s="52">
        <v>16998.4375</v>
      </c>
      <c r="J803" s="52">
        <v>846535.62500000023</v>
      </c>
      <c r="K803" s="14">
        <v>0.39000377280509008</v>
      </c>
      <c r="L803" s="14">
        <v>0.17227406928280453</v>
      </c>
      <c r="M803" s="14">
        <v>1.2777718239547631</v>
      </c>
      <c r="N803" s="14">
        <v>1.4052548427611455</v>
      </c>
      <c r="O803" s="14">
        <v>0.69304154446127564</v>
      </c>
      <c r="P803" s="14">
        <v>0.23688273680025526</v>
      </c>
      <c r="Q803" s="14">
        <v>4.2001036614712524</v>
      </c>
      <c r="R803" s="14">
        <v>0.73190706543495465</v>
      </c>
      <c r="S803" s="14">
        <v>4.0955278040568084</v>
      </c>
      <c r="T803" s="14">
        <v>1.0960550549520927</v>
      </c>
      <c r="U803" s="14">
        <v>27.767472900903922</v>
      </c>
      <c r="V803" s="14">
        <v>6.1229919233836831</v>
      </c>
      <c r="W803" s="14">
        <v>0.4432875351449117</v>
      </c>
      <c r="X803" s="14">
        <v>3.3669645335053754E-2</v>
      </c>
      <c r="Y803" s="14">
        <v>1.3025140492786662</v>
      </c>
      <c r="Z803" s="2">
        <f t="shared" si="312"/>
        <v>3.2763063156144074</v>
      </c>
      <c r="AA803" s="2">
        <f t="shared" si="313"/>
        <v>7.417087372895204</v>
      </c>
      <c r="AB803" s="2">
        <f t="shared" si="314"/>
        <v>6.0603923315104193</v>
      </c>
      <c r="AC803" s="2">
        <f t="shared" si="315"/>
        <v>17.730729213133298</v>
      </c>
      <c r="AD803" s="2">
        <f t="shared" si="316"/>
        <v>6.7799497963117146</v>
      </c>
      <c r="AE803" s="2">
        <f t="shared" si="317"/>
        <v>25.334012899669176</v>
      </c>
      <c r="AF803" s="69">
        <f t="shared" si="318"/>
        <v>0.86573429717690775</v>
      </c>
      <c r="AG803" s="69">
        <f t="shared" si="319"/>
        <v>0.8755008877291891</v>
      </c>
      <c r="AH803" s="69">
        <f t="shared" si="320"/>
        <v>0.98515946255178577</v>
      </c>
      <c r="AI803" s="69">
        <f t="shared" si="321"/>
        <v>0.3395723081638492</v>
      </c>
      <c r="AJ803" s="69">
        <f t="shared" si="322"/>
        <v>0.35119487534375976</v>
      </c>
      <c r="AK803" s="69">
        <f t="shared" si="323"/>
        <v>0.50037775825931918</v>
      </c>
      <c r="AL803" s="69">
        <f t="shared" si="324"/>
        <v>7.676513954636717E-2</v>
      </c>
      <c r="AM803" s="69">
        <f t="shared" si="325"/>
        <v>9.3066641966096347E-2</v>
      </c>
      <c r="AN803" s="69">
        <f t="shared" si="326"/>
        <v>0.11133373507522265</v>
      </c>
      <c r="AO803" s="23">
        <v>0.01</v>
      </c>
      <c r="AP803" s="69">
        <f t="shared" si="327"/>
        <v>0</v>
      </c>
      <c r="AQ803" s="69">
        <f t="shared" si="328"/>
        <v>1658.2730598821504</v>
      </c>
      <c r="AR803" s="69">
        <f t="shared" si="329"/>
        <v>1892.4995373177301</v>
      </c>
      <c r="AS803" s="69">
        <f t="shared" si="330"/>
        <v>0</v>
      </c>
      <c r="AT803" s="69">
        <f t="shared" si="331"/>
        <v>0.46701753336438812</v>
      </c>
      <c r="AU803" s="69">
        <f t="shared" si="332"/>
        <v>0.53298246663561177</v>
      </c>
      <c r="AV803" s="23">
        <f t="shared" si="333"/>
        <v>0.99999999999999989</v>
      </c>
    </row>
    <row r="804" spans="1:48" ht="12.75" customHeight="1" x14ac:dyDescent="0.15">
      <c r="A804" t="s">
        <v>76</v>
      </c>
      <c r="B804" s="16">
        <v>4</v>
      </c>
      <c r="C804" s="16" t="s">
        <v>375</v>
      </c>
      <c r="D804" s="16">
        <v>2</v>
      </c>
      <c r="E804" s="16" t="s">
        <v>426</v>
      </c>
      <c r="G804" s="52">
        <v>792.81250000000011</v>
      </c>
      <c r="H804" s="52">
        <v>20451.875</v>
      </c>
      <c r="I804" s="52">
        <v>17818.125</v>
      </c>
      <c r="J804" s="52">
        <v>909046.875</v>
      </c>
      <c r="K804" s="14">
        <v>0.51462578134035064</v>
      </c>
      <c r="L804" s="14">
        <v>0.20330236556969494</v>
      </c>
      <c r="M804" s="14">
        <v>1.344043070172191</v>
      </c>
      <c r="N804" s="14">
        <v>1.4123994242775202</v>
      </c>
      <c r="O804" s="14">
        <v>0.71410668886112472</v>
      </c>
      <c r="P804" s="14">
        <v>0.24165723789802179</v>
      </c>
      <c r="Q804" s="14">
        <v>5.048309752946655</v>
      </c>
      <c r="R804" s="14">
        <v>0.67105588847363251</v>
      </c>
      <c r="S804" s="14">
        <v>4.0351970484909723</v>
      </c>
      <c r="T804" s="14">
        <v>1.2348191741923533</v>
      </c>
      <c r="U804" s="14">
        <v>30.145414441290001</v>
      </c>
      <c r="V804" s="14">
        <v>4.4529047399317321</v>
      </c>
      <c r="W804" s="14">
        <v>0.46643435793113774</v>
      </c>
      <c r="X804" s="14">
        <v>3.4694911292869245E-2</v>
      </c>
      <c r="Y804" s="14">
        <v>1.2845548082300202</v>
      </c>
      <c r="Z804" s="2">
        <f t="shared" si="312"/>
        <v>2.6116901230086267</v>
      </c>
      <c r="AA804" s="2">
        <f t="shared" si="313"/>
        <v>6.6110547528844856</v>
      </c>
      <c r="AB804" s="2">
        <f t="shared" si="314"/>
        <v>7.0694054987747368</v>
      </c>
      <c r="AC804" s="2">
        <f t="shared" si="315"/>
        <v>20.890372648705924</v>
      </c>
      <c r="AD804" s="2">
        <f t="shared" si="316"/>
        <v>7.4706176870751255</v>
      </c>
      <c r="AE804" s="2">
        <f t="shared" si="317"/>
        <v>24.412816930063411</v>
      </c>
      <c r="AF804" s="69">
        <f t="shared" si="318"/>
        <v>0.86975073421878146</v>
      </c>
      <c r="AG804" s="69">
        <f t="shared" si="319"/>
        <v>0.87617979530943435</v>
      </c>
      <c r="AH804" s="69">
        <f t="shared" si="320"/>
        <v>0.98321506537614334</v>
      </c>
      <c r="AI804" s="69">
        <f t="shared" si="321"/>
        <v>0.3443204441063536</v>
      </c>
      <c r="AJ804" s="69">
        <f t="shared" si="322"/>
        <v>0.35201251175255671</v>
      </c>
      <c r="AK804" s="69">
        <f t="shared" si="323"/>
        <v>0.49742083361714856</v>
      </c>
      <c r="AL804" s="69">
        <f t="shared" si="324"/>
        <v>7.7794220694741761E-2</v>
      </c>
      <c r="AM804" s="69">
        <f t="shared" si="325"/>
        <v>9.3283315614427528E-2</v>
      </c>
      <c r="AN804" s="69">
        <f t="shared" si="326"/>
        <v>0.11070271908826164</v>
      </c>
      <c r="AO804" s="23">
        <v>0.01</v>
      </c>
      <c r="AP804" s="69">
        <f t="shared" si="327"/>
        <v>0</v>
      </c>
      <c r="AQ804" s="69">
        <f t="shared" si="328"/>
        <v>1907.81871053182</v>
      </c>
      <c r="AR804" s="69">
        <f t="shared" si="329"/>
        <v>1972.5148865545318</v>
      </c>
      <c r="AS804" s="69">
        <f t="shared" si="330"/>
        <v>0</v>
      </c>
      <c r="AT804" s="69">
        <f t="shared" si="331"/>
        <v>0.4916635806685164</v>
      </c>
      <c r="AU804" s="69">
        <f t="shared" si="332"/>
        <v>0.50833641933148355</v>
      </c>
      <c r="AV804" s="23">
        <f t="shared" si="333"/>
        <v>1</v>
      </c>
    </row>
    <row r="805" spans="1:48" ht="12.75" customHeight="1" x14ac:dyDescent="0.15">
      <c r="A805" t="s">
        <v>77</v>
      </c>
      <c r="B805" s="16">
        <v>4</v>
      </c>
      <c r="C805" s="16" t="s">
        <v>376</v>
      </c>
      <c r="D805" s="16">
        <v>1</v>
      </c>
      <c r="E805" s="16" t="s">
        <v>426</v>
      </c>
      <c r="G805" s="52">
        <v>564.37500000000011</v>
      </c>
      <c r="H805" s="52">
        <v>16380.312500000002</v>
      </c>
      <c r="I805" s="52">
        <v>15412.812500000002</v>
      </c>
      <c r="J805" s="52">
        <v>792624.37500000012</v>
      </c>
      <c r="K805" s="14">
        <v>0.45774553093226206</v>
      </c>
      <c r="L805" s="14">
        <v>0.18718034949425666</v>
      </c>
      <c r="M805" s="14">
        <v>1.1605369352447052</v>
      </c>
      <c r="N805" s="14">
        <v>1.3879403864430191</v>
      </c>
      <c r="O805" s="14">
        <v>0.68338581766544881</v>
      </c>
      <c r="P805" s="14">
        <v>0.25360277847629065</v>
      </c>
      <c r="Q805" s="14">
        <v>3.832754296982321</v>
      </c>
      <c r="R805" s="14">
        <v>0.67020330582048093</v>
      </c>
      <c r="S805" s="14">
        <v>3.31251907731217</v>
      </c>
      <c r="T805" s="14">
        <v>0.6858106019375807</v>
      </c>
      <c r="U805" s="14">
        <v>25.670194793933856</v>
      </c>
      <c r="V805" s="14">
        <v>2.6377104335948127</v>
      </c>
      <c r="W805" s="14">
        <v>0.45629518123683543</v>
      </c>
      <c r="X805" s="14">
        <v>3.1688980109895869E-2</v>
      </c>
      <c r="Y805" s="14">
        <v>1.2348085967222935</v>
      </c>
      <c r="Z805" s="2">
        <f t="shared" si="312"/>
        <v>2.5353320935348322</v>
      </c>
      <c r="AA805" s="2">
        <f t="shared" si="313"/>
        <v>6.2001002689671472</v>
      </c>
      <c r="AB805" s="2">
        <f t="shared" si="314"/>
        <v>5.6084779606278632</v>
      </c>
      <c r="AC805" s="2">
        <f t="shared" si="315"/>
        <v>15.113218869329721</v>
      </c>
      <c r="AD805" s="2">
        <f t="shared" si="316"/>
        <v>7.7494481374468203</v>
      </c>
      <c r="AE805" s="2">
        <f t="shared" si="317"/>
        <v>37.430443217718349</v>
      </c>
      <c r="AF805" s="69">
        <f t="shared" si="318"/>
        <v>0.86791754321684489</v>
      </c>
      <c r="AG805" s="69">
        <f t="shared" si="319"/>
        <v>0.87518969374969224</v>
      </c>
      <c r="AH805" s="69">
        <f t="shared" si="320"/>
        <v>0.95992390993013321</v>
      </c>
      <c r="AI805" s="69">
        <f t="shared" si="321"/>
        <v>0.34214783655516495</v>
      </c>
      <c r="AJ805" s="69">
        <f t="shared" si="322"/>
        <v>0.35082051516793217</v>
      </c>
      <c r="AK805" s="69">
        <f t="shared" si="323"/>
        <v>0.46290175309083226</v>
      </c>
      <c r="AL805" s="69">
        <f t="shared" si="324"/>
        <v>7.7323416077771684E-2</v>
      </c>
      <c r="AM805" s="69">
        <f t="shared" si="325"/>
        <v>9.2967436519502025E-2</v>
      </c>
      <c r="AN805" s="69">
        <f t="shared" si="326"/>
        <v>0.10332461213693207</v>
      </c>
      <c r="AO805" s="23">
        <v>0.01</v>
      </c>
      <c r="AP805" s="69">
        <f t="shared" si="327"/>
        <v>0</v>
      </c>
      <c r="AQ805" s="69">
        <f t="shared" si="328"/>
        <v>1522.8356625133556</v>
      </c>
      <c r="AR805" s="69">
        <f t="shared" si="329"/>
        <v>1592.5228735017586</v>
      </c>
      <c r="AS805" s="69">
        <f t="shared" si="330"/>
        <v>0</v>
      </c>
      <c r="AT805" s="69">
        <f t="shared" si="331"/>
        <v>0.48881553917746806</v>
      </c>
      <c r="AU805" s="69">
        <f t="shared" si="332"/>
        <v>0.51118446082253188</v>
      </c>
      <c r="AV805" s="23">
        <f t="shared" si="333"/>
        <v>1</v>
      </c>
    </row>
    <row r="806" spans="1:48" ht="12.75" customHeight="1" x14ac:dyDescent="0.15">
      <c r="A806" t="s">
        <v>78</v>
      </c>
      <c r="B806" s="16">
        <v>4</v>
      </c>
      <c r="C806" s="16" t="s">
        <v>376</v>
      </c>
      <c r="D806" s="16">
        <v>2</v>
      </c>
      <c r="E806" s="16" t="s">
        <v>426</v>
      </c>
      <c r="G806" s="52">
        <v>389.6875</v>
      </c>
      <c r="H806" s="52">
        <v>17656.875</v>
      </c>
      <c r="I806" s="52">
        <v>17522.5</v>
      </c>
      <c r="J806" s="52">
        <v>765950.93750000012</v>
      </c>
      <c r="K806" s="14">
        <v>0.53444153953198259</v>
      </c>
      <c r="L806" s="14">
        <v>0.23439387457653715</v>
      </c>
      <c r="M806" s="14">
        <v>1.7697429312424371</v>
      </c>
      <c r="N806" s="14">
        <v>1.7776898371536574</v>
      </c>
      <c r="O806" s="14">
        <v>0.72439374434790194</v>
      </c>
      <c r="P806" s="14">
        <v>0.25556209554602621</v>
      </c>
      <c r="Q806" s="14">
        <v>4.6907692577487925</v>
      </c>
      <c r="R806" s="14">
        <v>0.64535311895514325</v>
      </c>
      <c r="S806" s="14">
        <v>3.6265548601881852</v>
      </c>
      <c r="T806" s="14">
        <v>0.83043520571442986</v>
      </c>
      <c r="U806" s="14">
        <v>25.375917024058424</v>
      </c>
      <c r="V806" s="14">
        <v>3.0525117573898135</v>
      </c>
      <c r="W806" s="14">
        <v>0.47664557813972269</v>
      </c>
      <c r="X806" s="14">
        <v>3.1538156778080931E-2</v>
      </c>
      <c r="Y806" s="14">
        <v>1.2797937911203059</v>
      </c>
      <c r="Z806" s="2">
        <f t="shared" si="312"/>
        <v>3.3113873086890364</v>
      </c>
      <c r="AA806" s="2">
        <f t="shared" si="313"/>
        <v>7.5502951365077546</v>
      </c>
      <c r="AB806" s="2">
        <f t="shared" si="314"/>
        <v>6.4754414216696681</v>
      </c>
      <c r="AC806" s="2">
        <f t="shared" si="315"/>
        <v>18.354714331664237</v>
      </c>
      <c r="AD806" s="2">
        <f t="shared" si="316"/>
        <v>6.9972516623508749</v>
      </c>
      <c r="AE806" s="2">
        <f t="shared" si="317"/>
        <v>30.557371423369901</v>
      </c>
      <c r="AF806" s="69">
        <f t="shared" si="318"/>
        <v>0.87038937538777827</v>
      </c>
      <c r="AG806" s="69">
        <f t="shared" si="319"/>
        <v>0.87651133635258172</v>
      </c>
      <c r="AH806" s="69">
        <f t="shared" si="320"/>
        <v>0.97004495488552889</v>
      </c>
      <c r="AI806" s="69">
        <f t="shared" si="321"/>
        <v>0.34507948474203914</v>
      </c>
      <c r="AJ806" s="69">
        <f t="shared" si="322"/>
        <v>0.35241226108231766</v>
      </c>
      <c r="AK806" s="69">
        <f t="shared" si="323"/>
        <v>0.47769861435238986</v>
      </c>
      <c r="AL806" s="69">
        <f t="shared" si="324"/>
        <v>7.7958676249416978E-2</v>
      </c>
      <c r="AM806" s="69">
        <f t="shared" si="325"/>
        <v>9.3389249186814183E-2</v>
      </c>
      <c r="AN806" s="69">
        <f t="shared" si="326"/>
        <v>0.10648996107663107</v>
      </c>
      <c r="AO806" s="23">
        <v>0.01</v>
      </c>
      <c r="AP806" s="69">
        <f t="shared" si="327"/>
        <v>0</v>
      </c>
      <c r="AQ806" s="69">
        <f t="shared" si="328"/>
        <v>1648.9622992354298</v>
      </c>
      <c r="AR806" s="69">
        <f t="shared" si="329"/>
        <v>1865.9703429652679</v>
      </c>
      <c r="AS806" s="69">
        <f t="shared" si="330"/>
        <v>0</v>
      </c>
      <c r="AT806" s="69">
        <f t="shared" si="331"/>
        <v>0.46913055443446994</v>
      </c>
      <c r="AU806" s="69">
        <f t="shared" si="332"/>
        <v>0.53086944556552995</v>
      </c>
      <c r="AV806" s="23">
        <f t="shared" si="333"/>
        <v>0.99999999999999989</v>
      </c>
    </row>
    <row r="807" spans="1:48" ht="12.75" customHeight="1" x14ac:dyDescent="0.15">
      <c r="A807" t="s">
        <v>79</v>
      </c>
      <c r="B807" s="16">
        <v>4</v>
      </c>
      <c r="C807" s="16" t="s">
        <v>377</v>
      </c>
      <c r="D807" s="16">
        <v>1</v>
      </c>
      <c r="E807" s="16" t="s">
        <v>426</v>
      </c>
      <c r="G807" s="52">
        <v>430</v>
      </c>
      <c r="H807" s="52">
        <v>18221.250000000004</v>
      </c>
      <c r="I807" s="52">
        <v>15883.125000000004</v>
      </c>
      <c r="J807" s="52">
        <v>793994.99999999988</v>
      </c>
      <c r="K807" s="14">
        <v>0.92628431783323451</v>
      </c>
      <c r="L807" s="14">
        <v>0.22574038591365528</v>
      </c>
      <c r="M807" s="14">
        <v>1.3569267101707101</v>
      </c>
      <c r="N807" s="14">
        <v>2.1897133916593581</v>
      </c>
      <c r="O807" s="14">
        <v>0.68880614417423913</v>
      </c>
      <c r="P807" s="14">
        <v>0.24279257161820955</v>
      </c>
      <c r="Q807" s="14">
        <v>3.6796704656387553</v>
      </c>
      <c r="R807" s="14">
        <v>0.65423648014765878</v>
      </c>
      <c r="S807" s="14">
        <v>3.642343765107809</v>
      </c>
      <c r="T807" s="14">
        <v>0.92686316026448412</v>
      </c>
      <c r="U807" s="14">
        <v>27.635620185928147</v>
      </c>
      <c r="V807" s="14">
        <v>3.0894325588786247</v>
      </c>
      <c r="W807" s="14">
        <v>0.45893235303597052</v>
      </c>
      <c r="X807" s="14">
        <v>3.2631903182510927E-2</v>
      </c>
      <c r="Y807" s="14">
        <v>1.2670417215446719</v>
      </c>
      <c r="Z807" s="2">
        <f t="shared" si="312"/>
        <v>1.4649138326608344</v>
      </c>
      <c r="AA807" s="2">
        <f t="shared" si="313"/>
        <v>6.0110055393000374</v>
      </c>
      <c r="AB807" s="2">
        <f t="shared" si="314"/>
        <v>5.3420987846298198</v>
      </c>
      <c r="AC807" s="2">
        <f t="shared" si="315"/>
        <v>15.155613868718454</v>
      </c>
      <c r="AD807" s="2">
        <f t="shared" si="316"/>
        <v>7.5873179381546283</v>
      </c>
      <c r="AE807" s="2">
        <f t="shared" si="317"/>
        <v>29.816289362544317</v>
      </c>
      <c r="AF807" s="69">
        <f t="shared" si="318"/>
        <v>0.8830180584579489</v>
      </c>
      <c r="AG807" s="69">
        <f t="shared" si="319"/>
        <v>0.87536438520607973</v>
      </c>
      <c r="AH807" s="69">
        <f t="shared" si="320"/>
        <v>0.9705538147836732</v>
      </c>
      <c r="AI807" s="69">
        <f t="shared" si="321"/>
        <v>0.360318991885624</v>
      </c>
      <c r="AJ807" s="69">
        <f t="shared" si="322"/>
        <v>0.35103063274855661</v>
      </c>
      <c r="AK807" s="69">
        <f t="shared" si="323"/>
        <v>0.47845077291016108</v>
      </c>
      <c r="AL807" s="69">
        <f t="shared" si="324"/>
        <v>8.1257410925336074E-2</v>
      </c>
      <c r="AM807" s="69">
        <f t="shared" si="325"/>
        <v>9.3023117678367503E-2</v>
      </c>
      <c r="AN807" s="69">
        <f t="shared" si="326"/>
        <v>0.10665075464904848</v>
      </c>
      <c r="AO807" s="23">
        <v>0.01</v>
      </c>
      <c r="AP807" s="69">
        <f t="shared" si="327"/>
        <v>0</v>
      </c>
      <c r="AQ807" s="69">
        <f t="shared" si="328"/>
        <v>1694.9974829969542</v>
      </c>
      <c r="AR807" s="69">
        <f t="shared" si="329"/>
        <v>1693.9472674351687</v>
      </c>
      <c r="AS807" s="69">
        <f t="shared" si="330"/>
        <v>0</v>
      </c>
      <c r="AT807" s="69">
        <f t="shared" si="331"/>
        <v>0.50015494728287491</v>
      </c>
      <c r="AU807" s="69">
        <f t="shared" si="332"/>
        <v>0.49984505271712504</v>
      </c>
      <c r="AV807" s="23">
        <f t="shared" si="333"/>
        <v>1</v>
      </c>
    </row>
    <row r="808" spans="1:48" ht="12.75" customHeight="1" x14ac:dyDescent="0.15">
      <c r="A808" t="s">
        <v>80</v>
      </c>
      <c r="B808" s="16">
        <v>4</v>
      </c>
      <c r="C808" s="16" t="s">
        <v>377</v>
      </c>
      <c r="D808" s="16">
        <v>2</v>
      </c>
      <c r="E808" s="16" t="s">
        <v>426</v>
      </c>
      <c r="G808" s="52">
        <v>591.25</v>
      </c>
      <c r="H808" s="52">
        <v>18772.1875</v>
      </c>
      <c r="I808" s="52">
        <v>17831.5625</v>
      </c>
      <c r="J808" s="52">
        <v>813358.4375</v>
      </c>
      <c r="K808" s="14">
        <v>0.57665335125573747</v>
      </c>
      <c r="L808" s="14">
        <v>0.2017467227115817</v>
      </c>
      <c r="M808" s="14">
        <v>1.5806581724014972</v>
      </c>
      <c r="N808" s="14">
        <v>1.3548485672638819</v>
      </c>
      <c r="O808" s="14">
        <v>0.67694361078301812</v>
      </c>
      <c r="P808" s="14">
        <v>0.23822129387011282</v>
      </c>
      <c r="Q808" s="14">
        <v>4.3519248493303895</v>
      </c>
      <c r="R808" s="14">
        <v>0.58965716398617529</v>
      </c>
      <c r="S808" s="14">
        <v>3.7617748488508109</v>
      </c>
      <c r="T808" s="14">
        <v>0.9805776145460231</v>
      </c>
      <c r="U808" s="14">
        <v>25.854951881202396</v>
      </c>
      <c r="V808" s="14">
        <v>2.839680846837652</v>
      </c>
      <c r="W808" s="14">
        <v>0.46816719403783041</v>
      </c>
      <c r="X808" s="14">
        <v>3.1825109256809717E-2</v>
      </c>
      <c r="Y808" s="14">
        <v>1.2229029980962045</v>
      </c>
      <c r="Z808" s="2">
        <f t="shared" si="312"/>
        <v>2.741089025077907</v>
      </c>
      <c r="AA808" s="2">
        <f t="shared" si="313"/>
        <v>7.8348641859288861</v>
      </c>
      <c r="AB808" s="2">
        <f t="shared" si="314"/>
        <v>6.4287848795803457</v>
      </c>
      <c r="AC808" s="2">
        <f t="shared" si="315"/>
        <v>18.268412443865</v>
      </c>
      <c r="AD808" s="2">
        <f t="shared" si="316"/>
        <v>6.873072663851973</v>
      </c>
      <c r="AE808" s="2">
        <f t="shared" si="317"/>
        <v>26.367063144891834</v>
      </c>
      <c r="AF808" s="69">
        <f t="shared" si="318"/>
        <v>0.87174981794687822</v>
      </c>
      <c r="AG808" s="69">
        <f t="shared" si="319"/>
        <v>0.87498206815724566</v>
      </c>
      <c r="AH808" s="69">
        <f t="shared" si="320"/>
        <v>0.97440295374664221</v>
      </c>
      <c r="AI808" s="69">
        <f t="shared" si="321"/>
        <v>0.34670012141259499</v>
      </c>
      <c r="AJ808" s="69">
        <f t="shared" si="322"/>
        <v>0.35057089372303352</v>
      </c>
      <c r="AK808" s="69">
        <f t="shared" si="323"/>
        <v>0.48416587145772</v>
      </c>
      <c r="AL808" s="69">
        <f t="shared" si="324"/>
        <v>7.83097576624011E-2</v>
      </c>
      <c r="AM808" s="69">
        <f t="shared" si="325"/>
        <v>9.2901286836603883E-2</v>
      </c>
      <c r="AN808" s="69">
        <f t="shared" si="326"/>
        <v>0.10787216917700913</v>
      </c>
      <c r="AO808" s="23">
        <v>0.01</v>
      </c>
      <c r="AP808" s="69">
        <f t="shared" si="327"/>
        <v>0</v>
      </c>
      <c r="AQ808" s="69">
        <f t="shared" si="328"/>
        <v>1743.96037548801</v>
      </c>
      <c r="AR808" s="69">
        <f t="shared" si="329"/>
        <v>1923.5293266904118</v>
      </c>
      <c r="AS808" s="69">
        <f t="shared" si="330"/>
        <v>0</v>
      </c>
      <c r="AT808" s="69">
        <f t="shared" si="331"/>
        <v>0.47551881998526935</v>
      </c>
      <c r="AU808" s="69">
        <f t="shared" si="332"/>
        <v>0.52448118001473065</v>
      </c>
      <c r="AV808" s="23">
        <f t="shared" si="333"/>
        <v>1</v>
      </c>
    </row>
    <row r="809" spans="1:48" ht="12.75" customHeight="1" x14ac:dyDescent="0.15">
      <c r="A809" t="s">
        <v>125</v>
      </c>
      <c r="B809" s="16">
        <v>4</v>
      </c>
      <c r="C809" s="16" t="s">
        <v>378</v>
      </c>
      <c r="D809" s="16">
        <v>1</v>
      </c>
      <c r="E809" s="16" t="s">
        <v>426</v>
      </c>
      <c r="G809" s="52">
        <v>604.6875</v>
      </c>
      <c r="H809" s="52">
        <v>18866.25</v>
      </c>
      <c r="I809" s="52">
        <v>16555.000000000004</v>
      </c>
      <c r="J809" s="52">
        <v>854786.24999999988</v>
      </c>
      <c r="K809" s="14">
        <v>0.42547572417950968</v>
      </c>
      <c r="L809" s="14">
        <v>0.16170617785120556</v>
      </c>
      <c r="M809" s="14">
        <v>1.5748048066187459</v>
      </c>
      <c r="N809" s="14">
        <v>1.4270002841942175</v>
      </c>
      <c r="O809" s="14">
        <v>0.72231396184347973</v>
      </c>
      <c r="P809" s="14">
        <v>0.22990105823083676</v>
      </c>
      <c r="Q809" s="14">
        <v>5.070287153966512</v>
      </c>
      <c r="R809" s="14">
        <v>0.71108449124651252</v>
      </c>
      <c r="S809" s="14">
        <v>3.1503567101897967</v>
      </c>
      <c r="T809" s="14">
        <v>0.79289627652127093</v>
      </c>
      <c r="U809" s="14">
        <v>23.117451174862481</v>
      </c>
      <c r="V809" s="14">
        <v>3.369321081404836</v>
      </c>
      <c r="W809" s="14">
        <v>0.52276859433624223</v>
      </c>
      <c r="X809" s="14">
        <v>5.0358635148656627E-2</v>
      </c>
      <c r="Y809" s="14">
        <v>1.337372150800175</v>
      </c>
      <c r="Z809" s="2">
        <f t="shared" si="312"/>
        <v>3.701280042840541</v>
      </c>
      <c r="AA809" s="2">
        <f t="shared" si="313"/>
        <v>9.7386805349379255</v>
      </c>
      <c r="AB809" s="2">
        <f t="shared" si="314"/>
        <v>7.0195059514372327</v>
      </c>
      <c r="AC809" s="2">
        <f t="shared" si="315"/>
        <v>22.054214073584596</v>
      </c>
      <c r="AD809" s="2">
        <f t="shared" si="316"/>
        <v>7.3380424191613987</v>
      </c>
      <c r="AE809" s="2">
        <f t="shared" si="317"/>
        <v>29.155706565160433</v>
      </c>
      <c r="AF809" s="69">
        <f t="shared" si="318"/>
        <v>0.86687752108352167</v>
      </c>
      <c r="AG809" s="69">
        <f t="shared" si="319"/>
        <v>0.87644430713689192</v>
      </c>
      <c r="AH809" s="69">
        <f t="shared" si="320"/>
        <v>0.95469758637971514</v>
      </c>
      <c r="AI809" s="69">
        <f t="shared" si="321"/>
        <v>0.34091932668319491</v>
      </c>
      <c r="AJ809" s="69">
        <f t="shared" si="322"/>
        <v>0.35233141748077923</v>
      </c>
      <c r="AK809" s="69">
        <f t="shared" si="323"/>
        <v>0.45538201190260774</v>
      </c>
      <c r="AL809" s="69">
        <f t="shared" si="324"/>
        <v>7.7057143466115266E-2</v>
      </c>
      <c r="AM809" s="69">
        <f t="shared" si="325"/>
        <v>9.336782563240649E-2</v>
      </c>
      <c r="AN809" s="69">
        <f t="shared" si="326"/>
        <v>0.10171440449120259</v>
      </c>
      <c r="AO809" s="23">
        <v>0.01</v>
      </c>
      <c r="AP809" s="69">
        <f t="shared" si="327"/>
        <v>0</v>
      </c>
      <c r="AQ809" s="69">
        <f t="shared" si="328"/>
        <v>1761.5007403373888</v>
      </c>
      <c r="AR809" s="69">
        <f t="shared" si="329"/>
        <v>1683.8819663518591</v>
      </c>
      <c r="AS809" s="69">
        <f t="shared" si="330"/>
        <v>0</v>
      </c>
      <c r="AT809" s="69">
        <f t="shared" si="331"/>
        <v>0.51126417303872107</v>
      </c>
      <c r="AU809" s="69">
        <f t="shared" si="332"/>
        <v>0.48873582696127887</v>
      </c>
      <c r="AV809" s="23">
        <f t="shared" si="333"/>
        <v>1</v>
      </c>
    </row>
    <row r="810" spans="1:48" ht="12.75" customHeight="1" x14ac:dyDescent="0.15">
      <c r="A810" t="s">
        <v>126</v>
      </c>
      <c r="B810" s="16">
        <v>4</v>
      </c>
      <c r="C810" s="16" t="s">
        <v>378</v>
      </c>
      <c r="D810" s="16">
        <v>2</v>
      </c>
      <c r="E810" s="16" t="s">
        <v>426</v>
      </c>
      <c r="G810" s="52">
        <v>765.93749999999989</v>
      </c>
      <c r="H810" s="52">
        <v>18637.8125</v>
      </c>
      <c r="I810" s="52">
        <v>16447.5</v>
      </c>
      <c r="J810" s="52">
        <v>720250</v>
      </c>
      <c r="K810" s="14">
        <v>0.66417863758130957</v>
      </c>
      <c r="L810" s="14">
        <v>0.20118168971481912</v>
      </c>
      <c r="M810" s="14">
        <v>1.4729963815911256</v>
      </c>
      <c r="N810" s="14">
        <v>1.575875272352792</v>
      </c>
      <c r="O810" s="14">
        <v>0.72716173200191858</v>
      </c>
      <c r="P810" s="14">
        <v>0.23291364338433138</v>
      </c>
      <c r="Q810" s="14">
        <v>4.3364262902638107</v>
      </c>
      <c r="R810" s="14">
        <v>0.66180888091651113</v>
      </c>
      <c r="S810" s="14">
        <v>4.6037398167440502</v>
      </c>
      <c r="T810" s="14">
        <v>1.5815026827977394</v>
      </c>
      <c r="U810" s="14">
        <v>23.372594790816215</v>
      </c>
      <c r="V810" s="14">
        <v>5.0433289227205638</v>
      </c>
      <c r="W810" s="14">
        <v>0.50869925434962715</v>
      </c>
      <c r="X810" s="14">
        <v>4.1985167745210591E-2</v>
      </c>
      <c r="Y810" s="14">
        <v>1.3551113705189752</v>
      </c>
      <c r="Z810" s="2">
        <f t="shared" si="312"/>
        <v>2.2177713919785615</v>
      </c>
      <c r="AA810" s="2">
        <f t="shared" si="313"/>
        <v>7.321721890690652</v>
      </c>
      <c r="AB810" s="2">
        <f t="shared" si="314"/>
        <v>5.9634962889553833</v>
      </c>
      <c r="AC810" s="2">
        <f t="shared" si="315"/>
        <v>18.618172071218098</v>
      </c>
      <c r="AD810" s="2">
        <f t="shared" si="316"/>
        <v>5.0768713526791469</v>
      </c>
      <c r="AE810" s="2">
        <f t="shared" si="317"/>
        <v>14.778725983233358</v>
      </c>
      <c r="AF810" s="69">
        <f t="shared" si="318"/>
        <v>0.87457066641682712</v>
      </c>
      <c r="AG810" s="69">
        <f t="shared" si="319"/>
        <v>0.87660054570071932</v>
      </c>
      <c r="AH810" s="69">
        <f t="shared" si="320"/>
        <v>1.0015386043813346</v>
      </c>
      <c r="AI810" s="69">
        <f t="shared" si="321"/>
        <v>0.35007662871126649</v>
      </c>
      <c r="AJ810" s="69">
        <f t="shared" si="322"/>
        <v>0.35251987521106121</v>
      </c>
      <c r="AK810" s="69">
        <f t="shared" si="323"/>
        <v>0.5257526607845926</v>
      </c>
      <c r="AL810" s="69">
        <f t="shared" si="324"/>
        <v>7.9041000731375988E-2</v>
      </c>
      <c r="AM810" s="69">
        <f t="shared" si="325"/>
        <v>9.341776693093122E-2</v>
      </c>
      <c r="AN810" s="69">
        <f t="shared" si="326"/>
        <v>0.11674262077555582</v>
      </c>
      <c r="AO810" s="23">
        <v>0.01</v>
      </c>
      <c r="AP810" s="69">
        <f t="shared" si="327"/>
        <v>0</v>
      </c>
      <c r="AQ810" s="69">
        <f t="shared" si="328"/>
        <v>1741.1028242273965</v>
      </c>
      <c r="AR810" s="69">
        <f t="shared" si="329"/>
        <v>1920.1242552059543</v>
      </c>
      <c r="AS810" s="69">
        <f t="shared" si="330"/>
        <v>0</v>
      </c>
      <c r="AT810" s="69">
        <f t="shared" si="331"/>
        <v>0.47555171707537669</v>
      </c>
      <c r="AU810" s="69">
        <f t="shared" si="332"/>
        <v>0.52444828292462331</v>
      </c>
      <c r="AV810" s="23">
        <f t="shared" si="333"/>
        <v>1</v>
      </c>
    </row>
    <row r="811" spans="1:48" ht="12.75" customHeight="1" x14ac:dyDescent="0.15">
      <c r="A811" t="s">
        <v>127</v>
      </c>
      <c r="B811" s="16">
        <v>4</v>
      </c>
      <c r="C811" s="16" t="s">
        <v>382</v>
      </c>
      <c r="D811" s="16">
        <v>1</v>
      </c>
      <c r="E811" s="16" t="s">
        <v>426</v>
      </c>
      <c r="G811" s="52">
        <v>470.3125</v>
      </c>
      <c r="H811" s="52">
        <v>16057.812500000002</v>
      </c>
      <c r="I811" s="52">
        <v>15963.749999999998</v>
      </c>
      <c r="J811" s="52">
        <v>801466.25</v>
      </c>
      <c r="K811" s="14">
        <v>0.68130603516102672</v>
      </c>
      <c r="L811" s="14">
        <v>0.16920021215076012</v>
      </c>
      <c r="M811" s="14">
        <v>1.1324626029551312</v>
      </c>
      <c r="N811" s="14">
        <v>1.0430263933920261</v>
      </c>
      <c r="O811" s="14">
        <v>0.66621671068272603</v>
      </c>
      <c r="P811" s="14">
        <v>0.24323478340910079</v>
      </c>
      <c r="Q811" s="14">
        <v>3.7397317662005145</v>
      </c>
      <c r="R811" s="14">
        <v>0.68687603325989099</v>
      </c>
      <c r="S811" s="14">
        <v>2.9122585831315795</v>
      </c>
      <c r="T811" s="14">
        <v>0.68270208870907145</v>
      </c>
      <c r="U811" s="14">
        <v>21.462752991471309</v>
      </c>
      <c r="V811" s="14">
        <v>2.4469305496560638</v>
      </c>
      <c r="W811" s="14">
        <v>0.55013565035386636</v>
      </c>
      <c r="X811" s="14">
        <v>3.8446918920537448E-2</v>
      </c>
      <c r="Y811" s="14">
        <v>1.269761429649708</v>
      </c>
      <c r="Z811" s="2">
        <f t="shared" si="312"/>
        <v>1.6621937051936926</v>
      </c>
      <c r="AA811" s="2">
        <f t="shared" si="313"/>
        <v>6.6930329965903876</v>
      </c>
      <c r="AB811" s="2">
        <f t="shared" si="314"/>
        <v>5.6133863144443037</v>
      </c>
      <c r="AC811" s="2">
        <f t="shared" si="315"/>
        <v>15.374987548185471</v>
      </c>
      <c r="AD811" s="2">
        <f t="shared" si="316"/>
        <v>7.3697964582500104</v>
      </c>
      <c r="AE811" s="2">
        <f t="shared" si="317"/>
        <v>31.4379483327134</v>
      </c>
      <c r="AF811" s="69">
        <f t="shared" si="318"/>
        <v>0.87512266453400245</v>
      </c>
      <c r="AG811" s="69">
        <f t="shared" si="319"/>
        <v>0.87463635138206552</v>
      </c>
      <c r="AH811" s="69">
        <f t="shared" si="320"/>
        <v>0.94702393267795482</v>
      </c>
      <c r="AI811" s="69">
        <f t="shared" si="321"/>
        <v>0.35073991519102032</v>
      </c>
      <c r="AJ811" s="69">
        <f t="shared" si="322"/>
        <v>0.35015551255385946</v>
      </c>
      <c r="AK811" s="69">
        <f t="shared" si="323"/>
        <v>0.44448924886261199</v>
      </c>
      <c r="AL811" s="69">
        <f t="shared" si="324"/>
        <v>7.9184613219471303E-2</v>
      </c>
      <c r="AM811" s="69">
        <f t="shared" si="325"/>
        <v>9.279121082677276E-2</v>
      </c>
      <c r="AN811" s="69">
        <f t="shared" si="326"/>
        <v>9.9379990109315641E-2</v>
      </c>
      <c r="AO811" s="23">
        <v>0.01</v>
      </c>
      <c r="AP811" s="69">
        <f t="shared" si="327"/>
        <v>0</v>
      </c>
      <c r="AQ811" s="69">
        <f t="shared" si="328"/>
        <v>1490.0238651042871</v>
      </c>
      <c r="AR811" s="69">
        <f t="shared" si="329"/>
        <v>1586.4773171075874</v>
      </c>
      <c r="AS811" s="69">
        <f t="shared" si="330"/>
        <v>0</v>
      </c>
      <c r="AT811" s="69">
        <f t="shared" si="331"/>
        <v>0.48432416464505396</v>
      </c>
      <c r="AU811" s="69">
        <f t="shared" si="332"/>
        <v>0.51567583535494599</v>
      </c>
      <c r="AV811" s="23">
        <f t="shared" si="333"/>
        <v>1</v>
      </c>
    </row>
    <row r="812" spans="1:48" ht="12.75" customHeight="1" x14ac:dyDescent="0.15">
      <c r="A812" t="s">
        <v>128</v>
      </c>
      <c r="B812" s="16">
        <v>4</v>
      </c>
      <c r="C812" s="16" t="s">
        <v>382</v>
      </c>
      <c r="D812" s="16">
        <v>2</v>
      </c>
      <c r="E812" s="16" t="s">
        <v>426</v>
      </c>
      <c r="G812" s="52">
        <v>524.0625</v>
      </c>
      <c r="H812" s="52">
        <v>17079.0625</v>
      </c>
      <c r="I812" s="52">
        <v>17616.5625</v>
      </c>
      <c r="J812" s="52">
        <v>706745.3125</v>
      </c>
      <c r="K812" s="14">
        <v>1.0101903655070821</v>
      </c>
      <c r="L812" s="14">
        <v>0.24588444992041572</v>
      </c>
      <c r="M812" s="14">
        <v>1.5568550044913476</v>
      </c>
      <c r="N812" s="14">
        <v>1.321756748084745</v>
      </c>
      <c r="O812" s="14">
        <v>0.77103244043612873</v>
      </c>
      <c r="P812" s="14">
        <v>0.25301667457287746</v>
      </c>
      <c r="Q812" s="14">
        <v>3.9611503305670785</v>
      </c>
      <c r="R812" s="14">
        <v>0.71713202196546277</v>
      </c>
      <c r="S812" s="14">
        <v>3.3475758305384873</v>
      </c>
      <c r="T812" s="14">
        <v>0.73530754790373587</v>
      </c>
      <c r="U812" s="14">
        <v>22.337156986724708</v>
      </c>
      <c r="V812" s="14">
        <v>2.892947399622908</v>
      </c>
      <c r="W812" s="14">
        <v>0.52573564959551355</v>
      </c>
      <c r="X812" s="14">
        <v>3.6816418894060197E-2</v>
      </c>
      <c r="Y812" s="14">
        <v>1.2333784580782972</v>
      </c>
      <c r="Z812" s="2">
        <f t="shared" si="312"/>
        <v>1.541150121452463</v>
      </c>
      <c r="AA812" s="2">
        <f t="shared" si="313"/>
        <v>6.3316529572945655</v>
      </c>
      <c r="AB812" s="2">
        <f t="shared" si="314"/>
        <v>5.1374626057581745</v>
      </c>
      <c r="AC812" s="2">
        <f t="shared" si="315"/>
        <v>15.655688848389048</v>
      </c>
      <c r="AD812" s="2">
        <f t="shared" si="316"/>
        <v>6.6726365936067769</v>
      </c>
      <c r="AE812" s="2">
        <f t="shared" si="317"/>
        <v>30.377978643636904</v>
      </c>
      <c r="AF812" s="69">
        <f t="shared" si="318"/>
        <v>0.88572226265009302</v>
      </c>
      <c r="AG812" s="69">
        <f t="shared" si="319"/>
        <v>0.87801445276640877</v>
      </c>
      <c r="AH812" s="69">
        <f t="shared" si="320"/>
        <v>0.96105375243452662</v>
      </c>
      <c r="AI812" s="69">
        <f t="shared" si="321"/>
        <v>0.36363952360996926</v>
      </c>
      <c r="AJ812" s="69">
        <f t="shared" si="322"/>
        <v>0.35422841184262133</v>
      </c>
      <c r="AK812" s="69">
        <f t="shared" si="323"/>
        <v>0.46453820124101602</v>
      </c>
      <c r="AL812" s="69">
        <f t="shared" si="324"/>
        <v>8.1975404032399946E-2</v>
      </c>
      <c r="AM812" s="69">
        <f t="shared" si="325"/>
        <v>9.3870529138294662E-2</v>
      </c>
      <c r="AN812" s="69">
        <f t="shared" si="326"/>
        <v>0.10367488329502973</v>
      </c>
      <c r="AO812" s="23">
        <v>0.01</v>
      </c>
      <c r="AP812" s="69">
        <f t="shared" si="327"/>
        <v>0</v>
      </c>
      <c r="AQ812" s="69">
        <f t="shared" si="328"/>
        <v>1603.2206340610057</v>
      </c>
      <c r="AR812" s="69">
        <f t="shared" si="329"/>
        <v>1826.3950612470971</v>
      </c>
      <c r="AS812" s="69">
        <f t="shared" si="330"/>
        <v>0</v>
      </c>
      <c r="AT812" s="69">
        <f t="shared" si="331"/>
        <v>0.46746363922182216</v>
      </c>
      <c r="AU812" s="69">
        <f t="shared" si="332"/>
        <v>0.5325363607781779</v>
      </c>
      <c r="AV812" s="23">
        <f t="shared" si="333"/>
        <v>1</v>
      </c>
    </row>
    <row r="813" spans="1:48" ht="12.75" customHeight="1" x14ac:dyDescent="0.15">
      <c r="A813" t="s">
        <v>129</v>
      </c>
      <c r="B813" s="16">
        <v>4</v>
      </c>
      <c r="C813" s="16" t="s">
        <v>379</v>
      </c>
      <c r="D813" s="16">
        <v>1</v>
      </c>
      <c r="E813" s="16" t="s">
        <v>426</v>
      </c>
      <c r="G813" s="52">
        <v>416.56250000000006</v>
      </c>
      <c r="H813" s="52">
        <v>17347.812500000004</v>
      </c>
      <c r="I813" s="52">
        <v>15291.874999999998</v>
      </c>
      <c r="J813" s="52">
        <v>688349.37500000012</v>
      </c>
      <c r="K813" s="14">
        <v>0.57971330473079419</v>
      </c>
      <c r="L813" s="14">
        <v>0.20160283059905973</v>
      </c>
      <c r="M813" s="14">
        <v>1.195783783994435</v>
      </c>
      <c r="N813" s="14">
        <v>1.4550255010832993</v>
      </c>
      <c r="O813" s="14">
        <v>0.66012524196193445</v>
      </c>
      <c r="P813" s="14">
        <v>0.24164004847417522</v>
      </c>
      <c r="Q813" s="14">
        <v>5.1552681266306708</v>
      </c>
      <c r="R813" s="14">
        <v>0.56462057016082956</v>
      </c>
      <c r="S813" s="14">
        <v>2.9622018014670335</v>
      </c>
      <c r="T813" s="14">
        <v>0.643921085018613</v>
      </c>
      <c r="U813" s="14">
        <v>22.835059400750961</v>
      </c>
      <c r="V813" s="14">
        <v>2.335456131719436</v>
      </c>
      <c r="W813" s="14">
        <v>0.50218500395291388</v>
      </c>
      <c r="X813" s="14">
        <v>3.2653251337933259E-2</v>
      </c>
      <c r="Y813" s="14">
        <v>1.204852081493456</v>
      </c>
      <c r="Z813" s="2">
        <f t="shared" si="312"/>
        <v>2.0627157842267052</v>
      </c>
      <c r="AA813" s="2">
        <f t="shared" si="313"/>
        <v>5.9313839019084291</v>
      </c>
      <c r="AB813" s="2">
        <f t="shared" si="314"/>
        <v>7.8095303723106912</v>
      </c>
      <c r="AC813" s="2">
        <f t="shared" si="315"/>
        <v>21.334493843977313</v>
      </c>
      <c r="AD813" s="2">
        <f t="shared" si="316"/>
        <v>7.7088128801494467</v>
      </c>
      <c r="AE813" s="2">
        <f t="shared" si="317"/>
        <v>35.462512304735135</v>
      </c>
      <c r="AF813" s="69">
        <f t="shared" si="318"/>
        <v>0.87184843704817572</v>
      </c>
      <c r="AG813" s="69">
        <f t="shared" si="319"/>
        <v>0.87444002971386936</v>
      </c>
      <c r="AH813" s="69">
        <f t="shared" si="320"/>
        <v>0.94863355038890795</v>
      </c>
      <c r="AI813" s="69">
        <f t="shared" si="321"/>
        <v>0.34681779894512288</v>
      </c>
      <c r="AJ813" s="69">
        <f t="shared" si="322"/>
        <v>0.34991977680405856</v>
      </c>
      <c r="AK813" s="69">
        <f t="shared" si="323"/>
        <v>0.44675954362197118</v>
      </c>
      <c r="AL813" s="69">
        <f t="shared" si="324"/>
        <v>7.8335247732240612E-2</v>
      </c>
      <c r="AM813" s="69">
        <f t="shared" si="325"/>
        <v>9.2728740853075517E-2</v>
      </c>
      <c r="AN813" s="69">
        <f t="shared" si="326"/>
        <v>9.9866725748211871E-2</v>
      </c>
      <c r="AO813" s="23">
        <v>0.01</v>
      </c>
      <c r="AP813" s="69">
        <f t="shared" si="327"/>
        <v>0</v>
      </c>
      <c r="AQ813" s="69">
        <f t="shared" si="328"/>
        <v>1608.6408096802445</v>
      </c>
      <c r="AR813" s="69">
        <f t="shared" si="329"/>
        <v>1527.1494868009372</v>
      </c>
      <c r="AS813" s="69">
        <f t="shared" si="330"/>
        <v>0</v>
      </c>
      <c r="AT813" s="69">
        <f t="shared" si="331"/>
        <v>0.51299374562303357</v>
      </c>
      <c r="AU813" s="69">
        <f t="shared" si="332"/>
        <v>0.48700625437696637</v>
      </c>
      <c r="AV813" s="23">
        <f t="shared" si="333"/>
        <v>1</v>
      </c>
    </row>
    <row r="814" spans="1:48" ht="12.75" customHeight="1" x14ac:dyDescent="0.15">
      <c r="A814" t="s">
        <v>130</v>
      </c>
      <c r="B814" s="16">
        <v>4</v>
      </c>
      <c r="C814" s="16" t="s">
        <v>379</v>
      </c>
      <c r="D814" s="16">
        <v>2</v>
      </c>
      <c r="E814" s="16" t="s">
        <v>426</v>
      </c>
      <c r="G814" s="52">
        <v>524.0625</v>
      </c>
      <c r="H814" s="52">
        <v>18799.0625</v>
      </c>
      <c r="I814" s="52">
        <v>16366.875</v>
      </c>
      <c r="J814" s="52">
        <v>730744.68750000012</v>
      </c>
      <c r="K814" s="14">
        <v>0.59705493697140433</v>
      </c>
      <c r="L814" s="14">
        <v>0.22454183947351566</v>
      </c>
      <c r="M814" s="14">
        <v>1.4270034235564848</v>
      </c>
      <c r="N814" s="14">
        <v>1.081478176634346</v>
      </c>
      <c r="O814" s="14">
        <v>0.71106569420561594</v>
      </c>
      <c r="P814" s="14">
        <v>0.25198641813717104</v>
      </c>
      <c r="Q814" s="14">
        <v>5.3107876128438898</v>
      </c>
      <c r="R814" s="14">
        <v>0.54868124715423805</v>
      </c>
      <c r="S814" s="14">
        <v>3.7839282294927186</v>
      </c>
      <c r="T814" s="14">
        <v>0.90096951122982283</v>
      </c>
      <c r="U814" s="14">
        <v>26.792815402691694</v>
      </c>
      <c r="V814" s="14">
        <v>2.3813550258066689</v>
      </c>
      <c r="W814" s="14">
        <v>0.5158789593124774</v>
      </c>
      <c r="X814" s="14">
        <v>3.2627467202163425E-2</v>
      </c>
      <c r="Y814" s="14">
        <v>1.1048890573002772</v>
      </c>
      <c r="Z814" s="2">
        <f t="shared" si="312"/>
        <v>2.3900705532978961</v>
      </c>
      <c r="AA814" s="2">
        <f t="shared" si="313"/>
        <v>6.355178290613396</v>
      </c>
      <c r="AB814" s="2">
        <f t="shared" si="314"/>
        <v>7.4687720925377556</v>
      </c>
      <c r="AC814" s="2">
        <f t="shared" si="315"/>
        <v>21.075689920529427</v>
      </c>
      <c r="AD814" s="2">
        <f t="shared" si="316"/>
        <v>7.0806880516028166</v>
      </c>
      <c r="AE814" s="2">
        <f t="shared" si="317"/>
        <v>29.737760344542089</v>
      </c>
      <c r="AF814" s="69">
        <f t="shared" si="318"/>
        <v>0.87240733972448781</v>
      </c>
      <c r="AG814" s="69">
        <f t="shared" si="319"/>
        <v>0.87608178723106933</v>
      </c>
      <c r="AH814" s="69">
        <f t="shared" si="320"/>
        <v>0.97511693404321009</v>
      </c>
      <c r="AI814" s="69">
        <f t="shared" si="321"/>
        <v>0.34748521431712315</v>
      </c>
      <c r="AJ814" s="69">
        <f t="shared" si="322"/>
        <v>0.35189439828642932</v>
      </c>
      <c r="AK814" s="69">
        <f t="shared" si="323"/>
        <v>0.48523094904863251</v>
      </c>
      <c r="AL814" s="69">
        <f t="shared" si="324"/>
        <v>7.8479809527842156E-2</v>
      </c>
      <c r="AM814" s="69">
        <f t="shared" si="325"/>
        <v>9.3252015545903774E-2</v>
      </c>
      <c r="AN814" s="69">
        <f t="shared" si="326"/>
        <v>0.10809972896620387</v>
      </c>
      <c r="AO814" s="23">
        <v>0.01</v>
      </c>
      <c r="AP814" s="69">
        <f t="shared" si="327"/>
        <v>0</v>
      </c>
      <c r="AQ814" s="69">
        <f t="shared" si="328"/>
        <v>1753.0504684984166</v>
      </c>
      <c r="AR814" s="69">
        <f t="shared" si="329"/>
        <v>1769.2547515237379</v>
      </c>
      <c r="AS814" s="69">
        <f t="shared" si="330"/>
        <v>0</v>
      </c>
      <c r="AT814" s="69">
        <f t="shared" si="331"/>
        <v>0.4976997616598911</v>
      </c>
      <c r="AU814" s="69">
        <f t="shared" si="332"/>
        <v>0.50230023834010884</v>
      </c>
      <c r="AV814" s="23">
        <f t="shared" si="333"/>
        <v>1</v>
      </c>
    </row>
    <row r="815" spans="1:48" ht="12.75" customHeight="1" x14ac:dyDescent="0.15">
      <c r="A815" t="s">
        <v>131</v>
      </c>
      <c r="B815" s="16">
        <v>4</v>
      </c>
      <c r="C815" s="16" t="s">
        <v>384</v>
      </c>
      <c r="D815" s="16">
        <v>1</v>
      </c>
      <c r="E815" s="16" t="s">
        <v>426</v>
      </c>
      <c r="G815" s="52">
        <v>268.75</v>
      </c>
      <c r="H815" s="52">
        <v>16662.5</v>
      </c>
      <c r="I815" s="52">
        <v>15668.125000000002</v>
      </c>
      <c r="J815" s="52">
        <v>733781.5625</v>
      </c>
      <c r="K815" s="14">
        <v>0.39605921976874037</v>
      </c>
      <c r="L815" s="14">
        <v>0.17934363571285786</v>
      </c>
      <c r="M815" s="14">
        <v>1.3426303903477921</v>
      </c>
      <c r="N815" s="14">
        <v>1.1436250347603143</v>
      </c>
      <c r="O815" s="14">
        <v>0.68158472980838314</v>
      </c>
      <c r="P815" s="14">
        <v>0.25177792706083862</v>
      </c>
      <c r="Q815" s="14">
        <v>5.7671942619868313</v>
      </c>
      <c r="R815" s="14">
        <v>0.52634602632310745</v>
      </c>
      <c r="S815" s="14">
        <v>3.813532426217014</v>
      </c>
      <c r="T815" s="14">
        <v>1.1837524456807276</v>
      </c>
      <c r="U815" s="14">
        <v>27.285443162532225</v>
      </c>
      <c r="V815" s="14">
        <v>2.7906924865771714</v>
      </c>
      <c r="W815" s="14">
        <v>0.54999535508921071</v>
      </c>
      <c r="X815" s="14">
        <v>3.1658205496235096E-2</v>
      </c>
      <c r="Y815" s="14">
        <v>1.0919872509862762</v>
      </c>
      <c r="Z815" s="2">
        <f t="shared" si="312"/>
        <v>3.3899738305088722</v>
      </c>
      <c r="AA815" s="2">
        <f t="shared" si="313"/>
        <v>7.4863564854759641</v>
      </c>
      <c r="AB815" s="2">
        <f t="shared" si="314"/>
        <v>8.4614487528325171</v>
      </c>
      <c r="AC815" s="2">
        <f t="shared" si="315"/>
        <v>22.905877132721287</v>
      </c>
      <c r="AD815" s="2">
        <f t="shared" si="316"/>
        <v>7.1549000016237203</v>
      </c>
      <c r="AE815" s="2">
        <f t="shared" si="317"/>
        <v>23.049957161306207</v>
      </c>
      <c r="AF815" s="69">
        <f t="shared" si="318"/>
        <v>0.86592945790153231</v>
      </c>
      <c r="AG815" s="69">
        <f t="shared" si="319"/>
        <v>0.87513164657110942</v>
      </c>
      <c r="AH815" s="69">
        <f t="shared" si="320"/>
        <v>0.97607104635223085</v>
      </c>
      <c r="AI815" s="69">
        <f t="shared" si="321"/>
        <v>0.33980200722430964</v>
      </c>
      <c r="AJ815" s="69">
        <f t="shared" si="322"/>
        <v>0.35075071501850308</v>
      </c>
      <c r="AK815" s="69">
        <f t="shared" si="323"/>
        <v>0.48665667947657071</v>
      </c>
      <c r="AL815" s="69">
        <f t="shared" si="324"/>
        <v>7.6814936592509236E-2</v>
      </c>
      <c r="AM815" s="69">
        <f t="shared" si="325"/>
        <v>9.294893947990332E-2</v>
      </c>
      <c r="AN815" s="69">
        <f t="shared" si="326"/>
        <v>0.10840431220738286</v>
      </c>
      <c r="AO815" s="23">
        <v>0.01</v>
      </c>
      <c r="AP815" s="69">
        <f t="shared" si="327"/>
        <v>0</v>
      </c>
      <c r="AQ815" s="69">
        <f t="shared" si="328"/>
        <v>1548.7617040838891</v>
      </c>
      <c r="AR815" s="69">
        <f t="shared" si="329"/>
        <v>1698.4923142043008</v>
      </c>
      <c r="AS815" s="69">
        <f t="shared" si="330"/>
        <v>0</v>
      </c>
      <c r="AT815" s="69">
        <f t="shared" si="331"/>
        <v>0.47694504198360449</v>
      </c>
      <c r="AU815" s="69">
        <f t="shared" si="332"/>
        <v>0.52305495801639557</v>
      </c>
      <c r="AV815" s="23">
        <f t="shared" si="333"/>
        <v>1</v>
      </c>
    </row>
    <row r="816" spans="1:48" ht="12.75" customHeight="1" x14ac:dyDescent="0.15">
      <c r="A816" t="s">
        <v>132</v>
      </c>
      <c r="B816" s="16">
        <v>4</v>
      </c>
      <c r="C816" s="16" t="s">
        <v>384</v>
      </c>
      <c r="D816" s="16">
        <v>2</v>
      </c>
      <c r="E816" s="16" t="s">
        <v>426</v>
      </c>
      <c r="G816" s="52">
        <v>456.87499999999994</v>
      </c>
      <c r="H816" s="52">
        <v>17535.9375</v>
      </c>
      <c r="I816" s="52">
        <v>14821.5625</v>
      </c>
      <c r="J816" s="52">
        <v>738726.5625</v>
      </c>
      <c r="K816" s="14">
        <v>0.51647047448237682</v>
      </c>
      <c r="L816" s="14">
        <v>0.21470810278942759</v>
      </c>
      <c r="M816" s="14">
        <v>1.4142172097527519</v>
      </c>
      <c r="N816" s="14">
        <v>0.93600740738477151</v>
      </c>
      <c r="O816" s="14">
        <v>0.67970022314530609</v>
      </c>
      <c r="P816" s="14">
        <v>0.24596540656175755</v>
      </c>
      <c r="Q816" s="14">
        <v>5.0164280049648386</v>
      </c>
      <c r="R816" s="14">
        <v>0.55668146717556788</v>
      </c>
      <c r="S816" s="14">
        <v>6.3070570414003742</v>
      </c>
      <c r="T816" s="14">
        <v>3.3108565905775893</v>
      </c>
      <c r="U816" s="14">
        <v>31.378904111190565</v>
      </c>
      <c r="V816" s="14">
        <v>6.2904067644335528</v>
      </c>
      <c r="W816" s="14">
        <v>0.57567697204901236</v>
      </c>
      <c r="X816" s="14">
        <v>3.3232701270825192E-2</v>
      </c>
      <c r="Y816" s="14">
        <v>1.032205622156148</v>
      </c>
      <c r="Z816" s="2">
        <f t="shared" si="312"/>
        <v>2.7382343805231568</v>
      </c>
      <c r="AA816" s="2">
        <f t="shared" si="313"/>
        <v>6.5866969684871579</v>
      </c>
      <c r="AB816" s="2">
        <f t="shared" si="314"/>
        <v>7.3803536237657354</v>
      </c>
      <c r="AC816" s="2">
        <f t="shared" si="315"/>
        <v>20.394851760201906</v>
      </c>
      <c r="AD816" s="2">
        <f t="shared" si="316"/>
        <v>4.9752053779148024</v>
      </c>
      <c r="AE816" s="2">
        <f t="shared" si="317"/>
        <v>9.4775787633001691</v>
      </c>
      <c r="AF816" s="69">
        <f t="shared" si="318"/>
        <v>0.8698101867501089</v>
      </c>
      <c r="AG816" s="69">
        <f t="shared" si="319"/>
        <v>0.87507091089162403</v>
      </c>
      <c r="AH816" s="69">
        <f t="shared" si="320"/>
        <v>1.0564347377014431</v>
      </c>
      <c r="AI816" s="69">
        <f t="shared" si="321"/>
        <v>0.3443910578598447</v>
      </c>
      <c r="AJ816" s="69">
        <f t="shared" si="322"/>
        <v>0.35067769193225279</v>
      </c>
      <c r="AK816" s="69">
        <f t="shared" si="323"/>
        <v>0.61703019533314363</v>
      </c>
      <c r="AL816" s="69">
        <f t="shared" si="324"/>
        <v>7.7809520665591589E-2</v>
      </c>
      <c r="AM816" s="69">
        <f t="shared" si="325"/>
        <v>9.2929588362046983E-2</v>
      </c>
      <c r="AN816" s="69">
        <f t="shared" si="326"/>
        <v>0.13611433142731474</v>
      </c>
      <c r="AO816" s="23">
        <v>0.01</v>
      </c>
      <c r="AP816" s="69">
        <f t="shared" si="327"/>
        <v>0</v>
      </c>
      <c r="AQ816" s="69">
        <f t="shared" si="328"/>
        <v>1629.6074534175832</v>
      </c>
      <c r="AR816" s="69">
        <f t="shared" si="329"/>
        <v>2017.4270703956597</v>
      </c>
      <c r="AS816" s="69">
        <f t="shared" si="330"/>
        <v>0</v>
      </c>
      <c r="AT816" s="69">
        <f t="shared" si="331"/>
        <v>0.44683082728641366</v>
      </c>
      <c r="AU816" s="69">
        <f t="shared" si="332"/>
        <v>0.55316917271358623</v>
      </c>
      <c r="AV816" s="23">
        <f t="shared" si="333"/>
        <v>0.99999999999999989</v>
      </c>
    </row>
    <row r="817" spans="1:48" ht="12.75" customHeight="1" x14ac:dyDescent="0.15">
      <c r="A817" t="s">
        <v>133</v>
      </c>
      <c r="B817" s="16">
        <v>4</v>
      </c>
      <c r="C817" s="16" t="s">
        <v>381</v>
      </c>
      <c r="D817" s="16">
        <v>1</v>
      </c>
      <c r="E817" s="16" t="s">
        <v>426</v>
      </c>
      <c r="G817" s="52">
        <v>376.25000000000006</v>
      </c>
      <c r="H817" s="52">
        <v>18100.3125</v>
      </c>
      <c r="I817" s="52">
        <v>17616.5625</v>
      </c>
      <c r="J817" s="52">
        <v>802165</v>
      </c>
      <c r="K817" s="14">
        <v>0.51256685353743137</v>
      </c>
      <c r="L817" s="14">
        <v>0.17492318129657605</v>
      </c>
      <c r="M817" s="14">
        <v>1.2716885323523164</v>
      </c>
      <c r="N817" s="14">
        <v>1.2952777922081893</v>
      </c>
      <c r="O817" s="14">
        <v>0.69934345607905068</v>
      </c>
      <c r="P817" s="14">
        <v>0.24035805015374828</v>
      </c>
      <c r="Q817" s="14">
        <v>5.9069501898836538</v>
      </c>
      <c r="R817" s="14">
        <v>0.50054852539871231</v>
      </c>
      <c r="S817" s="14">
        <v>3.6337781704359955</v>
      </c>
      <c r="T817" s="14">
        <v>1.060879671537835</v>
      </c>
      <c r="U817" s="14">
        <v>31.627011607356849</v>
      </c>
      <c r="V817" s="14">
        <v>1.886224525655404</v>
      </c>
      <c r="W817" s="14">
        <v>0.56405142390214213</v>
      </c>
      <c r="X817" s="14">
        <v>3.358452996213613E-2</v>
      </c>
      <c r="Y817" s="14">
        <v>1.0382164826534572</v>
      </c>
      <c r="Z817" s="2">
        <f t="shared" si="312"/>
        <v>2.4810198388285918</v>
      </c>
      <c r="AA817" s="2">
        <f t="shared" si="313"/>
        <v>7.2699828743465025</v>
      </c>
      <c r="AB817" s="2">
        <f t="shared" si="314"/>
        <v>8.4464223387484711</v>
      </c>
      <c r="AC817" s="2">
        <f t="shared" si="315"/>
        <v>24.575628676073855</v>
      </c>
      <c r="AD817" s="2">
        <f t="shared" si="316"/>
        <v>8.7036164905911448</v>
      </c>
      <c r="AE817" s="2">
        <f t="shared" si="317"/>
        <v>29.812063003819098</v>
      </c>
      <c r="AF817" s="69">
        <f t="shared" si="318"/>
        <v>0.86968437712831748</v>
      </c>
      <c r="AG817" s="69">
        <f t="shared" si="319"/>
        <v>0.87570399175193536</v>
      </c>
      <c r="AH817" s="69">
        <f t="shared" si="320"/>
        <v>0.9702777546227922</v>
      </c>
      <c r="AI817" s="69">
        <f t="shared" si="321"/>
        <v>0.34424164097751953</v>
      </c>
      <c r="AJ817" s="69">
        <f t="shared" si="322"/>
        <v>0.35143934902135326</v>
      </c>
      <c r="AK817" s="69">
        <f t="shared" si="323"/>
        <v>0.47804262357227256</v>
      </c>
      <c r="AL817" s="69">
        <f t="shared" si="324"/>
        <v>7.7777146169734301E-2</v>
      </c>
      <c r="AM817" s="69">
        <f t="shared" si="325"/>
        <v>9.3131427490658614E-2</v>
      </c>
      <c r="AN817" s="69">
        <f t="shared" si="326"/>
        <v>0.10656350333570808</v>
      </c>
      <c r="AO817" s="23">
        <v>0.01</v>
      </c>
      <c r="AP817" s="69">
        <f t="shared" si="327"/>
        <v>0</v>
      </c>
      <c r="AQ817" s="69">
        <f t="shared" si="328"/>
        <v>1685.7079411520117</v>
      </c>
      <c r="AR817" s="69">
        <f t="shared" si="329"/>
        <v>1877.2826167324597</v>
      </c>
      <c r="AS817" s="69">
        <f t="shared" si="330"/>
        <v>0</v>
      </c>
      <c r="AT817" s="69">
        <f t="shared" si="331"/>
        <v>0.47311602816957848</v>
      </c>
      <c r="AU817" s="69">
        <f t="shared" si="332"/>
        <v>0.52688397183042157</v>
      </c>
      <c r="AV817" s="23">
        <f t="shared" si="333"/>
        <v>1</v>
      </c>
    </row>
    <row r="818" spans="1:48" ht="12.75" customHeight="1" x14ac:dyDescent="0.15">
      <c r="A818" t="s">
        <v>134</v>
      </c>
      <c r="B818" s="16">
        <v>4</v>
      </c>
      <c r="C818" s="16" t="s">
        <v>381</v>
      </c>
      <c r="D818" s="16">
        <v>2</v>
      </c>
      <c r="E818" s="16" t="s">
        <v>426</v>
      </c>
      <c r="G818" s="52">
        <v>255.31250000000003</v>
      </c>
      <c r="H818" s="52">
        <v>20210.000000000004</v>
      </c>
      <c r="I818" s="52">
        <v>14727.5</v>
      </c>
      <c r="J818" s="52">
        <v>1215327.8125</v>
      </c>
      <c r="K818" s="14">
        <v>0.48745968880993595</v>
      </c>
      <c r="L818" s="14">
        <v>0.23976473778227042</v>
      </c>
      <c r="M818" s="14">
        <v>2.5656370016893701</v>
      </c>
      <c r="N818" s="14">
        <v>0.71111504976454665</v>
      </c>
      <c r="O818" s="14">
        <v>0.67935706851148614</v>
      </c>
      <c r="P818" s="14">
        <v>0.24284802137255326</v>
      </c>
      <c r="Q818" s="14">
        <v>10.278896122242594</v>
      </c>
      <c r="R818" s="14">
        <v>0.49923145327144219</v>
      </c>
      <c r="S818" s="14">
        <v>3.6586900593221463</v>
      </c>
      <c r="T818" s="14">
        <v>0.87198398389295528</v>
      </c>
      <c r="U818" s="14">
        <v>35.301594477103869</v>
      </c>
      <c r="V818" s="14">
        <v>1.9968983104195379</v>
      </c>
      <c r="W818" s="14">
        <v>0.64568051734826781</v>
      </c>
      <c r="X818" s="14">
        <v>3.5703542324381617E-2</v>
      </c>
      <c r="Y818" s="14">
        <v>0.80411378769775177</v>
      </c>
      <c r="Z818" s="2">
        <f t="shared" si="312"/>
        <v>5.2632803503260153</v>
      </c>
      <c r="AA818" s="2">
        <f t="shared" si="313"/>
        <v>10.700643578453212</v>
      </c>
      <c r="AB818" s="2">
        <f t="shared" si="314"/>
        <v>15.130329246097784</v>
      </c>
      <c r="AC818" s="2">
        <f t="shared" si="315"/>
        <v>42.32645612736426</v>
      </c>
      <c r="AD818" s="2">
        <f t="shared" si="316"/>
        <v>9.6486977318992349</v>
      </c>
      <c r="AE818" s="2">
        <f t="shared" si="317"/>
        <v>40.484223482523838</v>
      </c>
      <c r="AF818" s="69">
        <f t="shared" si="318"/>
        <v>0.86887519945887381</v>
      </c>
      <c r="AG818" s="69">
        <f t="shared" si="319"/>
        <v>0.87505985137654663</v>
      </c>
      <c r="AH818" s="69">
        <f t="shared" si="320"/>
        <v>0.97108063875603168</v>
      </c>
      <c r="AI818" s="69">
        <f t="shared" si="321"/>
        <v>0.34328165975807129</v>
      </c>
      <c r="AJ818" s="69">
        <f t="shared" si="322"/>
        <v>0.35066439606277322</v>
      </c>
      <c r="AK818" s="69">
        <f t="shared" si="323"/>
        <v>0.47923031602481314</v>
      </c>
      <c r="AL818" s="69">
        <f t="shared" si="324"/>
        <v>7.7569131101521735E-2</v>
      </c>
      <c r="AM818" s="69">
        <f t="shared" si="325"/>
        <v>9.2926064956634899E-2</v>
      </c>
      <c r="AN818" s="69">
        <f t="shared" si="326"/>
        <v>0.10681739145079944</v>
      </c>
      <c r="AO818" s="23">
        <v>0.01</v>
      </c>
      <c r="AP818" s="69">
        <f t="shared" si="327"/>
        <v>0</v>
      </c>
      <c r="AQ818" s="69">
        <f t="shared" si="328"/>
        <v>1878.0357727735916</v>
      </c>
      <c r="AR818" s="69">
        <f t="shared" si="329"/>
        <v>1573.1531325916487</v>
      </c>
      <c r="AS818" s="69">
        <f t="shared" si="330"/>
        <v>0</v>
      </c>
      <c r="AT818" s="69">
        <f t="shared" si="331"/>
        <v>0.54417066821638915</v>
      </c>
      <c r="AU818" s="69">
        <f t="shared" si="332"/>
        <v>0.45582933178361079</v>
      </c>
      <c r="AV818" s="23">
        <f t="shared" si="333"/>
        <v>1</v>
      </c>
    </row>
    <row r="819" spans="1:48" ht="12.75" customHeight="1" x14ac:dyDescent="0.15">
      <c r="A819" t="s">
        <v>135</v>
      </c>
      <c r="B819" s="16">
        <v>4</v>
      </c>
      <c r="C819" s="16" t="s">
        <v>383</v>
      </c>
      <c r="D819" s="16">
        <v>1</v>
      </c>
      <c r="E819" s="16" t="s">
        <v>426</v>
      </c>
      <c r="G819" s="52">
        <v>846.56249999999989</v>
      </c>
      <c r="H819" s="52">
        <v>16729.6875</v>
      </c>
      <c r="I819" s="52">
        <v>15480.000000000002</v>
      </c>
      <c r="J819" s="52">
        <v>934269.0625</v>
      </c>
      <c r="K819" s="14">
        <v>0.57298292379123306</v>
      </c>
      <c r="L819" s="14">
        <v>0.19177103465637371</v>
      </c>
      <c r="M819" s="14">
        <v>1.145355985573129</v>
      </c>
      <c r="N819" s="14">
        <v>0.60891208619946768</v>
      </c>
      <c r="O819" s="14">
        <v>0.70169624558496491</v>
      </c>
      <c r="P819" s="14">
        <v>0.2521743928043963</v>
      </c>
      <c r="Q819" s="14">
        <v>6.2605780490989043</v>
      </c>
      <c r="R819" s="14">
        <v>0.458643629618538</v>
      </c>
      <c r="S819" s="14">
        <v>4.7629559833086548</v>
      </c>
      <c r="T819" s="14">
        <v>1.4618989489221814</v>
      </c>
      <c r="U819" s="14">
        <v>35.769101866880746</v>
      </c>
      <c r="V819" s="14">
        <v>1.7435162464361129</v>
      </c>
      <c r="W819" s="14">
        <v>0.55540241042431737</v>
      </c>
      <c r="X819" s="14">
        <v>3.2500210015944574E-2</v>
      </c>
      <c r="Y819" s="14">
        <v>0.9184729297367995</v>
      </c>
      <c r="Z819" s="2">
        <f t="shared" si="312"/>
        <v>1.9989356366760429</v>
      </c>
      <c r="AA819" s="2">
        <f t="shared" si="313"/>
        <v>5.9725181523134774</v>
      </c>
      <c r="AB819" s="2">
        <f t="shared" si="314"/>
        <v>8.9220629132478972</v>
      </c>
      <c r="AC819" s="2">
        <f t="shared" si="315"/>
        <v>24.826382962504194</v>
      </c>
      <c r="AD819" s="2">
        <f t="shared" si="316"/>
        <v>7.5098535431001894</v>
      </c>
      <c r="AE819" s="2">
        <f t="shared" si="317"/>
        <v>24.467561108277927</v>
      </c>
      <c r="AF819" s="69">
        <f t="shared" si="318"/>
        <v>0.87163152390715604</v>
      </c>
      <c r="AG819" s="69">
        <f t="shared" si="319"/>
        <v>0.87577981969785257</v>
      </c>
      <c r="AH819" s="69">
        <f t="shared" si="320"/>
        <v>1.0066699749680501</v>
      </c>
      <c r="AI819" s="69">
        <f t="shared" si="321"/>
        <v>0.34655900182053695</v>
      </c>
      <c r="AJ819" s="69">
        <f t="shared" si="322"/>
        <v>0.35153065121417582</v>
      </c>
      <c r="AK819" s="69">
        <f t="shared" si="323"/>
        <v>0.53387519637459768</v>
      </c>
      <c r="AL819" s="69">
        <f t="shared" si="324"/>
        <v>7.8279189352319686E-2</v>
      </c>
      <c r="AM819" s="69">
        <f t="shared" si="325"/>
        <v>9.3155622571756594E-2</v>
      </c>
      <c r="AN819" s="69">
        <f t="shared" si="326"/>
        <v>0.11847172572292061</v>
      </c>
      <c r="AO819" s="23">
        <v>0.01</v>
      </c>
      <c r="AP819" s="69">
        <f t="shared" si="327"/>
        <v>0</v>
      </c>
      <c r="AQ819" s="69">
        <f t="shared" si="328"/>
        <v>1558.4644544934342</v>
      </c>
      <c r="AR819" s="69">
        <f t="shared" si="329"/>
        <v>1833.9423141908112</v>
      </c>
      <c r="AS819" s="69">
        <f t="shared" si="330"/>
        <v>0</v>
      </c>
      <c r="AT819" s="69">
        <f t="shared" si="331"/>
        <v>0.45939787317954478</v>
      </c>
      <c r="AU819" s="69">
        <f t="shared" si="332"/>
        <v>0.54060212682045528</v>
      </c>
      <c r="AV819" s="23">
        <f t="shared" si="333"/>
        <v>1</v>
      </c>
    </row>
    <row r="820" spans="1:48" ht="12.75" customHeight="1" x14ac:dyDescent="0.15">
      <c r="A820" t="s">
        <v>136</v>
      </c>
      <c r="B820" s="16">
        <v>4</v>
      </c>
      <c r="C820" s="16" t="s">
        <v>383</v>
      </c>
      <c r="D820" s="16">
        <v>2</v>
      </c>
      <c r="E820" s="16" t="s">
        <v>426</v>
      </c>
      <c r="G820" s="52">
        <v>604.6875</v>
      </c>
      <c r="H820" s="52">
        <v>19578.437500000004</v>
      </c>
      <c r="I820" s="52">
        <v>14767.8125</v>
      </c>
      <c r="J820" s="52">
        <v>793511.25</v>
      </c>
      <c r="K820" s="14">
        <v>0.77410566508486911</v>
      </c>
      <c r="L820" s="14">
        <v>0.21200354102131236</v>
      </c>
      <c r="M820" s="14">
        <v>1.4362822943479168</v>
      </c>
      <c r="N820" s="14">
        <v>0.54098050060964242</v>
      </c>
      <c r="O820" s="14">
        <v>0.69655271784157635</v>
      </c>
      <c r="P820" s="14">
        <v>0.25623913704656304</v>
      </c>
      <c r="Q820" s="14">
        <v>7.4564417225730644</v>
      </c>
      <c r="R820" s="14">
        <v>0.35863476764830809</v>
      </c>
      <c r="S820" s="14">
        <v>3.0368218193262413</v>
      </c>
      <c r="T820" s="14">
        <v>0.77048958528851474</v>
      </c>
      <c r="U820" s="14">
        <v>30.85395423696778</v>
      </c>
      <c r="V820" s="14">
        <v>1.2525386488856836</v>
      </c>
      <c r="W820" s="14">
        <v>0.54246301608276659</v>
      </c>
      <c r="X820" s="14">
        <v>3.11968635400953E-2</v>
      </c>
      <c r="Y820" s="14">
        <v>0.78710797241176989</v>
      </c>
      <c r="Z820" s="2">
        <f t="shared" si="312"/>
        <v>1.8554085819672304</v>
      </c>
      <c r="AA820" s="2">
        <f t="shared" si="313"/>
        <v>6.7748033237026437</v>
      </c>
      <c r="AB820" s="2">
        <f t="shared" si="314"/>
        <v>10.704777300530115</v>
      </c>
      <c r="AC820" s="2">
        <f t="shared" si="315"/>
        <v>29.099542749467272</v>
      </c>
      <c r="AD820" s="2">
        <f t="shared" si="316"/>
        <v>10.159948812476964</v>
      </c>
      <c r="AE820" s="2">
        <f t="shared" si="317"/>
        <v>40.044609072054257</v>
      </c>
      <c r="AF820" s="69">
        <f t="shared" si="318"/>
        <v>0.87811349958375884</v>
      </c>
      <c r="AG820" s="69">
        <f t="shared" si="319"/>
        <v>0.87561404917627883</v>
      </c>
      <c r="AH820" s="69">
        <f t="shared" si="320"/>
        <v>0.9510384755487381</v>
      </c>
      <c r="AI820" s="69">
        <f t="shared" si="321"/>
        <v>0.35434830447557625</v>
      </c>
      <c r="AJ820" s="69">
        <f t="shared" si="322"/>
        <v>0.35133107231797556</v>
      </c>
      <c r="AK820" s="69">
        <f t="shared" si="323"/>
        <v>0.45016596770018685</v>
      </c>
      <c r="AL820" s="69">
        <f t="shared" si="324"/>
        <v>7.9965694663635081E-2</v>
      </c>
      <c r="AM820" s="69">
        <f t="shared" si="325"/>
        <v>9.3102734164263526E-2</v>
      </c>
      <c r="AN820" s="69">
        <f t="shared" si="326"/>
        <v>0.10059684968026056</v>
      </c>
      <c r="AO820" s="23">
        <v>0.01</v>
      </c>
      <c r="AP820" s="69">
        <f t="shared" si="327"/>
        <v>0</v>
      </c>
      <c r="AQ820" s="69">
        <f t="shared" si="328"/>
        <v>1822.8060619141486</v>
      </c>
      <c r="AR820" s="69">
        <f t="shared" si="329"/>
        <v>1485.5954141687728</v>
      </c>
      <c r="AS820" s="69">
        <f t="shared" si="330"/>
        <v>0</v>
      </c>
      <c r="AT820" s="69">
        <f t="shared" si="331"/>
        <v>0.55096277615989731</v>
      </c>
      <c r="AU820" s="69">
        <f t="shared" si="332"/>
        <v>0.44903722384010264</v>
      </c>
      <c r="AV820" s="23">
        <f t="shared" si="333"/>
        <v>1</v>
      </c>
    </row>
    <row r="821" spans="1:48" ht="12.75" customHeight="1" x14ac:dyDescent="0.15">
      <c r="A821" t="s">
        <v>137</v>
      </c>
      <c r="B821" s="16">
        <v>4</v>
      </c>
      <c r="C821" s="16" t="s">
        <v>386</v>
      </c>
      <c r="D821" s="16">
        <v>1</v>
      </c>
      <c r="E821" s="16" t="s">
        <v>426</v>
      </c>
      <c r="G821" s="52">
        <v>1222.8125000000002</v>
      </c>
      <c r="H821" s="52">
        <v>20075.625000000004</v>
      </c>
      <c r="I821" s="52">
        <v>15950.312500000002</v>
      </c>
      <c r="J821" s="52">
        <v>1143370</v>
      </c>
      <c r="K821" s="14">
        <v>0.76170849298239285</v>
      </c>
      <c r="L821" s="14">
        <v>0.20328573064339181</v>
      </c>
      <c r="M821" s="14">
        <v>1.0944488502734753</v>
      </c>
      <c r="N821" s="14">
        <v>0.4229910066281426</v>
      </c>
      <c r="O821" s="14">
        <v>0.76151321714104792</v>
      </c>
      <c r="P821" s="14">
        <v>0.25925837617057895</v>
      </c>
      <c r="Q821" s="14">
        <v>7.0852576630573507</v>
      </c>
      <c r="R821" s="14">
        <v>0.41614589858850204</v>
      </c>
      <c r="S821" s="14">
        <v>5.4336886848077288</v>
      </c>
      <c r="T821" s="14">
        <v>1.7099387307939378</v>
      </c>
      <c r="U821" s="14">
        <v>37.112589607742649</v>
      </c>
      <c r="V821" s="14">
        <v>4.2803530120003304</v>
      </c>
      <c r="W821" s="14">
        <v>0.57223025865517507</v>
      </c>
      <c r="X821" s="14">
        <v>3.8417530550735275E-2</v>
      </c>
      <c r="Y821" s="14">
        <v>0.63762792559612025</v>
      </c>
      <c r="Z821" s="2">
        <f t="shared" si="312"/>
        <v>1.4368342487403167</v>
      </c>
      <c r="AA821" s="2">
        <f t="shared" si="313"/>
        <v>5.3837957381936512</v>
      </c>
      <c r="AB821" s="2">
        <f t="shared" si="314"/>
        <v>9.3041821252394818</v>
      </c>
      <c r="AC821" s="2">
        <f t="shared" si="315"/>
        <v>27.328944073905671</v>
      </c>
      <c r="AD821" s="2">
        <f t="shared" si="316"/>
        <v>6.8300912622225205</v>
      </c>
      <c r="AE821" s="2">
        <f t="shared" si="317"/>
        <v>21.704046431249022</v>
      </c>
      <c r="AF821" s="69">
        <f t="shared" si="318"/>
        <v>0.87771395168822985</v>
      </c>
      <c r="AG821" s="69">
        <f t="shared" si="319"/>
        <v>0.87770765815202556</v>
      </c>
      <c r="AH821" s="69">
        <f t="shared" si="320"/>
        <v>1.0282869886814403</v>
      </c>
      <c r="AI821" s="69">
        <f t="shared" si="321"/>
        <v>0.35386483152019815</v>
      </c>
      <c r="AJ821" s="69">
        <f t="shared" si="322"/>
        <v>0.35385721954654031</v>
      </c>
      <c r="AK821" s="69">
        <f t="shared" si="323"/>
        <v>0.56901199201218433</v>
      </c>
      <c r="AL821" s="69">
        <f t="shared" si="324"/>
        <v>7.9861059826954975E-2</v>
      </c>
      <c r="AM821" s="69">
        <f t="shared" si="325"/>
        <v>9.3772163179833182E-2</v>
      </c>
      <c r="AN821" s="69">
        <f t="shared" si="326"/>
        <v>0.12593934815439428</v>
      </c>
      <c r="AO821" s="23">
        <v>0.01</v>
      </c>
      <c r="AP821" s="69">
        <f t="shared" si="327"/>
        <v>0</v>
      </c>
      <c r="AQ821" s="69">
        <f t="shared" si="328"/>
        <v>1882.5347834371389</v>
      </c>
      <c r="AR821" s="69">
        <f t="shared" si="329"/>
        <v>2008.7719591088874</v>
      </c>
      <c r="AS821" s="69">
        <f t="shared" si="330"/>
        <v>0</v>
      </c>
      <c r="AT821" s="69">
        <f t="shared" si="331"/>
        <v>0.48377959076169447</v>
      </c>
      <c r="AU821" s="69">
        <f t="shared" si="332"/>
        <v>0.51622040923830559</v>
      </c>
      <c r="AV821" s="23">
        <f t="shared" si="333"/>
        <v>1</v>
      </c>
    </row>
    <row r="822" spans="1:48" ht="12.75" customHeight="1" x14ac:dyDescent="0.15">
      <c r="A822" t="s">
        <v>138</v>
      </c>
      <c r="B822" s="16">
        <v>4</v>
      </c>
      <c r="C822" s="16" t="s">
        <v>387</v>
      </c>
      <c r="D822" s="16">
        <v>2</v>
      </c>
      <c r="E822" s="16" t="s">
        <v>426</v>
      </c>
      <c r="G822" s="52">
        <v>1303.4375</v>
      </c>
      <c r="H822" s="52">
        <v>21311.875</v>
      </c>
      <c r="I822" s="52">
        <v>18355.625000000004</v>
      </c>
      <c r="J822" s="52">
        <v>1030615.9374999999</v>
      </c>
      <c r="K822" s="14">
        <v>0.64629478310162491</v>
      </c>
      <c r="L822" s="14">
        <v>0.19919270702650968</v>
      </c>
      <c r="M822" s="14">
        <v>1.4343902776451698</v>
      </c>
      <c r="N822" s="14">
        <v>0.5752396551776825</v>
      </c>
      <c r="O822" s="14">
        <v>0.74313643335311363</v>
      </c>
      <c r="P822" s="14">
        <v>0.26471269125659957</v>
      </c>
      <c r="Q822" s="14">
        <v>7.467862021125895</v>
      </c>
      <c r="R822" s="14">
        <v>0.46703805452250785</v>
      </c>
      <c r="S822" s="14">
        <v>4.4538286388136328</v>
      </c>
      <c r="T822" s="14">
        <v>1.3613912786962874</v>
      </c>
      <c r="U822" s="14">
        <v>34.807828779308238</v>
      </c>
      <c r="V822" s="14">
        <v>3.2327856228284353</v>
      </c>
      <c r="W822" s="14">
        <v>0.55040486559144874</v>
      </c>
      <c r="X822" s="14">
        <v>3.5390251212339567E-2</v>
      </c>
      <c r="Y822" s="14">
        <v>0.75635387986224223</v>
      </c>
      <c r="Z822" s="2">
        <f t="shared" si="312"/>
        <v>2.2194056259612771</v>
      </c>
      <c r="AA822" s="2">
        <f t="shared" si="313"/>
        <v>7.2010180445726517</v>
      </c>
      <c r="AB822" s="2">
        <f t="shared" si="314"/>
        <v>10.049113037602096</v>
      </c>
      <c r="AC822" s="2">
        <f t="shared" si="315"/>
        <v>28.211197527688288</v>
      </c>
      <c r="AD822" s="2">
        <f t="shared" si="316"/>
        <v>7.8152599936085565</v>
      </c>
      <c r="AE822" s="2">
        <f t="shared" si="317"/>
        <v>25.567835877897902</v>
      </c>
      <c r="AF822" s="69">
        <f t="shared" si="318"/>
        <v>0.873994288484647</v>
      </c>
      <c r="AG822" s="69">
        <f t="shared" si="319"/>
        <v>0.8771153936236018</v>
      </c>
      <c r="AH822" s="69">
        <f t="shared" si="320"/>
        <v>0.99670712384986582</v>
      </c>
      <c r="AI822" s="69">
        <f t="shared" si="321"/>
        <v>0.34938494020157784</v>
      </c>
      <c r="AJ822" s="69">
        <f t="shared" si="322"/>
        <v>0.35314136949262936</v>
      </c>
      <c r="AK822" s="69">
        <f t="shared" si="323"/>
        <v>0.51818052265447245</v>
      </c>
      <c r="AL822" s="69">
        <f t="shared" si="324"/>
        <v>7.8891226850530266E-2</v>
      </c>
      <c r="AM822" s="69">
        <f t="shared" si="325"/>
        <v>9.3582462915546782E-2</v>
      </c>
      <c r="AN822" s="69">
        <f t="shared" si="326"/>
        <v>0.11512969661859675</v>
      </c>
      <c r="AO822" s="23">
        <v>0.01</v>
      </c>
      <c r="AP822" s="69">
        <f t="shared" si="327"/>
        <v>0</v>
      </c>
      <c r="AQ822" s="69">
        <f t="shared" si="328"/>
        <v>1994.4177518482686</v>
      </c>
      <c r="AR822" s="69">
        <f t="shared" si="329"/>
        <v>2113.2775374947305</v>
      </c>
      <c r="AS822" s="69">
        <f t="shared" si="330"/>
        <v>0</v>
      </c>
      <c r="AT822" s="69">
        <f t="shared" si="331"/>
        <v>0.48553205906547747</v>
      </c>
      <c r="AU822" s="69">
        <f t="shared" si="332"/>
        <v>0.51446794093452253</v>
      </c>
      <c r="AV822" s="23">
        <f t="shared" si="333"/>
        <v>1</v>
      </c>
    </row>
    <row r="823" spans="1:48" ht="12.75" customHeight="1" x14ac:dyDescent="0.15">
      <c r="A823" t="s">
        <v>139</v>
      </c>
      <c r="B823" s="16">
        <v>4</v>
      </c>
      <c r="C823" s="16" t="s">
        <v>388</v>
      </c>
      <c r="D823" s="16">
        <v>1</v>
      </c>
      <c r="E823" s="16" t="s">
        <v>426</v>
      </c>
      <c r="G823" s="52">
        <v>765.93749999999989</v>
      </c>
      <c r="H823" s="52">
        <v>18731.875000000004</v>
      </c>
      <c r="I823" s="52">
        <v>14740.937500000002</v>
      </c>
      <c r="J823" s="52">
        <v>979956.5625</v>
      </c>
      <c r="K823" s="14">
        <v>0.49161167029096103</v>
      </c>
      <c r="L823" s="14">
        <v>0.16946747996669687</v>
      </c>
      <c r="M823" s="14">
        <v>1.1850435202812108</v>
      </c>
      <c r="N823" s="14">
        <v>0.5877258656464196</v>
      </c>
      <c r="O823" s="14">
        <v>0.71517975804754497</v>
      </c>
      <c r="P823" s="14">
        <v>0.25262298131703703</v>
      </c>
      <c r="Q823" s="14">
        <v>8.276117527167294</v>
      </c>
      <c r="R823" s="14">
        <v>0.48718222961059282</v>
      </c>
      <c r="S823" s="14">
        <v>6.1171541295152796</v>
      </c>
      <c r="T823" s="14">
        <v>2.1920629776129932</v>
      </c>
      <c r="U823" s="14">
        <v>37.883234705548816</v>
      </c>
      <c r="V823" s="14">
        <v>5.9825205276844891</v>
      </c>
      <c r="W823" s="14">
        <v>0.56715498266215958</v>
      </c>
      <c r="X823" s="14">
        <v>3.2451414232122097E-2</v>
      </c>
      <c r="Y823" s="14">
        <v>0.83235597006487572</v>
      </c>
      <c r="Z823" s="2">
        <f t="shared" si="312"/>
        <v>2.4105276418272195</v>
      </c>
      <c r="AA823" s="2">
        <f t="shared" si="313"/>
        <v>6.9927488183224966</v>
      </c>
      <c r="AB823" s="2">
        <f t="shared" si="314"/>
        <v>11.572080213457467</v>
      </c>
      <c r="AC823" s="2">
        <f t="shared" si="315"/>
        <v>32.760746801499124</v>
      </c>
      <c r="AD823" s="2">
        <f t="shared" si="316"/>
        <v>6.1929508237763935</v>
      </c>
      <c r="AE823" s="2">
        <f t="shared" si="317"/>
        <v>17.282001061302111</v>
      </c>
      <c r="AF823" s="69">
        <f t="shared" si="318"/>
        <v>0.86900901348108039</v>
      </c>
      <c r="AG823" s="69">
        <f t="shared" si="319"/>
        <v>0.87621437920741096</v>
      </c>
      <c r="AH823" s="69">
        <f t="shared" si="320"/>
        <v>1.0503143653962641</v>
      </c>
      <c r="AI823" s="69">
        <f t="shared" si="321"/>
        <v>0.34344028889564532</v>
      </c>
      <c r="AJ823" s="69">
        <f t="shared" si="322"/>
        <v>0.3520541965028301</v>
      </c>
      <c r="AK823" s="69">
        <f t="shared" si="323"/>
        <v>0.6063680558537925</v>
      </c>
      <c r="AL823" s="69">
        <f t="shared" si="324"/>
        <v>7.7603505553430555E-2</v>
      </c>
      <c r="AM823" s="69">
        <f t="shared" si="325"/>
        <v>9.3294362073249967E-2</v>
      </c>
      <c r="AN823" s="69">
        <f t="shared" si="326"/>
        <v>0.13385793632110538</v>
      </c>
      <c r="AO823" s="23">
        <v>0.01</v>
      </c>
      <c r="AP823" s="69">
        <f t="shared" si="327"/>
        <v>0</v>
      </c>
      <c r="AQ823" s="69">
        <f t="shared" si="328"/>
        <v>1747.5783285608595</v>
      </c>
      <c r="AR823" s="69">
        <f t="shared" si="329"/>
        <v>1973.1914731883944</v>
      </c>
      <c r="AS823" s="69">
        <f t="shared" si="330"/>
        <v>0</v>
      </c>
      <c r="AT823" s="69">
        <f t="shared" si="331"/>
        <v>0.46968192650329149</v>
      </c>
      <c r="AU823" s="69">
        <f t="shared" si="332"/>
        <v>0.53031807349670856</v>
      </c>
      <c r="AV823" s="23">
        <f t="shared" si="333"/>
        <v>1</v>
      </c>
    </row>
    <row r="824" spans="1:48" ht="12.75" customHeight="1" x14ac:dyDescent="0.15">
      <c r="A824" t="s">
        <v>140</v>
      </c>
      <c r="B824" s="16">
        <v>4</v>
      </c>
      <c r="C824" s="16" t="s">
        <v>389</v>
      </c>
      <c r="D824" s="16">
        <v>2</v>
      </c>
      <c r="E824" s="16" t="s">
        <v>426</v>
      </c>
      <c r="G824" s="52">
        <v>927.1875</v>
      </c>
      <c r="H824" s="52">
        <v>19403.750000000004</v>
      </c>
      <c r="I824" s="52">
        <v>14593.125</v>
      </c>
      <c r="J824" s="52">
        <v>995261.87500000012</v>
      </c>
      <c r="K824" s="14">
        <v>0.53962867256033176</v>
      </c>
      <c r="L824" s="14">
        <v>0.1738119682195278</v>
      </c>
      <c r="M824" s="14">
        <v>1.0887046018288844</v>
      </c>
      <c r="N824" s="14">
        <v>0.62385214566634384</v>
      </c>
      <c r="O824" s="14">
        <v>0.71272648679802597</v>
      </c>
      <c r="P824" s="14">
        <v>0.25146491319756831</v>
      </c>
      <c r="Q824" s="14">
        <v>7.9175560054480725</v>
      </c>
      <c r="R824" s="14">
        <v>0.43694402596251691</v>
      </c>
      <c r="S824" s="14">
        <v>4.3979342470220431</v>
      </c>
      <c r="T824" s="14">
        <v>1.5922704705937476</v>
      </c>
      <c r="U824" s="14">
        <v>32.626859622492979</v>
      </c>
      <c r="V824" s="14">
        <v>2.8242854654520673</v>
      </c>
      <c r="W824" s="14">
        <v>0.6077894205995158</v>
      </c>
      <c r="X824" s="14">
        <v>3.2838453517441302E-2</v>
      </c>
      <c r="Y824" s="14">
        <v>0.80783275934250298</v>
      </c>
      <c r="Z824" s="2">
        <f t="shared" si="312"/>
        <v>2.017506958374538</v>
      </c>
      <c r="AA824" s="2">
        <f t="shared" si="313"/>
        <v>6.2636918100704664</v>
      </c>
      <c r="AB824" s="2">
        <f t="shared" si="314"/>
        <v>11.108828073751337</v>
      </c>
      <c r="AC824" s="2">
        <f t="shared" si="315"/>
        <v>31.485728584438696</v>
      </c>
      <c r="AD824" s="2">
        <f t="shared" si="316"/>
        <v>7.4186783589557947</v>
      </c>
      <c r="AE824" s="2">
        <f t="shared" si="317"/>
        <v>20.490777305143787</v>
      </c>
      <c r="AF824" s="69">
        <f t="shared" si="318"/>
        <v>0.87055655126209663</v>
      </c>
      <c r="AG824" s="69">
        <f t="shared" si="319"/>
        <v>0.87613531283995194</v>
      </c>
      <c r="AH824" s="69">
        <f t="shared" si="320"/>
        <v>0.99490570604041662</v>
      </c>
      <c r="AI824" s="69">
        <f t="shared" si="321"/>
        <v>0.3452783614077381</v>
      </c>
      <c r="AJ824" s="69">
        <f t="shared" si="322"/>
        <v>0.35195890086942438</v>
      </c>
      <c r="AK824" s="69">
        <f t="shared" si="323"/>
        <v>0.51537596700343313</v>
      </c>
      <c r="AL824" s="69">
        <f t="shared" si="324"/>
        <v>7.8001762888863402E-2</v>
      </c>
      <c r="AM824" s="69">
        <f t="shared" si="325"/>
        <v>9.3269108730397468E-2</v>
      </c>
      <c r="AN824" s="69">
        <f t="shared" si="326"/>
        <v>0.11453205997371302</v>
      </c>
      <c r="AO824" s="23">
        <v>0.01</v>
      </c>
      <c r="AP824" s="69">
        <f t="shared" si="327"/>
        <v>0</v>
      </c>
      <c r="AQ824" s="69">
        <f t="shared" si="328"/>
        <v>1809.7704685274502</v>
      </c>
      <c r="AR824" s="69">
        <f t="shared" si="329"/>
        <v>1671.3806677038908</v>
      </c>
      <c r="AS824" s="69">
        <f t="shared" si="330"/>
        <v>0</v>
      </c>
      <c r="AT824" s="69">
        <f t="shared" si="331"/>
        <v>0.51987701702796196</v>
      </c>
      <c r="AU824" s="69">
        <f t="shared" si="332"/>
        <v>0.48012298297203793</v>
      </c>
      <c r="AV824" s="23">
        <f t="shared" si="333"/>
        <v>0.99999999999999989</v>
      </c>
    </row>
    <row r="825" spans="1:48" ht="12.75" customHeight="1" x14ac:dyDescent="0.15">
      <c r="G825" s="52"/>
      <c r="H825" s="52"/>
      <c r="I825" s="52"/>
      <c r="J825" s="52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2"/>
      <c r="AA825" s="2"/>
      <c r="AB825" s="2"/>
      <c r="AC825" s="2"/>
      <c r="AD825" s="2"/>
      <c r="AE825" s="2"/>
      <c r="AF825" s="69"/>
      <c r="AG825" s="69"/>
      <c r="AH825" s="69"/>
      <c r="AI825" s="69"/>
      <c r="AJ825" s="69"/>
      <c r="AK825" s="69"/>
      <c r="AL825" s="69"/>
      <c r="AM825" s="69"/>
      <c r="AN825" s="69"/>
      <c r="AO825" s="23"/>
      <c r="AP825" s="69"/>
      <c r="AQ825" s="69"/>
      <c r="AR825" s="69"/>
      <c r="AS825" s="69"/>
      <c r="AT825" s="69"/>
      <c r="AU825" s="69"/>
      <c r="AV825" s="23"/>
    </row>
    <row r="826" spans="1:48" s="27" customFormat="1" ht="12.75" customHeight="1" x14ac:dyDescent="0.15">
      <c r="A826" s="27" t="s">
        <v>586</v>
      </c>
      <c r="B826" s="26">
        <v>5</v>
      </c>
      <c r="C826" s="26" t="s">
        <v>374</v>
      </c>
      <c r="D826" s="16">
        <v>1</v>
      </c>
      <c r="E826" s="26"/>
      <c r="F826" s="26"/>
      <c r="G826" s="63"/>
      <c r="H826" s="63"/>
      <c r="I826" s="63"/>
      <c r="J826" s="63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60"/>
      <c r="AA826" s="60"/>
      <c r="AB826" s="60"/>
      <c r="AC826" s="60"/>
      <c r="AD826" s="60"/>
      <c r="AE826" s="60"/>
      <c r="AF826" s="71"/>
      <c r="AG826" s="71"/>
      <c r="AH826" s="71"/>
      <c r="AI826" s="71"/>
      <c r="AJ826" s="71"/>
      <c r="AK826" s="71"/>
      <c r="AL826" s="71"/>
      <c r="AM826" s="71"/>
      <c r="AN826" s="71"/>
      <c r="AP826" s="71"/>
      <c r="AQ826" s="71"/>
      <c r="AR826" s="71"/>
      <c r="AS826" s="71"/>
      <c r="AT826" s="71"/>
      <c r="AU826" s="71"/>
    </row>
    <row r="827" spans="1:48" s="23" customFormat="1" ht="12.75" customHeight="1" x14ac:dyDescent="0.15">
      <c r="A827" s="23" t="s">
        <v>141</v>
      </c>
      <c r="B827" s="24">
        <v>5</v>
      </c>
      <c r="C827" s="24" t="s">
        <v>374</v>
      </c>
      <c r="D827" s="16">
        <v>2</v>
      </c>
      <c r="E827" s="24" t="s">
        <v>426</v>
      </c>
      <c r="F827" s="24"/>
      <c r="G827" s="52">
        <v>913.74999999999989</v>
      </c>
      <c r="H827" s="52">
        <v>19242.500000000004</v>
      </c>
      <c r="I827" s="52">
        <v>21594.062500000004</v>
      </c>
      <c r="J827" s="52">
        <v>792785.62499999988</v>
      </c>
      <c r="K827" s="49">
        <v>0.52995398694495688</v>
      </c>
      <c r="L827" s="49">
        <v>0.19933216315868416</v>
      </c>
      <c r="M827" s="49">
        <v>1.4497563370868398</v>
      </c>
      <c r="N827" s="49">
        <v>0.70491778230722935</v>
      </c>
      <c r="O827" s="49">
        <v>0.80551663731209444</v>
      </c>
      <c r="P827" s="49">
        <v>0.24788147282310502</v>
      </c>
      <c r="Q827" s="49">
        <v>5.0614408554799315</v>
      </c>
      <c r="R827" s="49">
        <v>0.40764146301960941</v>
      </c>
      <c r="S827" s="49">
        <v>3.9327758176464895</v>
      </c>
      <c r="T827" s="49">
        <v>1.3054519030217067</v>
      </c>
      <c r="U827" s="49">
        <v>20.324702021983246</v>
      </c>
      <c r="V827" s="49">
        <v>4.1815267646780203</v>
      </c>
      <c r="W827" s="49">
        <v>0.47201583440608652</v>
      </c>
      <c r="X827" s="49">
        <v>3.0496255893962324E-2</v>
      </c>
      <c r="Y827" s="49">
        <v>0.66742248067937693</v>
      </c>
      <c r="Z827" s="2">
        <f t="shared" si="312"/>
        <v>2.7356268144038274</v>
      </c>
      <c r="AA827" s="2">
        <f t="shared" si="313"/>
        <v>7.2730677985605325</v>
      </c>
      <c r="AB827" s="2">
        <f t="shared" si="314"/>
        <v>6.2834715275022868</v>
      </c>
      <c r="AC827" s="2">
        <f t="shared" si="315"/>
        <v>20.418794506243369</v>
      </c>
      <c r="AD827" s="2">
        <f t="shared" si="316"/>
        <v>5.1680296473512843</v>
      </c>
      <c r="AE827" s="2">
        <f t="shared" si="317"/>
        <v>15.569092951596312</v>
      </c>
      <c r="AF827" s="69">
        <f t="shared" si="318"/>
        <v>0.87024474625966741</v>
      </c>
      <c r="AG827" s="69">
        <f t="shared" si="319"/>
        <v>0.87912584237824221</v>
      </c>
      <c r="AH827" s="69">
        <f t="shared" si="320"/>
        <v>0.97991413618816847</v>
      </c>
      <c r="AI827" s="69">
        <f t="shared" si="321"/>
        <v>0.34490749188307096</v>
      </c>
      <c r="AJ827" s="69">
        <f t="shared" si="322"/>
        <v>0.35557526090573666</v>
      </c>
      <c r="AK827" s="69">
        <f t="shared" si="323"/>
        <v>0.49242769015014248</v>
      </c>
      <c r="AL827" s="69">
        <f t="shared" si="324"/>
        <v>7.7921413167073239E-2</v>
      </c>
      <c r="AM827" s="69">
        <f t="shared" si="325"/>
        <v>9.4227444140020211E-2</v>
      </c>
      <c r="AN827" s="69">
        <f t="shared" si="326"/>
        <v>0.10963681864697879</v>
      </c>
      <c r="AO827" s="23">
        <v>0.01</v>
      </c>
      <c r="AP827" s="69">
        <f t="shared" si="327"/>
        <v>0</v>
      </c>
      <c r="AQ827" s="69">
        <f t="shared" si="328"/>
        <v>1813.1715938643392</v>
      </c>
      <c r="AR827" s="69">
        <f t="shared" si="329"/>
        <v>2367.5043141640258</v>
      </c>
      <c r="AS827" s="69">
        <f t="shared" si="330"/>
        <v>0</v>
      </c>
      <c r="AT827" s="69">
        <f t="shared" si="331"/>
        <v>0.43370297859788975</v>
      </c>
      <c r="AU827" s="69">
        <f t="shared" si="332"/>
        <v>0.56629702140211036</v>
      </c>
      <c r="AV827" s="23">
        <f t="shared" si="333"/>
        <v>1</v>
      </c>
    </row>
    <row r="828" spans="1:48" ht="12.75" customHeight="1" x14ac:dyDescent="0.15">
      <c r="A828" t="s">
        <v>142</v>
      </c>
      <c r="B828" s="16">
        <v>5</v>
      </c>
      <c r="C828" s="16" t="s">
        <v>375</v>
      </c>
      <c r="D828" s="16">
        <v>1</v>
      </c>
      <c r="E828" s="16" t="s">
        <v>426</v>
      </c>
      <c r="G828" s="52">
        <v>645</v>
      </c>
      <c r="H828" s="52">
        <v>19067.812500000004</v>
      </c>
      <c r="I828" s="52">
        <v>20532.500000000004</v>
      </c>
      <c r="J828" s="52">
        <v>685621.56249999988</v>
      </c>
      <c r="K828" s="14">
        <v>0.7501834265791274</v>
      </c>
      <c r="L828" s="14">
        <v>0.20041925559259288</v>
      </c>
      <c r="M828" s="14">
        <v>1.3767412496663154</v>
      </c>
      <c r="N828" s="14">
        <v>0.57691426196595175</v>
      </c>
      <c r="O828" s="14">
        <v>0.77963405686508336</v>
      </c>
      <c r="P828" s="14">
        <v>0.25116493002656876</v>
      </c>
      <c r="Q828" s="14">
        <v>5.5814804494854924</v>
      </c>
      <c r="R828" s="14">
        <v>0.41815053737153962</v>
      </c>
      <c r="S828" s="14">
        <v>3.5311180584652075</v>
      </c>
      <c r="T828" s="14">
        <v>0.96034261294213907</v>
      </c>
      <c r="U828" s="14">
        <v>20.988119849807777</v>
      </c>
      <c r="V828" s="14">
        <v>1.4732047634617913</v>
      </c>
      <c r="W828" s="14">
        <v>0.41439239827171398</v>
      </c>
      <c r="X828" s="14">
        <v>3.0702528980120988E-2</v>
      </c>
      <c r="Y828" s="14">
        <v>0.70384212247242872</v>
      </c>
      <c r="Z828" s="2">
        <f t="shared" si="312"/>
        <v>1.8352061654365277</v>
      </c>
      <c r="AA828" s="2">
        <f t="shared" si="313"/>
        <v>6.8693062729706957</v>
      </c>
      <c r="AB828" s="2">
        <f t="shared" si="314"/>
        <v>7.1591029154481571</v>
      </c>
      <c r="AC828" s="2">
        <f t="shared" si="315"/>
        <v>22.222371765417535</v>
      </c>
      <c r="AD828" s="2">
        <f t="shared" si="316"/>
        <v>5.9437604470608427</v>
      </c>
      <c r="AE828" s="2">
        <f t="shared" si="317"/>
        <v>21.854825108205748</v>
      </c>
      <c r="AF828" s="69">
        <f t="shared" si="318"/>
        <v>0.8773425108475934</v>
      </c>
      <c r="AG828" s="69">
        <f t="shared" si="319"/>
        <v>0.87829167387086138</v>
      </c>
      <c r="AH828" s="69">
        <f t="shared" si="320"/>
        <v>0.96696912654586853</v>
      </c>
      <c r="AI828" s="69">
        <f t="shared" si="321"/>
        <v>0.35341576414274223</v>
      </c>
      <c r="AJ828" s="69">
        <f t="shared" si="322"/>
        <v>0.35456404618108811</v>
      </c>
      <c r="AK828" s="69">
        <f t="shared" si="323"/>
        <v>0.4731689327494713</v>
      </c>
      <c r="AL828" s="69">
        <f t="shared" si="324"/>
        <v>7.9763865910250614E-2</v>
      </c>
      <c r="AM828" s="69">
        <f t="shared" si="325"/>
        <v>9.3959472237988353E-2</v>
      </c>
      <c r="AN828" s="69">
        <f t="shared" si="326"/>
        <v>0.10552140301102055</v>
      </c>
      <c r="AO828" s="23">
        <v>0.01</v>
      </c>
      <c r="AP828" s="69">
        <f t="shared" si="327"/>
        <v>0</v>
      </c>
      <c r="AQ828" s="69">
        <f t="shared" si="328"/>
        <v>1791.6015992329176</v>
      </c>
      <c r="AR828" s="69">
        <f t="shared" si="329"/>
        <v>2166.6182073237796</v>
      </c>
      <c r="AS828" s="69">
        <f t="shared" si="330"/>
        <v>0</v>
      </c>
      <c r="AT828" s="69">
        <f t="shared" si="331"/>
        <v>0.45262812243654887</v>
      </c>
      <c r="AU828" s="69">
        <f t="shared" si="332"/>
        <v>0.54737187756345107</v>
      </c>
      <c r="AV828" s="23">
        <f t="shared" si="333"/>
        <v>1</v>
      </c>
    </row>
    <row r="829" spans="1:48" ht="12.75" customHeight="1" x14ac:dyDescent="0.15">
      <c r="A829" t="s">
        <v>143</v>
      </c>
      <c r="B829" s="16">
        <v>5</v>
      </c>
      <c r="C829" s="16" t="s">
        <v>375</v>
      </c>
      <c r="D829" s="16">
        <v>2</v>
      </c>
      <c r="E829" s="16" t="s">
        <v>426</v>
      </c>
      <c r="G829" s="52">
        <v>631.56250000000011</v>
      </c>
      <c r="H829" s="52">
        <v>20666.875000000004</v>
      </c>
      <c r="I829" s="52">
        <v>22669.0625</v>
      </c>
      <c r="J829" s="52">
        <v>748724.06250000012</v>
      </c>
      <c r="K829" s="14">
        <v>0.72046358105558916</v>
      </c>
      <c r="L829" s="14">
        <v>0.19890797253795467</v>
      </c>
      <c r="M829" s="14">
        <v>1.1943769497417231</v>
      </c>
      <c r="N829" s="14">
        <v>0.67110478210248725</v>
      </c>
      <c r="O829" s="14">
        <v>0.79326734400209298</v>
      </c>
      <c r="P829" s="14">
        <v>0.2517166550822888</v>
      </c>
      <c r="Q829" s="14">
        <v>5.2840265856600332</v>
      </c>
      <c r="R829" s="14">
        <v>0.42764812477654085</v>
      </c>
      <c r="S829" s="14">
        <v>4.204645289965665</v>
      </c>
      <c r="T829" s="14">
        <v>0.90689653547162363</v>
      </c>
      <c r="U829" s="14">
        <v>24.036760851816705</v>
      </c>
      <c r="V829" s="14">
        <v>1.9675162953297418</v>
      </c>
      <c r="W829" s="14">
        <v>0.40997688919897091</v>
      </c>
      <c r="X829" s="14">
        <v>3.0903257090845276E-2</v>
      </c>
      <c r="Y829" s="14">
        <v>0.73035163686701865</v>
      </c>
      <c r="Z829" s="2">
        <f t="shared" si="312"/>
        <v>1.6577894860303397</v>
      </c>
      <c r="AA829" s="2">
        <f t="shared" si="313"/>
        <v>6.0046710772933842</v>
      </c>
      <c r="AB829" s="2">
        <f t="shared" si="314"/>
        <v>6.6610917814941484</v>
      </c>
      <c r="AC829" s="2">
        <f t="shared" si="315"/>
        <v>20.991962506146564</v>
      </c>
      <c r="AD829" s="2">
        <f t="shared" si="316"/>
        <v>5.7167154882672611</v>
      </c>
      <c r="AE829" s="2">
        <f t="shared" si="317"/>
        <v>26.504413581552164</v>
      </c>
      <c r="AF829" s="69">
        <f t="shared" si="318"/>
        <v>0.8763846712986848</v>
      </c>
      <c r="AG829" s="69">
        <f t="shared" si="319"/>
        <v>0.87873106046158611</v>
      </c>
      <c r="AH829" s="69">
        <f t="shared" si="320"/>
        <v>0.98867620503950193</v>
      </c>
      <c r="AI829" s="69">
        <f t="shared" si="321"/>
        <v>0.35225950138897483</v>
      </c>
      <c r="AJ829" s="69">
        <f t="shared" si="322"/>
        <v>0.35509645008446344</v>
      </c>
      <c r="AK829" s="69">
        <f t="shared" si="323"/>
        <v>0.50575553383067107</v>
      </c>
      <c r="AL829" s="69">
        <f t="shared" si="324"/>
        <v>7.9513586812498649E-2</v>
      </c>
      <c r="AM829" s="69">
        <f t="shared" si="325"/>
        <v>9.4100559272382811E-2</v>
      </c>
      <c r="AN829" s="69">
        <f t="shared" si="326"/>
        <v>0.11248097624319565</v>
      </c>
      <c r="AO829" s="23">
        <v>0.01</v>
      </c>
      <c r="AP829" s="69">
        <f t="shared" si="327"/>
        <v>0</v>
      </c>
      <c r="AQ829" s="69">
        <f t="shared" si="328"/>
        <v>1944.7644959124268</v>
      </c>
      <c r="AR829" s="69">
        <f t="shared" si="329"/>
        <v>2549.8382805180177</v>
      </c>
      <c r="AS829" s="69">
        <f t="shared" si="330"/>
        <v>0</v>
      </c>
      <c r="AT829" s="69">
        <f t="shared" si="331"/>
        <v>0.43268884763537074</v>
      </c>
      <c r="AU829" s="69">
        <f t="shared" si="332"/>
        <v>0.56731115236462926</v>
      </c>
      <c r="AV829" s="23">
        <f t="shared" si="333"/>
        <v>1</v>
      </c>
    </row>
    <row r="830" spans="1:48" ht="12.75" customHeight="1" x14ac:dyDescent="0.15">
      <c r="A830" t="s">
        <v>144</v>
      </c>
      <c r="B830" s="16">
        <v>5</v>
      </c>
      <c r="C830" s="16" t="s">
        <v>376</v>
      </c>
      <c r="D830" s="16">
        <v>1</v>
      </c>
      <c r="E830" s="16" t="s">
        <v>426</v>
      </c>
      <c r="G830" s="52">
        <v>591.25</v>
      </c>
      <c r="H830" s="52">
        <v>19806.875</v>
      </c>
      <c r="I830" s="52">
        <v>21352.187499999996</v>
      </c>
      <c r="J830" s="52">
        <v>928450.625</v>
      </c>
      <c r="K830" s="14">
        <v>0.51907541628828013</v>
      </c>
      <c r="L830" s="14">
        <v>0.16236242569386355</v>
      </c>
      <c r="M830" s="14">
        <v>1.2365001393194586</v>
      </c>
      <c r="N830" s="14">
        <v>0.98812190404014166</v>
      </c>
      <c r="O830" s="14">
        <v>0.75218926968731215</v>
      </c>
      <c r="P830" s="14">
        <v>0.25861100028861594</v>
      </c>
      <c r="Q830" s="14">
        <v>8.7912526865273204</v>
      </c>
      <c r="R830" s="14">
        <v>0.70374739106652284</v>
      </c>
      <c r="S830" s="14">
        <v>3.9566506591033614</v>
      </c>
      <c r="T830" s="14">
        <v>0.84089996060294947</v>
      </c>
      <c r="U830" s="14">
        <v>34.091112977363998</v>
      </c>
      <c r="V830" s="14">
        <v>1.9870401325017342</v>
      </c>
      <c r="W830" s="14">
        <v>0.45844700725554022</v>
      </c>
      <c r="X830" s="14">
        <v>3.1731399171968815E-2</v>
      </c>
      <c r="Y830" s="14">
        <v>1.2832194009919295</v>
      </c>
      <c r="Z830" s="2">
        <f t="shared" si="312"/>
        <v>2.3821204020048228</v>
      </c>
      <c r="AA830" s="2">
        <f t="shared" si="313"/>
        <v>7.6156791451914838</v>
      </c>
      <c r="AB830" s="2">
        <f t="shared" si="314"/>
        <v>11.687553971863858</v>
      </c>
      <c r="AC830" s="2">
        <f t="shared" si="315"/>
        <v>33.994117329564773</v>
      </c>
      <c r="AD830" s="2">
        <f t="shared" si="316"/>
        <v>8.6161543978940944</v>
      </c>
      <c r="AE830" s="2">
        <f t="shared" si="317"/>
        <v>40.541223182980872</v>
      </c>
      <c r="AF830" s="69">
        <f t="shared" si="318"/>
        <v>0.8698941413010276</v>
      </c>
      <c r="AG830" s="69">
        <f t="shared" si="319"/>
        <v>0.87740715707384676</v>
      </c>
      <c r="AH830" s="69">
        <f t="shared" si="320"/>
        <v>0.98068359736700284</v>
      </c>
      <c r="AI830" s="69">
        <f t="shared" si="321"/>
        <v>0.34449078992041626</v>
      </c>
      <c r="AJ830" s="69">
        <f t="shared" si="322"/>
        <v>0.35349389330667857</v>
      </c>
      <c r="AK830" s="69">
        <f t="shared" si="323"/>
        <v>0.49358861308056512</v>
      </c>
      <c r="AL830" s="69">
        <f t="shared" si="324"/>
        <v>7.7831129517581199E-2</v>
      </c>
      <c r="AM830" s="69">
        <f t="shared" si="325"/>
        <v>9.3675881726269825E-2</v>
      </c>
      <c r="AN830" s="69">
        <f t="shared" si="326"/>
        <v>0.10988468351948308</v>
      </c>
      <c r="AO830" s="23">
        <v>0.01</v>
      </c>
      <c r="AP830" s="69">
        <f t="shared" si="327"/>
        <v>0</v>
      </c>
      <c r="AQ830" s="69">
        <f t="shared" si="328"/>
        <v>1855.4264798670106</v>
      </c>
      <c r="AR830" s="69">
        <f t="shared" si="329"/>
        <v>2346.2783658861622</v>
      </c>
      <c r="AS830" s="69">
        <f t="shared" si="330"/>
        <v>0</v>
      </c>
      <c r="AT830" s="69">
        <f t="shared" si="331"/>
        <v>0.44158896161932043</v>
      </c>
      <c r="AU830" s="69">
        <f t="shared" si="332"/>
        <v>0.55841103838067951</v>
      </c>
      <c r="AV830" s="23">
        <f t="shared" si="333"/>
        <v>1</v>
      </c>
    </row>
    <row r="831" spans="1:48" ht="12.75" customHeight="1" x14ac:dyDescent="0.15">
      <c r="A831" t="s">
        <v>145</v>
      </c>
      <c r="B831" s="16">
        <v>5</v>
      </c>
      <c r="C831" s="16" t="s">
        <v>376</v>
      </c>
      <c r="D831" s="16">
        <v>2</v>
      </c>
      <c r="E831" s="16" t="s">
        <v>426</v>
      </c>
      <c r="G831" s="52">
        <v>524.0625</v>
      </c>
      <c r="H831" s="52">
        <v>20505.625</v>
      </c>
      <c r="I831" s="52">
        <v>25423.75</v>
      </c>
      <c r="J831" s="52">
        <v>910390.625</v>
      </c>
      <c r="K831" s="14">
        <v>0.93142026204880368</v>
      </c>
      <c r="L831" s="14">
        <v>0.24297749654894588</v>
      </c>
      <c r="M831" s="14">
        <v>1.4397604095017817</v>
      </c>
      <c r="N831" s="14">
        <v>1.0993946357577444</v>
      </c>
      <c r="O831" s="14">
        <v>0.73971626230664367</v>
      </c>
      <c r="P831" s="14">
        <v>0.26019131828741215</v>
      </c>
      <c r="Q831" s="14">
        <v>6.8020669941485821</v>
      </c>
      <c r="R831" s="14">
        <v>0.68530838128474125</v>
      </c>
      <c r="S831" s="14">
        <v>3.9808857181316464</v>
      </c>
      <c r="T831" s="14">
        <v>1.0750842351080672</v>
      </c>
      <c r="U831" s="14">
        <v>27.545978344105421</v>
      </c>
      <c r="V831" s="14">
        <v>2.3679153895752671</v>
      </c>
      <c r="W831" s="14">
        <v>0.4481959735259044</v>
      </c>
      <c r="X831" s="14">
        <v>3.0412249516131581E-2</v>
      </c>
      <c r="Y831" s="14">
        <v>1.2632127392349981</v>
      </c>
      <c r="Z831" s="2">
        <f t="shared" si="312"/>
        <v>1.5457688308549407</v>
      </c>
      <c r="AA831" s="2">
        <f t="shared" si="313"/>
        <v>5.925488697311331</v>
      </c>
      <c r="AB831" s="2">
        <f t="shared" si="314"/>
        <v>9.1955082519584206</v>
      </c>
      <c r="AC831" s="2">
        <f t="shared" si="315"/>
        <v>26.142559401751033</v>
      </c>
      <c r="AD831" s="2">
        <f t="shared" si="316"/>
        <v>6.919560192005112</v>
      </c>
      <c r="AE831" s="2">
        <f t="shared" si="317"/>
        <v>25.62215819427071</v>
      </c>
      <c r="AF831" s="69">
        <f t="shared" si="318"/>
        <v>0.88318358457034951</v>
      </c>
      <c r="AG831" s="69">
        <f t="shared" si="319"/>
        <v>0.87700516508658777</v>
      </c>
      <c r="AH831" s="69">
        <f t="shared" si="320"/>
        <v>0.98146466798155374</v>
      </c>
      <c r="AI831" s="69">
        <f t="shared" si="321"/>
        <v>0.36052166061579743</v>
      </c>
      <c r="AJ831" s="69">
        <f t="shared" si="322"/>
        <v>0.35300824665014124</v>
      </c>
      <c r="AK831" s="69">
        <f t="shared" si="323"/>
        <v>0.49476891638949616</v>
      </c>
      <c r="AL831" s="69">
        <f t="shared" si="324"/>
        <v>8.1301241399964891E-2</v>
      </c>
      <c r="AM831" s="69">
        <f t="shared" si="325"/>
        <v>9.3547185362287441E-2</v>
      </c>
      <c r="AN831" s="69">
        <f t="shared" si="326"/>
        <v>0.11013666173093234</v>
      </c>
      <c r="AO831" s="23">
        <v>0.01</v>
      </c>
      <c r="AP831" s="69">
        <f t="shared" si="327"/>
        <v>0</v>
      </c>
      <c r="AQ831" s="69">
        <f t="shared" si="328"/>
        <v>1918.2435028445555</v>
      </c>
      <c r="AR831" s="69">
        <f t="shared" si="329"/>
        <v>2800.0869536817909</v>
      </c>
      <c r="AS831" s="69">
        <f t="shared" si="330"/>
        <v>0</v>
      </c>
      <c r="AT831" s="69">
        <f t="shared" si="331"/>
        <v>0.40655132583841402</v>
      </c>
      <c r="AU831" s="69">
        <f t="shared" si="332"/>
        <v>0.59344867416158598</v>
      </c>
      <c r="AV831" s="23">
        <f t="shared" si="333"/>
        <v>1</v>
      </c>
    </row>
    <row r="832" spans="1:48" ht="12.75" customHeight="1" x14ac:dyDescent="0.15">
      <c r="A832" t="s">
        <v>146</v>
      </c>
      <c r="B832" s="16">
        <v>5</v>
      </c>
      <c r="C832" s="16" t="s">
        <v>377</v>
      </c>
      <c r="D832" s="16">
        <v>1</v>
      </c>
      <c r="E832" s="16" t="s">
        <v>426</v>
      </c>
      <c r="G832" s="52">
        <v>604.6875</v>
      </c>
      <c r="H832" s="52">
        <v>21688.124999999996</v>
      </c>
      <c r="I832" s="52">
        <v>26928.750000000004</v>
      </c>
      <c r="J832" s="52">
        <v>972915.31250000012</v>
      </c>
      <c r="K832" s="14">
        <v>0.71030354965978393</v>
      </c>
      <c r="L832" s="14">
        <v>0.20444435326040394</v>
      </c>
      <c r="M832" s="14">
        <v>1.4895432465136036</v>
      </c>
      <c r="N832" s="14">
        <v>1.5312995620964367</v>
      </c>
      <c r="O832" s="14">
        <v>0.78261817506194786</v>
      </c>
      <c r="P832" s="14">
        <v>0.25894342156590661</v>
      </c>
      <c r="Q832" s="14">
        <v>6.5696275786278102</v>
      </c>
      <c r="R832" s="14">
        <v>0.65511045376343435</v>
      </c>
      <c r="S832" s="14">
        <v>3.7029058182721313</v>
      </c>
      <c r="T832" s="14">
        <v>0.79714844093311943</v>
      </c>
      <c r="U832" s="14">
        <v>26.544799487148509</v>
      </c>
      <c r="V832" s="14">
        <v>2.3526758566316568</v>
      </c>
      <c r="W832" s="14">
        <v>0.46431476190566473</v>
      </c>
      <c r="X832" s="14">
        <v>3.3504127818337733E-2</v>
      </c>
      <c r="Y832" s="14">
        <v>1.1577675169065003</v>
      </c>
      <c r="Z832" s="2">
        <f t="shared" si="312"/>
        <v>2.0970516721013914</v>
      </c>
      <c r="AA832" s="2">
        <f t="shared" si="313"/>
        <v>7.2858126074841953</v>
      </c>
      <c r="AB832" s="2">
        <f t="shared" si="314"/>
        <v>8.3944224501402527</v>
      </c>
      <c r="AC832" s="2">
        <f t="shared" si="315"/>
        <v>25.370899708126782</v>
      </c>
      <c r="AD832" s="2">
        <f t="shared" si="316"/>
        <v>7.1686401949955556</v>
      </c>
      <c r="AE832" s="2">
        <f t="shared" si="317"/>
        <v>33.299694415855491</v>
      </c>
      <c r="AF832" s="69">
        <f t="shared" si="318"/>
        <v>0.87605722410918485</v>
      </c>
      <c r="AG832" s="69">
        <f t="shared" si="319"/>
        <v>0.87838784888042898</v>
      </c>
      <c r="AH832" s="69">
        <f t="shared" si="320"/>
        <v>0.97250566643909164</v>
      </c>
      <c r="AI832" s="69">
        <f t="shared" si="321"/>
        <v>0.35186480042429452</v>
      </c>
      <c r="AJ832" s="69">
        <f t="shared" si="322"/>
        <v>0.35468053573371755</v>
      </c>
      <c r="AK832" s="69">
        <f t="shared" si="323"/>
        <v>0.48134317592463316</v>
      </c>
      <c r="AL832" s="69">
        <f t="shared" si="324"/>
        <v>7.9428144026037456E-2</v>
      </c>
      <c r="AM832" s="69">
        <f t="shared" si="325"/>
        <v>9.3990341969435148E-2</v>
      </c>
      <c r="AN832" s="69">
        <f t="shared" si="326"/>
        <v>0.10726898507122959</v>
      </c>
      <c r="AO832" s="23">
        <v>0.01</v>
      </c>
      <c r="AP832" s="69">
        <f t="shared" si="327"/>
        <v>0</v>
      </c>
      <c r="AQ832" s="69">
        <f t="shared" si="328"/>
        <v>2038.4742854258554</v>
      </c>
      <c r="AR832" s="69">
        <f t="shared" si="329"/>
        <v>2888.6196817368741</v>
      </c>
      <c r="AS832" s="69">
        <f t="shared" si="330"/>
        <v>0</v>
      </c>
      <c r="AT832" s="69">
        <f t="shared" si="331"/>
        <v>0.4137275032730322</v>
      </c>
      <c r="AU832" s="69">
        <f t="shared" si="332"/>
        <v>0.5862724967269678</v>
      </c>
      <c r="AV832" s="23">
        <f t="shared" si="333"/>
        <v>1</v>
      </c>
    </row>
    <row r="833" spans="1:48" ht="12.75" customHeight="1" x14ac:dyDescent="0.15">
      <c r="A833" t="s">
        <v>147</v>
      </c>
      <c r="B833" s="16">
        <v>5</v>
      </c>
      <c r="C833" s="16" t="s">
        <v>377</v>
      </c>
      <c r="D833" s="16">
        <v>2</v>
      </c>
      <c r="E833" s="16" t="s">
        <v>426</v>
      </c>
      <c r="G833" s="52">
        <v>752.50000000000011</v>
      </c>
      <c r="H833" s="52">
        <v>20666.875000000004</v>
      </c>
      <c r="I833" s="52">
        <v>24321.875</v>
      </c>
      <c r="J833" s="52">
        <v>902314.68750000012</v>
      </c>
      <c r="K833" s="14">
        <v>0.97258175516959611</v>
      </c>
      <c r="L833" s="14">
        <v>0.21656899654520304</v>
      </c>
      <c r="M833" s="14">
        <v>1.5661202356155095</v>
      </c>
      <c r="N833" s="14">
        <v>1.2034922274409381</v>
      </c>
      <c r="O833" s="14">
        <v>0.75807029551112026</v>
      </c>
      <c r="P833" s="14">
        <v>0.26191830088644746</v>
      </c>
      <c r="Q833" s="14">
        <v>6.6910225658552358</v>
      </c>
      <c r="R833" s="14">
        <v>0.69748289486953041</v>
      </c>
      <c r="S833" s="14">
        <v>4.1832654291613185</v>
      </c>
      <c r="T833" s="14">
        <v>0.90504118669128264</v>
      </c>
      <c r="U833" s="14">
        <v>28.253873178373723</v>
      </c>
      <c r="V833" s="14">
        <v>5.1628218957893415</v>
      </c>
      <c r="W833" s="14">
        <v>0.46431286602370986</v>
      </c>
      <c r="X833" s="14">
        <v>3.1851170641351262E-2</v>
      </c>
      <c r="Y833" s="14">
        <v>1.1984347927062931</v>
      </c>
      <c r="Z833" s="2">
        <f t="shared" si="312"/>
        <v>1.6102710412683134</v>
      </c>
      <c r="AA833" s="2">
        <f t="shared" si="313"/>
        <v>7.2315070975019431</v>
      </c>
      <c r="AB833" s="2">
        <f t="shared" si="314"/>
        <v>8.8263880084417377</v>
      </c>
      <c r="AC833" s="2">
        <f t="shared" si="315"/>
        <v>25.546220112187097</v>
      </c>
      <c r="AD833" s="2">
        <f t="shared" si="316"/>
        <v>6.7540235389840415</v>
      </c>
      <c r="AE833" s="2">
        <f t="shared" si="317"/>
        <v>31.218328617359781</v>
      </c>
      <c r="AF833" s="69">
        <f t="shared" si="318"/>
        <v>0.88451017645899188</v>
      </c>
      <c r="AG833" s="69">
        <f t="shared" si="319"/>
        <v>0.87759669638749271</v>
      </c>
      <c r="AH833" s="69">
        <f t="shared" si="320"/>
        <v>0.98798715447857799</v>
      </c>
      <c r="AI833" s="69">
        <f t="shared" si="321"/>
        <v>0.36214867404784523</v>
      </c>
      <c r="AJ833" s="69">
        <f t="shared" si="322"/>
        <v>0.3537230302499213</v>
      </c>
      <c r="AK833" s="69">
        <f t="shared" si="323"/>
        <v>0.50469882291578427</v>
      </c>
      <c r="AL833" s="69">
        <f t="shared" si="324"/>
        <v>8.1653073484681662E-2</v>
      </c>
      <c r="AM833" s="69">
        <f t="shared" si="325"/>
        <v>9.3736603016229145E-2</v>
      </c>
      <c r="AN833" s="69">
        <f t="shared" si="326"/>
        <v>0.11225558769352945</v>
      </c>
      <c r="AO833" s="23">
        <v>0.01</v>
      </c>
      <c r="AP833" s="69">
        <f t="shared" si="327"/>
        <v>0</v>
      </c>
      <c r="AQ833" s="69">
        <f t="shared" si="328"/>
        <v>1937.2426574610311</v>
      </c>
      <c r="AR833" s="69">
        <f t="shared" si="329"/>
        <v>2730.2663719335615</v>
      </c>
      <c r="AS833" s="69">
        <f t="shared" si="330"/>
        <v>0</v>
      </c>
      <c r="AT833" s="69">
        <f t="shared" si="331"/>
        <v>0.41504850772882268</v>
      </c>
      <c r="AU833" s="69">
        <f t="shared" si="332"/>
        <v>0.58495149227117738</v>
      </c>
      <c r="AV833" s="23">
        <f t="shared" si="333"/>
        <v>1</v>
      </c>
    </row>
    <row r="834" spans="1:48" ht="12.75" customHeight="1" x14ac:dyDescent="0.15">
      <c r="A834" t="s">
        <v>148</v>
      </c>
      <c r="B834" s="16">
        <v>5</v>
      </c>
      <c r="C834" s="16" t="s">
        <v>378</v>
      </c>
      <c r="D834" s="16">
        <v>1</v>
      </c>
      <c r="E834" s="16" t="s">
        <v>426</v>
      </c>
      <c r="G834" s="52">
        <v>403.12499999999994</v>
      </c>
      <c r="H834" s="52">
        <v>20425</v>
      </c>
      <c r="I834" s="52">
        <v>19309.6875</v>
      </c>
      <c r="J834" s="52">
        <v>760549.06250000012</v>
      </c>
      <c r="K834" s="14">
        <v>0.68809329255923202</v>
      </c>
      <c r="L834" s="14">
        <v>0.2080641132239624</v>
      </c>
      <c r="M834" s="14">
        <v>1.1528753392867233</v>
      </c>
      <c r="N834" s="14">
        <v>0.91986639815915483</v>
      </c>
      <c r="O834" s="14">
        <v>0.73378973531592029</v>
      </c>
      <c r="P834" s="14">
        <v>0.26638949182795379</v>
      </c>
      <c r="Q834" s="14">
        <v>6.1723040710509753</v>
      </c>
      <c r="R834" s="14">
        <v>0.68403409108271895</v>
      </c>
      <c r="S834" s="14">
        <v>5.4840982901040647</v>
      </c>
      <c r="T834" s="14">
        <v>1.5457894367663476</v>
      </c>
      <c r="U834" s="14">
        <v>33.019339099665046</v>
      </c>
      <c r="V834" s="14">
        <v>8.5034851989817906</v>
      </c>
      <c r="W834" s="14">
        <v>0.43079746482665005</v>
      </c>
      <c r="X834" s="14">
        <v>3.0924882495039326E-2</v>
      </c>
      <c r="Y834" s="14">
        <v>1.2191931940068634</v>
      </c>
      <c r="Z834" s="2">
        <f t="shared" si="312"/>
        <v>1.6754637078336034</v>
      </c>
      <c r="AA834" s="2">
        <f t="shared" si="313"/>
        <v>5.5409619728403436</v>
      </c>
      <c r="AB834" s="2">
        <f t="shared" si="314"/>
        <v>8.4115432173408617</v>
      </c>
      <c r="AC834" s="2">
        <f t="shared" si="315"/>
        <v>23.170223527575647</v>
      </c>
      <c r="AD834" s="2">
        <f t="shared" si="316"/>
        <v>6.0209240157580179</v>
      </c>
      <c r="AE834" s="2">
        <f t="shared" si="317"/>
        <v>21.36082594065239</v>
      </c>
      <c r="AF834" s="69">
        <f t="shared" si="318"/>
        <v>0.87534141074381955</v>
      </c>
      <c r="AG834" s="69">
        <f t="shared" si="319"/>
        <v>0.87681415931790385</v>
      </c>
      <c r="AH834" s="69">
        <f t="shared" si="320"/>
        <v>1.0299116375565318</v>
      </c>
      <c r="AI834" s="69">
        <f t="shared" si="321"/>
        <v>0.35100299444673005</v>
      </c>
      <c r="AJ834" s="69">
        <f t="shared" si="322"/>
        <v>0.35277764848426418</v>
      </c>
      <c r="AK834" s="69">
        <f t="shared" si="323"/>
        <v>0.5717132983246096</v>
      </c>
      <c r="AL834" s="69">
        <f t="shared" si="324"/>
        <v>7.9241571142264614E-2</v>
      </c>
      <c r="AM834" s="69">
        <f t="shared" si="325"/>
        <v>9.3486076848330019E-2</v>
      </c>
      <c r="AN834" s="69">
        <f t="shared" si="326"/>
        <v>0.12651265914029086</v>
      </c>
      <c r="AO834" s="23">
        <v>0.01</v>
      </c>
      <c r="AP834" s="69">
        <f t="shared" si="327"/>
        <v>0</v>
      </c>
      <c r="AQ834" s="69">
        <f t="shared" si="328"/>
        <v>1909.4531196271407</v>
      </c>
      <c r="AR834" s="69">
        <f t="shared" si="329"/>
        <v>2442.9199127930351</v>
      </c>
      <c r="AS834" s="69">
        <f t="shared" si="330"/>
        <v>0</v>
      </c>
      <c r="AT834" s="69">
        <f t="shared" si="331"/>
        <v>0.43871541005421866</v>
      </c>
      <c r="AU834" s="69">
        <f t="shared" si="332"/>
        <v>0.56128458994578123</v>
      </c>
      <c r="AV834" s="23">
        <f t="shared" si="333"/>
        <v>0.99999999999999989</v>
      </c>
    </row>
    <row r="835" spans="1:48" ht="12.75" customHeight="1" x14ac:dyDescent="0.15">
      <c r="A835" t="s">
        <v>149</v>
      </c>
      <c r="B835" s="16">
        <v>5</v>
      </c>
      <c r="C835" s="16" t="s">
        <v>378</v>
      </c>
      <c r="D835" s="16">
        <v>2</v>
      </c>
      <c r="E835" s="16" t="s">
        <v>426</v>
      </c>
      <c r="G835" s="52">
        <v>591.25</v>
      </c>
      <c r="H835" s="52">
        <v>20411.562500000004</v>
      </c>
      <c r="I835" s="52">
        <v>18624.375</v>
      </c>
      <c r="J835" s="52">
        <v>802138.125</v>
      </c>
      <c r="K835" s="14">
        <v>0.50165605288752302</v>
      </c>
      <c r="L835" s="14">
        <v>0.19282707522784998</v>
      </c>
      <c r="M835" s="14">
        <v>1.1714447720129615</v>
      </c>
      <c r="N835" s="14">
        <v>1.0259991871434202</v>
      </c>
      <c r="O835" s="14">
        <v>0.73847825139015544</v>
      </c>
      <c r="P835" s="14">
        <v>0.26835490837066717</v>
      </c>
      <c r="Q835" s="14">
        <v>7.7600003117638225</v>
      </c>
      <c r="R835" s="14">
        <v>0.84807832759342516</v>
      </c>
      <c r="S835" s="14">
        <v>8.0924621629358864</v>
      </c>
      <c r="T835" s="14">
        <v>2.4508383864232384</v>
      </c>
      <c r="U835" s="14">
        <v>36.636561322969783</v>
      </c>
      <c r="V835" s="14">
        <v>8.5040688666762421</v>
      </c>
      <c r="W835" s="14">
        <v>0.44995914374387391</v>
      </c>
      <c r="X835" s="14">
        <v>3.0032973196420495E-2</v>
      </c>
      <c r="Y835" s="14">
        <v>1.2245501022182428</v>
      </c>
      <c r="Z835" s="2">
        <f t="shared" si="312"/>
        <v>2.3351552627943923</v>
      </c>
      <c r="AA835" s="2">
        <f t="shared" si="313"/>
        <v>6.0751052238320211</v>
      </c>
      <c r="AB835" s="2">
        <f t="shared" si="314"/>
        <v>10.508095935331793</v>
      </c>
      <c r="AC835" s="2">
        <f t="shared" si="315"/>
        <v>28.916930787214316</v>
      </c>
      <c r="AD835" s="2">
        <f t="shared" si="316"/>
        <v>4.5272453037554028</v>
      </c>
      <c r="AE835" s="2">
        <f t="shared" si="317"/>
        <v>14.948583115852571</v>
      </c>
      <c r="AF835" s="69">
        <f t="shared" si="318"/>
        <v>0.86933273343069239</v>
      </c>
      <c r="AG835" s="69">
        <f t="shared" si="319"/>
        <v>0.87696526528909879</v>
      </c>
      <c r="AH835" s="69">
        <f t="shared" si="320"/>
        <v>1.1139764781144736</v>
      </c>
      <c r="AI835" s="69">
        <f t="shared" si="321"/>
        <v>0.34382424312011522</v>
      </c>
      <c r="AJ835" s="69">
        <f t="shared" si="322"/>
        <v>0.35296006797119606</v>
      </c>
      <c r="AK835" s="69">
        <f t="shared" si="323"/>
        <v>0.72344656647261507</v>
      </c>
      <c r="AL835" s="69">
        <f t="shared" si="324"/>
        <v>7.768670457271766E-2</v>
      </c>
      <c r="AM835" s="69">
        <f t="shared" si="325"/>
        <v>9.3534418012366963E-2</v>
      </c>
      <c r="AN835" s="69">
        <f t="shared" si="326"/>
        <v>0.15855166057958439</v>
      </c>
      <c r="AO835" s="23">
        <v>0.01</v>
      </c>
      <c r="AP835" s="69">
        <f t="shared" si="327"/>
        <v>0</v>
      </c>
      <c r="AQ835" s="69">
        <f t="shared" si="328"/>
        <v>1909.1836191605544</v>
      </c>
      <c r="AR835" s="69">
        <f t="shared" si="329"/>
        <v>2952.9255835068971</v>
      </c>
      <c r="AS835" s="69">
        <f t="shared" si="330"/>
        <v>0</v>
      </c>
      <c r="AT835" s="69">
        <f t="shared" si="331"/>
        <v>0.39266572172281478</v>
      </c>
      <c r="AU835" s="69">
        <f t="shared" si="332"/>
        <v>0.60733427827718522</v>
      </c>
      <c r="AV835" s="23">
        <f t="shared" si="333"/>
        <v>1</v>
      </c>
    </row>
    <row r="836" spans="1:48" ht="12.75" customHeight="1" x14ac:dyDescent="0.15">
      <c r="A836" t="s">
        <v>97</v>
      </c>
      <c r="B836" s="16">
        <v>5</v>
      </c>
      <c r="C836" s="16" t="s">
        <v>382</v>
      </c>
      <c r="D836" s="16">
        <v>1</v>
      </c>
      <c r="E836" s="16" t="s">
        <v>426</v>
      </c>
      <c r="G836" s="52">
        <v>188.12500000000003</v>
      </c>
      <c r="H836" s="52">
        <v>21164.0625</v>
      </c>
      <c r="I836" s="52">
        <v>19067.812500000004</v>
      </c>
      <c r="J836" s="52">
        <v>593897.1875</v>
      </c>
      <c r="K836" s="14">
        <v>0.14523254128041316</v>
      </c>
      <c r="L836" s="14">
        <v>0.11817579910105983</v>
      </c>
      <c r="M836" s="14">
        <v>1.1328437241613725</v>
      </c>
      <c r="N836" s="14">
        <v>1.2107616722073489</v>
      </c>
      <c r="O836" s="14">
        <v>0.72471832782438417</v>
      </c>
      <c r="P836" s="14">
        <v>0.26134521824887241</v>
      </c>
      <c r="Q836" s="14">
        <v>6.2438211666217924</v>
      </c>
      <c r="R836" s="14">
        <v>0.833691271218852</v>
      </c>
      <c r="S836" s="14">
        <v>3.5254179429626462</v>
      </c>
      <c r="T836" s="14">
        <v>1.0580394628365342</v>
      </c>
      <c r="U836" s="14">
        <v>26.188856617457507</v>
      </c>
      <c r="V836" s="14">
        <v>5.2603957256659442</v>
      </c>
      <c r="W836" s="14">
        <v>0.42681111675974681</v>
      </c>
      <c r="X836" s="14">
        <v>3.4121106628424165E-2</v>
      </c>
      <c r="Y836" s="14">
        <v>1.5759629182888282</v>
      </c>
      <c r="Z836" s="2">
        <f t="shared" si="312"/>
        <v>7.8002058916953887</v>
      </c>
      <c r="AA836" s="2">
        <f t="shared" si="313"/>
        <v>9.586088968965667</v>
      </c>
      <c r="AB836" s="2">
        <f t="shared" si="314"/>
        <v>8.6155143686869931</v>
      </c>
      <c r="AC836" s="2">
        <f t="shared" si="315"/>
        <v>23.891086312801637</v>
      </c>
      <c r="AD836" s="2">
        <f t="shared" si="316"/>
        <v>7.4285820975453616</v>
      </c>
      <c r="AE836" s="2">
        <f t="shared" si="317"/>
        <v>24.752249360573852</v>
      </c>
      <c r="AF836" s="69">
        <f t="shared" si="318"/>
        <v>0.85784557629497282</v>
      </c>
      <c r="AG836" s="69">
        <f t="shared" si="319"/>
        <v>0.8765217973386743</v>
      </c>
      <c r="AH836" s="69">
        <f t="shared" si="320"/>
        <v>0.9667854177827333</v>
      </c>
      <c r="AI836" s="69">
        <f t="shared" si="321"/>
        <v>0.33037391196033394</v>
      </c>
      <c r="AJ836" s="69">
        <f t="shared" si="322"/>
        <v>0.35242487914077703</v>
      </c>
      <c r="AK836" s="69">
        <f t="shared" si="323"/>
        <v>0.47289930025461274</v>
      </c>
      <c r="AL836" s="69">
        <f t="shared" si="324"/>
        <v>7.4769850153185061E-2</v>
      </c>
      <c r="AM836" s="69">
        <f t="shared" si="325"/>
        <v>9.3392592972305899E-2</v>
      </c>
      <c r="AN836" s="69">
        <f t="shared" si="326"/>
        <v>0.10546373695539547</v>
      </c>
      <c r="AO836" s="23">
        <v>0.01</v>
      </c>
      <c r="AP836" s="69">
        <f t="shared" si="327"/>
        <v>0</v>
      </c>
      <c r="AQ836" s="69">
        <f t="shared" si="328"/>
        <v>1976.5666747029429</v>
      </c>
      <c r="AR836" s="69">
        <f t="shared" si="329"/>
        <v>2010.9627618148022</v>
      </c>
      <c r="AS836" s="69">
        <f t="shared" si="330"/>
        <v>0</v>
      </c>
      <c r="AT836" s="69">
        <f t="shared" si="331"/>
        <v>0.49568704285956355</v>
      </c>
      <c r="AU836" s="69">
        <f t="shared" si="332"/>
        <v>0.50431295714043645</v>
      </c>
      <c r="AV836" s="23">
        <f t="shared" si="333"/>
        <v>1</v>
      </c>
    </row>
    <row r="837" spans="1:48" ht="12.75" customHeight="1" x14ac:dyDescent="0.15">
      <c r="A837" t="s">
        <v>151</v>
      </c>
      <c r="B837" s="16">
        <v>5</v>
      </c>
      <c r="C837" s="16" t="s">
        <v>382</v>
      </c>
      <c r="D837" s="16">
        <v>2</v>
      </c>
      <c r="E837" s="16" t="s">
        <v>426</v>
      </c>
      <c r="G837" s="52">
        <v>564.37500000000011</v>
      </c>
      <c r="H837" s="52">
        <v>21526.875</v>
      </c>
      <c r="I837" s="52">
        <v>18409.375</v>
      </c>
      <c r="J837" s="52">
        <v>793282.8125</v>
      </c>
      <c r="K837" s="14">
        <v>0.67284281811477287</v>
      </c>
      <c r="L837" s="14">
        <v>0.20718440287129916</v>
      </c>
      <c r="M837" s="14">
        <v>1.4628172927598697</v>
      </c>
      <c r="N837" s="14">
        <v>1.4485073691866239</v>
      </c>
      <c r="O837" s="14">
        <v>0.7535031158819927</v>
      </c>
      <c r="P837" s="14">
        <v>0.26479309340039792</v>
      </c>
      <c r="Q837" s="14">
        <v>7.6045587665064325</v>
      </c>
      <c r="R837" s="14">
        <v>0.75418728093362397</v>
      </c>
      <c r="S837" s="14">
        <v>6.5208992547288034</v>
      </c>
      <c r="T837" s="14">
        <v>1.3649514301739265</v>
      </c>
      <c r="U837" s="14">
        <v>33.948418675432421</v>
      </c>
      <c r="V837" s="14">
        <v>6.004547107483476</v>
      </c>
      <c r="W837" s="14">
        <v>0.44752862307781272</v>
      </c>
      <c r="X837" s="14">
        <v>3.0737739574129251E-2</v>
      </c>
      <c r="Y837" s="14">
        <v>1.2979058247591224</v>
      </c>
      <c r="Z837" s="2">
        <f t="shared" si="312"/>
        <v>2.1740847243617956</v>
      </c>
      <c r="AA837" s="2">
        <f t="shared" si="313"/>
        <v>7.0604605003425709</v>
      </c>
      <c r="AB837" s="2">
        <f t="shared" si="314"/>
        <v>10.092272488621527</v>
      </c>
      <c r="AC837" s="2">
        <f t="shared" si="315"/>
        <v>28.718871284937393</v>
      </c>
      <c r="AD837" s="2">
        <f t="shared" si="316"/>
        <v>5.2060946426696937</v>
      </c>
      <c r="AE837" s="2">
        <f t="shared" si="317"/>
        <v>24.871521377948667</v>
      </c>
      <c r="AF837" s="69">
        <f t="shared" si="318"/>
        <v>0.87484990389695683</v>
      </c>
      <c r="AG837" s="69">
        <f t="shared" si="319"/>
        <v>0.87744950096306551</v>
      </c>
      <c r="AH837" s="69">
        <f t="shared" si="320"/>
        <v>1.0633266486634267</v>
      </c>
      <c r="AI837" s="69">
        <f t="shared" si="321"/>
        <v>0.35041205865753006</v>
      </c>
      <c r="AJ837" s="69">
        <f t="shared" si="322"/>
        <v>0.35354507488819237</v>
      </c>
      <c r="AK837" s="69">
        <f t="shared" si="323"/>
        <v>0.62918519084897917</v>
      </c>
      <c r="AL837" s="69">
        <f t="shared" si="324"/>
        <v>7.911362825296836E-2</v>
      </c>
      <c r="AM837" s="69">
        <f t="shared" si="325"/>
        <v>9.3689444845370978E-2</v>
      </c>
      <c r="AN837" s="69">
        <f t="shared" si="326"/>
        <v>0.13868470718409473</v>
      </c>
      <c r="AO837" s="23">
        <v>0.01</v>
      </c>
      <c r="AP837" s="69">
        <f t="shared" si="327"/>
        <v>0</v>
      </c>
      <c r="AQ837" s="69">
        <f t="shared" si="328"/>
        <v>2016.8409680056955</v>
      </c>
      <c r="AR837" s="69">
        <f t="shared" si="329"/>
        <v>2553.0987813171937</v>
      </c>
      <c r="AS837" s="69">
        <f t="shared" si="330"/>
        <v>0</v>
      </c>
      <c r="AT837" s="69">
        <f t="shared" si="331"/>
        <v>0.44132769328184762</v>
      </c>
      <c r="AU837" s="69">
        <f t="shared" si="332"/>
        <v>0.55867230671815249</v>
      </c>
      <c r="AV837" s="23">
        <f t="shared" si="333"/>
        <v>1</v>
      </c>
    </row>
    <row r="838" spans="1:48" ht="12.75" customHeight="1" x14ac:dyDescent="0.15">
      <c r="A838" t="s">
        <v>152</v>
      </c>
      <c r="B838" s="16">
        <v>5</v>
      </c>
      <c r="C838" s="16" t="s">
        <v>379</v>
      </c>
      <c r="D838" s="16">
        <v>1</v>
      </c>
      <c r="E838" s="16" t="s">
        <v>426</v>
      </c>
      <c r="G838" s="52">
        <v>430</v>
      </c>
      <c r="H838" s="52">
        <v>21029.6875</v>
      </c>
      <c r="I838" s="52">
        <v>20949.062499999996</v>
      </c>
      <c r="J838" s="52">
        <v>919796.875</v>
      </c>
      <c r="K838" s="14">
        <v>0.65978587909202413</v>
      </c>
      <c r="L838" s="14">
        <v>0.20090721343081769</v>
      </c>
      <c r="M838" s="14">
        <v>1.3609075444896719</v>
      </c>
      <c r="N838" s="14">
        <v>1.2532414948004682</v>
      </c>
      <c r="O838" s="14">
        <v>0.75912250999603759</v>
      </c>
      <c r="P838" s="14">
        <v>0.27708380869945648</v>
      </c>
      <c r="Q838" s="14">
        <v>6.9676700915221668</v>
      </c>
      <c r="R838" s="14">
        <v>0.7839359982398294</v>
      </c>
      <c r="S838" s="14">
        <v>3.6794840926024581</v>
      </c>
      <c r="T838" s="14">
        <v>0.99857799104985512</v>
      </c>
      <c r="U838" s="14">
        <v>24.465145778815259</v>
      </c>
      <c r="V838" s="14">
        <v>4.4556733416656229</v>
      </c>
      <c r="W838" s="14">
        <v>0.48521686045740048</v>
      </c>
      <c r="X838" s="14">
        <v>3.5022619341040666E-2</v>
      </c>
      <c r="Y838" s="14">
        <v>1.2082624121060626</v>
      </c>
      <c r="Z838" s="2">
        <f t="shared" si="312"/>
        <v>2.0626503046147464</v>
      </c>
      <c r="AA838" s="2">
        <f t="shared" si="313"/>
        <v>6.7738112596853064</v>
      </c>
      <c r="AB838" s="2">
        <f t="shared" si="314"/>
        <v>9.1785844837594617</v>
      </c>
      <c r="AC838" s="2">
        <f t="shared" si="315"/>
        <v>25.146435384392181</v>
      </c>
      <c r="AD838" s="2">
        <f t="shared" si="316"/>
        <v>6.6490695877723809</v>
      </c>
      <c r="AE838" s="2">
        <f t="shared" si="317"/>
        <v>24.499984976730584</v>
      </c>
      <c r="AF838" s="69">
        <f t="shared" si="318"/>
        <v>0.87442909240337841</v>
      </c>
      <c r="AG838" s="69">
        <f t="shared" si="319"/>
        <v>0.87763060816024363</v>
      </c>
      <c r="AH838" s="69">
        <f t="shared" si="320"/>
        <v>0.97175080870834285</v>
      </c>
      <c r="AI838" s="69">
        <f t="shared" si="321"/>
        <v>0.34990664680115474</v>
      </c>
      <c r="AJ838" s="69">
        <f t="shared" si="322"/>
        <v>0.35376403714498433</v>
      </c>
      <c r="AK838" s="69">
        <f t="shared" si="323"/>
        <v>0.48022319171922312</v>
      </c>
      <c r="AL838" s="69">
        <f t="shared" si="324"/>
        <v>7.9004195042713235E-2</v>
      </c>
      <c r="AM838" s="69">
        <f t="shared" si="325"/>
        <v>9.3747469843420847E-2</v>
      </c>
      <c r="AN838" s="69">
        <f t="shared" si="326"/>
        <v>0.10702961459192832</v>
      </c>
      <c r="AO838" s="23">
        <v>0.01</v>
      </c>
      <c r="AP838" s="69">
        <f t="shared" si="327"/>
        <v>0</v>
      </c>
      <c r="AQ838" s="69">
        <f t="shared" si="328"/>
        <v>1971.4799947228144</v>
      </c>
      <c r="AR838" s="69">
        <f t="shared" si="329"/>
        <v>2242.1700854372179</v>
      </c>
      <c r="AS838" s="69">
        <f t="shared" si="330"/>
        <v>0</v>
      </c>
      <c r="AT838" s="69">
        <f t="shared" si="331"/>
        <v>0.46787938182278738</v>
      </c>
      <c r="AU838" s="69">
        <f t="shared" si="332"/>
        <v>0.53212061817721268</v>
      </c>
      <c r="AV838" s="23">
        <f t="shared" si="333"/>
        <v>1</v>
      </c>
    </row>
    <row r="839" spans="1:48" ht="12.75" customHeight="1" x14ac:dyDescent="0.15">
      <c r="A839" t="s">
        <v>153</v>
      </c>
      <c r="B839" s="16">
        <v>5</v>
      </c>
      <c r="C839" s="16" t="s">
        <v>379</v>
      </c>
      <c r="D839" s="16">
        <v>2</v>
      </c>
      <c r="E839" s="16" t="s">
        <v>426</v>
      </c>
      <c r="G839" s="52">
        <v>591.25</v>
      </c>
      <c r="H839" s="52">
        <v>22790</v>
      </c>
      <c r="I839" s="52">
        <v>18772.1875</v>
      </c>
      <c r="J839" s="52">
        <v>812538.75000000012</v>
      </c>
      <c r="K839" s="14">
        <v>0.83352450143044288</v>
      </c>
      <c r="L839" s="14">
        <v>0.22388891861611829</v>
      </c>
      <c r="M839" s="14">
        <v>1.4559039299778451</v>
      </c>
      <c r="N839" s="14">
        <v>1.5318526712728542</v>
      </c>
      <c r="O839" s="14">
        <v>0.76859812800615779</v>
      </c>
      <c r="P839" s="14">
        <v>0.27328189629287891</v>
      </c>
      <c r="Q839" s="14">
        <v>5.4249068118446866</v>
      </c>
      <c r="R839" s="14">
        <v>0.80336204815411272</v>
      </c>
      <c r="S839" s="14">
        <v>5.288983598725209</v>
      </c>
      <c r="T839" s="14">
        <v>1.1915722472870514</v>
      </c>
      <c r="U839" s="14">
        <v>25.375400665226056</v>
      </c>
      <c r="V839" s="14">
        <v>4.6233051481935332</v>
      </c>
      <c r="W839" s="14">
        <v>0.46744296713109457</v>
      </c>
      <c r="X839" s="14">
        <v>3.26330121775978E-2</v>
      </c>
      <c r="Y839" s="14">
        <v>1.3151072145605227</v>
      </c>
      <c r="Z839" s="2">
        <f t="shared" si="312"/>
        <v>1.7466840236601484</v>
      </c>
      <c r="AA839" s="2">
        <f t="shared" si="313"/>
        <v>6.5027958461586461</v>
      </c>
      <c r="AB839" s="2">
        <f t="shared" si="314"/>
        <v>7.0581837428066487</v>
      </c>
      <c r="AC839" s="2">
        <f t="shared" si="315"/>
        <v>19.850955681421212</v>
      </c>
      <c r="AD839" s="2">
        <f t="shared" si="316"/>
        <v>4.7977839582150015</v>
      </c>
      <c r="AE839" s="2">
        <f t="shared" si="317"/>
        <v>21.295729841812175</v>
      </c>
      <c r="AF839" s="69">
        <f t="shared" si="318"/>
        <v>0.88002850655635056</v>
      </c>
      <c r="AG839" s="69">
        <f t="shared" si="319"/>
        <v>0.87793599742188222</v>
      </c>
      <c r="AH839" s="69">
        <f t="shared" si="320"/>
        <v>1.0236232950472222</v>
      </c>
      <c r="AI839" s="69">
        <f t="shared" si="321"/>
        <v>0.35667167295532992</v>
      </c>
      <c r="AJ839" s="69">
        <f t="shared" si="322"/>
        <v>0.35413346364857179</v>
      </c>
      <c r="AK839" s="69">
        <f t="shared" si="323"/>
        <v>0.56130496008286923</v>
      </c>
      <c r="AL839" s="69">
        <f t="shared" si="324"/>
        <v>8.046844435100034E-2</v>
      </c>
      <c r="AM839" s="69">
        <f t="shared" si="325"/>
        <v>9.3845367866871532E-2</v>
      </c>
      <c r="AN839" s="69">
        <f t="shared" si="326"/>
        <v>0.12430303308881741</v>
      </c>
      <c r="AO839" s="23">
        <v>0.01</v>
      </c>
      <c r="AP839" s="69">
        <f t="shared" si="327"/>
        <v>0</v>
      </c>
      <c r="AQ839" s="69">
        <f t="shared" si="328"/>
        <v>2138.7359336860022</v>
      </c>
      <c r="AR839" s="69">
        <f t="shared" si="329"/>
        <v>2333.4398439619845</v>
      </c>
      <c r="AS839" s="69">
        <f t="shared" si="330"/>
        <v>0</v>
      </c>
      <c r="AT839" s="69">
        <f t="shared" si="331"/>
        <v>0.47823163489580223</v>
      </c>
      <c r="AU839" s="69">
        <f t="shared" si="332"/>
        <v>0.52176836510419788</v>
      </c>
      <c r="AV839" s="23">
        <f t="shared" si="333"/>
        <v>1</v>
      </c>
    </row>
    <row r="840" spans="1:48" ht="12.75" customHeight="1" x14ac:dyDescent="0.15">
      <c r="A840" t="s">
        <v>156</v>
      </c>
      <c r="B840" s="16">
        <v>5</v>
      </c>
      <c r="C840" s="16" t="s">
        <v>384</v>
      </c>
      <c r="D840" s="16">
        <v>1</v>
      </c>
      <c r="E840" s="16" t="s">
        <v>426</v>
      </c>
      <c r="G840" s="52">
        <v>497.1875</v>
      </c>
      <c r="H840" s="52">
        <v>22494.374999999996</v>
      </c>
      <c r="I840" s="52">
        <v>21258.125000000004</v>
      </c>
      <c r="J840" s="52">
        <v>800619.6875</v>
      </c>
      <c r="K840" s="14">
        <v>0.7489492074265488</v>
      </c>
      <c r="L840" s="14">
        <v>0.21907615718785461</v>
      </c>
      <c r="M840" s="14">
        <v>1.3691069330428733</v>
      </c>
      <c r="N840" s="14">
        <v>1.4926247016724676</v>
      </c>
      <c r="O840" s="14">
        <v>0.7415419966291219</v>
      </c>
      <c r="P840" s="14">
        <v>0.25827358853343441</v>
      </c>
      <c r="Q840" s="14">
        <v>6.7998573680508336</v>
      </c>
      <c r="R840" s="14">
        <v>0.66187916550798953</v>
      </c>
      <c r="S840" s="14">
        <v>3.7762840334509407</v>
      </c>
      <c r="T840" s="14">
        <v>1.1094001473299973</v>
      </c>
      <c r="U840" s="14">
        <v>30.071945347801769</v>
      </c>
      <c r="V840" s="14">
        <v>3.6760369269131927</v>
      </c>
      <c r="W840" s="14">
        <v>0.46918338676560639</v>
      </c>
      <c r="X840" s="14">
        <v>3.4196972498862589E-2</v>
      </c>
      <c r="Y840" s="14">
        <v>1.220647779465287</v>
      </c>
      <c r="Z840" s="2">
        <f t="shared" si="312"/>
        <v>1.8280370944609683</v>
      </c>
      <c r="AA840" s="2">
        <f t="shared" si="313"/>
        <v>6.2494565844921413</v>
      </c>
      <c r="AB840" s="2">
        <f t="shared" si="314"/>
        <v>9.1698884202936721</v>
      </c>
      <c r="AC840" s="2">
        <f t="shared" si="315"/>
        <v>26.328117430290664</v>
      </c>
      <c r="AD840" s="2">
        <f t="shared" si="316"/>
        <v>7.963369566859793</v>
      </c>
      <c r="AE840" s="2">
        <f t="shared" si="317"/>
        <v>27.106491215253733</v>
      </c>
      <c r="AF840" s="69">
        <f t="shared" si="318"/>
        <v>0.87730273325469099</v>
      </c>
      <c r="AG840" s="69">
        <f t="shared" si="319"/>
        <v>0.87706400659498274</v>
      </c>
      <c r="AH840" s="69">
        <f t="shared" si="320"/>
        <v>0.97487056959684626</v>
      </c>
      <c r="AI840" s="69">
        <f t="shared" si="321"/>
        <v>0.35336769605922619</v>
      </c>
      <c r="AJ840" s="69">
        <f t="shared" si="322"/>
        <v>0.35307930528995052</v>
      </c>
      <c r="AK840" s="69">
        <f t="shared" si="323"/>
        <v>0.48486325944245329</v>
      </c>
      <c r="AL840" s="69">
        <f t="shared" si="324"/>
        <v>7.9753461992681754E-2</v>
      </c>
      <c r="AM840" s="69">
        <f t="shared" si="325"/>
        <v>9.3566015901836885E-2</v>
      </c>
      <c r="AN840" s="69">
        <f t="shared" si="326"/>
        <v>0.10802117234052559</v>
      </c>
      <c r="AO840" s="23">
        <v>0.01</v>
      </c>
      <c r="AP840" s="69">
        <f t="shared" si="327"/>
        <v>0</v>
      </c>
      <c r="AQ840" s="69">
        <f t="shared" si="328"/>
        <v>2104.7090489518819</v>
      </c>
      <c r="AR840" s="69">
        <f t="shared" si="329"/>
        <v>2296.3275842614362</v>
      </c>
      <c r="AS840" s="69">
        <f t="shared" si="330"/>
        <v>0</v>
      </c>
      <c r="AT840" s="69">
        <f t="shared" si="331"/>
        <v>0.4782302953509332</v>
      </c>
      <c r="AU840" s="69">
        <f t="shared" si="332"/>
        <v>0.5217697046490668</v>
      </c>
      <c r="AV840" s="23">
        <f t="shared" si="333"/>
        <v>1</v>
      </c>
    </row>
    <row r="841" spans="1:48" ht="12.75" customHeight="1" x14ac:dyDescent="0.15">
      <c r="A841" t="s">
        <v>157</v>
      </c>
      <c r="B841" s="16">
        <v>5</v>
      </c>
      <c r="C841" s="16" t="s">
        <v>384</v>
      </c>
      <c r="D841" s="16">
        <v>2</v>
      </c>
      <c r="E841" s="16" t="s">
        <v>426</v>
      </c>
      <c r="G841" s="52">
        <v>645</v>
      </c>
      <c r="H841" s="52">
        <v>21983.75</v>
      </c>
      <c r="I841" s="52">
        <v>17616.5625</v>
      </c>
      <c r="J841" s="52">
        <v>774322.50000000012</v>
      </c>
      <c r="K841" s="14">
        <v>0.61791722200208932</v>
      </c>
      <c r="L841" s="14">
        <v>0.18254280928971914</v>
      </c>
      <c r="M841" s="14">
        <v>1.4503662250662011</v>
      </c>
      <c r="N841" s="14">
        <v>1.186550585042828</v>
      </c>
      <c r="O841" s="14">
        <v>0.75650050525254098</v>
      </c>
      <c r="P841" s="14">
        <v>0.26401513334695548</v>
      </c>
      <c r="Q841" s="14">
        <v>7.6307430306171566</v>
      </c>
      <c r="R841" s="14">
        <v>0.71179039301310043</v>
      </c>
      <c r="S841" s="14">
        <v>5.1886193998016905</v>
      </c>
      <c r="T841" s="14">
        <v>1.1399169196330667</v>
      </c>
      <c r="U841" s="14">
        <v>32.892373282619751</v>
      </c>
      <c r="V841" s="14">
        <v>4.8071971421673938</v>
      </c>
      <c r="W841" s="14">
        <v>0.46778043411904996</v>
      </c>
      <c r="X841" s="14">
        <v>3.0586916242314317E-2</v>
      </c>
      <c r="Y841" s="14">
        <v>1.3167207043127238</v>
      </c>
      <c r="Z841" s="2">
        <f t="shared" si="312"/>
        <v>2.3471853080367731</v>
      </c>
      <c r="AA841" s="2">
        <f t="shared" si="313"/>
        <v>7.9453484402350876</v>
      </c>
      <c r="AB841" s="2">
        <f t="shared" si="314"/>
        <v>10.086897467530179</v>
      </c>
      <c r="AC841" s="2">
        <f t="shared" si="315"/>
        <v>28.902672865305853</v>
      </c>
      <c r="AD841" s="2">
        <f t="shared" si="316"/>
        <v>6.3393305132145361</v>
      </c>
      <c r="AE841" s="2">
        <f t="shared" si="317"/>
        <v>28.855061905044476</v>
      </c>
      <c r="AF841" s="69">
        <f t="shared" si="318"/>
        <v>0.87307970935935575</v>
      </c>
      <c r="AG841" s="69">
        <f t="shared" si="319"/>
        <v>0.8775461036886858</v>
      </c>
      <c r="AH841" s="69">
        <f t="shared" si="320"/>
        <v>1.0203886618474183</v>
      </c>
      <c r="AI841" s="69">
        <f t="shared" si="321"/>
        <v>0.34828926057705623</v>
      </c>
      <c r="AJ841" s="69">
        <f t="shared" si="322"/>
        <v>0.35366185828626318</v>
      </c>
      <c r="AK841" s="69">
        <f t="shared" si="323"/>
        <v>0.55600061307916171</v>
      </c>
      <c r="AL841" s="69">
        <f t="shared" si="324"/>
        <v>7.8653950381491922E-2</v>
      </c>
      <c r="AM841" s="69">
        <f t="shared" si="325"/>
        <v>9.3720392445859738E-2</v>
      </c>
      <c r="AN841" s="69">
        <f t="shared" si="326"/>
        <v>0.12317630847085878</v>
      </c>
      <c r="AO841" s="23">
        <v>0.01</v>
      </c>
      <c r="AP841" s="69">
        <f t="shared" si="327"/>
        <v>0</v>
      </c>
      <c r="AQ841" s="69">
        <f t="shared" si="328"/>
        <v>2060.3256774316692</v>
      </c>
      <c r="AR841" s="69">
        <f t="shared" si="329"/>
        <v>2169.943136696163</v>
      </c>
      <c r="AS841" s="69">
        <f t="shared" si="330"/>
        <v>0</v>
      </c>
      <c r="AT841" s="69">
        <f t="shared" si="331"/>
        <v>0.48704367688190353</v>
      </c>
      <c r="AU841" s="69">
        <f t="shared" si="332"/>
        <v>0.51295632311809647</v>
      </c>
      <c r="AV841" s="23">
        <f t="shared" si="333"/>
        <v>1</v>
      </c>
    </row>
    <row r="842" spans="1:48" ht="12.75" customHeight="1" x14ac:dyDescent="0.15">
      <c r="A842" t="s">
        <v>154</v>
      </c>
      <c r="B842" s="16">
        <v>5</v>
      </c>
      <c r="C842" s="16" t="s">
        <v>381</v>
      </c>
      <c r="D842" s="16">
        <v>1</v>
      </c>
      <c r="E842" s="16" t="s">
        <v>426</v>
      </c>
      <c r="G842" s="52">
        <v>631.56250000000011</v>
      </c>
      <c r="H842" s="52">
        <v>21446.25</v>
      </c>
      <c r="I842" s="52">
        <v>21983.75</v>
      </c>
      <c r="J842" s="52">
        <v>776781.5625</v>
      </c>
      <c r="K842" s="14">
        <v>0.43239569331455147</v>
      </c>
      <c r="L842" s="14">
        <v>0.18310368355490594</v>
      </c>
      <c r="M842" s="14">
        <v>1.2526709391300619</v>
      </c>
      <c r="N842" s="14">
        <v>1.5124449564693911</v>
      </c>
      <c r="O842" s="14">
        <v>0.73115256351678526</v>
      </c>
      <c r="P842" s="14">
        <v>0.25750782742594752</v>
      </c>
      <c r="Q842" s="14">
        <v>7.167612025510075</v>
      </c>
      <c r="R842" s="14">
        <v>0.7465476514250966</v>
      </c>
      <c r="S842" s="14">
        <v>3.3662730183767837</v>
      </c>
      <c r="T842" s="14">
        <v>0.98238860352288926</v>
      </c>
      <c r="U842" s="14">
        <v>27.41356055719989</v>
      </c>
      <c r="V842" s="14">
        <v>3.9950892461519185</v>
      </c>
      <c r="W842" s="14">
        <v>0.45565816490002065</v>
      </c>
      <c r="X842" s="14">
        <v>3.2605287300425938E-2</v>
      </c>
      <c r="Y842" s="14">
        <v>1.3210997399470117</v>
      </c>
      <c r="Z842" s="2">
        <f t="shared" si="312"/>
        <v>2.8970476776205802</v>
      </c>
      <c r="AA842" s="2">
        <f t="shared" si="313"/>
        <v>6.8413202553319072</v>
      </c>
      <c r="AB842" s="2">
        <f t="shared" si="314"/>
        <v>9.803168836657612</v>
      </c>
      <c r="AC842" s="2">
        <f t="shared" si="315"/>
        <v>27.834540398859495</v>
      </c>
      <c r="AD842" s="2">
        <f t="shared" si="316"/>
        <v>8.1435939412955598</v>
      </c>
      <c r="AE842" s="2">
        <f t="shared" si="317"/>
        <v>27.905006693780489</v>
      </c>
      <c r="AF842" s="69">
        <f t="shared" si="318"/>
        <v>0.86710054445386597</v>
      </c>
      <c r="AG842" s="69">
        <f t="shared" si="319"/>
        <v>0.87672916602800022</v>
      </c>
      <c r="AH842" s="69">
        <f t="shared" si="320"/>
        <v>0.96165634325050875</v>
      </c>
      <c r="AI842" s="69">
        <f t="shared" si="321"/>
        <v>0.34118252144222827</v>
      </c>
      <c r="AJ842" s="69">
        <f t="shared" si="322"/>
        <v>0.35267506975783197</v>
      </c>
      <c r="AK842" s="69">
        <f t="shared" si="323"/>
        <v>0.46541256026582695</v>
      </c>
      <c r="AL842" s="69">
        <f t="shared" si="324"/>
        <v>7.7114192757733735E-2</v>
      </c>
      <c r="AM842" s="69">
        <f t="shared" si="325"/>
        <v>9.3458893485825464E-2</v>
      </c>
      <c r="AN842" s="69">
        <f t="shared" si="326"/>
        <v>0.10386201345059073</v>
      </c>
      <c r="AO842" s="23">
        <v>0.01</v>
      </c>
      <c r="AP842" s="69">
        <f t="shared" si="327"/>
        <v>0</v>
      </c>
      <c r="AQ842" s="69">
        <f t="shared" si="328"/>
        <v>2004.3427944203843</v>
      </c>
      <c r="AR842" s="69">
        <f t="shared" si="329"/>
        <v>2283.2765381944241</v>
      </c>
      <c r="AS842" s="69">
        <f t="shared" si="330"/>
        <v>0</v>
      </c>
      <c r="AT842" s="69">
        <f t="shared" si="331"/>
        <v>0.46747218886104658</v>
      </c>
      <c r="AU842" s="69">
        <f t="shared" si="332"/>
        <v>0.53252781113895342</v>
      </c>
      <c r="AV842" s="23">
        <f t="shared" si="333"/>
        <v>1</v>
      </c>
    </row>
    <row r="843" spans="1:48" ht="12.75" customHeight="1" x14ac:dyDescent="0.15">
      <c r="A843" t="s">
        <v>155</v>
      </c>
      <c r="B843" s="16">
        <v>5</v>
      </c>
      <c r="C843" s="16" t="s">
        <v>381</v>
      </c>
      <c r="D843" s="16">
        <v>2</v>
      </c>
      <c r="E843" s="16" t="s">
        <v>426</v>
      </c>
      <c r="G843" s="52">
        <v>631.56250000000011</v>
      </c>
      <c r="H843" s="52">
        <v>21997.1875</v>
      </c>
      <c r="I843" s="52">
        <v>17119.375</v>
      </c>
      <c r="J843" s="52">
        <v>785556.25</v>
      </c>
      <c r="K843" s="14">
        <v>0.4668647231348787</v>
      </c>
      <c r="L843" s="14">
        <v>0.17913958061687296</v>
      </c>
      <c r="M843" s="14">
        <v>1.1349313827310121</v>
      </c>
      <c r="N843" s="14">
        <v>0.91408472654710149</v>
      </c>
      <c r="O843" s="14">
        <v>0.70843041828843567</v>
      </c>
      <c r="P843" s="14">
        <v>0.24978644913358369</v>
      </c>
      <c r="Q843" s="14">
        <v>8.0467041692565804</v>
      </c>
      <c r="R843" s="14">
        <v>0.67966116715203784</v>
      </c>
      <c r="S843" s="14">
        <v>5.1840825542838402</v>
      </c>
      <c r="T843" s="14">
        <v>1.4218414918867304</v>
      </c>
      <c r="U843" s="14">
        <v>35.207165112069347</v>
      </c>
      <c r="V843" s="14">
        <v>4.642370607595014</v>
      </c>
      <c r="W843" s="14">
        <v>0.47182814209256069</v>
      </c>
      <c r="X843" s="14">
        <v>3.1974823593537774E-2</v>
      </c>
      <c r="Y843" s="14">
        <v>1.2651440375747538</v>
      </c>
      <c r="Z843" s="2">
        <f t="shared" si="312"/>
        <v>2.4309641026424842</v>
      </c>
      <c r="AA843" s="2">
        <f t="shared" si="313"/>
        <v>6.3354585224707964</v>
      </c>
      <c r="AB843" s="2">
        <f t="shared" si="314"/>
        <v>11.358496136709343</v>
      </c>
      <c r="AC843" s="2">
        <f t="shared" si="315"/>
        <v>32.214334273006422</v>
      </c>
      <c r="AD843" s="2">
        <f t="shared" si="316"/>
        <v>6.7913974639497372</v>
      </c>
      <c r="AE843" s="2">
        <f t="shared" si="317"/>
        <v>24.761666692783567</v>
      </c>
      <c r="AF843" s="69">
        <f t="shared" si="318"/>
        <v>0.86821144524735339</v>
      </c>
      <c r="AG843" s="69">
        <f t="shared" si="319"/>
        <v>0.87599685504345881</v>
      </c>
      <c r="AH843" s="69">
        <f t="shared" si="320"/>
        <v>1.0202424440596829</v>
      </c>
      <c r="AI843" s="69">
        <f t="shared" si="321"/>
        <v>0.34249553778678965</v>
      </c>
      <c r="AJ843" s="69">
        <f t="shared" si="322"/>
        <v>0.35179206447185485</v>
      </c>
      <c r="AK843" s="69">
        <f t="shared" si="323"/>
        <v>0.55576162905186355</v>
      </c>
      <c r="AL843" s="69">
        <f t="shared" si="324"/>
        <v>7.7398771242930764E-2</v>
      </c>
      <c r="AM843" s="69">
        <f t="shared" si="325"/>
        <v>9.322489708504153E-2</v>
      </c>
      <c r="AN843" s="69">
        <f t="shared" si="326"/>
        <v>0.12312553425513377</v>
      </c>
      <c r="AO843" s="23">
        <v>0.01</v>
      </c>
      <c r="AP843" s="69">
        <f t="shared" si="327"/>
        <v>0</v>
      </c>
      <c r="AQ843" s="69">
        <f t="shared" si="328"/>
        <v>2050.6855408478618</v>
      </c>
      <c r="AR843" s="69">
        <f t="shared" si="329"/>
        <v>2107.8321929889808</v>
      </c>
      <c r="AS843" s="69">
        <f t="shared" si="330"/>
        <v>0</v>
      </c>
      <c r="AT843" s="69">
        <f t="shared" si="331"/>
        <v>0.49312896375598797</v>
      </c>
      <c r="AU843" s="69">
        <f t="shared" si="332"/>
        <v>0.50687103624401186</v>
      </c>
      <c r="AV843" s="23">
        <f t="shared" si="333"/>
        <v>0.99999999999999978</v>
      </c>
    </row>
    <row r="844" spans="1:48" ht="12.75" customHeight="1" x14ac:dyDescent="0.15">
      <c r="A844" t="s">
        <v>158</v>
      </c>
      <c r="B844" s="16">
        <v>5</v>
      </c>
      <c r="C844" s="16" t="s">
        <v>383</v>
      </c>
      <c r="D844" s="16">
        <v>1</v>
      </c>
      <c r="E844" s="16" t="s">
        <v>426</v>
      </c>
      <c r="G844" s="52">
        <v>604.6875</v>
      </c>
      <c r="H844" s="52">
        <v>21674.687500000004</v>
      </c>
      <c r="I844" s="52">
        <v>22037.5</v>
      </c>
      <c r="J844" s="52">
        <v>773502.81249999988</v>
      </c>
      <c r="K844" s="14">
        <v>0.63051535759177491</v>
      </c>
      <c r="L844" s="14">
        <v>0.21006363136559714</v>
      </c>
      <c r="M844" s="14">
        <v>1.4629439468130918</v>
      </c>
      <c r="N844" s="14">
        <v>1.352602516188375</v>
      </c>
      <c r="O844" s="14">
        <v>0.80038069309652504</v>
      </c>
      <c r="P844" s="14">
        <v>0.26880543762470993</v>
      </c>
      <c r="Q844" s="14">
        <v>7.0909902203585666</v>
      </c>
      <c r="R844" s="14">
        <v>0.76553060282788532</v>
      </c>
      <c r="S844" s="14">
        <v>4.1940018086713851</v>
      </c>
      <c r="T844" s="14">
        <v>1.2524569093027775</v>
      </c>
      <c r="U844" s="14">
        <v>32.167007983102401</v>
      </c>
      <c r="V844" s="14">
        <v>6.1838369886413993</v>
      </c>
      <c r="W844" s="14">
        <v>0.45087295884609041</v>
      </c>
      <c r="X844" s="14">
        <v>3.1813187559625811E-2</v>
      </c>
      <c r="Y844" s="14">
        <v>1.3024712673534187</v>
      </c>
      <c r="Z844" s="2">
        <f t="shared" si="312"/>
        <v>2.3202352317011603</v>
      </c>
      <c r="AA844" s="2">
        <f t="shared" si="313"/>
        <v>6.9642895217162435</v>
      </c>
      <c r="AB844" s="2">
        <f t="shared" si="314"/>
        <v>8.859521826950667</v>
      </c>
      <c r="AC844" s="2">
        <f t="shared" si="315"/>
        <v>26.379638310213736</v>
      </c>
      <c r="AD844" s="2">
        <f t="shared" si="316"/>
        <v>7.66976492871198</v>
      </c>
      <c r="AE844" s="2">
        <f t="shared" si="317"/>
        <v>25.683125498512563</v>
      </c>
      <c r="AF844" s="69">
        <f t="shared" si="318"/>
        <v>0.87348573409796892</v>
      </c>
      <c r="AG844" s="69">
        <f t="shared" si="319"/>
        <v>0.87896031626584137</v>
      </c>
      <c r="AH844" s="69">
        <f t="shared" si="320"/>
        <v>0.98833317676522459</v>
      </c>
      <c r="AI844" s="69">
        <f t="shared" si="321"/>
        <v>0.34877540117491962</v>
      </c>
      <c r="AJ844" s="69">
        <f t="shared" si="322"/>
        <v>0.35537445037356763</v>
      </c>
      <c r="AK844" s="69">
        <f t="shared" si="323"/>
        <v>0.50522928996742178</v>
      </c>
      <c r="AL844" s="69">
        <f t="shared" si="324"/>
        <v>7.8759231025656407E-2</v>
      </c>
      <c r="AM844" s="69">
        <f t="shared" si="325"/>
        <v>9.4174229348995428E-2</v>
      </c>
      <c r="AN844" s="69">
        <f t="shared" si="326"/>
        <v>0.11236873477158958</v>
      </c>
      <c r="AO844" s="23">
        <v>0.01</v>
      </c>
      <c r="AP844" s="69">
        <f t="shared" si="327"/>
        <v>0</v>
      </c>
      <c r="AQ844" s="69">
        <f t="shared" si="328"/>
        <v>2041.1969916928047</v>
      </c>
      <c r="AR844" s="69">
        <f t="shared" si="329"/>
        <v>2476.3259925289053</v>
      </c>
      <c r="AS844" s="69">
        <f t="shared" si="330"/>
        <v>0</v>
      </c>
      <c r="AT844" s="69">
        <f t="shared" si="331"/>
        <v>0.45183986862315145</v>
      </c>
      <c r="AU844" s="69">
        <f t="shared" si="332"/>
        <v>0.54816013137684849</v>
      </c>
      <c r="AV844" s="23">
        <f t="shared" si="333"/>
        <v>1</v>
      </c>
    </row>
    <row r="845" spans="1:48" ht="12.75" customHeight="1" x14ac:dyDescent="0.15">
      <c r="A845" t="s">
        <v>159</v>
      </c>
      <c r="B845" s="16">
        <v>5</v>
      </c>
      <c r="C845" s="16" t="s">
        <v>383</v>
      </c>
      <c r="D845" s="16">
        <v>2</v>
      </c>
      <c r="E845" s="16" t="s">
        <v>426</v>
      </c>
      <c r="G845" s="52">
        <v>658.43750000000011</v>
      </c>
      <c r="H845" s="52">
        <v>22225.625000000004</v>
      </c>
      <c r="I845" s="52">
        <v>17845</v>
      </c>
      <c r="J845" s="52">
        <v>792248.12500000012</v>
      </c>
      <c r="K845" s="14">
        <v>0.77599965115772029</v>
      </c>
      <c r="L845" s="14">
        <v>0.23405036334837775</v>
      </c>
      <c r="M845" s="14">
        <v>1.2286865584976101</v>
      </c>
      <c r="N845" s="14">
        <v>1.2291216565161456</v>
      </c>
      <c r="O845" s="14">
        <v>0.7875986569572232</v>
      </c>
      <c r="P845" s="14">
        <v>0.27439255487238373</v>
      </c>
      <c r="Q845" s="14">
        <v>7.2804296105485289</v>
      </c>
      <c r="R845" s="14">
        <v>0.72986270057847269</v>
      </c>
      <c r="S845" s="14">
        <v>5.4524598120422629</v>
      </c>
      <c r="T845" s="14">
        <v>1.1483513817662909</v>
      </c>
      <c r="U845" s="14">
        <v>35.500905089349558</v>
      </c>
      <c r="V845" s="14">
        <v>4.6980971210820162</v>
      </c>
      <c r="W845" s="14">
        <v>0.47759920676299006</v>
      </c>
      <c r="X845" s="14">
        <v>3.0229542575569E-2</v>
      </c>
      <c r="Y845" s="14">
        <v>1.2993420751067255</v>
      </c>
      <c r="Z845" s="2">
        <f t="shared" si="312"/>
        <v>1.5833596789180542</v>
      </c>
      <c r="AA845" s="2">
        <f t="shared" si="313"/>
        <v>5.2496673832065062</v>
      </c>
      <c r="AB845" s="2">
        <f t="shared" si="314"/>
        <v>9.2438319266254805</v>
      </c>
      <c r="AC845" s="2">
        <f t="shared" si="315"/>
        <v>26.532897781918894</v>
      </c>
      <c r="AD845" s="2">
        <f t="shared" si="316"/>
        <v>6.5109888588160736</v>
      </c>
      <c r="AE845" s="2">
        <f t="shared" si="317"/>
        <v>30.914670938737633</v>
      </c>
      <c r="AF845" s="69">
        <f t="shared" si="318"/>
        <v>0.87817454077471058</v>
      </c>
      <c r="AG845" s="69">
        <f t="shared" si="319"/>
        <v>0.87854836460478358</v>
      </c>
      <c r="AH845" s="69">
        <f t="shared" si="320"/>
        <v>1.0288919624868591</v>
      </c>
      <c r="AI845" s="69">
        <f t="shared" si="321"/>
        <v>0.35442220612771724</v>
      </c>
      <c r="AJ845" s="69">
        <f t="shared" si="322"/>
        <v>0.3548750131760296</v>
      </c>
      <c r="AK845" s="69">
        <f t="shared" si="323"/>
        <v>0.57001688632490555</v>
      </c>
      <c r="AL845" s="69">
        <f t="shared" si="324"/>
        <v>7.9981688190838174E-2</v>
      </c>
      <c r="AM845" s="69">
        <f t="shared" si="325"/>
        <v>9.4041878491647857E-2</v>
      </c>
      <c r="AN845" s="69">
        <f t="shared" si="326"/>
        <v>0.12615263462295331</v>
      </c>
      <c r="AO845" s="23">
        <v>0.01</v>
      </c>
      <c r="AP845" s="69">
        <f t="shared" si="327"/>
        <v>0</v>
      </c>
      <c r="AQ845" s="69">
        <f t="shared" si="328"/>
        <v>2090.1395256509313</v>
      </c>
      <c r="AR845" s="69">
        <f t="shared" si="329"/>
        <v>2251.1937648466019</v>
      </c>
      <c r="AS845" s="69">
        <f t="shared" si="330"/>
        <v>0</v>
      </c>
      <c r="AT845" s="69">
        <f t="shared" si="331"/>
        <v>0.4814510625631771</v>
      </c>
      <c r="AU845" s="69">
        <f t="shared" si="332"/>
        <v>0.51854893743682295</v>
      </c>
      <c r="AV845" s="23">
        <f t="shared" si="333"/>
        <v>1</v>
      </c>
    </row>
    <row r="846" spans="1:48" ht="12.75" customHeight="1" x14ac:dyDescent="0.15">
      <c r="A846" t="s">
        <v>160</v>
      </c>
      <c r="B846" s="16">
        <v>5</v>
      </c>
      <c r="C846" s="16" t="s">
        <v>385</v>
      </c>
      <c r="D846" s="16">
        <v>1</v>
      </c>
      <c r="E846" s="16" t="s">
        <v>426</v>
      </c>
      <c r="G846" s="52">
        <v>564.37500000000011</v>
      </c>
      <c r="H846" s="52">
        <v>21715</v>
      </c>
      <c r="I846" s="52">
        <v>21029.6875</v>
      </c>
      <c r="J846" s="52">
        <v>849612.8125</v>
      </c>
      <c r="K846" s="14">
        <v>0.45442204986548712</v>
      </c>
      <c r="L846" s="14">
        <v>0.20715307376009495</v>
      </c>
      <c r="M846" s="14">
        <v>1.1964306939278149</v>
      </c>
      <c r="N846" s="14">
        <v>1.0976130741563559</v>
      </c>
      <c r="O846" s="14">
        <v>0.75215514381212567</v>
      </c>
      <c r="P846" s="14">
        <v>0.27689084355434035</v>
      </c>
      <c r="Q846" s="14">
        <v>7.4721409796009022</v>
      </c>
      <c r="R846" s="14">
        <v>0.69613832007602972</v>
      </c>
      <c r="S846" s="14">
        <v>4.13405781302433</v>
      </c>
      <c r="T846" s="14">
        <v>1.2546030920446514</v>
      </c>
      <c r="U846" s="14">
        <v>29.974877681412444</v>
      </c>
      <c r="V846" s="14">
        <v>4.6230331773830295</v>
      </c>
      <c r="W846" s="14">
        <v>0.48209623875978985</v>
      </c>
      <c r="X846" s="14">
        <v>3.2644656626009981E-2</v>
      </c>
      <c r="Y846" s="14">
        <v>1.2044639883144228</v>
      </c>
      <c r="Z846" s="2">
        <f t="shared" si="312"/>
        <v>2.6328623232124602</v>
      </c>
      <c r="AA846" s="2">
        <f t="shared" si="313"/>
        <v>5.7755874542967556</v>
      </c>
      <c r="AB846" s="2">
        <f t="shared" si="314"/>
        <v>9.9343081558015687</v>
      </c>
      <c r="AC846" s="2">
        <f t="shared" si="315"/>
        <v>26.985872424251834</v>
      </c>
      <c r="AD846" s="2">
        <f t="shared" si="316"/>
        <v>7.2507156496401022</v>
      </c>
      <c r="AE846" s="2">
        <f t="shared" si="317"/>
        <v>23.891920776762788</v>
      </c>
      <c r="AF846" s="69">
        <f t="shared" si="318"/>
        <v>0.86781043089678644</v>
      </c>
      <c r="AG846" s="69">
        <f t="shared" si="319"/>
        <v>0.87740605723256826</v>
      </c>
      <c r="AH846" s="69">
        <f t="shared" si="320"/>
        <v>0.98640124445740407</v>
      </c>
      <c r="AI846" s="69">
        <f t="shared" si="321"/>
        <v>0.34202117570064705</v>
      </c>
      <c r="AJ846" s="69">
        <f t="shared" si="322"/>
        <v>0.35349256398077189</v>
      </c>
      <c r="AK846" s="69">
        <f t="shared" si="323"/>
        <v>0.50227230512994825</v>
      </c>
      <c r="AL846" s="69">
        <f t="shared" si="324"/>
        <v>7.7295964864027136E-2</v>
      </c>
      <c r="AM846" s="69">
        <f t="shared" si="325"/>
        <v>9.3675529454904552E-2</v>
      </c>
      <c r="AN846" s="69">
        <f t="shared" si="326"/>
        <v>0.11173795626617669</v>
      </c>
      <c r="AO846" s="23">
        <v>0.01</v>
      </c>
      <c r="AP846" s="69">
        <f t="shared" si="327"/>
        <v>0</v>
      </c>
      <c r="AQ846" s="69">
        <f t="shared" si="328"/>
        <v>2034.1641221132522</v>
      </c>
      <c r="AR846" s="69">
        <f t="shared" si="329"/>
        <v>2349.8143021663627</v>
      </c>
      <c r="AS846" s="69">
        <f t="shared" si="330"/>
        <v>0</v>
      </c>
      <c r="AT846" s="69">
        <f t="shared" si="331"/>
        <v>0.46399957418757382</v>
      </c>
      <c r="AU846" s="69">
        <f t="shared" si="332"/>
        <v>0.53600042581242613</v>
      </c>
      <c r="AV846" s="23">
        <f t="shared" si="333"/>
        <v>1</v>
      </c>
    </row>
    <row r="847" spans="1:48" ht="12.75" customHeight="1" x14ac:dyDescent="0.15">
      <c r="A847" t="s">
        <v>189</v>
      </c>
      <c r="B847" s="16">
        <v>5</v>
      </c>
      <c r="C847" s="16" t="s">
        <v>385</v>
      </c>
      <c r="D847" s="16" t="s">
        <v>587</v>
      </c>
      <c r="E847" s="16" t="s">
        <v>426</v>
      </c>
      <c r="G847" s="52">
        <v>591.25</v>
      </c>
      <c r="H847" s="52">
        <v>22561.562500000004</v>
      </c>
      <c r="I847" s="52">
        <v>22763.125000000004</v>
      </c>
      <c r="J847" s="52">
        <v>796910.9375</v>
      </c>
      <c r="K847" s="14">
        <v>0.94623468364365759</v>
      </c>
      <c r="L847" s="14">
        <v>0.2978003914198159</v>
      </c>
      <c r="M847" s="14">
        <v>1.5213080830616765</v>
      </c>
      <c r="N847" s="14">
        <v>1.5245522413145054</v>
      </c>
      <c r="O847" s="14">
        <v>0.77768509021554288</v>
      </c>
      <c r="P847" s="14">
        <v>0.27942240208890312</v>
      </c>
      <c r="Q847" s="14">
        <v>8.0735333947767867</v>
      </c>
      <c r="R847" s="14">
        <v>0.72184108959451898</v>
      </c>
      <c r="S847" s="14">
        <v>4.5988048360156908</v>
      </c>
      <c r="T847" s="14">
        <v>1.3903418726879184</v>
      </c>
      <c r="U847" s="14">
        <v>34.419250246975402</v>
      </c>
      <c r="V847" s="14">
        <v>5.7920523406296898</v>
      </c>
      <c r="W847" s="14">
        <v>0.45129953228592173</v>
      </c>
      <c r="X847" s="14">
        <v>3.2419530623374451E-2</v>
      </c>
      <c r="Y847" s="14">
        <v>1.2292713932545127</v>
      </c>
      <c r="Z847" s="2">
        <f t="shared" si="312"/>
        <v>1.6077492289794206</v>
      </c>
      <c r="AA847" s="2">
        <f t="shared" si="313"/>
        <v>5.1084824832115627</v>
      </c>
      <c r="AB847" s="2">
        <f t="shared" si="314"/>
        <v>10.381494381664343</v>
      </c>
      <c r="AC847" s="2">
        <f t="shared" si="315"/>
        <v>28.893651097480905</v>
      </c>
      <c r="AD847" s="2">
        <f t="shared" si="316"/>
        <v>7.4843902871067538</v>
      </c>
      <c r="AE847" s="2">
        <f t="shared" si="317"/>
        <v>24.755961769628211</v>
      </c>
      <c r="AF847" s="69">
        <f t="shared" si="318"/>
        <v>0.88366103788976602</v>
      </c>
      <c r="AG847" s="69">
        <f t="shared" si="319"/>
        <v>0.87822886071340545</v>
      </c>
      <c r="AH847" s="69">
        <f t="shared" si="320"/>
        <v>1.0013795551120179</v>
      </c>
      <c r="AI847" s="69">
        <f t="shared" si="321"/>
        <v>0.36110667602673169</v>
      </c>
      <c r="AJ847" s="69">
        <f t="shared" si="322"/>
        <v>0.35448797910049379</v>
      </c>
      <c r="AK847" s="69">
        <f t="shared" si="323"/>
        <v>0.52550222421375159</v>
      </c>
      <c r="AL847" s="69">
        <f t="shared" si="324"/>
        <v>8.142775502184478E-2</v>
      </c>
      <c r="AM847" s="69">
        <f t="shared" si="325"/>
        <v>9.3939314461630855E-2</v>
      </c>
      <c r="AN847" s="69">
        <f t="shared" si="326"/>
        <v>0.11668929114727766</v>
      </c>
      <c r="AO847" s="23">
        <v>0.01</v>
      </c>
      <c r="AP847" s="69">
        <f t="shared" si="327"/>
        <v>0</v>
      </c>
      <c r="AQ847" s="69">
        <f t="shared" si="328"/>
        <v>2119.4177144332389</v>
      </c>
      <c r="AR847" s="69">
        <f t="shared" si="329"/>
        <v>2656.2129205468755</v>
      </c>
      <c r="AS847" s="69">
        <f t="shared" si="330"/>
        <v>0</v>
      </c>
      <c r="AT847" s="69">
        <f t="shared" si="331"/>
        <v>0.44379850043450109</v>
      </c>
      <c r="AU847" s="69">
        <f t="shared" si="332"/>
        <v>0.55620149956549891</v>
      </c>
      <c r="AV847" s="23">
        <f t="shared" si="333"/>
        <v>1</v>
      </c>
    </row>
    <row r="848" spans="1:48" ht="12.75" customHeight="1" x14ac:dyDescent="0.15">
      <c r="A848" t="s">
        <v>161</v>
      </c>
      <c r="B848" s="16">
        <v>5</v>
      </c>
      <c r="C848" s="16" t="s">
        <v>385</v>
      </c>
      <c r="D848" s="16">
        <v>2</v>
      </c>
      <c r="E848" s="16" t="s">
        <v>426</v>
      </c>
      <c r="G848" s="52">
        <v>443.43750000000006</v>
      </c>
      <c r="H848" s="52">
        <v>20881.875000000004</v>
      </c>
      <c r="I848" s="52">
        <v>18584.0625</v>
      </c>
      <c r="J848" s="52">
        <v>719739.375</v>
      </c>
      <c r="K848" s="14">
        <v>0.86604646048318445</v>
      </c>
      <c r="L848" s="14">
        <v>0.25328976461302033</v>
      </c>
      <c r="M848" s="14">
        <v>1.5752354303997007</v>
      </c>
      <c r="N848" s="14">
        <v>1.0300543024865467</v>
      </c>
      <c r="O848" s="14">
        <v>0.77740829145014112</v>
      </c>
      <c r="P848" s="14">
        <v>0.27404738015159408</v>
      </c>
      <c r="Q848" s="14">
        <v>7.5344723105011786</v>
      </c>
      <c r="R848" s="14">
        <v>0.66429940013629107</v>
      </c>
      <c r="S848" s="14">
        <v>9.5902411372258314</v>
      </c>
      <c r="T848" s="14">
        <v>2.0309811639956981</v>
      </c>
      <c r="U848" s="14">
        <v>36.914592300602678</v>
      </c>
      <c r="V848" s="14">
        <v>7.5658520784376044</v>
      </c>
      <c r="W848" s="14">
        <v>0.45200100860919995</v>
      </c>
      <c r="X848" s="14">
        <v>3.0189341503669805E-2</v>
      </c>
      <c r="Y848" s="14">
        <v>1.2016953865805324</v>
      </c>
      <c r="Z848" s="2">
        <f t="shared" si="312"/>
        <v>1.8188809749546759</v>
      </c>
      <c r="AA848" s="2">
        <f t="shared" si="313"/>
        <v>6.2191041663541657</v>
      </c>
      <c r="AB848" s="2">
        <f t="shared" si="314"/>
        <v>9.6917828036625728</v>
      </c>
      <c r="AC848" s="2">
        <f t="shared" si="315"/>
        <v>27.493319973843043</v>
      </c>
      <c r="AD848" s="2">
        <f t="shared" si="316"/>
        <v>3.8491829112944451</v>
      </c>
      <c r="AE848" s="2">
        <f t="shared" si="317"/>
        <v>18.175743308213601</v>
      </c>
      <c r="AF848" s="69">
        <f t="shared" si="318"/>
        <v>0.88107665529467527</v>
      </c>
      <c r="AG848" s="69">
        <f t="shared" si="319"/>
        <v>0.8782199397785917</v>
      </c>
      <c r="AH848" s="69">
        <f t="shared" si="320"/>
        <v>1.1622483285170115</v>
      </c>
      <c r="AI848" s="69">
        <f t="shared" si="321"/>
        <v>0.35794762163922422</v>
      </c>
      <c r="AJ848" s="69">
        <f t="shared" si="322"/>
        <v>0.35447717668153728</v>
      </c>
      <c r="AK848" s="69">
        <f t="shared" si="323"/>
        <v>0.82162791958451198</v>
      </c>
      <c r="AL848" s="69">
        <f t="shared" si="324"/>
        <v>8.0744487511334798E-2</v>
      </c>
      <c r="AM848" s="69">
        <f t="shared" si="325"/>
        <v>9.3936451820607378E-2</v>
      </c>
      <c r="AN848" s="69">
        <f t="shared" si="326"/>
        <v>0.17913213652034846</v>
      </c>
      <c r="AO848" s="23">
        <v>0.01</v>
      </c>
      <c r="AP848" s="69">
        <f t="shared" si="327"/>
        <v>0</v>
      </c>
      <c r="AQ848" s="69">
        <f t="shared" si="328"/>
        <v>1961.5692448614461</v>
      </c>
      <c r="AR848" s="69">
        <f t="shared" si="329"/>
        <v>3329.0028208526883</v>
      </c>
      <c r="AS848" s="69">
        <f t="shared" si="330"/>
        <v>0</v>
      </c>
      <c r="AT848" s="69">
        <f t="shared" si="331"/>
        <v>0.37076694552060102</v>
      </c>
      <c r="AU848" s="69">
        <f t="shared" si="332"/>
        <v>0.62923305447939892</v>
      </c>
      <c r="AV848" s="23">
        <f t="shared" si="333"/>
        <v>1</v>
      </c>
    </row>
    <row r="849" spans="1:48" ht="12.75" customHeight="1" x14ac:dyDescent="0.15">
      <c r="G849" s="52"/>
      <c r="H849" s="52"/>
      <c r="I849" s="52"/>
      <c r="J849" s="52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2"/>
      <c r="AA849" s="2"/>
      <c r="AB849" s="2"/>
      <c r="AC849" s="2"/>
      <c r="AD849" s="2"/>
      <c r="AE849" s="2"/>
      <c r="AF849" s="69"/>
      <c r="AG849" s="69"/>
      <c r="AH849" s="69"/>
      <c r="AI849" s="69"/>
      <c r="AJ849" s="69"/>
      <c r="AK849" s="69"/>
      <c r="AL849" s="69"/>
      <c r="AM849" s="69"/>
      <c r="AN849" s="69"/>
      <c r="AO849" s="23"/>
      <c r="AP849" s="69"/>
      <c r="AQ849" s="69"/>
      <c r="AR849" s="69"/>
      <c r="AS849" s="69"/>
      <c r="AT849" s="69"/>
      <c r="AU849" s="69"/>
      <c r="AV849" s="23"/>
    </row>
    <row r="850" spans="1:48" ht="12.75" customHeight="1" x14ac:dyDescent="0.15">
      <c r="A850" t="s">
        <v>162</v>
      </c>
      <c r="B850" s="16">
        <v>6</v>
      </c>
      <c r="C850" s="16" t="s">
        <v>374</v>
      </c>
      <c r="D850" s="16">
        <v>1</v>
      </c>
      <c r="E850" s="16" t="s">
        <v>426</v>
      </c>
      <c r="G850" s="52">
        <v>698.74999999999989</v>
      </c>
      <c r="H850" s="52">
        <v>17482.1875</v>
      </c>
      <c r="I850" s="52">
        <v>12940.312499999998</v>
      </c>
      <c r="J850" s="52">
        <v>806411.25</v>
      </c>
      <c r="K850" s="14">
        <v>0.65555616645085213</v>
      </c>
      <c r="L850" s="14">
        <v>0.18676170384896151</v>
      </c>
      <c r="M850" s="14">
        <v>1.1093706462669206</v>
      </c>
      <c r="N850" s="14">
        <v>1.736304436180063</v>
      </c>
      <c r="O850" s="14">
        <v>0.72744421841318463</v>
      </c>
      <c r="P850" s="14">
        <v>0.24505381260034673</v>
      </c>
      <c r="Q850" s="14">
        <v>5.7457059404648003</v>
      </c>
      <c r="R850" s="14">
        <v>0.76536558683050115</v>
      </c>
      <c r="S850" s="14">
        <v>7.3915602918899852</v>
      </c>
      <c r="T850" s="14">
        <v>2.2814113847772126</v>
      </c>
      <c r="U850" s="14">
        <v>40.958515926260063</v>
      </c>
      <c r="V850" s="14">
        <v>13.040526706616836</v>
      </c>
      <c r="W850" s="14">
        <v>0.41784669519337042</v>
      </c>
      <c r="X850" s="14">
        <v>3.0278615608163199E-2</v>
      </c>
      <c r="Y850" s="14">
        <v>1.1817223391934386</v>
      </c>
      <c r="Z850" s="2">
        <f t="shared" si="312"/>
        <v>1.6922587308925749</v>
      </c>
      <c r="AA850" s="2">
        <f t="shared" si="313"/>
        <v>5.940032797966408</v>
      </c>
      <c r="AB850" s="2">
        <f t="shared" si="314"/>
        <v>7.8984832032870296</v>
      </c>
      <c r="AC850" s="2">
        <f t="shared" si="315"/>
        <v>23.446711069275853</v>
      </c>
      <c r="AD850" s="2">
        <f t="shared" si="316"/>
        <v>5.5412543913359835</v>
      </c>
      <c r="AE850" s="2">
        <f t="shared" si="317"/>
        <v>17.953147862571836</v>
      </c>
      <c r="AF850" s="69">
        <f t="shared" si="318"/>
        <v>0.87429277318714893</v>
      </c>
      <c r="AG850" s="69">
        <f t="shared" si="319"/>
        <v>0.87660964994241286</v>
      </c>
      <c r="AH850" s="69">
        <f t="shared" si="320"/>
        <v>1.0913871436086757</v>
      </c>
      <c r="AI850" s="69">
        <f t="shared" si="321"/>
        <v>0.34974302610987568</v>
      </c>
      <c r="AJ850" s="69">
        <f t="shared" si="322"/>
        <v>0.35253085898067271</v>
      </c>
      <c r="AK850" s="69">
        <f t="shared" si="323"/>
        <v>0.68032260011252099</v>
      </c>
      <c r="AL850" s="69">
        <f t="shared" si="324"/>
        <v>7.896876603782331E-2</v>
      </c>
      <c r="AM850" s="69">
        <f t="shared" si="325"/>
        <v>9.3420677629878268E-2</v>
      </c>
      <c r="AN850" s="69">
        <f t="shared" si="326"/>
        <v>0.14947672964967434</v>
      </c>
      <c r="AO850" s="23">
        <v>0.01</v>
      </c>
      <c r="AP850" s="69">
        <f t="shared" si="327"/>
        <v>0</v>
      </c>
      <c r="AQ850" s="69">
        <f t="shared" si="328"/>
        <v>1633.1978027025875</v>
      </c>
      <c r="AR850" s="69">
        <f t="shared" si="329"/>
        <v>1934.2755931448012</v>
      </c>
      <c r="AS850" s="69">
        <f t="shared" si="330"/>
        <v>0</v>
      </c>
      <c r="AT850" s="69">
        <f t="shared" si="331"/>
        <v>0.45780237761651221</v>
      </c>
      <c r="AU850" s="69">
        <f t="shared" si="332"/>
        <v>0.54219762238348768</v>
      </c>
      <c r="AV850" s="23">
        <f t="shared" si="333"/>
        <v>0.99999999999999989</v>
      </c>
    </row>
    <row r="851" spans="1:48" ht="12.75" customHeight="1" x14ac:dyDescent="0.15">
      <c r="A851" t="s">
        <v>163</v>
      </c>
      <c r="B851" s="16">
        <v>6</v>
      </c>
      <c r="C851" s="16" t="s">
        <v>374</v>
      </c>
      <c r="D851" s="16">
        <v>2</v>
      </c>
      <c r="E851" s="16" t="s">
        <v>426</v>
      </c>
      <c r="G851" s="52">
        <v>819.6875</v>
      </c>
      <c r="H851" s="52">
        <v>16313.125</v>
      </c>
      <c r="I851" s="52">
        <v>10897.8125</v>
      </c>
      <c r="J851" s="52">
        <v>818048.12499999988</v>
      </c>
      <c r="K851" s="14">
        <v>0.48438646416119546</v>
      </c>
      <c r="L851" s="14">
        <v>0.17756785733000005</v>
      </c>
      <c r="M851" s="14">
        <v>1.0503030928919797</v>
      </c>
      <c r="N851" s="14">
        <v>1.675587716698091</v>
      </c>
      <c r="O851" s="14">
        <v>0.69186230588538633</v>
      </c>
      <c r="P851" s="14">
        <v>0.23510169069073478</v>
      </c>
      <c r="Q851" s="14">
        <v>5.6864415861763922</v>
      </c>
      <c r="R851" s="14">
        <v>0.69671587606687435</v>
      </c>
      <c r="S851" s="14">
        <v>6.4513374499250187</v>
      </c>
      <c r="T851" s="14">
        <v>2.0891257764005289</v>
      </c>
      <c r="U851" s="14">
        <v>46.424834716460545</v>
      </c>
      <c r="V851" s="14">
        <v>8.1792715460471026</v>
      </c>
      <c r="W851" s="14">
        <v>0.40770372673515853</v>
      </c>
      <c r="X851" s="14">
        <v>3.1070992597735044E-2</v>
      </c>
      <c r="Y851" s="14">
        <v>1.2163298608670674</v>
      </c>
      <c r="Z851" s="2">
        <f t="shared" si="312"/>
        <v>2.1683163560541958</v>
      </c>
      <c r="AA851" s="2">
        <f t="shared" si="313"/>
        <v>5.9149392727088514</v>
      </c>
      <c r="AB851" s="2">
        <f t="shared" si="314"/>
        <v>8.2190365594485879</v>
      </c>
      <c r="AC851" s="2">
        <f t="shared" si="315"/>
        <v>24.187157350802035</v>
      </c>
      <c r="AD851" s="2">
        <f t="shared" si="316"/>
        <v>7.1961566228410705</v>
      </c>
      <c r="AE851" s="2">
        <f t="shared" si="317"/>
        <v>22.222134847452065</v>
      </c>
      <c r="AF851" s="69">
        <f t="shared" si="318"/>
        <v>0.86877615264152375</v>
      </c>
      <c r="AG851" s="69">
        <f t="shared" si="319"/>
        <v>0.87546288210279066</v>
      </c>
      <c r="AH851" s="69">
        <f t="shared" si="320"/>
        <v>1.0610847444219744</v>
      </c>
      <c r="AI851" s="69">
        <f t="shared" si="321"/>
        <v>0.34316427668588639</v>
      </c>
      <c r="AJ851" s="69">
        <f t="shared" si="322"/>
        <v>0.35114914106064615</v>
      </c>
      <c r="AK851" s="69">
        <f t="shared" si="323"/>
        <v>0.62521387778336301</v>
      </c>
      <c r="AL851" s="69">
        <f t="shared" si="324"/>
        <v>7.7543694127349544E-2</v>
      </c>
      <c r="AM851" s="69">
        <f t="shared" si="325"/>
        <v>9.3054522381071231E-2</v>
      </c>
      <c r="AN851" s="69">
        <f t="shared" si="326"/>
        <v>0.13784513289975467</v>
      </c>
      <c r="AO851" s="23">
        <v>0.01</v>
      </c>
      <c r="AP851" s="69">
        <f t="shared" si="327"/>
        <v>0</v>
      </c>
      <c r="AQ851" s="69">
        <f t="shared" si="328"/>
        <v>1518.0100554177127</v>
      </c>
      <c r="AR851" s="69">
        <f t="shared" si="329"/>
        <v>1502.2104123791078</v>
      </c>
      <c r="AS851" s="69">
        <f t="shared" si="330"/>
        <v>0</v>
      </c>
      <c r="AT851" s="69">
        <f t="shared" si="331"/>
        <v>0.50261564399140213</v>
      </c>
      <c r="AU851" s="69">
        <f t="shared" si="332"/>
        <v>0.49738435600859793</v>
      </c>
      <c r="AV851" s="23">
        <f t="shared" si="333"/>
        <v>1</v>
      </c>
    </row>
    <row r="852" spans="1:48" ht="12.75" customHeight="1" x14ac:dyDescent="0.15">
      <c r="A852" t="s">
        <v>164</v>
      </c>
      <c r="B852" s="16">
        <v>6</v>
      </c>
      <c r="C852" s="16" t="s">
        <v>375</v>
      </c>
      <c r="D852" s="16">
        <v>1</v>
      </c>
      <c r="E852" s="16" t="s">
        <v>426</v>
      </c>
      <c r="G852" s="52">
        <v>550.9375</v>
      </c>
      <c r="H852" s="52">
        <v>16702.8125</v>
      </c>
      <c r="I852" s="52">
        <v>10279.6875</v>
      </c>
      <c r="J852" s="52">
        <v>828744.37500000012</v>
      </c>
      <c r="K852" s="14">
        <v>0.52486733566021249</v>
      </c>
      <c r="L852" s="14">
        <v>0.16768865184735016</v>
      </c>
      <c r="M852" s="14">
        <v>1.2476262107640357</v>
      </c>
      <c r="N852" s="14">
        <v>1.9615298816468598</v>
      </c>
      <c r="O852" s="14">
        <v>0.73099710119649108</v>
      </c>
      <c r="P852" s="14">
        <v>0.24266198744673009</v>
      </c>
      <c r="Q852" s="14">
        <v>6.042738923128784</v>
      </c>
      <c r="R852" s="14">
        <v>0.73187039521331376</v>
      </c>
      <c r="S852" s="14">
        <v>4.6729982804350669</v>
      </c>
      <c r="T852" s="14">
        <v>1.3018487779844514</v>
      </c>
      <c r="U852" s="14">
        <v>37.80073225528001</v>
      </c>
      <c r="V852" s="14">
        <v>9.9778359068698617</v>
      </c>
      <c r="W852" s="14">
        <v>0.44990416316718451</v>
      </c>
      <c r="X852" s="14">
        <v>2.9241982450707246E-2</v>
      </c>
      <c r="Y852" s="14">
        <v>1.2589834403390774</v>
      </c>
      <c r="Z852" s="2">
        <f t="shared" si="312"/>
        <v>2.3770315392073118</v>
      </c>
      <c r="AA852" s="2">
        <f t="shared" si="313"/>
        <v>7.4401350181989123</v>
      </c>
      <c r="AB852" s="2">
        <f t="shared" si="314"/>
        <v>8.2664334964366759</v>
      </c>
      <c r="AC852" s="2">
        <f t="shared" si="315"/>
        <v>24.901876831678486</v>
      </c>
      <c r="AD852" s="2">
        <f t="shared" si="316"/>
        <v>8.08918171734501</v>
      </c>
      <c r="AE852" s="2">
        <f t="shared" si="317"/>
        <v>29.036192908521887</v>
      </c>
      <c r="AF852" s="69">
        <f t="shared" si="318"/>
        <v>0.87008080880689098</v>
      </c>
      <c r="AG852" s="69">
        <f t="shared" si="319"/>
        <v>0.87672415563995398</v>
      </c>
      <c r="AH852" s="69">
        <f t="shared" si="320"/>
        <v>1.003770732255868</v>
      </c>
      <c r="AI852" s="69">
        <f t="shared" si="321"/>
        <v>0.34471260669160875</v>
      </c>
      <c r="AJ852" s="69">
        <f t="shared" si="322"/>
        <v>0.35266902332208933</v>
      </c>
      <c r="AK852" s="69">
        <f t="shared" si="323"/>
        <v>0.5292757339551073</v>
      </c>
      <c r="AL852" s="69">
        <f t="shared" si="324"/>
        <v>7.7879189429759757E-2</v>
      </c>
      <c r="AM852" s="69">
        <f t="shared" si="325"/>
        <v>9.3457291180353674E-2</v>
      </c>
      <c r="AN852" s="69">
        <f t="shared" si="326"/>
        <v>0.11749273725122701</v>
      </c>
      <c r="AO852" s="23">
        <v>0.01</v>
      </c>
      <c r="AP852" s="69">
        <f t="shared" si="327"/>
        <v>0</v>
      </c>
      <c r="AQ852" s="69">
        <f t="shared" si="328"/>
        <v>1560.999611343351</v>
      </c>
      <c r="AR852" s="69">
        <f t="shared" si="329"/>
        <v>1207.7886224622227</v>
      </c>
      <c r="AS852" s="69">
        <f t="shared" si="330"/>
        <v>0</v>
      </c>
      <c r="AT852" s="69">
        <f t="shared" si="331"/>
        <v>0.56378439935719749</v>
      </c>
      <c r="AU852" s="69">
        <f t="shared" si="332"/>
        <v>0.43621560064280251</v>
      </c>
      <c r="AV852" s="23">
        <f t="shared" si="333"/>
        <v>1</v>
      </c>
    </row>
    <row r="853" spans="1:48" ht="12.75" customHeight="1" x14ac:dyDescent="0.15">
      <c r="A853" t="s">
        <v>165</v>
      </c>
      <c r="B853" s="16">
        <v>6</v>
      </c>
      <c r="C853" s="16" t="s">
        <v>375</v>
      </c>
      <c r="D853" s="16">
        <v>2</v>
      </c>
      <c r="E853" s="16" t="s">
        <v>426</v>
      </c>
      <c r="G853" s="52">
        <v>860</v>
      </c>
      <c r="H853" s="52">
        <v>17186.5625</v>
      </c>
      <c r="I853" s="52">
        <v>10293.125000000002</v>
      </c>
      <c r="J853" s="52">
        <v>854719.06249999988</v>
      </c>
      <c r="K853" s="14">
        <v>0.51449496548546902</v>
      </c>
      <c r="L853" s="14">
        <v>0.2124773591721795</v>
      </c>
      <c r="M853" s="14">
        <v>1.1691961754372975</v>
      </c>
      <c r="N853" s="14">
        <v>1.7169822852270957</v>
      </c>
      <c r="O853" s="14">
        <v>0.72410746617272614</v>
      </c>
      <c r="P853" s="14">
        <v>0.24493736811622488</v>
      </c>
      <c r="Q853" s="14">
        <v>5.360738022910744</v>
      </c>
      <c r="R853" s="14">
        <v>0.64850370216445985</v>
      </c>
      <c r="S853" s="14">
        <v>7.0393452382080888</v>
      </c>
      <c r="T853" s="14">
        <v>3.1672863638795863</v>
      </c>
      <c r="U853" s="14">
        <v>49.149327077272609</v>
      </c>
      <c r="V853" s="14">
        <v>9.8042176866590669</v>
      </c>
      <c r="W853" s="14">
        <v>0.44955342500554546</v>
      </c>
      <c r="X853" s="14">
        <v>3.1082082548603784E-2</v>
      </c>
      <c r="Y853" s="14">
        <v>1.1332779205539649</v>
      </c>
      <c r="Z853" s="2">
        <f t="shared" si="312"/>
        <v>2.2725123740211202</v>
      </c>
      <c r="AA853" s="2">
        <f t="shared" si="313"/>
        <v>5.5026859331861697</v>
      </c>
      <c r="AB853" s="2">
        <f t="shared" si="314"/>
        <v>7.4032353943882852</v>
      </c>
      <c r="AC853" s="2">
        <f t="shared" si="315"/>
        <v>21.886158343822114</v>
      </c>
      <c r="AD853" s="2">
        <f t="shared" si="316"/>
        <v>6.9820878809154543</v>
      </c>
      <c r="AE853" s="2">
        <f t="shared" si="317"/>
        <v>15.517803390871785</v>
      </c>
      <c r="AF853" s="69">
        <f t="shared" si="318"/>
        <v>0.8697465181605476</v>
      </c>
      <c r="AG853" s="69">
        <f t="shared" si="319"/>
        <v>0.87650210990630162</v>
      </c>
      <c r="AH853" s="69">
        <f t="shared" si="320"/>
        <v>1.0800356206719124</v>
      </c>
      <c r="AI853" s="69">
        <f t="shared" si="321"/>
        <v>0.34431543691998584</v>
      </c>
      <c r="AJ853" s="69">
        <f t="shared" si="322"/>
        <v>0.35240113237775639</v>
      </c>
      <c r="AK853" s="69">
        <f t="shared" si="323"/>
        <v>0.65931451243565387</v>
      </c>
      <c r="AL853" s="69">
        <f t="shared" si="324"/>
        <v>7.7793135776484612E-2</v>
      </c>
      <c r="AM853" s="69">
        <f t="shared" si="325"/>
        <v>9.3386300080105442E-2</v>
      </c>
      <c r="AN853" s="69">
        <f t="shared" si="326"/>
        <v>0.14504736287041373</v>
      </c>
      <c r="AO853" s="23">
        <v>0.01</v>
      </c>
      <c r="AP853" s="69">
        <f t="shared" si="327"/>
        <v>0</v>
      </c>
      <c r="AQ853" s="69">
        <f t="shared" si="328"/>
        <v>1604.9894829704872</v>
      </c>
      <c r="AR853" s="69">
        <f t="shared" si="329"/>
        <v>1492.9906369455275</v>
      </c>
      <c r="AS853" s="69">
        <f t="shared" si="330"/>
        <v>0</v>
      </c>
      <c r="AT853" s="69">
        <f t="shared" si="331"/>
        <v>0.51807610792996239</v>
      </c>
      <c r="AU853" s="69">
        <f t="shared" si="332"/>
        <v>0.48192389207003755</v>
      </c>
      <c r="AV853" s="23">
        <f t="shared" si="333"/>
        <v>1</v>
      </c>
    </row>
    <row r="854" spans="1:48" ht="12.75" customHeight="1" x14ac:dyDescent="0.15">
      <c r="A854" t="s">
        <v>166</v>
      </c>
      <c r="B854" s="16">
        <v>6</v>
      </c>
      <c r="C854" s="16" t="s">
        <v>376</v>
      </c>
      <c r="D854" s="16">
        <v>1</v>
      </c>
      <c r="E854" s="16" t="s">
        <v>426</v>
      </c>
      <c r="G854" s="52">
        <v>792.81250000000011</v>
      </c>
      <c r="H854" s="52">
        <v>15466.5625</v>
      </c>
      <c r="I854" s="52">
        <v>12940.312499999998</v>
      </c>
      <c r="J854" s="52">
        <v>931259.06250000012</v>
      </c>
      <c r="K854" s="14">
        <v>0.52350419653470692</v>
      </c>
      <c r="L854" s="14">
        <v>0.19346641089543312</v>
      </c>
      <c r="M854" s="14">
        <v>1.1959435629538842</v>
      </c>
      <c r="N854" s="14">
        <v>1.0463817186721713</v>
      </c>
      <c r="O854" s="14">
        <v>0.72175657254876679</v>
      </c>
      <c r="P854" s="14">
        <v>0.24861146883904017</v>
      </c>
      <c r="Q854" s="14">
        <v>6.8438277582817131</v>
      </c>
      <c r="R854" s="14">
        <v>0.5907389355245829</v>
      </c>
      <c r="S854" s="14">
        <v>4.6845062839007392</v>
      </c>
      <c r="T854" s="14">
        <v>1.5744941110974642</v>
      </c>
      <c r="U854" s="14">
        <v>33.336761436373877</v>
      </c>
      <c r="V854" s="14">
        <v>5.4602723986297566</v>
      </c>
      <c r="W854" s="14">
        <v>0.45783653326609275</v>
      </c>
      <c r="X854" s="14">
        <v>2.8897916725004427E-2</v>
      </c>
      <c r="Y854" s="14">
        <v>1.1711277009910128</v>
      </c>
      <c r="Z854" s="2">
        <f t="shared" si="312"/>
        <v>2.284496611240816</v>
      </c>
      <c r="AA854" s="2">
        <f t="shared" si="313"/>
        <v>6.1816599450965217</v>
      </c>
      <c r="AB854" s="2">
        <f t="shared" si="314"/>
        <v>9.4821828003780286</v>
      </c>
      <c r="AC854" s="2">
        <f t="shared" si="315"/>
        <v>27.528206121144994</v>
      </c>
      <c r="AD854" s="2">
        <f t="shared" si="316"/>
        <v>7.1163873877045383</v>
      </c>
      <c r="AE854" s="2">
        <f t="shared" si="317"/>
        <v>21.172998489741744</v>
      </c>
      <c r="AF854" s="69">
        <f t="shared" si="318"/>
        <v>0.87003687625804782</v>
      </c>
      <c r="AG854" s="69">
        <f t="shared" si="319"/>
        <v>0.87642634306267786</v>
      </c>
      <c r="AH854" s="69">
        <f t="shared" si="320"/>
        <v>1.0041416231758651</v>
      </c>
      <c r="AI854" s="69">
        <f t="shared" si="321"/>
        <v>0.34466039313181157</v>
      </c>
      <c r="AJ854" s="69">
        <f t="shared" si="322"/>
        <v>0.35230975320176455</v>
      </c>
      <c r="AK854" s="69">
        <f t="shared" si="323"/>
        <v>0.52986264917456771</v>
      </c>
      <c r="AL854" s="69">
        <f t="shared" si="324"/>
        <v>7.7867876697327684E-2</v>
      </c>
      <c r="AM854" s="69">
        <f t="shared" si="325"/>
        <v>9.3362084598467607E-2</v>
      </c>
      <c r="AN854" s="69">
        <f t="shared" si="326"/>
        <v>0.11761768060188384</v>
      </c>
      <c r="AO854" s="23">
        <v>0.01</v>
      </c>
      <c r="AP854" s="69">
        <f t="shared" si="327"/>
        <v>0</v>
      </c>
      <c r="AQ854" s="69">
        <f t="shared" si="328"/>
        <v>1443.9905165724867</v>
      </c>
      <c r="AR854" s="69">
        <f t="shared" si="329"/>
        <v>1522.0095425135646</v>
      </c>
      <c r="AS854" s="69">
        <f t="shared" si="330"/>
        <v>0</v>
      </c>
      <c r="AT854" s="69">
        <f t="shared" si="331"/>
        <v>0.4868477706697823</v>
      </c>
      <c r="AU854" s="69">
        <f t="shared" si="332"/>
        <v>0.51315222933021765</v>
      </c>
      <c r="AV854" s="23">
        <f t="shared" si="333"/>
        <v>1</v>
      </c>
    </row>
    <row r="855" spans="1:48" ht="12.75" customHeight="1" x14ac:dyDescent="0.15">
      <c r="A855" t="s">
        <v>167</v>
      </c>
      <c r="B855" s="16">
        <v>6</v>
      </c>
      <c r="C855" s="16" t="s">
        <v>376</v>
      </c>
      <c r="D855" s="16">
        <v>2</v>
      </c>
      <c r="E855" s="16" t="s">
        <v>426</v>
      </c>
      <c r="G855" s="52">
        <v>779.375</v>
      </c>
      <c r="H855" s="52">
        <v>16138.4375</v>
      </c>
      <c r="I855" s="52">
        <v>11556.25</v>
      </c>
      <c r="J855" s="52">
        <v>864165.625</v>
      </c>
      <c r="K855" s="14">
        <v>0.51415181085164918</v>
      </c>
      <c r="L855" s="14">
        <v>0.16657023030223719</v>
      </c>
      <c r="M855" s="14">
        <v>1.2948720696636262</v>
      </c>
      <c r="N855" s="14">
        <v>1.5737789580156523</v>
      </c>
      <c r="O855" s="14">
        <v>0.72991455260029692</v>
      </c>
      <c r="P855" s="14">
        <v>0.25588453586753496</v>
      </c>
      <c r="Q855" s="14">
        <v>5.5214366856387942</v>
      </c>
      <c r="R855" s="14">
        <v>0.75458759751987081</v>
      </c>
      <c r="S855" s="14">
        <v>7.0987034063311079</v>
      </c>
      <c r="T855" s="14">
        <v>2.6326520314433375</v>
      </c>
      <c r="U855" s="14">
        <v>40.860325910106795</v>
      </c>
      <c r="V855" s="14">
        <v>12.621823060068879</v>
      </c>
      <c r="W855" s="14">
        <v>0.45435000635120459</v>
      </c>
      <c r="X855" s="14">
        <v>2.9359535929915945E-2</v>
      </c>
      <c r="Y855" s="14">
        <v>1.2484438074691131</v>
      </c>
      <c r="Z855" s="2">
        <f t="shared" si="312"/>
        <v>2.5184625286426194</v>
      </c>
      <c r="AA855" s="2">
        <f t="shared" si="313"/>
        <v>7.773730439791767</v>
      </c>
      <c r="AB855" s="2">
        <f t="shared" si="314"/>
        <v>7.5644973318710456</v>
      </c>
      <c r="AC855" s="2">
        <f t="shared" si="315"/>
        <v>21.577844346549742</v>
      </c>
      <c r="AD855" s="2">
        <f t="shared" si="316"/>
        <v>5.7560266391274739</v>
      </c>
      <c r="AE855" s="2">
        <f t="shared" si="317"/>
        <v>15.520594982583148</v>
      </c>
      <c r="AF855" s="69">
        <f t="shared" si="318"/>
        <v>0.86973545864547031</v>
      </c>
      <c r="AG855" s="69">
        <f t="shared" si="319"/>
        <v>0.87668926623051102</v>
      </c>
      <c r="AH855" s="69">
        <f t="shared" si="320"/>
        <v>1.0819486723711198</v>
      </c>
      <c r="AI855" s="69">
        <f t="shared" si="321"/>
        <v>0.34430230235744808</v>
      </c>
      <c r="AJ855" s="69">
        <f t="shared" si="322"/>
        <v>0.35262692139907298</v>
      </c>
      <c r="AK855" s="69">
        <f t="shared" si="323"/>
        <v>0.66282422499739047</v>
      </c>
      <c r="AL855" s="69">
        <f t="shared" si="324"/>
        <v>7.7790289878401073E-2</v>
      </c>
      <c r="AM855" s="69">
        <f t="shared" si="325"/>
        <v>9.3446134170754327E-2</v>
      </c>
      <c r="AN855" s="69">
        <f t="shared" si="326"/>
        <v>0.14578775202869171</v>
      </c>
      <c r="AO855" s="23">
        <v>0.01</v>
      </c>
      <c r="AP855" s="69">
        <f t="shared" si="327"/>
        <v>0</v>
      </c>
      <c r="AQ855" s="69">
        <f t="shared" si="328"/>
        <v>1508.0745959313331</v>
      </c>
      <c r="AR855" s="69">
        <f t="shared" si="329"/>
        <v>1684.7597093815687</v>
      </c>
      <c r="AS855" s="69">
        <f t="shared" si="330"/>
        <v>0</v>
      </c>
      <c r="AT855" s="69">
        <f t="shared" si="331"/>
        <v>0.47233099237936804</v>
      </c>
      <c r="AU855" s="69">
        <f t="shared" si="332"/>
        <v>0.52766900762063196</v>
      </c>
      <c r="AV855" s="23">
        <f t="shared" si="333"/>
        <v>1</v>
      </c>
    </row>
    <row r="856" spans="1:48" ht="12.75" customHeight="1" x14ac:dyDescent="0.15">
      <c r="A856" t="s">
        <v>168</v>
      </c>
      <c r="B856" s="16">
        <v>6</v>
      </c>
      <c r="C856" s="16" t="s">
        <v>377</v>
      </c>
      <c r="D856" s="16">
        <v>1</v>
      </c>
      <c r="E856" s="16" t="s">
        <v>426</v>
      </c>
      <c r="G856" s="52">
        <v>739.0625</v>
      </c>
      <c r="H856" s="52">
        <v>16232.499999999998</v>
      </c>
      <c r="I856" s="52">
        <v>12738.75</v>
      </c>
      <c r="J856" s="52">
        <v>873289.6875</v>
      </c>
      <c r="K856" s="14">
        <v>0.57055050724321699</v>
      </c>
      <c r="L856" s="14">
        <v>0.16814777581331619</v>
      </c>
      <c r="M856" s="14">
        <v>1.3243454421103293</v>
      </c>
      <c r="N856" s="14">
        <v>1.2253232327245058</v>
      </c>
      <c r="O856" s="14">
        <v>0.71794395393765198</v>
      </c>
      <c r="P856" s="14">
        <v>0.24754322932160827</v>
      </c>
      <c r="Q856" s="14">
        <v>5.6120878628395063</v>
      </c>
      <c r="R856" s="14">
        <v>0.64007260703884905</v>
      </c>
      <c r="S856" s="14">
        <v>4.0347249738842264</v>
      </c>
      <c r="T856" s="14">
        <v>0.9153684261890298</v>
      </c>
      <c r="U856" s="14">
        <v>29.119886829732138</v>
      </c>
      <c r="V856" s="14">
        <v>3.1666539339508195</v>
      </c>
      <c r="W856" s="14">
        <v>0.48103075310118887</v>
      </c>
      <c r="X856" s="14">
        <v>3.0625453821583201E-2</v>
      </c>
      <c r="Y856" s="14">
        <v>1.2358750890016839</v>
      </c>
      <c r="Z856" s="2">
        <f t="shared" ref="Z856:Z917" si="334">M856/K856</f>
        <v>2.3211712640644118</v>
      </c>
      <c r="AA856" s="2">
        <f t="shared" ref="AA856:AA917" si="335">M856/L856</f>
        <v>7.8760806421886072</v>
      </c>
      <c r="AB856" s="2">
        <f t="shared" ref="AB856:AB917" si="336">Q856/O856</f>
        <v>7.8168885357405964</v>
      </c>
      <c r="AC856" s="2">
        <f t="shared" ref="AC856:AC917" si="337">Q856/P856</f>
        <v>22.671142645344904</v>
      </c>
      <c r="AD856" s="2">
        <f t="shared" ref="AD856:AD917" si="338">U856/S856</f>
        <v>7.2173164263284217</v>
      </c>
      <c r="AE856" s="2">
        <f t="shared" ref="AE856:AE917" si="339">U856/T856</f>
        <v>31.812203694819907</v>
      </c>
      <c r="AF856" s="69">
        <f t="shared" si="318"/>
        <v>0.8715531296649226</v>
      </c>
      <c r="AG856" s="69">
        <f t="shared" si="319"/>
        <v>0.87630346635096223</v>
      </c>
      <c r="AH856" s="69">
        <f t="shared" si="320"/>
        <v>0.98319985090512541</v>
      </c>
      <c r="AI856" s="69">
        <f t="shared" si="321"/>
        <v>0.3464655020348007</v>
      </c>
      <c r="AJ856" s="69">
        <f t="shared" si="322"/>
        <v>0.35216159039777734</v>
      </c>
      <c r="AK856" s="69">
        <f t="shared" si="323"/>
        <v>0.49739774239932089</v>
      </c>
      <c r="AL856" s="69">
        <f t="shared" si="324"/>
        <v>7.8258935820786121E-2</v>
      </c>
      <c r="AM856" s="69">
        <f t="shared" si="325"/>
        <v>9.3322821455410987E-2</v>
      </c>
      <c r="AN856" s="69">
        <f t="shared" si="326"/>
        <v>0.11069779075377451</v>
      </c>
      <c r="AO856" s="23">
        <v>0.01</v>
      </c>
      <c r="AP856" s="69">
        <f t="shared" si="327"/>
        <v>0</v>
      </c>
      <c r="AQ856" s="69">
        <f t="shared" si="328"/>
        <v>1514.8626992749587</v>
      </c>
      <c r="AR856" s="69">
        <f t="shared" si="329"/>
        <v>1410.151481964645</v>
      </c>
      <c r="AS856" s="69">
        <f t="shared" si="330"/>
        <v>0</v>
      </c>
      <c r="AT856" s="69">
        <f t="shared" si="331"/>
        <v>0.51789926660559604</v>
      </c>
      <c r="AU856" s="69">
        <f t="shared" si="332"/>
        <v>0.48210073339440396</v>
      </c>
      <c r="AV856" s="23">
        <f t="shared" si="333"/>
        <v>1</v>
      </c>
    </row>
    <row r="857" spans="1:48" ht="12.75" customHeight="1" x14ac:dyDescent="0.15">
      <c r="A857" t="s">
        <v>169</v>
      </c>
      <c r="B857" s="16">
        <v>6</v>
      </c>
      <c r="C857" s="16" t="s">
        <v>377</v>
      </c>
      <c r="D857" s="16">
        <v>2</v>
      </c>
      <c r="E857" s="16" t="s">
        <v>426</v>
      </c>
      <c r="G857" s="52">
        <v>752.50000000000011</v>
      </c>
      <c r="H857" s="52">
        <v>16366.875</v>
      </c>
      <c r="I857" s="52">
        <v>13719.6875</v>
      </c>
      <c r="J857" s="52">
        <v>932441.56250000012</v>
      </c>
      <c r="K857" s="14">
        <v>0.2992251530450708</v>
      </c>
      <c r="L857" s="14">
        <v>0.13609476806615378</v>
      </c>
      <c r="M857" s="14">
        <v>1.2456211796753369</v>
      </c>
      <c r="N857" s="14">
        <v>1.3152477837434795</v>
      </c>
      <c r="O857" s="14">
        <v>0.67482780652145469</v>
      </c>
      <c r="P857" s="14">
        <v>0.23929452386543565</v>
      </c>
      <c r="Q857" s="14">
        <v>5.9816137285199593</v>
      </c>
      <c r="R857" s="14">
        <v>0.65578579701198814</v>
      </c>
      <c r="S857" s="14">
        <v>4.0854379202933302</v>
      </c>
      <c r="T857" s="14">
        <v>1.209548225898972</v>
      </c>
      <c r="U857" s="14">
        <v>32.114427065776319</v>
      </c>
      <c r="V857" s="14">
        <v>4.9676721437717157</v>
      </c>
      <c r="W857" s="14">
        <v>0.45369971884070609</v>
      </c>
      <c r="X857" s="14">
        <v>3.0700033741175515E-2</v>
      </c>
      <c r="Y857" s="14">
        <v>1.2347077536127808</v>
      </c>
      <c r="Z857" s="2">
        <f t="shared" si="334"/>
        <v>4.16282243320539</v>
      </c>
      <c r="AA857" s="2">
        <f t="shared" si="335"/>
        <v>9.1526015097792577</v>
      </c>
      <c r="AB857" s="2">
        <f t="shared" si="336"/>
        <v>8.8639111647658329</v>
      </c>
      <c r="AC857" s="2">
        <f t="shared" si="337"/>
        <v>24.996868427643779</v>
      </c>
      <c r="AD857" s="2">
        <f t="shared" si="338"/>
        <v>7.8607061696510945</v>
      </c>
      <c r="AE857" s="2">
        <f t="shared" si="339"/>
        <v>26.550761993725324</v>
      </c>
      <c r="AF857" s="69">
        <f t="shared" si="318"/>
        <v>0.86280859717175051</v>
      </c>
      <c r="AG857" s="69">
        <f t="shared" si="319"/>
        <v>0.87491387799798437</v>
      </c>
      <c r="AH857" s="69">
        <f t="shared" si="320"/>
        <v>0.98483427614713592</v>
      </c>
      <c r="AI857" s="69">
        <f t="shared" si="321"/>
        <v>0.33614123332818435</v>
      </c>
      <c r="AJ857" s="69">
        <f t="shared" si="322"/>
        <v>0.35048893676769971</v>
      </c>
      <c r="AK857" s="69">
        <f t="shared" si="323"/>
        <v>0.49988242015578793</v>
      </c>
      <c r="AL857" s="69">
        <f t="shared" si="324"/>
        <v>7.6021143136720426E-2</v>
      </c>
      <c r="AM857" s="69">
        <f t="shared" si="325"/>
        <v>9.2879568243440416E-2</v>
      </c>
      <c r="AN857" s="69">
        <f t="shared" si="326"/>
        <v>0.11122803922352317</v>
      </c>
      <c r="AO857" s="23">
        <v>0.01</v>
      </c>
      <c r="AP857" s="69">
        <f t="shared" si="327"/>
        <v>0</v>
      </c>
      <c r="AQ857" s="69">
        <f t="shared" si="328"/>
        <v>1520.1482834943588</v>
      </c>
      <c r="AR857" s="69">
        <f t="shared" si="329"/>
        <v>1526.0139393844806</v>
      </c>
      <c r="AS857" s="69">
        <f t="shared" si="330"/>
        <v>0</v>
      </c>
      <c r="AT857" s="69">
        <f t="shared" si="331"/>
        <v>0.49903720559495052</v>
      </c>
      <c r="AU857" s="69">
        <f t="shared" si="332"/>
        <v>0.50096279440504954</v>
      </c>
      <c r="AV857" s="23">
        <f t="shared" si="333"/>
        <v>1</v>
      </c>
    </row>
    <row r="858" spans="1:48" ht="12.75" customHeight="1" x14ac:dyDescent="0.15">
      <c r="A858" t="s">
        <v>170</v>
      </c>
      <c r="B858" s="16">
        <v>6</v>
      </c>
      <c r="C858" s="16" t="s">
        <v>378</v>
      </c>
      <c r="D858" s="16">
        <v>1</v>
      </c>
      <c r="E858" s="16" t="s">
        <v>426</v>
      </c>
      <c r="G858" s="52">
        <v>792.81250000000011</v>
      </c>
      <c r="H858" s="52">
        <v>16608.75</v>
      </c>
      <c r="I858" s="52">
        <v>12698.4375</v>
      </c>
      <c r="J858" s="52">
        <v>830518.125</v>
      </c>
      <c r="K858" s="14">
        <v>0.58404349911557107</v>
      </c>
      <c r="L858" s="14">
        <v>0.16120546656948173</v>
      </c>
      <c r="M858" s="14">
        <v>1.2049886108778294</v>
      </c>
      <c r="N858" s="14">
        <v>1.0348856041877394</v>
      </c>
      <c r="O858" s="14">
        <v>0.71591725612796442</v>
      </c>
      <c r="P858" s="14">
        <v>0.24547024025546813</v>
      </c>
      <c r="Q858" s="14">
        <v>6.0168547316980021</v>
      </c>
      <c r="R858" s="14">
        <v>0.54028987810207152</v>
      </c>
      <c r="S858" s="14">
        <v>5.9676467744412358</v>
      </c>
      <c r="T858" s="14">
        <v>2.2282993920766181</v>
      </c>
      <c r="U858" s="14">
        <v>38.177444277087886</v>
      </c>
      <c r="V858" s="14">
        <v>7.6517062348544354</v>
      </c>
      <c r="W858" s="14">
        <v>0.4727305819030484</v>
      </c>
      <c r="X858" s="14">
        <v>3.0698092999773486E-2</v>
      </c>
      <c r="Y858" s="14">
        <v>1.1643467658392439</v>
      </c>
      <c r="Z858" s="2">
        <f t="shared" si="334"/>
        <v>2.0631829867168596</v>
      </c>
      <c r="AA858" s="2">
        <f t="shared" si="335"/>
        <v>7.4748619666595673</v>
      </c>
      <c r="AB858" s="2">
        <f t="shared" si="336"/>
        <v>8.4043996428304251</v>
      </c>
      <c r="AC858" s="2">
        <f t="shared" si="337"/>
        <v>24.51154455805349</v>
      </c>
      <c r="AD858" s="2">
        <f t="shared" si="338"/>
        <v>6.3974034858426299</v>
      </c>
      <c r="AE858" s="2">
        <f t="shared" si="339"/>
        <v>17.13299586798756</v>
      </c>
      <c r="AF858" s="69">
        <f t="shared" si="318"/>
        <v>0.87198799468594723</v>
      </c>
      <c r="AG858" s="69">
        <f t="shared" si="319"/>
        <v>0.8762381479994833</v>
      </c>
      <c r="AH858" s="69">
        <f t="shared" si="320"/>
        <v>1.0454958996532564</v>
      </c>
      <c r="AI858" s="69">
        <f t="shared" si="321"/>
        <v>0.34698437200549065</v>
      </c>
      <c r="AJ858" s="69">
        <f t="shared" si="322"/>
        <v>0.35208284747063762</v>
      </c>
      <c r="AK858" s="69">
        <f t="shared" si="323"/>
        <v>0.5980608852755942</v>
      </c>
      <c r="AL858" s="69">
        <f t="shared" si="324"/>
        <v>7.8371328431040957E-2</v>
      </c>
      <c r="AM858" s="69">
        <f t="shared" si="325"/>
        <v>9.330195457971896E-2</v>
      </c>
      <c r="AN858" s="69">
        <f t="shared" si="326"/>
        <v>0.13209878951656481</v>
      </c>
      <c r="AO858" s="23">
        <v>0.01</v>
      </c>
      <c r="AP858" s="69">
        <f t="shared" si="327"/>
        <v>0</v>
      </c>
      <c r="AQ858" s="69">
        <f t="shared" si="328"/>
        <v>1549.6288381259074</v>
      </c>
      <c r="AR858" s="69">
        <f t="shared" si="329"/>
        <v>1677.4482225017534</v>
      </c>
      <c r="AS858" s="69">
        <f t="shared" si="330"/>
        <v>0</v>
      </c>
      <c r="AT858" s="69">
        <f t="shared" si="331"/>
        <v>0.48019579607575508</v>
      </c>
      <c r="AU858" s="69">
        <f t="shared" si="332"/>
        <v>0.51980420392424487</v>
      </c>
      <c r="AV858" s="23">
        <f t="shared" si="333"/>
        <v>1</v>
      </c>
    </row>
    <row r="859" spans="1:48" ht="12.75" customHeight="1" x14ac:dyDescent="0.15">
      <c r="A859" t="s">
        <v>192</v>
      </c>
      <c r="B859" s="16">
        <v>6</v>
      </c>
      <c r="C859" s="16" t="s">
        <v>378</v>
      </c>
      <c r="D859" s="16">
        <v>2</v>
      </c>
      <c r="E859" s="16" t="s">
        <v>426</v>
      </c>
      <c r="G859" s="52">
        <v>980.9375</v>
      </c>
      <c r="H859" s="52">
        <v>18073.4375</v>
      </c>
      <c r="I859" s="52">
        <v>14552.812499999998</v>
      </c>
      <c r="J859" s="52">
        <v>926340.93749999988</v>
      </c>
      <c r="K859" s="14">
        <v>0.53202049827569531</v>
      </c>
      <c r="L859" s="14">
        <v>0.16925011692966946</v>
      </c>
      <c r="M859" s="14">
        <v>1.2762227474576633</v>
      </c>
      <c r="N859" s="14">
        <v>0.99971274993047932</v>
      </c>
      <c r="O859" s="14">
        <v>0.70424810269613369</v>
      </c>
      <c r="P859" s="14">
        <v>0.24953332100500461</v>
      </c>
      <c r="Q859" s="14">
        <v>5.9552716339736831</v>
      </c>
      <c r="R859" s="14">
        <v>0.55978010090422659</v>
      </c>
      <c r="S859" s="14">
        <v>7.075420080044136</v>
      </c>
      <c r="T859" s="14">
        <v>2.7327033501909828</v>
      </c>
      <c r="U859" s="14">
        <v>40.512872923117087</v>
      </c>
      <c r="V859" s="14">
        <v>9.2098208965258035</v>
      </c>
      <c r="W859" s="14">
        <v>0.46317533685082629</v>
      </c>
      <c r="X859" s="14">
        <v>3.070557871660989E-2</v>
      </c>
      <c r="Y859" s="14">
        <v>1.106374201276735</v>
      </c>
      <c r="Z859" s="2">
        <f t="shared" si="334"/>
        <v>2.3988225107753633</v>
      </c>
      <c r="AA859" s="2">
        <f t="shared" si="335"/>
        <v>7.5404541551246753</v>
      </c>
      <c r="AB859" s="2">
        <f t="shared" si="336"/>
        <v>8.4562125352906214</v>
      </c>
      <c r="AC859" s="2">
        <f t="shared" si="337"/>
        <v>23.865636901671522</v>
      </c>
      <c r="AD859" s="2">
        <f t="shared" si="338"/>
        <v>5.7258611453165296</v>
      </c>
      <c r="AE859" s="2">
        <f t="shared" si="339"/>
        <v>14.825199713055472</v>
      </c>
      <c r="AF859" s="69">
        <f t="shared" si="318"/>
        <v>0.87031134775930441</v>
      </c>
      <c r="AG859" s="69">
        <f t="shared" si="319"/>
        <v>0.8758620633845603</v>
      </c>
      <c r="AH859" s="69">
        <f t="shared" si="320"/>
        <v>1.081198275107778</v>
      </c>
      <c r="AI859" s="69">
        <f t="shared" si="321"/>
        <v>0.34498668723948417</v>
      </c>
      <c r="AJ859" s="69">
        <f t="shared" si="322"/>
        <v>0.35162969628647694</v>
      </c>
      <c r="AK859" s="69">
        <f t="shared" si="323"/>
        <v>0.66144605444469362</v>
      </c>
      <c r="AL859" s="69">
        <f t="shared" si="324"/>
        <v>7.7938571317578503E-2</v>
      </c>
      <c r="AM859" s="69">
        <f t="shared" si="325"/>
        <v>9.3181869515916393E-2</v>
      </c>
      <c r="AN859" s="69">
        <f t="shared" si="326"/>
        <v>0.14549704015881429</v>
      </c>
      <c r="AO859" s="23">
        <v>0.01</v>
      </c>
      <c r="AP859" s="69">
        <f t="shared" si="327"/>
        <v>0</v>
      </c>
      <c r="AQ859" s="69">
        <f t="shared" si="328"/>
        <v>1684.1166948290702</v>
      </c>
      <c r="AR859" s="69">
        <f t="shared" si="329"/>
        <v>2117.3911447361943</v>
      </c>
      <c r="AS859" s="69">
        <f t="shared" si="330"/>
        <v>0</v>
      </c>
      <c r="AT859" s="69">
        <f t="shared" si="331"/>
        <v>0.44301281646749507</v>
      </c>
      <c r="AU859" s="69">
        <f t="shared" si="332"/>
        <v>0.55698718353250498</v>
      </c>
      <c r="AV859" s="23">
        <f t="shared" si="333"/>
        <v>1</v>
      </c>
    </row>
    <row r="860" spans="1:48" ht="12.75" customHeight="1" x14ac:dyDescent="0.15">
      <c r="A860" t="s">
        <v>171</v>
      </c>
      <c r="B860" s="16">
        <v>6</v>
      </c>
      <c r="C860" s="16" t="s">
        <v>382</v>
      </c>
      <c r="D860" s="16">
        <v>1</v>
      </c>
      <c r="E860" s="16" t="s">
        <v>426</v>
      </c>
      <c r="G860" s="52">
        <v>752.50000000000011</v>
      </c>
      <c r="H860" s="52">
        <v>18033.125</v>
      </c>
      <c r="I860" s="52">
        <v>13222.5</v>
      </c>
      <c r="J860" s="52">
        <v>904679.6875</v>
      </c>
      <c r="K860" s="14">
        <v>0.44228461359081933</v>
      </c>
      <c r="L860" s="14">
        <v>0.15268561181456825</v>
      </c>
      <c r="M860" s="14">
        <v>1.2163485051898932</v>
      </c>
      <c r="N860" s="14">
        <v>0.97802536968167197</v>
      </c>
      <c r="O860" s="14">
        <v>0.66975253052843919</v>
      </c>
      <c r="P860" s="14">
        <v>0.22595525371173722</v>
      </c>
      <c r="Q860" s="14">
        <v>6.1535339403634781</v>
      </c>
      <c r="R860" s="14">
        <v>0.57283469980839807</v>
      </c>
      <c r="S860" s="14">
        <v>6.3153249826052829</v>
      </c>
      <c r="T860" s="14">
        <v>2.621362461458955</v>
      </c>
      <c r="U860" s="14">
        <v>41.919964380983181</v>
      </c>
      <c r="V860" s="14">
        <v>6.0303323850006576</v>
      </c>
      <c r="W860" s="14">
        <v>0.4699625942490317</v>
      </c>
      <c r="X860" s="14">
        <v>3.0437479154357971E-2</v>
      </c>
      <c r="Y860" s="14">
        <v>1.2368101796535276</v>
      </c>
      <c r="Z860" s="2">
        <f t="shared" si="334"/>
        <v>2.750148813259873</v>
      </c>
      <c r="AA860" s="2">
        <f t="shared" si="335"/>
        <v>7.966359703015824</v>
      </c>
      <c r="AB860" s="2">
        <f t="shared" si="336"/>
        <v>9.1877725874485296</v>
      </c>
      <c r="AC860" s="2">
        <f t="shared" si="337"/>
        <v>27.233418295349129</v>
      </c>
      <c r="AD860" s="2">
        <f t="shared" si="338"/>
        <v>6.6378158679792589</v>
      </c>
      <c r="AE860" s="2">
        <f t="shared" si="339"/>
        <v>15.991670361241098</v>
      </c>
      <c r="AF860" s="69">
        <f t="shared" si="318"/>
        <v>0.86741925401543185</v>
      </c>
      <c r="AG860" s="69">
        <f t="shared" si="319"/>
        <v>0.8747503071589674</v>
      </c>
      <c r="AH860" s="69">
        <f t="shared" si="320"/>
        <v>1.0567012048022846</v>
      </c>
      <c r="AI860" s="69">
        <f t="shared" si="321"/>
        <v>0.34155887262190288</v>
      </c>
      <c r="AJ860" s="69">
        <f t="shared" si="322"/>
        <v>0.35029239495922199</v>
      </c>
      <c r="AK860" s="69">
        <f t="shared" si="323"/>
        <v>0.61749721818797909</v>
      </c>
      <c r="AL860" s="69">
        <f t="shared" si="324"/>
        <v>7.7195766354916873E-2</v>
      </c>
      <c r="AM860" s="69">
        <f t="shared" si="325"/>
        <v>9.2827484664193827E-2</v>
      </c>
      <c r="AN860" s="69">
        <f t="shared" si="326"/>
        <v>0.13621312926541898</v>
      </c>
      <c r="AO860" s="23">
        <v>0.01</v>
      </c>
      <c r="AP860" s="69">
        <f t="shared" si="327"/>
        <v>0</v>
      </c>
      <c r="AQ860" s="69">
        <f t="shared" si="328"/>
        <v>1673.9696343849903</v>
      </c>
      <c r="AR860" s="69">
        <f t="shared" si="329"/>
        <v>1801.0781017120025</v>
      </c>
      <c r="AS860" s="69">
        <f t="shared" si="330"/>
        <v>0</v>
      </c>
      <c r="AT860" s="69">
        <f t="shared" si="331"/>
        <v>0.48171126312788809</v>
      </c>
      <c r="AU860" s="69">
        <f t="shared" si="332"/>
        <v>0.51828873687211197</v>
      </c>
      <c r="AV860" s="23">
        <f t="shared" si="333"/>
        <v>1</v>
      </c>
    </row>
    <row r="861" spans="1:48" ht="12.75" customHeight="1" x14ac:dyDescent="0.15">
      <c r="A861" t="s">
        <v>172</v>
      </c>
      <c r="B861" s="16">
        <v>6</v>
      </c>
      <c r="C861" s="16" t="s">
        <v>382</v>
      </c>
      <c r="D861" s="16">
        <v>2</v>
      </c>
      <c r="E861" s="16" t="s">
        <v>426</v>
      </c>
      <c r="G861" s="52">
        <v>954.0625</v>
      </c>
      <c r="H861" s="52">
        <v>19860.625</v>
      </c>
      <c r="I861" s="52">
        <v>14176.5625</v>
      </c>
      <c r="J861" s="52">
        <v>947894.68750000012</v>
      </c>
      <c r="K861" s="14">
        <v>0.43879998255788594</v>
      </c>
      <c r="L861" s="14">
        <v>0.1691733190199034</v>
      </c>
      <c r="M861" s="14">
        <v>1.2362176033545786</v>
      </c>
      <c r="N861" s="14">
        <v>1.1352061630419172</v>
      </c>
      <c r="O861" s="14">
        <v>0.66416726228958078</v>
      </c>
      <c r="P861" s="14">
        <v>0.23240378289314081</v>
      </c>
      <c r="Q861" s="14">
        <v>6.6890662478639307</v>
      </c>
      <c r="R861" s="14">
        <v>0.54168640237623034</v>
      </c>
      <c r="S861" s="14">
        <v>5.0110169700393774</v>
      </c>
      <c r="T861" s="14">
        <v>1.3269467230442802</v>
      </c>
      <c r="U861" s="14">
        <v>32.685989528632582</v>
      </c>
      <c r="V861" s="14">
        <v>3.520341277529405</v>
      </c>
      <c r="W861" s="14">
        <v>0.49068837577897045</v>
      </c>
      <c r="X861" s="14">
        <v>3.0648742718407569E-2</v>
      </c>
      <c r="Y861" s="14">
        <v>1.1224051998374287</v>
      </c>
      <c r="Z861" s="2">
        <f t="shared" si="334"/>
        <v>2.8172690348534788</v>
      </c>
      <c r="AA861" s="2">
        <f t="shared" si="335"/>
        <v>7.3074029079558134</v>
      </c>
      <c r="AB861" s="2">
        <f t="shared" si="336"/>
        <v>10.071357966071291</v>
      </c>
      <c r="AC861" s="2">
        <f t="shared" si="337"/>
        <v>28.782088503867261</v>
      </c>
      <c r="AD861" s="2">
        <f t="shared" si="338"/>
        <v>6.5228255509930415</v>
      </c>
      <c r="AE861" s="2">
        <f t="shared" si="339"/>
        <v>24.632480687426852</v>
      </c>
      <c r="AF861" s="69">
        <f t="shared" si="318"/>
        <v>0.86730694800044761</v>
      </c>
      <c r="AG861" s="69">
        <f t="shared" si="319"/>
        <v>0.87457029980306766</v>
      </c>
      <c r="AH861" s="69">
        <f t="shared" si="320"/>
        <v>1.0146647212208129</v>
      </c>
      <c r="AI861" s="69">
        <f t="shared" si="321"/>
        <v>0.34142622344622325</v>
      </c>
      <c r="AJ861" s="69">
        <f t="shared" si="322"/>
        <v>0.3500761884626048</v>
      </c>
      <c r="AK861" s="69">
        <f t="shared" si="323"/>
        <v>0.54669623094647612</v>
      </c>
      <c r="AL861" s="69">
        <f t="shared" si="324"/>
        <v>7.7167015250473592E-2</v>
      </c>
      <c r="AM861" s="69">
        <f t="shared" si="325"/>
        <v>9.2770189942590273E-2</v>
      </c>
      <c r="AN861" s="69">
        <f t="shared" si="326"/>
        <v>0.12119884762015742</v>
      </c>
      <c r="AO861" s="23">
        <v>0.01</v>
      </c>
      <c r="AP861" s="69">
        <f t="shared" si="327"/>
        <v>0</v>
      </c>
      <c r="AQ861" s="69">
        <f t="shared" si="328"/>
        <v>1842.473953628557</v>
      </c>
      <c r="AR861" s="69">
        <f t="shared" si="329"/>
        <v>1718.1830382151379</v>
      </c>
      <c r="AS861" s="69">
        <f t="shared" si="330"/>
        <v>0</v>
      </c>
      <c r="AT861" s="69">
        <f t="shared" si="331"/>
        <v>0.51745336825452848</v>
      </c>
      <c r="AU861" s="69">
        <f t="shared" si="332"/>
        <v>0.48254663174547152</v>
      </c>
      <c r="AV861" s="23">
        <f t="shared" si="333"/>
        <v>1</v>
      </c>
    </row>
    <row r="862" spans="1:48" ht="12.75" customHeight="1" x14ac:dyDescent="0.15">
      <c r="A862" t="s">
        <v>173</v>
      </c>
      <c r="B862" s="16">
        <v>6</v>
      </c>
      <c r="C862" s="16" t="s">
        <v>379</v>
      </c>
      <c r="D862" s="16">
        <v>1</v>
      </c>
      <c r="E862" s="16" t="s">
        <v>426</v>
      </c>
      <c r="G862" s="52">
        <v>1249.6875</v>
      </c>
      <c r="H862" s="52">
        <v>19255.9375</v>
      </c>
      <c r="I862" s="52">
        <v>14472.187500000002</v>
      </c>
      <c r="J862" s="52">
        <v>864622.5</v>
      </c>
      <c r="K862" s="14">
        <v>0.52001198197395437</v>
      </c>
      <c r="L862" s="14">
        <v>0.20036186509684714</v>
      </c>
      <c r="M862" s="14">
        <v>1.2069585685364053</v>
      </c>
      <c r="N862" s="14">
        <v>0.87729838253764048</v>
      </c>
      <c r="O862" s="14">
        <v>0.70998693737333129</v>
      </c>
      <c r="P862" s="14">
        <v>0.23352941290631846</v>
      </c>
      <c r="Q862" s="14">
        <v>6.5988164665857383</v>
      </c>
      <c r="R862" s="14">
        <v>0.55674564006343952</v>
      </c>
      <c r="S862" s="14">
        <v>5.6312888774293359</v>
      </c>
      <c r="T862" s="14">
        <v>2.102579827545719</v>
      </c>
      <c r="U862" s="14">
        <v>32.373752214010274</v>
      </c>
      <c r="V862" s="14">
        <v>4.4661121314260752</v>
      </c>
      <c r="W862" s="14">
        <v>0.4728784606955232</v>
      </c>
      <c r="X862" s="14">
        <v>3.095898409396072E-2</v>
      </c>
      <c r="Y862" s="14">
        <v>1.2037397514370145</v>
      </c>
      <c r="Z862" s="2">
        <f t="shared" si="334"/>
        <v>2.321020688705703</v>
      </c>
      <c r="AA862" s="2">
        <f t="shared" si="335"/>
        <v>6.023893658371609</v>
      </c>
      <c r="AB862" s="2">
        <f t="shared" si="336"/>
        <v>9.2942786961669039</v>
      </c>
      <c r="AC862" s="2">
        <f t="shared" si="337"/>
        <v>28.256896570167321</v>
      </c>
      <c r="AD862" s="2">
        <f t="shared" si="338"/>
        <v>5.7489063194337104</v>
      </c>
      <c r="AE862" s="2">
        <f t="shared" si="339"/>
        <v>15.397157239827239</v>
      </c>
      <c r="AF862" s="69">
        <f t="shared" si="318"/>
        <v>0.86992432583389057</v>
      </c>
      <c r="AG862" s="69">
        <f t="shared" si="319"/>
        <v>0.87604702002621282</v>
      </c>
      <c r="AH862" s="69">
        <f t="shared" si="320"/>
        <v>1.034655436297194</v>
      </c>
      <c r="AI862" s="69">
        <f t="shared" si="321"/>
        <v>0.34452665171287267</v>
      </c>
      <c r="AJ862" s="69">
        <f t="shared" si="322"/>
        <v>0.35185250528295292</v>
      </c>
      <c r="AK862" s="69">
        <f t="shared" si="323"/>
        <v>0.57964971890290617</v>
      </c>
      <c r="AL862" s="69">
        <f t="shared" si="324"/>
        <v>7.7838899595804686E-2</v>
      </c>
      <c r="AM862" s="69">
        <f t="shared" si="325"/>
        <v>9.3240913899982528E-2</v>
      </c>
      <c r="AN862" s="69">
        <f t="shared" si="326"/>
        <v>0.12819640272886099</v>
      </c>
      <c r="AO862" s="23">
        <v>0.01</v>
      </c>
      <c r="AP862" s="69">
        <f t="shared" si="327"/>
        <v>0</v>
      </c>
      <c r="AQ862" s="69">
        <f t="shared" si="328"/>
        <v>1795.4412105009449</v>
      </c>
      <c r="AR862" s="69">
        <f t="shared" si="329"/>
        <v>1855.2823771175881</v>
      </c>
      <c r="AS862" s="69">
        <f t="shared" si="330"/>
        <v>0</v>
      </c>
      <c r="AT862" s="69">
        <f t="shared" si="331"/>
        <v>0.49180420467608182</v>
      </c>
      <c r="AU862" s="69">
        <f t="shared" si="332"/>
        <v>0.50819579532391812</v>
      </c>
      <c r="AV862" s="23">
        <f t="shared" si="333"/>
        <v>1</v>
      </c>
    </row>
    <row r="863" spans="1:48" ht="12.75" customHeight="1" x14ac:dyDescent="0.15">
      <c r="A863" t="s">
        <v>174</v>
      </c>
      <c r="B863" s="16">
        <v>6</v>
      </c>
      <c r="C863" s="16" t="s">
        <v>379</v>
      </c>
      <c r="D863" s="16">
        <v>2</v>
      </c>
      <c r="E863" s="16" t="s">
        <v>426</v>
      </c>
      <c r="G863" s="52">
        <v>819.6875</v>
      </c>
      <c r="H863" s="52">
        <v>18046.5625</v>
      </c>
      <c r="I863" s="52">
        <v>14915.624999999998</v>
      </c>
      <c r="J863" s="52">
        <v>877213.4375</v>
      </c>
      <c r="K863" s="14">
        <v>0.25697352780026506</v>
      </c>
      <c r="L863" s="14">
        <v>0.15715042603432505</v>
      </c>
      <c r="M863" s="14">
        <v>1.4257641623588049</v>
      </c>
      <c r="N863" s="14">
        <v>1.1077096085148255</v>
      </c>
      <c r="O863" s="14">
        <v>0.70153888738271597</v>
      </c>
      <c r="P863" s="14">
        <v>0.23642278108797404</v>
      </c>
      <c r="Q863" s="14">
        <v>6.3247468380328478</v>
      </c>
      <c r="R863" s="14">
        <v>0.53959314389089386</v>
      </c>
      <c r="S863" s="14">
        <v>4.750774941749027</v>
      </c>
      <c r="T863" s="14">
        <v>1.3690990717988372</v>
      </c>
      <c r="U863" s="14">
        <v>33.336280150971632</v>
      </c>
      <c r="V863" s="14">
        <v>4.0973594384566727</v>
      </c>
      <c r="W863" s="14">
        <v>0.4643659507184445</v>
      </c>
      <c r="X863" s="14">
        <v>3.0568895072152602E-2</v>
      </c>
      <c r="Y863" s="14">
        <v>1.0791496175601469</v>
      </c>
      <c r="Z863" s="2">
        <f t="shared" si="334"/>
        <v>5.5482919760785343</v>
      </c>
      <c r="AA863" s="2">
        <f t="shared" si="335"/>
        <v>9.0726076813013989</v>
      </c>
      <c r="AB863" s="2">
        <f t="shared" si="336"/>
        <v>9.0155327834057175</v>
      </c>
      <c r="AC863" s="2">
        <f t="shared" si="337"/>
        <v>26.751850261330695</v>
      </c>
      <c r="AD863" s="2">
        <f t="shared" si="338"/>
        <v>7.0170194462418953</v>
      </c>
      <c r="AE863" s="2">
        <f t="shared" si="339"/>
        <v>24.349063437148949</v>
      </c>
      <c r="AF863" s="69">
        <f t="shared" si="318"/>
        <v>0.86144687146449239</v>
      </c>
      <c r="AG863" s="69">
        <f t="shared" si="319"/>
        <v>0.87577474820751322</v>
      </c>
      <c r="AH863" s="69">
        <f t="shared" si="320"/>
        <v>1.006277392733951</v>
      </c>
      <c r="AI863" s="69">
        <f t="shared" si="321"/>
        <v>0.33455220144266085</v>
      </c>
      <c r="AJ863" s="69">
        <f t="shared" si="322"/>
        <v>0.35152454428888114</v>
      </c>
      <c r="AK863" s="69">
        <f t="shared" si="323"/>
        <v>0.53325083626535419</v>
      </c>
      <c r="AL863" s="69">
        <f t="shared" si="324"/>
        <v>7.5676471155996031E-2</v>
      </c>
      <c r="AM863" s="69">
        <f t="shared" si="325"/>
        <v>9.3154004236553498E-2</v>
      </c>
      <c r="AN863" s="69">
        <f t="shared" si="326"/>
        <v>0.11833885198830317</v>
      </c>
      <c r="AO863" s="23">
        <v>0.01</v>
      </c>
      <c r="AP863" s="69">
        <f t="shared" si="327"/>
        <v>0</v>
      </c>
      <c r="AQ863" s="69">
        <f t="shared" si="328"/>
        <v>1681.1095595802274</v>
      </c>
      <c r="AR863" s="69">
        <f t="shared" si="329"/>
        <v>1765.0979391880342</v>
      </c>
      <c r="AS863" s="69">
        <f t="shared" si="330"/>
        <v>0</v>
      </c>
      <c r="AT863" s="69">
        <f t="shared" si="331"/>
        <v>0.48781437571042574</v>
      </c>
      <c r="AU863" s="69">
        <f t="shared" si="332"/>
        <v>0.51218562428957415</v>
      </c>
      <c r="AV863" s="23">
        <f t="shared" si="333"/>
        <v>0.99999999999999989</v>
      </c>
    </row>
    <row r="864" spans="1:48" ht="12.75" customHeight="1" x14ac:dyDescent="0.15">
      <c r="A864" t="s">
        <v>103</v>
      </c>
      <c r="B864" s="16">
        <v>6</v>
      </c>
      <c r="C864" s="16" t="s">
        <v>384</v>
      </c>
      <c r="D864" s="16">
        <v>1</v>
      </c>
      <c r="E864" s="16" t="s">
        <v>426</v>
      </c>
      <c r="G864" s="52">
        <v>739.0625</v>
      </c>
      <c r="H864" s="52">
        <v>17119.375</v>
      </c>
      <c r="I864" s="52">
        <v>10145.3125</v>
      </c>
      <c r="J864" s="52">
        <v>597955.31250000012</v>
      </c>
      <c r="K864" s="14">
        <v>0.47149824119910727</v>
      </c>
      <c r="L864" s="14">
        <v>0.13294588722048328</v>
      </c>
      <c r="M864" s="14">
        <v>1.129731257016293</v>
      </c>
      <c r="N864" s="14">
        <v>1.7211401957977563</v>
      </c>
      <c r="O864" s="14">
        <v>0.64718545935470828</v>
      </c>
      <c r="P864" s="14">
        <v>0.22292917678582314</v>
      </c>
      <c r="Q864" s="14">
        <v>8.2366292211535548</v>
      </c>
      <c r="R864" s="14">
        <v>1.1228561562368107</v>
      </c>
      <c r="S864" s="14">
        <v>5.3651344127992946</v>
      </c>
      <c r="T864" s="14">
        <v>1.4967739202830792</v>
      </c>
      <c r="U864" s="14">
        <v>40.26571080736673</v>
      </c>
      <c r="V864" s="14">
        <v>8.7141954849049199</v>
      </c>
      <c r="W864" s="14">
        <v>0.44981769087352247</v>
      </c>
      <c r="X864" s="14">
        <v>2.9479321848798892E-2</v>
      </c>
      <c r="Y864" s="14">
        <v>1.9601616202161034</v>
      </c>
      <c r="Z864" s="2">
        <f t="shared" si="334"/>
        <v>2.3960455380346222</v>
      </c>
      <c r="AA864" s="2">
        <f t="shared" si="335"/>
        <v>8.4976773681061459</v>
      </c>
      <c r="AB864" s="2">
        <f t="shared" si="336"/>
        <v>12.7268452992842</v>
      </c>
      <c r="AC864" s="2">
        <f t="shared" si="337"/>
        <v>36.947291242486443</v>
      </c>
      <c r="AD864" s="2">
        <f t="shared" si="338"/>
        <v>7.5050702758363563</v>
      </c>
      <c r="AE864" s="2">
        <f t="shared" si="339"/>
        <v>26.901665149103767</v>
      </c>
      <c r="AF864" s="69">
        <f t="shared" si="318"/>
        <v>0.86836077869018657</v>
      </c>
      <c r="AG864" s="69">
        <f t="shared" si="319"/>
        <v>0.87402299404907535</v>
      </c>
      <c r="AH864" s="69">
        <f t="shared" si="320"/>
        <v>1.0260775561685991</v>
      </c>
      <c r="AI864" s="69">
        <f t="shared" si="321"/>
        <v>0.34267229715495584</v>
      </c>
      <c r="AJ864" s="69">
        <f t="shared" si="322"/>
        <v>0.34941936704435078</v>
      </c>
      <c r="AK864" s="69">
        <f t="shared" si="323"/>
        <v>0.56535203831147862</v>
      </c>
      <c r="AL864" s="69">
        <f t="shared" si="324"/>
        <v>7.7437078018921954E-2</v>
      </c>
      <c r="AM864" s="69">
        <f t="shared" si="325"/>
        <v>9.2596132266752965E-2</v>
      </c>
      <c r="AN864" s="69">
        <f t="shared" si="326"/>
        <v>0.12516240076756727</v>
      </c>
      <c r="AO864" s="23">
        <v>0.01</v>
      </c>
      <c r="AP864" s="69">
        <f t="shared" si="327"/>
        <v>0</v>
      </c>
      <c r="AQ864" s="69">
        <f t="shared" si="328"/>
        <v>1585.1879118241441</v>
      </c>
      <c r="AR864" s="69">
        <f t="shared" si="329"/>
        <v>1269.8116690372099</v>
      </c>
      <c r="AS864" s="69">
        <f t="shared" si="330"/>
        <v>0</v>
      </c>
      <c r="AT864" s="69">
        <f t="shared" si="331"/>
        <v>0.55523227479630399</v>
      </c>
      <c r="AU864" s="69">
        <f t="shared" si="332"/>
        <v>0.44476772520369601</v>
      </c>
      <c r="AV864" s="23">
        <f t="shared" si="333"/>
        <v>1</v>
      </c>
    </row>
    <row r="865" spans="1:48" ht="12.75" customHeight="1" x14ac:dyDescent="0.15">
      <c r="A865" t="s">
        <v>104</v>
      </c>
      <c r="B865" s="16">
        <v>6</v>
      </c>
      <c r="C865" s="16" t="s">
        <v>384</v>
      </c>
      <c r="D865" s="16">
        <v>2</v>
      </c>
      <c r="E865" s="16" t="s">
        <v>426</v>
      </c>
      <c r="G865" s="52">
        <v>765.93749999999989</v>
      </c>
      <c r="H865" s="52">
        <v>18180.9375</v>
      </c>
      <c r="I865" s="52">
        <v>13209.062499999998</v>
      </c>
      <c r="J865" s="52">
        <v>676242.1875</v>
      </c>
      <c r="K865" s="14">
        <v>0.30135468998264159</v>
      </c>
      <c r="L865" s="14">
        <v>0.11814984139385636</v>
      </c>
      <c r="M865" s="14">
        <v>1.1261889772141147</v>
      </c>
      <c r="N865" s="14">
        <v>1.7030479400505873</v>
      </c>
      <c r="O865" s="14">
        <v>0.64404625233052593</v>
      </c>
      <c r="P865" s="14">
        <v>0.22808610217375935</v>
      </c>
      <c r="Q865" s="14">
        <v>8.6072601565581497</v>
      </c>
      <c r="R865" s="14">
        <v>1.1964146048480162</v>
      </c>
      <c r="S865" s="14">
        <v>4.4857413139115181</v>
      </c>
      <c r="T865" s="14">
        <v>1.2152535459089111</v>
      </c>
      <c r="U865" s="14">
        <v>35.396577945326015</v>
      </c>
      <c r="V865" s="14">
        <v>9.2193885230757431</v>
      </c>
      <c r="W865" s="14">
        <v>0.43786702914190723</v>
      </c>
      <c r="X865" s="14">
        <v>2.9829501767896002E-2</v>
      </c>
      <c r="Y865" s="14">
        <v>1.884599151759494</v>
      </c>
      <c r="Z865" s="2">
        <f t="shared" si="334"/>
        <v>3.7370879387308844</v>
      </c>
      <c r="AA865" s="2">
        <f t="shared" si="335"/>
        <v>9.5318704107263841</v>
      </c>
      <c r="AB865" s="2">
        <f t="shared" si="336"/>
        <v>13.364350969223381</v>
      </c>
      <c r="AC865" s="2">
        <f t="shared" si="337"/>
        <v>37.736890036382015</v>
      </c>
      <c r="AD865" s="2">
        <f t="shared" si="338"/>
        <v>7.8909093209524785</v>
      </c>
      <c r="AE865" s="2">
        <f t="shared" si="339"/>
        <v>29.126907767096657</v>
      </c>
      <c r="AF865" s="69">
        <f t="shared" ref="AF865:AF926" si="340">(K865+26.472)/31.028</f>
        <v>0.86287722992080196</v>
      </c>
      <c r="AG865" s="69">
        <f t="shared" ref="AG865:AG926" si="341">(O865+26.472)/31.028</f>
        <v>0.8739218206887498</v>
      </c>
      <c r="AH865" s="69">
        <f t="shared" ref="AH865:AH926" si="342">(S865+26.472)/31.028</f>
        <v>0.99773563600333637</v>
      </c>
      <c r="AI865" s="69">
        <f t="shared" ref="AI865:AI926" si="343">4/3*3.14*((AF865/2)^3)</f>
        <v>0.33622145551945948</v>
      </c>
      <c r="AJ865" s="69">
        <f t="shared" ref="AJ865:AJ926" si="344">4/3*3.14*((AG865/2)^3)</f>
        <v>0.34929803897954381</v>
      </c>
      <c r="AK865" s="69">
        <f t="shared" ref="AK865:AK926" si="345">4/3*3.14*((AH865/2)^3)</f>
        <v>0.51978632571314609</v>
      </c>
      <c r="AL865" s="69">
        <f t="shared" ref="AL865:AL926" si="346">(10^(-0.665+LOG(AI865, 10)*0.959))</f>
        <v>7.6038542109545998E-2</v>
      </c>
      <c r="AM865" s="69">
        <f t="shared" ref="AM865:AM926" si="347">(AJ865*265)/1000</f>
        <v>9.2563980329579104E-2</v>
      </c>
      <c r="AN865" s="69">
        <f t="shared" ref="AN865:AN926" si="348">(10^(-0.665+LOG(AK865, 10)*0.959))</f>
        <v>0.11547182539360666</v>
      </c>
      <c r="AO865" s="23">
        <v>0.01</v>
      </c>
      <c r="AP865" s="69">
        <f t="shared" ref="AP865:AP926" si="349">AL865*F865</f>
        <v>0</v>
      </c>
      <c r="AQ865" s="69">
        <f t="shared" ref="AQ865:AQ926" si="350">AM865*H865</f>
        <v>1682.8999411233071</v>
      </c>
      <c r="AR865" s="69">
        <f t="shared" ref="AR865:AR926" si="351">AN865*I865</f>
        <v>1525.2745586132373</v>
      </c>
      <c r="AS865" s="69">
        <f t="shared" ref="AS865:AS926" si="352">AP865/(AP865+AQ865+AR865)</f>
        <v>0</v>
      </c>
      <c r="AT865" s="69">
        <f t="shared" ref="AT865:AT926" si="353">AQ865/(AP865+AQ865+AR865)</f>
        <v>0.52456621086586996</v>
      </c>
      <c r="AU865" s="69">
        <f t="shared" ref="AU865:AU926" si="354">AR865/(AP865+AQ865+AR865)</f>
        <v>0.47543378913413004</v>
      </c>
      <c r="AV865" s="23">
        <f t="shared" ref="AV865:AV926" si="355">SUM(AS865:AU865)</f>
        <v>1</v>
      </c>
    </row>
    <row r="866" spans="1:48" ht="12.75" customHeight="1" x14ac:dyDescent="0.15">
      <c r="A866" t="s">
        <v>105</v>
      </c>
      <c r="B866" s="16">
        <v>6</v>
      </c>
      <c r="C866" s="16" t="s">
        <v>381</v>
      </c>
      <c r="D866" s="16">
        <v>1</v>
      </c>
      <c r="E866" s="16" t="s">
        <v>426</v>
      </c>
      <c r="G866" s="52">
        <v>443.43750000000006</v>
      </c>
      <c r="H866" s="52">
        <v>14687.1875</v>
      </c>
      <c r="I866" s="52">
        <v>10185.625</v>
      </c>
      <c r="J866" s="52">
        <v>617574.0625</v>
      </c>
      <c r="K866" s="14">
        <v>0.38283630752840253</v>
      </c>
      <c r="L866" s="14">
        <v>0.14255236376841074</v>
      </c>
      <c r="M866" s="14">
        <v>1.2490916745046878</v>
      </c>
      <c r="N866" s="14">
        <v>1.8535412712982446</v>
      </c>
      <c r="O866" s="14">
        <v>0.69599838355635968</v>
      </c>
      <c r="P866" s="14">
        <v>0.24433979214744461</v>
      </c>
      <c r="Q866" s="14">
        <v>7.9339141054036837</v>
      </c>
      <c r="R866" s="14">
        <v>1.1066439603446088</v>
      </c>
      <c r="S866" s="14">
        <v>4.4670897585437315</v>
      </c>
      <c r="T866" s="14">
        <v>0.89817210398778835</v>
      </c>
      <c r="U866" s="14">
        <v>36.120849009375291</v>
      </c>
      <c r="V866" s="14">
        <v>8.0028776426351538</v>
      </c>
      <c r="W866" s="14">
        <v>0.42875800185523638</v>
      </c>
      <c r="X866" s="14">
        <v>2.9879951417257446E-2</v>
      </c>
      <c r="Y866" s="14">
        <v>1.9591492802941983</v>
      </c>
      <c r="Z866" s="2">
        <f t="shared" si="334"/>
        <v>3.2627304410306435</v>
      </c>
      <c r="AA866" s="2">
        <f t="shared" si="335"/>
        <v>8.7623357584862696</v>
      </c>
      <c r="AB866" s="2">
        <f t="shared" si="336"/>
        <v>11.399328350252155</v>
      </c>
      <c r="AC866" s="2">
        <f t="shared" si="337"/>
        <v>32.470822847455139</v>
      </c>
      <c r="AD866" s="2">
        <f t="shared" si="338"/>
        <v>8.0859913191336155</v>
      </c>
      <c r="AE866" s="2">
        <f t="shared" si="339"/>
        <v>40.21595510370738</v>
      </c>
      <c r="AF866" s="69">
        <f t="shared" si="340"/>
        <v>0.86550329726467723</v>
      </c>
      <c r="AG866" s="69">
        <f t="shared" si="341"/>
        <v>0.87559618356182689</v>
      </c>
      <c r="AH866" s="69">
        <f t="shared" si="342"/>
        <v>0.99713451587416957</v>
      </c>
      <c r="AI866" s="69">
        <f t="shared" si="343"/>
        <v>0.33930056112067275</v>
      </c>
      <c r="AJ866" s="69">
        <f t="shared" si="344"/>
        <v>0.35130956757822612</v>
      </c>
      <c r="AK866" s="69">
        <f t="shared" si="345"/>
        <v>0.5188474022113998</v>
      </c>
      <c r="AL866" s="69">
        <f t="shared" si="346"/>
        <v>7.670622502710249E-2</v>
      </c>
      <c r="AM866" s="69">
        <f t="shared" si="347"/>
        <v>9.3097035408229931E-2</v>
      </c>
      <c r="AN866" s="69">
        <f t="shared" si="348"/>
        <v>0.11527178574174646</v>
      </c>
      <c r="AO866" s="23">
        <v>0.01</v>
      </c>
      <c r="AP866" s="69">
        <f t="shared" si="349"/>
        <v>0</v>
      </c>
      <c r="AQ866" s="69">
        <f t="shared" si="350"/>
        <v>1367.333614734812</v>
      </c>
      <c r="AR866" s="69">
        <f t="shared" si="351"/>
        <v>1174.1151826457763</v>
      </c>
      <c r="AS866" s="69">
        <f t="shared" si="352"/>
        <v>0</v>
      </c>
      <c r="AT866" s="69">
        <f t="shared" si="353"/>
        <v>0.5380134418384076</v>
      </c>
      <c r="AU866" s="69">
        <f t="shared" si="354"/>
        <v>0.46198655816159245</v>
      </c>
      <c r="AV866" s="23">
        <f t="shared" si="355"/>
        <v>1</v>
      </c>
    </row>
    <row r="867" spans="1:48" ht="12.75" customHeight="1" x14ac:dyDescent="0.15">
      <c r="A867" t="s">
        <v>106</v>
      </c>
      <c r="B867" s="16">
        <v>6</v>
      </c>
      <c r="C867" s="16" t="s">
        <v>381</v>
      </c>
      <c r="D867" s="16">
        <v>2</v>
      </c>
      <c r="E867" s="16" t="s">
        <v>426</v>
      </c>
      <c r="G867" s="52">
        <v>430</v>
      </c>
      <c r="H867" s="52">
        <v>14861.875000000002</v>
      </c>
      <c r="I867" s="52">
        <v>12120.625000000002</v>
      </c>
      <c r="J867" s="52">
        <v>680985.62500000012</v>
      </c>
      <c r="K867" s="14">
        <v>0.38525729925331326</v>
      </c>
      <c r="L867" s="14">
        <v>0.12599624568277801</v>
      </c>
      <c r="M867" s="14">
        <v>0.86512978245699212</v>
      </c>
      <c r="N867" s="14">
        <v>1.7669345579793341</v>
      </c>
      <c r="O867" s="14">
        <v>0.6696521890871685</v>
      </c>
      <c r="P867" s="14">
        <v>0.2465072385804386</v>
      </c>
      <c r="Q867" s="14">
        <v>6.8974028338238424</v>
      </c>
      <c r="R867" s="14">
        <v>1.023818026734038</v>
      </c>
      <c r="S867" s="14">
        <v>4.326315886150935</v>
      </c>
      <c r="T867" s="14">
        <v>1.1227129717109661</v>
      </c>
      <c r="U867" s="14">
        <v>35.559773127218669</v>
      </c>
      <c r="V867" s="14">
        <v>5.0470339620859521</v>
      </c>
      <c r="W867" s="14">
        <v>0.42605780622881861</v>
      </c>
      <c r="X867" s="14">
        <v>2.95902031637056E-2</v>
      </c>
      <c r="Y867" s="14">
        <v>1.7627937040130572</v>
      </c>
      <c r="Z867" s="2">
        <f t="shared" si="334"/>
        <v>2.2455895946260958</v>
      </c>
      <c r="AA867" s="2">
        <f t="shared" si="335"/>
        <v>6.8663139744269674</v>
      </c>
      <c r="AB867" s="2">
        <f t="shared" si="336"/>
        <v>10.299978027737035</v>
      </c>
      <c r="AC867" s="2">
        <f t="shared" si="337"/>
        <v>27.980528578162332</v>
      </c>
      <c r="AD867" s="2">
        <f t="shared" si="338"/>
        <v>8.2194120963404078</v>
      </c>
      <c r="AE867" s="2">
        <f t="shared" si="339"/>
        <v>31.673075864641621</v>
      </c>
      <c r="AF867" s="69">
        <f t="shared" si="340"/>
        <v>0.8655813232968067</v>
      </c>
      <c r="AG867" s="69">
        <f t="shared" si="341"/>
        <v>0.87474707325922307</v>
      </c>
      <c r="AH867" s="69">
        <f t="shared" si="342"/>
        <v>0.99259752114705879</v>
      </c>
      <c r="AI867" s="69">
        <f t="shared" si="343"/>
        <v>0.33939233430047278</v>
      </c>
      <c r="AJ867" s="69">
        <f t="shared" si="344"/>
        <v>0.35028850994327188</v>
      </c>
      <c r="AK867" s="69">
        <f t="shared" si="345"/>
        <v>0.51179726006207682</v>
      </c>
      <c r="AL867" s="69">
        <f t="shared" si="346"/>
        <v>7.6726121587804841E-2</v>
      </c>
      <c r="AM867" s="69">
        <f t="shared" si="347"/>
        <v>9.2826455134967054E-2</v>
      </c>
      <c r="AN867" s="69">
        <f t="shared" si="348"/>
        <v>0.1137692618452445</v>
      </c>
      <c r="AO867" s="23">
        <v>0.01</v>
      </c>
      <c r="AP867" s="69">
        <f t="shared" si="349"/>
        <v>0</v>
      </c>
      <c r="AQ867" s="69">
        <f t="shared" si="350"/>
        <v>1379.5751729089886</v>
      </c>
      <c r="AR867" s="69">
        <f t="shared" si="351"/>
        <v>1378.9545593530167</v>
      </c>
      <c r="AS867" s="69">
        <f t="shared" si="352"/>
        <v>0</v>
      </c>
      <c r="AT867" s="69">
        <f t="shared" si="353"/>
        <v>0.50011248991604362</v>
      </c>
      <c r="AU867" s="69">
        <f t="shared" si="354"/>
        <v>0.49988751008395638</v>
      </c>
      <c r="AV867" s="23">
        <f t="shared" si="355"/>
        <v>1</v>
      </c>
    </row>
    <row r="868" spans="1:48" ht="12.75" customHeight="1" x14ac:dyDescent="0.15">
      <c r="A868" t="s">
        <v>107</v>
      </c>
      <c r="B868" s="16">
        <v>6</v>
      </c>
      <c r="C868" s="16" t="s">
        <v>383</v>
      </c>
      <c r="D868" s="16">
        <v>1</v>
      </c>
      <c r="E868" s="16" t="s">
        <v>426</v>
      </c>
      <c r="G868" s="52">
        <v>846.56249999999989</v>
      </c>
      <c r="H868" s="52">
        <v>17912.1875</v>
      </c>
      <c r="I868" s="52">
        <v>11529.375</v>
      </c>
      <c r="J868" s="52">
        <v>722090.9375</v>
      </c>
      <c r="K868" s="14">
        <v>0.40201137021151534</v>
      </c>
      <c r="L868" s="14">
        <v>0.17075479689834477</v>
      </c>
      <c r="M868" s="14">
        <v>1.149623395734094</v>
      </c>
      <c r="N868" s="14">
        <v>1.5807909237675575</v>
      </c>
      <c r="O868" s="14">
        <v>0.67073410420550883</v>
      </c>
      <c r="P868" s="14">
        <v>0.2313343041968173</v>
      </c>
      <c r="Q868" s="14">
        <v>10.274270684790194</v>
      </c>
      <c r="R868" s="14">
        <v>0.98636144962354533</v>
      </c>
      <c r="S868" s="14">
        <v>7.1023851728033351</v>
      </c>
      <c r="T868" s="14">
        <v>2.8477518611064494</v>
      </c>
      <c r="U868" s="14">
        <v>48.856190645954065</v>
      </c>
      <c r="V868" s="14">
        <v>6.611990472789306</v>
      </c>
      <c r="W868" s="14">
        <v>0.45044773651968667</v>
      </c>
      <c r="X868" s="14">
        <v>2.9240832597272046E-2</v>
      </c>
      <c r="Y868" s="14">
        <v>1.9412724788161229</v>
      </c>
      <c r="Z868" s="2">
        <f t="shared" si="334"/>
        <v>2.8596788074158899</v>
      </c>
      <c r="AA868" s="2">
        <f t="shared" si="335"/>
        <v>6.7325979510754115</v>
      </c>
      <c r="AB868" s="2">
        <f t="shared" si="336"/>
        <v>15.317948827069364</v>
      </c>
      <c r="AC868" s="2">
        <f t="shared" si="337"/>
        <v>44.413087459994387</v>
      </c>
      <c r="AD868" s="2">
        <f t="shared" si="338"/>
        <v>6.8788427348372556</v>
      </c>
      <c r="AE868" s="2">
        <f t="shared" si="339"/>
        <v>17.156056085227789</v>
      </c>
      <c r="AF868" s="69">
        <f t="shared" si="340"/>
        <v>0.86612128948728628</v>
      </c>
      <c r="AG868" s="69">
        <f t="shared" si="341"/>
        <v>0.87478194225233696</v>
      </c>
      <c r="AH868" s="69">
        <f t="shared" si="342"/>
        <v>1.0820673318552063</v>
      </c>
      <c r="AI868" s="69">
        <f t="shared" si="343"/>
        <v>0.34002788890176205</v>
      </c>
      <c r="AJ868" s="69">
        <f t="shared" si="344"/>
        <v>0.35033040100493279</v>
      </c>
      <c r="AK868" s="69">
        <f t="shared" si="345"/>
        <v>0.66304232870779967</v>
      </c>
      <c r="AL868" s="69">
        <f t="shared" si="346"/>
        <v>7.6863904712531655E-2</v>
      </c>
      <c r="AM868" s="69">
        <f t="shared" si="347"/>
        <v>9.2837556266307186E-2</v>
      </c>
      <c r="AN868" s="69">
        <f t="shared" si="348"/>
        <v>0.14583375664348056</v>
      </c>
      <c r="AO868" s="23">
        <v>0.01</v>
      </c>
      <c r="AP868" s="69">
        <f t="shared" si="349"/>
        <v>0</v>
      </c>
      <c r="AQ868" s="69">
        <f t="shared" si="350"/>
        <v>1662.9237148838943</v>
      </c>
      <c r="AR868" s="69">
        <f t="shared" si="351"/>
        <v>1681.3720680014287</v>
      </c>
      <c r="AS868" s="69">
        <f t="shared" si="352"/>
        <v>0</v>
      </c>
      <c r="AT868" s="69">
        <f t="shared" si="353"/>
        <v>0.4972418179618045</v>
      </c>
      <c r="AU868" s="69">
        <f t="shared" si="354"/>
        <v>0.50275818203819544</v>
      </c>
      <c r="AV868" s="23">
        <f t="shared" si="355"/>
        <v>1</v>
      </c>
    </row>
    <row r="869" spans="1:48" ht="12.75" customHeight="1" x14ac:dyDescent="0.15">
      <c r="A869" t="s">
        <v>108</v>
      </c>
      <c r="B869" s="16">
        <v>6</v>
      </c>
      <c r="C869" s="16" t="s">
        <v>383</v>
      </c>
      <c r="D869" s="16">
        <v>2</v>
      </c>
      <c r="E869" s="16" t="s">
        <v>426</v>
      </c>
      <c r="G869" s="52">
        <v>658.43750000000011</v>
      </c>
      <c r="H869" s="52">
        <v>17025.3125</v>
      </c>
      <c r="I869" s="52">
        <v>11717.500000000002</v>
      </c>
      <c r="J869" s="52">
        <v>748052.18750000012</v>
      </c>
      <c r="K869" s="14">
        <v>0.46253800020205543</v>
      </c>
      <c r="L869" s="14">
        <v>0.1478128862972817</v>
      </c>
      <c r="M869" s="14">
        <v>1.2106632482781639</v>
      </c>
      <c r="N869" s="14">
        <v>1.8139862286353481</v>
      </c>
      <c r="O869" s="14">
        <v>0.6723578953169056</v>
      </c>
      <c r="P869" s="14">
        <v>0.24403196835107344</v>
      </c>
      <c r="Q869" s="14">
        <v>8.6378625716799675</v>
      </c>
      <c r="R869" s="14">
        <v>1.0473556677754199</v>
      </c>
      <c r="S869" s="14">
        <v>4.3725865853546537</v>
      </c>
      <c r="T869" s="14">
        <v>1.7100245881339187</v>
      </c>
      <c r="U869" s="14">
        <v>34.363466731393551</v>
      </c>
      <c r="V869" s="14">
        <v>12.008323027929368</v>
      </c>
      <c r="W869" s="14">
        <v>0.45880915862271654</v>
      </c>
      <c r="X869" s="14">
        <v>2.8846138281679545E-2</v>
      </c>
      <c r="Y869" s="14">
        <v>1.7840941623698789</v>
      </c>
      <c r="Z869" s="2">
        <f t="shared" si="334"/>
        <v>2.6174352112676078</v>
      </c>
      <c r="AA869" s="2">
        <f t="shared" si="335"/>
        <v>8.1905121982617572</v>
      </c>
      <c r="AB869" s="2">
        <f t="shared" si="336"/>
        <v>12.847120011297916</v>
      </c>
      <c r="AC869" s="2">
        <f t="shared" si="337"/>
        <v>35.39643854879381</v>
      </c>
      <c r="AD869" s="2">
        <f t="shared" si="338"/>
        <v>7.8588419144149171</v>
      </c>
      <c r="AE869" s="2">
        <f t="shared" si="339"/>
        <v>20.095305628846557</v>
      </c>
      <c r="AF869" s="69">
        <f t="shared" si="340"/>
        <v>0.8680719994908489</v>
      </c>
      <c r="AG869" s="69">
        <f t="shared" si="341"/>
        <v>0.87483427534217184</v>
      </c>
      <c r="AH869" s="69">
        <f t="shared" si="342"/>
        <v>0.99408877740604151</v>
      </c>
      <c r="AI869" s="69">
        <f t="shared" si="343"/>
        <v>0.34233053692467413</v>
      </c>
      <c r="AJ869" s="69">
        <f t="shared" si="344"/>
        <v>0.35039327942625936</v>
      </c>
      <c r="AK869" s="69">
        <f t="shared" si="345"/>
        <v>0.51410746557215248</v>
      </c>
      <c r="AL869" s="69">
        <f t="shared" si="346"/>
        <v>7.7363012004685081E-2</v>
      </c>
      <c r="AM869" s="69">
        <f t="shared" si="347"/>
        <v>9.2854219047958736E-2</v>
      </c>
      <c r="AN869" s="69">
        <f t="shared" si="348"/>
        <v>0.11426170497152727</v>
      </c>
      <c r="AO869" s="23">
        <v>0.01</v>
      </c>
      <c r="AP869" s="69">
        <f t="shared" si="349"/>
        <v>0</v>
      </c>
      <c r="AQ869" s="69">
        <f t="shared" si="350"/>
        <v>1580.87209623495</v>
      </c>
      <c r="AR869" s="69">
        <f t="shared" si="351"/>
        <v>1338.8615280038709</v>
      </c>
      <c r="AS869" s="69">
        <f t="shared" si="352"/>
        <v>0</v>
      </c>
      <c r="AT869" s="69">
        <f t="shared" si="353"/>
        <v>0.54144394649942962</v>
      </c>
      <c r="AU869" s="69">
        <f t="shared" si="354"/>
        <v>0.45855605350057033</v>
      </c>
      <c r="AV869" s="23">
        <f t="shared" si="355"/>
        <v>1</v>
      </c>
    </row>
    <row r="870" spans="1:48" ht="12.75" customHeight="1" x14ac:dyDescent="0.15">
      <c r="A870" t="s">
        <v>109</v>
      </c>
      <c r="B870" s="16">
        <v>6</v>
      </c>
      <c r="C870" s="16" t="s">
        <v>385</v>
      </c>
      <c r="D870" s="16">
        <v>1</v>
      </c>
      <c r="E870" s="16" t="s">
        <v>426</v>
      </c>
      <c r="G870" s="52">
        <v>739.0625</v>
      </c>
      <c r="H870" s="52">
        <v>17750.9375</v>
      </c>
      <c r="I870" s="52">
        <v>10803.750000000002</v>
      </c>
      <c r="J870" s="52">
        <v>706530.3125</v>
      </c>
      <c r="K870" s="14">
        <v>0.37606377604908109</v>
      </c>
      <c r="L870" s="14">
        <v>0.1566626181047874</v>
      </c>
      <c r="M870" s="14">
        <v>1.0614418671683001</v>
      </c>
      <c r="N870" s="14">
        <v>1.6915963980768491</v>
      </c>
      <c r="O870" s="14">
        <v>0.68556864834084918</v>
      </c>
      <c r="P870" s="14">
        <v>0.24041928784519564</v>
      </c>
      <c r="Q870" s="14">
        <v>10.553558967201676</v>
      </c>
      <c r="R870" s="14">
        <v>0.95522092916867107</v>
      </c>
      <c r="S870" s="14">
        <v>5.2436366308171305</v>
      </c>
      <c r="T870" s="14">
        <v>1.4116518725992575</v>
      </c>
      <c r="U870" s="14">
        <v>45.77622766164022</v>
      </c>
      <c r="V870" s="14">
        <v>13.774321983123732</v>
      </c>
      <c r="W870" s="14">
        <v>0.45085368429753581</v>
      </c>
      <c r="X870" s="14">
        <v>2.9651983750356783E-2</v>
      </c>
      <c r="Y870" s="14">
        <v>1.9715954536197793</v>
      </c>
      <c r="Z870" s="2">
        <f t="shared" si="334"/>
        <v>2.8225049440278145</v>
      </c>
      <c r="AA870" s="2">
        <f t="shared" si="335"/>
        <v>6.7753359417134869</v>
      </c>
      <c r="AB870" s="2">
        <f t="shared" si="336"/>
        <v>15.393876299247987</v>
      </c>
      <c r="AC870" s="2">
        <f t="shared" si="337"/>
        <v>43.896473788729637</v>
      </c>
      <c r="AD870" s="2">
        <f t="shared" si="338"/>
        <v>8.7298626668009192</v>
      </c>
      <c r="AE870" s="2">
        <f t="shared" si="339"/>
        <v>32.42741964231805</v>
      </c>
      <c r="AF870" s="69">
        <f t="shared" si="340"/>
        <v>0.86528502565582965</v>
      </c>
      <c r="AG870" s="69">
        <f t="shared" si="341"/>
        <v>0.87526004410019498</v>
      </c>
      <c r="AH870" s="69">
        <f t="shared" si="342"/>
        <v>1.0221618096821301</v>
      </c>
      <c r="AI870" s="69">
        <f t="shared" si="343"/>
        <v>0.33904392083741636</v>
      </c>
      <c r="AJ870" s="69">
        <f t="shared" si="344"/>
        <v>0.35090512195768758</v>
      </c>
      <c r="AK870" s="69">
        <f t="shared" si="345"/>
        <v>0.55890416976927593</v>
      </c>
      <c r="AL870" s="69">
        <f t="shared" si="346"/>
        <v>7.6650583863811877E-2</v>
      </c>
      <c r="AM870" s="69">
        <f t="shared" si="347"/>
        <v>9.2989857318787214E-2</v>
      </c>
      <c r="AN870" s="69">
        <f t="shared" si="348"/>
        <v>0.12379312274972203</v>
      </c>
      <c r="AO870" s="23">
        <v>0.01</v>
      </c>
      <c r="AP870" s="69">
        <f t="shared" si="349"/>
        <v>0</v>
      </c>
      <c r="AQ870" s="69">
        <f t="shared" si="350"/>
        <v>1650.6571453997094</v>
      </c>
      <c r="AR870" s="69">
        <f t="shared" si="351"/>
        <v>1337.4299499073095</v>
      </c>
      <c r="AS870" s="69">
        <f t="shared" si="352"/>
        <v>0</v>
      </c>
      <c r="AT870" s="69">
        <f t="shared" si="353"/>
        <v>0.55241266159616687</v>
      </c>
      <c r="AU870" s="69">
        <f t="shared" si="354"/>
        <v>0.44758733840383313</v>
      </c>
      <c r="AV870" s="23">
        <f t="shared" si="355"/>
        <v>1</v>
      </c>
    </row>
    <row r="871" spans="1:48" ht="12.75" customHeight="1" x14ac:dyDescent="0.15">
      <c r="A871" t="s">
        <v>110</v>
      </c>
      <c r="B871" s="16">
        <v>6</v>
      </c>
      <c r="C871" s="16" t="s">
        <v>385</v>
      </c>
      <c r="D871" s="16">
        <v>2</v>
      </c>
      <c r="E871" s="16" t="s">
        <v>426</v>
      </c>
      <c r="G871" s="52">
        <v>645</v>
      </c>
      <c r="H871" s="52">
        <v>17240.3125</v>
      </c>
      <c r="I871" s="52">
        <v>13491.25</v>
      </c>
      <c r="J871" s="52">
        <v>791777.81249999988</v>
      </c>
      <c r="K871" s="14">
        <v>0.45404616048713731</v>
      </c>
      <c r="L871" s="14">
        <v>0.12323014806297625</v>
      </c>
      <c r="M871" s="14">
        <v>1.1158617524803545</v>
      </c>
      <c r="N871" s="14">
        <v>1.8165539712944079</v>
      </c>
      <c r="O871" s="14">
        <v>0.68080565020526995</v>
      </c>
      <c r="P871" s="14">
        <v>0.24485049367814635</v>
      </c>
      <c r="Q871" s="14">
        <v>9.4320291877787561</v>
      </c>
      <c r="R871" s="14">
        <v>0.96953830806418762</v>
      </c>
      <c r="S871" s="14">
        <v>3.7519989713540469</v>
      </c>
      <c r="T871" s="14">
        <v>0.88031238854539362</v>
      </c>
      <c r="U871" s="14">
        <v>32.934911556782673</v>
      </c>
      <c r="V871" s="14">
        <v>6.215705140502747</v>
      </c>
      <c r="W871" s="14">
        <v>0.45670594502254752</v>
      </c>
      <c r="X871" s="14">
        <v>2.8594159819093492E-2</v>
      </c>
      <c r="Y871" s="14">
        <v>1.739318042966894</v>
      </c>
      <c r="Z871" s="2">
        <f t="shared" si="334"/>
        <v>2.4575953935678436</v>
      </c>
      <c r="AA871" s="2">
        <f t="shared" si="335"/>
        <v>9.0551035604541994</v>
      </c>
      <c r="AB871" s="2">
        <f t="shared" si="336"/>
        <v>13.854216963291803</v>
      </c>
      <c r="AC871" s="2">
        <f t="shared" si="337"/>
        <v>38.521585340060902</v>
      </c>
      <c r="AD871" s="2">
        <f t="shared" si="338"/>
        <v>8.777963908901846</v>
      </c>
      <c r="AE871" s="2">
        <f t="shared" si="339"/>
        <v>37.412754819006359</v>
      </c>
      <c r="AF871" s="69">
        <f t="shared" si="340"/>
        <v>0.86779831637511728</v>
      </c>
      <c r="AG871" s="69">
        <f t="shared" si="341"/>
        <v>0.87510653765003454</v>
      </c>
      <c r="AH871" s="69">
        <f t="shared" si="342"/>
        <v>0.97408788743567265</v>
      </c>
      <c r="AI871" s="69">
        <f t="shared" si="343"/>
        <v>0.34200685218612548</v>
      </c>
      <c r="AJ871" s="69">
        <f t="shared" si="344"/>
        <v>0.35072052509437718</v>
      </c>
      <c r="AK871" s="69">
        <f t="shared" si="345"/>
        <v>0.48369636845916714</v>
      </c>
      <c r="AL871" s="69">
        <f t="shared" si="346"/>
        <v>7.7292860501732411E-2</v>
      </c>
      <c r="AM871" s="69">
        <f t="shared" si="347"/>
        <v>9.2940939150009949E-2</v>
      </c>
      <c r="AN871" s="69">
        <f t="shared" si="348"/>
        <v>0.1077718507179397</v>
      </c>
      <c r="AO871" s="23">
        <v>0.01</v>
      </c>
      <c r="AP871" s="69">
        <f t="shared" si="349"/>
        <v>0</v>
      </c>
      <c r="AQ871" s="69">
        <f t="shared" si="350"/>
        <v>1602.3308349896558</v>
      </c>
      <c r="AR871" s="69">
        <f t="shared" si="351"/>
        <v>1453.9769809984039</v>
      </c>
      <c r="AS871" s="69">
        <f t="shared" si="352"/>
        <v>0</v>
      </c>
      <c r="AT871" s="69">
        <f t="shared" si="353"/>
        <v>0.52427011003525037</v>
      </c>
      <c r="AU871" s="69">
        <f t="shared" si="354"/>
        <v>0.47572988996474963</v>
      </c>
      <c r="AV871" s="23">
        <f t="shared" si="355"/>
        <v>1</v>
      </c>
    </row>
    <row r="872" spans="1:48" ht="12.75" customHeight="1" x14ac:dyDescent="0.15">
      <c r="G872" s="52"/>
      <c r="H872" s="52"/>
      <c r="I872" s="52"/>
      <c r="J872" s="52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2"/>
      <c r="AA872" s="2"/>
      <c r="AB872" s="2"/>
      <c r="AC872" s="2"/>
      <c r="AD872" s="2"/>
      <c r="AE872" s="2"/>
      <c r="AF872" s="69"/>
      <c r="AG872" s="69"/>
      <c r="AH872" s="69"/>
      <c r="AI872" s="69"/>
      <c r="AJ872" s="69"/>
      <c r="AK872" s="69"/>
      <c r="AL872" s="69"/>
      <c r="AM872" s="69"/>
      <c r="AN872" s="69"/>
      <c r="AO872" s="23"/>
      <c r="AP872" s="69"/>
      <c r="AQ872" s="69"/>
      <c r="AR872" s="69"/>
      <c r="AS872" s="69"/>
      <c r="AT872" s="69"/>
      <c r="AU872" s="69"/>
      <c r="AV872" s="23"/>
    </row>
    <row r="873" spans="1:48" ht="12.75" customHeight="1" x14ac:dyDescent="0.15">
      <c r="A873" t="s">
        <v>111</v>
      </c>
      <c r="B873" s="16">
        <v>7</v>
      </c>
      <c r="C873" s="16" t="s">
        <v>374</v>
      </c>
      <c r="D873" s="16">
        <v>1</v>
      </c>
      <c r="E873" s="16" t="s">
        <v>425</v>
      </c>
      <c r="F873" s="52">
        <v>3184.6875</v>
      </c>
      <c r="H873" s="52">
        <v>35555.625</v>
      </c>
      <c r="I873" s="52">
        <v>8841.8750000000018</v>
      </c>
      <c r="J873" s="52">
        <v>1156834.375</v>
      </c>
      <c r="K873" s="14">
        <v>0.30619116282914377</v>
      </c>
      <c r="L873" s="14">
        <v>9.7693992391005818E-2</v>
      </c>
      <c r="M873" s="14">
        <v>0.88491383233714627</v>
      </c>
      <c r="N873" s="14">
        <v>1.5203545255726509</v>
      </c>
      <c r="O873" s="14">
        <v>0.4790440940108926</v>
      </c>
      <c r="P873" s="14">
        <v>0.16809796188812262</v>
      </c>
      <c r="Q873" s="14">
        <v>5.2022626596680732</v>
      </c>
      <c r="R873" s="14">
        <v>0.87374379831119264</v>
      </c>
      <c r="S873" s="14">
        <v>4.6697330112691837</v>
      </c>
      <c r="T873" s="14">
        <v>0.94219657233751297</v>
      </c>
      <c r="U873" s="14">
        <v>40.354812039200219</v>
      </c>
      <c r="V873" s="14">
        <v>5.7845339251930969</v>
      </c>
      <c r="W873" s="14">
        <v>0.42936416822035067</v>
      </c>
      <c r="X873" s="14">
        <v>2.9062235442848097E-2</v>
      </c>
      <c r="Y873" s="14">
        <v>1.6198973493222046</v>
      </c>
      <c r="Z873" s="2">
        <f t="shared" si="334"/>
        <v>2.8900697987516142</v>
      </c>
      <c r="AA873" s="2">
        <f t="shared" si="335"/>
        <v>9.0580168818918665</v>
      </c>
      <c r="AB873" s="2">
        <f t="shared" si="336"/>
        <v>10.859673931289054</v>
      </c>
      <c r="AC873" s="2">
        <f t="shared" si="337"/>
        <v>30.947803300140144</v>
      </c>
      <c r="AD873" s="2">
        <f t="shared" si="338"/>
        <v>8.6417814341450345</v>
      </c>
      <c r="AE873" s="2">
        <f t="shared" si="339"/>
        <v>42.830565535897904</v>
      </c>
      <c r="AF873" s="69">
        <f t="shared" si="340"/>
        <v>0.86303310438407721</v>
      </c>
      <c r="AG873" s="69">
        <f t="shared" si="341"/>
        <v>0.86860397363706632</v>
      </c>
      <c r="AH873" s="69">
        <f t="shared" si="342"/>
        <v>1.0036654960445142</v>
      </c>
      <c r="AI873" s="69">
        <f t="shared" si="343"/>
        <v>0.33640369861840075</v>
      </c>
      <c r="AJ873" s="69">
        <f t="shared" si="344"/>
        <v>0.34296028636853509</v>
      </c>
      <c r="AK873" s="69">
        <f t="shared" si="345"/>
        <v>0.52910928219908049</v>
      </c>
      <c r="AL873" s="69">
        <f t="shared" si="346"/>
        <v>7.6078067232687591E-2</v>
      </c>
      <c r="AM873" s="69">
        <f t="shared" si="347"/>
        <v>9.0884475887661798E-2</v>
      </c>
      <c r="AN873" s="69">
        <f t="shared" si="348"/>
        <v>0.11745730172983346</v>
      </c>
      <c r="AO873" s="23">
        <v>0.01</v>
      </c>
      <c r="AP873" s="69">
        <f t="shared" si="349"/>
        <v>242.28486974009977</v>
      </c>
      <c r="AQ873" s="69">
        <f t="shared" si="350"/>
        <v>3231.4543429832452</v>
      </c>
      <c r="AR873" s="69">
        <f t="shared" si="351"/>
        <v>1038.5427797324714</v>
      </c>
      <c r="AS873" s="69">
        <f t="shared" si="352"/>
        <v>5.3694531978537949E-2</v>
      </c>
      <c r="AT873" s="69">
        <f t="shared" si="353"/>
        <v>0.71614636416473643</v>
      </c>
      <c r="AU873" s="69">
        <f t="shared" si="354"/>
        <v>0.23015910385672572</v>
      </c>
      <c r="AV873" s="23">
        <f t="shared" si="355"/>
        <v>1</v>
      </c>
    </row>
    <row r="874" spans="1:48" ht="12.75" customHeight="1" x14ac:dyDescent="0.15">
      <c r="A874" t="s">
        <v>112</v>
      </c>
      <c r="B874" s="16">
        <v>7</v>
      </c>
      <c r="C874" s="16" t="s">
        <v>374</v>
      </c>
      <c r="D874" s="16">
        <v>2</v>
      </c>
      <c r="E874" s="16" t="s">
        <v>425</v>
      </c>
      <c r="F874" s="52">
        <v>3104.0625000000005</v>
      </c>
      <c r="H874" s="52">
        <v>36657.5</v>
      </c>
      <c r="I874" s="52">
        <v>8680.625</v>
      </c>
      <c r="J874" s="52">
        <v>1108660.9375</v>
      </c>
      <c r="K874" s="14">
        <v>0.27413782018901373</v>
      </c>
      <c r="L874" s="14">
        <v>8.961395496653865E-2</v>
      </c>
      <c r="M874" s="14">
        <v>0.90412140841651756</v>
      </c>
      <c r="N874" s="14">
        <v>1.4806076400674106</v>
      </c>
      <c r="O874" s="14">
        <v>0.45331692398122719</v>
      </c>
      <c r="P874" s="14">
        <v>0.16408465181378629</v>
      </c>
      <c r="Q874" s="14">
        <v>4.7439375436147939</v>
      </c>
      <c r="R874" s="14">
        <v>0.80078744108211164</v>
      </c>
      <c r="S874" s="14">
        <v>7.984810940384456</v>
      </c>
      <c r="T874" s="14">
        <v>3.0711825667594539</v>
      </c>
      <c r="U874" s="14">
        <v>53.399240344063841</v>
      </c>
      <c r="V874" s="14">
        <v>24.853119217045087</v>
      </c>
      <c r="W874" s="14">
        <v>0.40799772228396136</v>
      </c>
      <c r="X874" s="14">
        <v>2.7589753163624667E-2</v>
      </c>
      <c r="Y874" s="14">
        <v>1.5710571130898798</v>
      </c>
      <c r="Z874" s="2">
        <f t="shared" si="334"/>
        <v>3.2980542699038753</v>
      </c>
      <c r="AA874" s="2">
        <f t="shared" si="335"/>
        <v>10.089069372667588</v>
      </c>
      <c r="AB874" s="2">
        <f t="shared" si="336"/>
        <v>10.464946911647292</v>
      </c>
      <c r="AC874" s="2">
        <f t="shared" si="337"/>
        <v>28.911525186392915</v>
      </c>
      <c r="AD874" s="2">
        <f t="shared" si="338"/>
        <v>6.6876023418398871</v>
      </c>
      <c r="AE874" s="2">
        <f t="shared" si="339"/>
        <v>17.387191800977121</v>
      </c>
      <c r="AF874" s="69">
        <f t="shared" si="340"/>
        <v>0.86200005866278906</v>
      </c>
      <c r="AG874" s="69">
        <f t="shared" si="341"/>
        <v>0.86777481384495392</v>
      </c>
      <c r="AH874" s="69">
        <f t="shared" si="342"/>
        <v>1.1105069917617783</v>
      </c>
      <c r="AI874" s="69">
        <f t="shared" si="343"/>
        <v>0.33519712408812052</v>
      </c>
      <c r="AJ874" s="69">
        <f t="shared" si="344"/>
        <v>0.34197906528501104</v>
      </c>
      <c r="AK874" s="69">
        <f t="shared" si="345"/>
        <v>0.71670806135594267</v>
      </c>
      <c r="AL874" s="69">
        <f t="shared" si="346"/>
        <v>7.581636740271866E-2</v>
      </c>
      <c r="AM874" s="69">
        <f t="shared" si="347"/>
        <v>9.0624452300527916E-2</v>
      </c>
      <c r="AN874" s="69">
        <f t="shared" si="348"/>
        <v>0.15713511780568087</v>
      </c>
      <c r="AO874" s="23">
        <v>0.01</v>
      </c>
      <c r="AP874" s="69">
        <f t="shared" si="349"/>
        <v>235.33874294100141</v>
      </c>
      <c r="AQ874" s="69">
        <f t="shared" si="350"/>
        <v>3322.0658602066019</v>
      </c>
      <c r="AR874" s="69">
        <f t="shared" si="351"/>
        <v>1364.0310320019385</v>
      </c>
      <c r="AS874" s="69">
        <f t="shared" si="352"/>
        <v>4.7819124415684949E-2</v>
      </c>
      <c r="AT874" s="69">
        <f t="shared" si="353"/>
        <v>0.67501967037422372</v>
      </c>
      <c r="AU874" s="69">
        <f t="shared" si="354"/>
        <v>0.27716120521009135</v>
      </c>
      <c r="AV874" s="23">
        <f t="shared" si="355"/>
        <v>1</v>
      </c>
    </row>
    <row r="875" spans="1:48" ht="12.75" customHeight="1" x14ac:dyDescent="0.15">
      <c r="A875" t="s">
        <v>20</v>
      </c>
      <c r="B875" s="16">
        <v>7</v>
      </c>
      <c r="C875" s="16" t="s">
        <v>375</v>
      </c>
      <c r="D875" s="16">
        <v>1</v>
      </c>
      <c r="E875" s="16" t="s">
        <v>425</v>
      </c>
      <c r="F875" s="52">
        <v>2674.0625000000005</v>
      </c>
      <c r="H875" s="52">
        <v>34856.875</v>
      </c>
      <c r="I875" s="52">
        <v>8962.8125</v>
      </c>
      <c r="J875" s="52">
        <v>1054830.3125000002</v>
      </c>
      <c r="K875" s="14">
        <v>0.29617655973034784</v>
      </c>
      <c r="L875" s="14">
        <v>9.1087516382646824E-2</v>
      </c>
      <c r="M875" s="14">
        <v>0.87379585242270708</v>
      </c>
      <c r="N875" s="14">
        <v>1.3482773988471721</v>
      </c>
      <c r="O875" s="14">
        <v>0.48339747063307642</v>
      </c>
      <c r="P875" s="14">
        <v>0.18094670520624193</v>
      </c>
      <c r="Q875" s="14">
        <v>4.9304893959161387</v>
      </c>
      <c r="R875" s="14">
        <v>0.83065884734917461</v>
      </c>
      <c r="S875" s="14">
        <v>6.2495568556497458</v>
      </c>
      <c r="T875" s="14">
        <v>1.5801488453505115</v>
      </c>
      <c r="U875" s="14">
        <v>44.35016611547681</v>
      </c>
      <c r="V875" s="14">
        <v>12.710101853792143</v>
      </c>
      <c r="W875" s="14">
        <v>0.42464525491132521</v>
      </c>
      <c r="X875" s="14">
        <v>2.7803692051023746E-2</v>
      </c>
      <c r="Y875" s="14">
        <v>1.5282407421071429</v>
      </c>
      <c r="Z875" s="2">
        <f t="shared" si="334"/>
        <v>2.9502532314449503</v>
      </c>
      <c r="AA875" s="2">
        <f t="shared" si="335"/>
        <v>9.5929265296026323</v>
      </c>
      <c r="AB875" s="2">
        <f t="shared" si="336"/>
        <v>10.199659070327726</v>
      </c>
      <c r="AC875" s="2">
        <f t="shared" si="337"/>
        <v>27.248296067598453</v>
      </c>
      <c r="AD875" s="2">
        <f t="shared" si="338"/>
        <v>7.0965297444063129</v>
      </c>
      <c r="AE875" s="2">
        <f t="shared" si="339"/>
        <v>28.067081304381155</v>
      </c>
      <c r="AF875" s="69">
        <f t="shared" si="340"/>
        <v>0.86271034419654347</v>
      </c>
      <c r="AG875" s="69">
        <f t="shared" si="341"/>
        <v>0.86874427841411239</v>
      </c>
      <c r="AH875" s="69">
        <f t="shared" si="342"/>
        <v>1.0545815668315632</v>
      </c>
      <c r="AI875" s="69">
        <f t="shared" si="343"/>
        <v>0.3360264114005112</v>
      </c>
      <c r="AJ875" s="69">
        <f t="shared" si="344"/>
        <v>0.34312650736569217</v>
      </c>
      <c r="AK875" s="69">
        <f t="shared" si="345"/>
        <v>0.61378875215618656</v>
      </c>
      <c r="AL875" s="69">
        <f t="shared" si="346"/>
        <v>7.599623971121891E-2</v>
      </c>
      <c r="AM875" s="69">
        <f t="shared" si="347"/>
        <v>9.0928524451908424E-2</v>
      </c>
      <c r="AN875" s="69">
        <f t="shared" si="348"/>
        <v>0.13542852538041011</v>
      </c>
      <c r="AO875" s="23">
        <v>0.01</v>
      </c>
      <c r="AP875" s="69">
        <f t="shared" si="349"/>
        <v>203.21869475278135</v>
      </c>
      <c r="AQ875" s="69">
        <f t="shared" si="350"/>
        <v>3169.4842107546156</v>
      </c>
      <c r="AR875" s="69">
        <f t="shared" si="351"/>
        <v>1213.8204801361071</v>
      </c>
      <c r="AS875" s="69">
        <f t="shared" si="352"/>
        <v>4.4307785585239984E-2</v>
      </c>
      <c r="AT875" s="69">
        <f t="shared" si="353"/>
        <v>0.69104285408760135</v>
      </c>
      <c r="AU875" s="69">
        <f t="shared" si="354"/>
        <v>0.26464936032715858</v>
      </c>
      <c r="AV875" s="23">
        <f t="shared" si="355"/>
        <v>0.99999999999999989</v>
      </c>
    </row>
    <row r="876" spans="1:48" ht="12.75" customHeight="1" x14ac:dyDescent="0.15">
      <c r="A876" t="s">
        <v>21</v>
      </c>
      <c r="B876" s="16">
        <v>7</v>
      </c>
      <c r="C876" s="16" t="s">
        <v>375</v>
      </c>
      <c r="D876" s="16">
        <v>2</v>
      </c>
      <c r="E876" s="16" t="s">
        <v>425</v>
      </c>
      <c r="F876" s="52">
        <v>2499.375</v>
      </c>
      <c r="H876" s="52">
        <v>33244.375</v>
      </c>
      <c r="I876" s="52">
        <v>8815</v>
      </c>
      <c r="J876" s="52">
        <v>1010849.375</v>
      </c>
      <c r="K876" s="14">
        <v>0.22888658259935157</v>
      </c>
      <c r="L876" s="14">
        <v>8.4220698600845065E-2</v>
      </c>
      <c r="M876" s="14">
        <v>0.78402902090476045</v>
      </c>
      <c r="N876" s="14">
        <v>1.3132911672603957</v>
      </c>
      <c r="O876" s="14">
        <v>0.47465765376879343</v>
      </c>
      <c r="P876" s="14">
        <v>0.17652979793701401</v>
      </c>
      <c r="Q876" s="14">
        <v>4.8355343001911475</v>
      </c>
      <c r="R876" s="14">
        <v>0.81290010300484927</v>
      </c>
      <c r="S876" s="14">
        <v>6.022433666112545</v>
      </c>
      <c r="T876" s="14">
        <v>1.535862146737796</v>
      </c>
      <c r="U876" s="14">
        <v>42.227686292059836</v>
      </c>
      <c r="V876" s="14">
        <v>8.1375040951068272</v>
      </c>
      <c r="W876" s="14">
        <v>0.39840192503742616</v>
      </c>
      <c r="X876" s="14">
        <v>2.7337774701038615E-2</v>
      </c>
      <c r="Y876" s="14">
        <v>1.4560163391073111</v>
      </c>
      <c r="Z876" s="2">
        <f t="shared" si="334"/>
        <v>3.425404023254361</v>
      </c>
      <c r="AA876" s="2">
        <f t="shared" si="335"/>
        <v>9.3092201077621262</v>
      </c>
      <c r="AB876" s="2">
        <f t="shared" si="336"/>
        <v>10.187414575108789</v>
      </c>
      <c r="AC876" s="2">
        <f t="shared" si="337"/>
        <v>27.392170368406983</v>
      </c>
      <c r="AD876" s="2">
        <f t="shared" si="338"/>
        <v>7.0117312424160954</v>
      </c>
      <c r="AE876" s="2">
        <f t="shared" si="339"/>
        <v>27.494450841016132</v>
      </c>
      <c r="AF876" s="69">
        <f t="shared" si="340"/>
        <v>0.8605416585857727</v>
      </c>
      <c r="AG876" s="69">
        <f t="shared" si="341"/>
        <v>0.86846260325411873</v>
      </c>
      <c r="AH876" s="69">
        <f t="shared" si="342"/>
        <v>1.0472616238917285</v>
      </c>
      <c r="AI876" s="69">
        <f t="shared" si="343"/>
        <v>0.33349866167380393</v>
      </c>
      <c r="AJ876" s="69">
        <f t="shared" si="344"/>
        <v>0.34279285723698122</v>
      </c>
      <c r="AK876" s="69">
        <f t="shared" si="345"/>
        <v>0.60109617720158826</v>
      </c>
      <c r="AL876" s="69">
        <f t="shared" si="346"/>
        <v>7.5447914123910845E-2</v>
      </c>
      <c r="AM876" s="69">
        <f t="shared" si="347"/>
        <v>9.0840107167800027E-2</v>
      </c>
      <c r="AN876" s="69">
        <f t="shared" si="348"/>
        <v>0.13274166580036026</v>
      </c>
      <c r="AO876" s="23">
        <v>0.01</v>
      </c>
      <c r="AP876" s="69">
        <f t="shared" si="349"/>
        <v>188.57263036344966</v>
      </c>
      <c r="AQ876" s="69">
        <f t="shared" si="350"/>
        <v>3019.9225877265321</v>
      </c>
      <c r="AR876" s="69">
        <f t="shared" si="351"/>
        <v>1170.1177840301757</v>
      </c>
      <c r="AS876" s="69">
        <f t="shared" si="352"/>
        <v>4.3066749738362671E-2</v>
      </c>
      <c r="AT876" s="69">
        <f t="shared" si="353"/>
        <v>0.68969844703431504</v>
      </c>
      <c r="AU876" s="69">
        <f t="shared" si="354"/>
        <v>0.2672348032273224</v>
      </c>
      <c r="AV876" s="23">
        <f t="shared" si="355"/>
        <v>1</v>
      </c>
    </row>
    <row r="877" spans="1:48" ht="12.75" customHeight="1" x14ac:dyDescent="0.15">
      <c r="A877" t="s">
        <v>22</v>
      </c>
      <c r="B877" s="16">
        <v>7</v>
      </c>
      <c r="C877" s="16" t="s">
        <v>376</v>
      </c>
      <c r="D877" s="16">
        <v>1</v>
      </c>
      <c r="E877" s="16" t="s">
        <v>425</v>
      </c>
      <c r="F877" s="52">
        <v>3560.9374999999995</v>
      </c>
      <c r="H877" s="52">
        <v>35918.4375</v>
      </c>
      <c r="I877" s="52">
        <v>9580.9375</v>
      </c>
      <c r="J877" s="52">
        <v>1115540.9375</v>
      </c>
      <c r="K877" s="14">
        <v>0.27814770253763282</v>
      </c>
      <c r="L877" s="14">
        <v>9.1882840266697879E-2</v>
      </c>
      <c r="M877" s="14">
        <v>0.85608634970721209</v>
      </c>
      <c r="N877" s="14">
        <v>1.3319766601046577</v>
      </c>
      <c r="O877" s="14">
        <v>0.46002149135294496</v>
      </c>
      <c r="P877" s="14">
        <v>0.17345695565772584</v>
      </c>
      <c r="Q877" s="14">
        <v>5.4510148972966412</v>
      </c>
      <c r="R877" s="14">
        <v>0.82208789943893346</v>
      </c>
      <c r="S877" s="14">
        <v>7.2211460218036203</v>
      </c>
      <c r="T877" s="14">
        <v>2.0374627765220819</v>
      </c>
      <c r="U877" s="14">
        <v>40.537709730270947</v>
      </c>
      <c r="V877" s="14">
        <v>12.824608419244493</v>
      </c>
      <c r="W877" s="14">
        <v>0.41652813622211404</v>
      </c>
      <c r="X877" s="14">
        <v>2.8008997843344933E-2</v>
      </c>
      <c r="Y877" s="14">
        <v>1.5258500851487076</v>
      </c>
      <c r="Z877" s="2">
        <f t="shared" si="334"/>
        <v>3.0778120469694885</v>
      </c>
      <c r="AA877" s="2">
        <f t="shared" si="335"/>
        <v>9.3171515728328327</v>
      </c>
      <c r="AB877" s="2">
        <f t="shared" si="336"/>
        <v>11.849478773839346</v>
      </c>
      <c r="AC877" s="2">
        <f t="shared" si="337"/>
        <v>31.425749844548541</v>
      </c>
      <c r="AD877" s="2">
        <f t="shared" si="338"/>
        <v>5.6137501731540773</v>
      </c>
      <c r="AE877" s="2">
        <f t="shared" si="339"/>
        <v>19.896171943552364</v>
      </c>
      <c r="AF877" s="69">
        <f t="shared" si="340"/>
        <v>0.86212929297852381</v>
      </c>
      <c r="AG877" s="69">
        <f t="shared" si="341"/>
        <v>0.86799089504167026</v>
      </c>
      <c r="AH877" s="69">
        <f t="shared" si="342"/>
        <v>1.0858948698531528</v>
      </c>
      <c r="AI877" s="69">
        <f t="shared" si="343"/>
        <v>0.33534790876174519</v>
      </c>
      <c r="AJ877" s="69">
        <f t="shared" si="344"/>
        <v>0.34223459349253044</v>
      </c>
      <c r="AK877" s="69">
        <f t="shared" si="345"/>
        <v>0.67010327706663231</v>
      </c>
      <c r="AL877" s="69">
        <f t="shared" si="346"/>
        <v>7.5849073934331726E-2</v>
      </c>
      <c r="AM877" s="69">
        <f t="shared" si="347"/>
        <v>9.0692167275520555E-2</v>
      </c>
      <c r="AN877" s="69">
        <f t="shared" si="348"/>
        <v>0.14732278846122365</v>
      </c>
      <c r="AO877" s="23">
        <v>0.01</v>
      </c>
      <c r="AP877" s="69">
        <f t="shared" si="349"/>
        <v>270.09381171303437</v>
      </c>
      <c r="AQ877" s="69">
        <f t="shared" si="350"/>
        <v>3257.5209420253304</v>
      </c>
      <c r="AR877" s="69">
        <f t="shared" si="351"/>
        <v>1411.490428572705</v>
      </c>
      <c r="AS877" s="69">
        <f t="shared" si="352"/>
        <v>5.4684766115196203E-2</v>
      </c>
      <c r="AT877" s="69">
        <f t="shared" si="353"/>
        <v>0.65953666135554845</v>
      </c>
      <c r="AU877" s="69">
        <f t="shared" si="354"/>
        <v>0.28577857252925531</v>
      </c>
      <c r="AV877" s="23">
        <f t="shared" si="355"/>
        <v>1</v>
      </c>
    </row>
    <row r="878" spans="1:48" ht="12.75" customHeight="1" x14ac:dyDescent="0.15">
      <c r="A878" t="s">
        <v>23</v>
      </c>
      <c r="B878" s="16">
        <v>7</v>
      </c>
      <c r="C878" s="16" t="s">
        <v>376</v>
      </c>
      <c r="D878" s="16">
        <v>2</v>
      </c>
      <c r="E878" s="16" t="s">
        <v>425</v>
      </c>
      <c r="F878" s="52">
        <v>3520.6249999999995</v>
      </c>
      <c r="H878" s="52">
        <v>33365.3125</v>
      </c>
      <c r="I878" s="52">
        <v>8290.9375</v>
      </c>
      <c r="J878" s="52">
        <v>1095371.2500000002</v>
      </c>
      <c r="K878" s="14">
        <v>0.27449968314030915</v>
      </c>
      <c r="L878" s="14">
        <v>9.6675017387593043E-2</v>
      </c>
      <c r="M878" s="14">
        <v>0.90654297763888481</v>
      </c>
      <c r="N878" s="14">
        <v>1.2582765429329523</v>
      </c>
      <c r="O878" s="14">
        <v>0.46252881586319011</v>
      </c>
      <c r="P878" s="14">
        <v>0.17334688369548268</v>
      </c>
      <c r="Q878" s="14">
        <v>4.6714213113261938</v>
      </c>
      <c r="R878" s="14">
        <v>0.80231923239251635</v>
      </c>
      <c r="S878" s="14">
        <v>9.1471900515241416</v>
      </c>
      <c r="T878" s="14">
        <v>3.9295771456073996</v>
      </c>
      <c r="U878" s="14">
        <v>49.40761438453837</v>
      </c>
      <c r="V878" s="14">
        <v>16.495524158916709</v>
      </c>
      <c r="W878" s="14">
        <v>0.421634628631258</v>
      </c>
      <c r="X878" s="14">
        <v>2.7902702860198355E-2</v>
      </c>
      <c r="Y878" s="14">
        <v>1.4235771901811882</v>
      </c>
      <c r="Z878" s="2">
        <f t="shared" si="334"/>
        <v>3.3025283208633427</v>
      </c>
      <c r="AA878" s="2">
        <f t="shared" si="335"/>
        <v>9.377220735366814</v>
      </c>
      <c r="AB878" s="2">
        <f t="shared" si="336"/>
        <v>10.099741142847927</v>
      </c>
      <c r="AC878" s="2">
        <f t="shared" si="337"/>
        <v>26.948400869625374</v>
      </c>
      <c r="AD878" s="2">
        <f t="shared" si="338"/>
        <v>5.4013980365812859</v>
      </c>
      <c r="AE878" s="2">
        <f t="shared" si="339"/>
        <v>12.573264896903144</v>
      </c>
      <c r="AF878" s="69">
        <f t="shared" si="340"/>
        <v>0.86201172112737889</v>
      </c>
      <c r="AG878" s="69">
        <f t="shared" si="341"/>
        <v>0.86807170348920959</v>
      </c>
      <c r="AH878" s="69">
        <f t="shared" si="342"/>
        <v>1.1479692552379832</v>
      </c>
      <c r="AI878" s="69">
        <f t="shared" si="343"/>
        <v>0.33521072946125674</v>
      </c>
      <c r="AJ878" s="69">
        <f t="shared" si="344"/>
        <v>0.34233018673356458</v>
      </c>
      <c r="AK878" s="69">
        <f t="shared" si="345"/>
        <v>0.79171553857791466</v>
      </c>
      <c r="AL878" s="69">
        <f t="shared" si="346"/>
        <v>7.5819318553446008E-2</v>
      </c>
      <c r="AM878" s="69">
        <f t="shared" si="347"/>
        <v>9.0717499484394615E-2</v>
      </c>
      <c r="AN878" s="69">
        <f t="shared" si="348"/>
        <v>0.17287326433261366</v>
      </c>
      <c r="AO878" s="23">
        <v>0.01</v>
      </c>
      <c r="AP878" s="69">
        <f t="shared" si="349"/>
        <v>266.9313883822258</v>
      </c>
      <c r="AQ878" s="69">
        <f t="shared" si="350"/>
        <v>3026.8177195154153</v>
      </c>
      <c r="AR878" s="69">
        <f t="shared" si="351"/>
        <v>1433.2814300026791</v>
      </c>
      <c r="AS878" s="69">
        <f t="shared" si="352"/>
        <v>5.6469148282844168E-2</v>
      </c>
      <c r="AT878" s="69">
        <f t="shared" si="353"/>
        <v>0.64032116891292279</v>
      </c>
      <c r="AU878" s="69">
        <f t="shared" si="354"/>
        <v>0.30320968280423305</v>
      </c>
      <c r="AV878" s="23">
        <f t="shared" si="355"/>
        <v>1</v>
      </c>
    </row>
    <row r="879" spans="1:48" ht="12.75" customHeight="1" x14ac:dyDescent="0.15">
      <c r="A879" t="s">
        <v>24</v>
      </c>
      <c r="B879" s="16">
        <v>7</v>
      </c>
      <c r="C879" s="16" t="s">
        <v>377</v>
      </c>
      <c r="D879" s="16">
        <v>1</v>
      </c>
      <c r="E879" s="16" t="s">
        <v>425</v>
      </c>
      <c r="F879" s="52">
        <v>3722.1874999999995</v>
      </c>
      <c r="H879" s="52">
        <v>34211.875</v>
      </c>
      <c r="I879" s="52">
        <v>7256.25</v>
      </c>
      <c r="J879" s="52">
        <v>1064384.375</v>
      </c>
      <c r="K879" s="14">
        <v>0.29670925138453907</v>
      </c>
      <c r="L879" s="14">
        <v>9.6157841035582906E-2</v>
      </c>
      <c r="M879" s="14">
        <v>0.89256159167450477</v>
      </c>
      <c r="N879" s="14">
        <v>1.2338092019632902</v>
      </c>
      <c r="O879" s="14">
        <v>0.48572294523378734</v>
      </c>
      <c r="P879" s="14">
        <v>0.17202305252213174</v>
      </c>
      <c r="Q879" s="14">
        <v>4.471830531872933</v>
      </c>
      <c r="R879" s="14">
        <v>0.73035750651527809</v>
      </c>
      <c r="S879" s="14">
        <v>7.9714036425087942</v>
      </c>
      <c r="T879" s="14">
        <v>3.1329046102346418</v>
      </c>
      <c r="U879" s="14">
        <v>42.777617646166455</v>
      </c>
      <c r="V879" s="14">
        <v>15.831367190151674</v>
      </c>
      <c r="W879" s="14">
        <v>0.42983256950248439</v>
      </c>
      <c r="X879" s="14">
        <v>2.7757019380758877E-2</v>
      </c>
      <c r="Y879" s="14">
        <v>1.3978053178835896</v>
      </c>
      <c r="Z879" s="2">
        <f t="shared" si="334"/>
        <v>3.0082027692413718</v>
      </c>
      <c r="AA879" s="2">
        <f t="shared" si="335"/>
        <v>9.2822549057046242</v>
      </c>
      <c r="AB879" s="2">
        <f t="shared" si="336"/>
        <v>9.2065457803739523</v>
      </c>
      <c r="AC879" s="2">
        <f t="shared" si="337"/>
        <v>25.995530635625752</v>
      </c>
      <c r="AD879" s="2">
        <f t="shared" si="338"/>
        <v>5.36638458728246</v>
      </c>
      <c r="AE879" s="2">
        <f t="shared" si="339"/>
        <v>13.65429943395646</v>
      </c>
      <c r="AF879" s="69">
        <f t="shared" si="340"/>
        <v>0.86272751229162503</v>
      </c>
      <c r="AG879" s="69">
        <f t="shared" si="341"/>
        <v>0.8688192260291927</v>
      </c>
      <c r="AH879" s="69">
        <f t="shared" si="342"/>
        <v>1.1100748885686735</v>
      </c>
      <c r="AI879" s="69">
        <f t="shared" si="343"/>
        <v>0.33604647276255439</v>
      </c>
      <c r="AJ879" s="69">
        <f t="shared" si="344"/>
        <v>0.34321532083829387</v>
      </c>
      <c r="AK879" s="69">
        <f t="shared" si="345"/>
        <v>0.71587176399637653</v>
      </c>
      <c r="AL879" s="69">
        <f t="shared" si="346"/>
        <v>7.6000590792349942E-2</v>
      </c>
      <c r="AM879" s="69">
        <f t="shared" si="347"/>
        <v>9.0952060022147882E-2</v>
      </c>
      <c r="AN879" s="69">
        <f t="shared" si="348"/>
        <v>0.15695927658433789</v>
      </c>
      <c r="AO879" s="23">
        <v>0.01</v>
      </c>
      <c r="AP879" s="69">
        <f t="shared" si="349"/>
        <v>282.88844903990002</v>
      </c>
      <c r="AQ879" s="69">
        <f t="shared" si="350"/>
        <v>3111.6405084702205</v>
      </c>
      <c r="AR879" s="69">
        <f t="shared" si="351"/>
        <v>1138.9357507151019</v>
      </c>
      <c r="AS879" s="69">
        <f t="shared" si="352"/>
        <v>6.2400055420448228E-2</v>
      </c>
      <c r="AT879" s="69">
        <f t="shared" si="353"/>
        <v>0.68637139775780398</v>
      </c>
      <c r="AU879" s="69">
        <f t="shared" si="354"/>
        <v>0.25122854682174789</v>
      </c>
      <c r="AV879" s="23">
        <f t="shared" si="355"/>
        <v>1</v>
      </c>
    </row>
    <row r="880" spans="1:48" ht="12.75" customHeight="1" x14ac:dyDescent="0.15">
      <c r="A880" t="s">
        <v>26</v>
      </c>
      <c r="B880" s="16">
        <v>7</v>
      </c>
      <c r="C880" s="16" t="s">
        <v>377</v>
      </c>
      <c r="D880" s="16">
        <v>2</v>
      </c>
      <c r="E880" s="16" t="s">
        <v>425</v>
      </c>
      <c r="F880" s="52">
        <v>3870.0000000000005</v>
      </c>
      <c r="H880" s="52">
        <v>36509.6875</v>
      </c>
      <c r="I880" s="52">
        <v>11475.625000000002</v>
      </c>
      <c r="J880" s="52">
        <v>1135482.1875</v>
      </c>
      <c r="K880" s="14">
        <v>0.27161947447213014</v>
      </c>
      <c r="L880" s="14">
        <v>0.10350892149441034</v>
      </c>
      <c r="M880" s="14">
        <v>0.8811326193149065</v>
      </c>
      <c r="N880" s="14">
        <v>1.2447147296934351</v>
      </c>
      <c r="O880" s="14">
        <v>0.50864705504174279</v>
      </c>
      <c r="P880" s="14">
        <v>0.18306639983208628</v>
      </c>
      <c r="Q880" s="14">
        <v>4.5859268333383909</v>
      </c>
      <c r="R880" s="14">
        <v>0.88005985496681116</v>
      </c>
      <c r="S880" s="14">
        <v>6.622554899385567</v>
      </c>
      <c r="T880" s="14">
        <v>1.7267004904137571</v>
      </c>
      <c r="U880" s="14">
        <v>49.053940122576542</v>
      </c>
      <c r="V880" s="14">
        <v>8.7249770526446273</v>
      </c>
      <c r="W880" s="14">
        <v>0.43065548626482125</v>
      </c>
      <c r="X880" s="14">
        <v>2.8036785618126909E-2</v>
      </c>
      <c r="Y880" s="14">
        <v>1.4104285769097955</v>
      </c>
      <c r="Z880" s="2">
        <f t="shared" si="334"/>
        <v>3.2439964808389181</v>
      </c>
      <c r="AA880" s="2">
        <f t="shared" si="335"/>
        <v>8.5126248693692474</v>
      </c>
      <c r="AB880" s="2">
        <f t="shared" si="336"/>
        <v>9.015931160678873</v>
      </c>
      <c r="AC880" s="2">
        <f t="shared" si="337"/>
        <v>25.05062008945789</v>
      </c>
      <c r="AD880" s="2">
        <f t="shared" si="338"/>
        <v>7.4071020728159924</v>
      </c>
      <c r="AE880" s="2">
        <f t="shared" si="339"/>
        <v>28.4090613252922</v>
      </c>
      <c r="AF880" s="69">
        <f t="shared" si="340"/>
        <v>0.86191889501328256</v>
      </c>
      <c r="AG880" s="69">
        <f t="shared" si="341"/>
        <v>0.8695580461209792</v>
      </c>
      <c r="AH880" s="69">
        <f t="shared" si="342"/>
        <v>1.0666029038089975</v>
      </c>
      <c r="AI880" s="69">
        <f t="shared" si="343"/>
        <v>0.33510244917456194</v>
      </c>
      <c r="AJ880" s="69">
        <f t="shared" si="344"/>
        <v>0.3440916483679069</v>
      </c>
      <c r="AK880" s="69">
        <f t="shared" si="345"/>
        <v>0.6350189460136022</v>
      </c>
      <c r="AL880" s="69">
        <f t="shared" si="346"/>
        <v>7.5795831266913166E-2</v>
      </c>
      <c r="AM880" s="69">
        <f t="shared" si="347"/>
        <v>9.1184286817495339E-2</v>
      </c>
      <c r="AN880" s="69">
        <f t="shared" si="348"/>
        <v>0.1399176263268806</v>
      </c>
      <c r="AO880" s="23">
        <v>0.01</v>
      </c>
      <c r="AP880" s="69">
        <f t="shared" si="349"/>
        <v>293.32986700295396</v>
      </c>
      <c r="AQ880" s="69">
        <f t="shared" si="350"/>
        <v>3329.1098166171241</v>
      </c>
      <c r="AR880" s="69">
        <f t="shared" si="351"/>
        <v>1605.6422106174093</v>
      </c>
      <c r="AS880" s="69">
        <f t="shared" si="352"/>
        <v>5.6106593763626568E-2</v>
      </c>
      <c r="AT880" s="69">
        <f t="shared" si="353"/>
        <v>0.63677461140892722</v>
      </c>
      <c r="AU880" s="69">
        <f t="shared" si="354"/>
        <v>0.30711879482744625</v>
      </c>
      <c r="AV880" s="23">
        <f t="shared" si="355"/>
        <v>1</v>
      </c>
    </row>
    <row r="881" spans="1:48" ht="12.75" customHeight="1" x14ac:dyDescent="0.15">
      <c r="A881" t="s">
        <v>27</v>
      </c>
      <c r="B881" s="16">
        <v>7</v>
      </c>
      <c r="C881" s="16" t="s">
        <v>378</v>
      </c>
      <c r="D881" s="16">
        <v>1</v>
      </c>
      <c r="E881" s="16" t="s">
        <v>425</v>
      </c>
      <c r="F881" s="52">
        <v>2620.3125</v>
      </c>
      <c r="H881" s="52">
        <v>34977.8125</v>
      </c>
      <c r="I881" s="52">
        <v>8667.1875</v>
      </c>
      <c r="J881" s="52">
        <v>1111187.1875</v>
      </c>
      <c r="K881" s="14">
        <v>0.26965218908716854</v>
      </c>
      <c r="L881" s="14">
        <v>0.10075442459611952</v>
      </c>
      <c r="M881" s="14">
        <v>0.80413733729785497</v>
      </c>
      <c r="N881" s="14">
        <v>1.2325784563439477</v>
      </c>
      <c r="O881" s="14">
        <v>0.49999173409502118</v>
      </c>
      <c r="P881" s="14">
        <v>0.19125893727678725</v>
      </c>
      <c r="Q881" s="14">
        <v>4.5498441245183416</v>
      </c>
      <c r="R881" s="14">
        <v>0.78131686829841296</v>
      </c>
      <c r="S881" s="14">
        <v>6.6503760986765368</v>
      </c>
      <c r="T881" s="14">
        <v>1.9300039442453136</v>
      </c>
      <c r="U881" s="14">
        <v>45.604121787675602</v>
      </c>
      <c r="V881" s="14">
        <v>11.813723551512755</v>
      </c>
      <c r="W881" s="14">
        <v>0.41021298481828783</v>
      </c>
      <c r="X881" s="14">
        <v>2.7650994181833484E-2</v>
      </c>
      <c r="Y881" s="14">
        <v>1.4047323202063637</v>
      </c>
      <c r="Z881" s="2">
        <f t="shared" si="334"/>
        <v>2.9821279775997191</v>
      </c>
      <c r="AA881" s="2">
        <f t="shared" si="335"/>
        <v>7.9811615273601166</v>
      </c>
      <c r="AB881" s="2">
        <f t="shared" si="336"/>
        <v>9.0998386858404832</v>
      </c>
      <c r="AC881" s="2">
        <f t="shared" si="337"/>
        <v>23.788922961199304</v>
      </c>
      <c r="AD881" s="2">
        <f t="shared" si="338"/>
        <v>6.8573748478301981</v>
      </c>
      <c r="AE881" s="2">
        <f t="shared" si="339"/>
        <v>23.629030356986192</v>
      </c>
      <c r="AF881" s="69">
        <f t="shared" si="340"/>
        <v>0.86185549146213647</v>
      </c>
      <c r="AG881" s="69">
        <f t="shared" si="341"/>
        <v>0.86927909417606763</v>
      </c>
      <c r="AH881" s="69">
        <f t="shared" si="342"/>
        <v>1.0674995519748789</v>
      </c>
      <c r="AI881" s="69">
        <f t="shared" si="343"/>
        <v>0.33502850327601796</v>
      </c>
      <c r="AJ881" s="69">
        <f t="shared" si="344"/>
        <v>0.34376060348879989</v>
      </c>
      <c r="AK881" s="69">
        <f t="shared" si="345"/>
        <v>0.63662179380169148</v>
      </c>
      <c r="AL881" s="69">
        <f t="shared" si="346"/>
        <v>7.5779791340156805E-2</v>
      </c>
      <c r="AM881" s="69">
        <f t="shared" si="347"/>
        <v>9.1096559924531972E-2</v>
      </c>
      <c r="AN881" s="69">
        <f t="shared" si="348"/>
        <v>0.14025629434194864</v>
      </c>
      <c r="AO881" s="23">
        <v>0.01</v>
      </c>
      <c r="AP881" s="69">
        <f t="shared" si="349"/>
        <v>198.56673449600461</v>
      </c>
      <c r="AQ881" s="69">
        <f t="shared" si="350"/>
        <v>3186.3583924352934</v>
      </c>
      <c r="AR881" s="69">
        <f t="shared" si="351"/>
        <v>1215.6276011168579</v>
      </c>
      <c r="AS881" s="69">
        <f t="shared" si="352"/>
        <v>4.3161495201523119E-2</v>
      </c>
      <c r="AT881" s="69">
        <f t="shared" si="353"/>
        <v>0.69260338502568297</v>
      </c>
      <c r="AU881" s="69">
        <f t="shared" si="354"/>
        <v>0.26423511977279379</v>
      </c>
      <c r="AV881" s="23">
        <f t="shared" si="355"/>
        <v>0.99999999999999989</v>
      </c>
    </row>
    <row r="882" spans="1:48" ht="12.75" customHeight="1" x14ac:dyDescent="0.15">
      <c r="A882" t="s">
        <v>28</v>
      </c>
      <c r="B882" s="16">
        <v>7</v>
      </c>
      <c r="C882" s="16" t="s">
        <v>378</v>
      </c>
      <c r="D882" s="16">
        <v>2</v>
      </c>
      <c r="E882" s="16" t="s">
        <v>425</v>
      </c>
      <c r="F882" s="52">
        <v>2714.375</v>
      </c>
      <c r="H882" s="52">
        <v>32478.4375</v>
      </c>
      <c r="I882" s="52">
        <v>9782.5000000000018</v>
      </c>
      <c r="J882" s="52">
        <v>1057786.5625</v>
      </c>
      <c r="K882" s="14">
        <v>0.25607038877306415</v>
      </c>
      <c r="L882" s="14">
        <v>9.6705233220365672E-2</v>
      </c>
      <c r="M882" s="14">
        <v>0.82116417367031769</v>
      </c>
      <c r="N882" s="14">
        <v>1.2437466611966861</v>
      </c>
      <c r="O882" s="14">
        <v>0.47436559179287474</v>
      </c>
      <c r="P882" s="14">
        <v>0.18684877461308894</v>
      </c>
      <c r="Q882" s="14">
        <v>4.9669324008616771</v>
      </c>
      <c r="R882" s="14">
        <v>0.78951888766568579</v>
      </c>
      <c r="S882" s="14">
        <v>6.025905346203654</v>
      </c>
      <c r="T882" s="14">
        <v>1.3047555404236582</v>
      </c>
      <c r="U882" s="14">
        <v>49.046201341060112</v>
      </c>
      <c r="V882" s="14">
        <v>10.625103668920575</v>
      </c>
      <c r="W882" s="14">
        <v>0.41452595034946405</v>
      </c>
      <c r="X882" s="14">
        <v>2.6869159508841636E-2</v>
      </c>
      <c r="Y882" s="14">
        <v>1.4031739660408655</v>
      </c>
      <c r="Z882" s="2">
        <f t="shared" si="334"/>
        <v>3.2067908265568867</v>
      </c>
      <c r="AA882" s="2">
        <f t="shared" si="335"/>
        <v>8.491414025124179</v>
      </c>
      <c r="AB882" s="2">
        <f t="shared" si="336"/>
        <v>10.47068439784819</v>
      </c>
      <c r="AC882" s="2">
        <f t="shared" si="337"/>
        <v>26.582632993696595</v>
      </c>
      <c r="AD882" s="2">
        <f t="shared" si="338"/>
        <v>8.1392253152398801</v>
      </c>
      <c r="AE882" s="2">
        <f t="shared" si="339"/>
        <v>37.590337669794188</v>
      </c>
      <c r="AF882" s="69">
        <f t="shared" si="340"/>
        <v>0.86141776423788408</v>
      </c>
      <c r="AG882" s="69">
        <f t="shared" si="341"/>
        <v>0.86845319040198776</v>
      </c>
      <c r="AH882" s="69">
        <f t="shared" si="342"/>
        <v>1.0473735125113979</v>
      </c>
      <c r="AI882" s="69">
        <f t="shared" si="343"/>
        <v>0.33451829027053359</v>
      </c>
      <c r="AJ882" s="69">
        <f t="shared" si="344"/>
        <v>0.34278171125271245</v>
      </c>
      <c r="AK882" s="69">
        <f t="shared" si="345"/>
        <v>0.60128885973431012</v>
      </c>
      <c r="AL882" s="69">
        <f t="shared" si="346"/>
        <v>7.5669114858379571E-2</v>
      </c>
      <c r="AM882" s="69">
        <f t="shared" si="347"/>
        <v>9.0837153481968802E-2</v>
      </c>
      <c r="AN882" s="69">
        <f t="shared" si="348"/>
        <v>0.13278247155343931</v>
      </c>
      <c r="AO882" s="23">
        <v>0.01</v>
      </c>
      <c r="AP882" s="69">
        <f t="shared" si="349"/>
        <v>205.39435364371406</v>
      </c>
      <c r="AQ882" s="69">
        <f t="shared" si="350"/>
        <v>2950.2488120420312</v>
      </c>
      <c r="AR882" s="69">
        <f t="shared" si="351"/>
        <v>1298.9445279715203</v>
      </c>
      <c r="AS882" s="69">
        <f t="shared" si="352"/>
        <v>4.6108499319963553E-2</v>
      </c>
      <c r="AT882" s="69">
        <f t="shared" si="353"/>
        <v>0.66229447368221961</v>
      </c>
      <c r="AU882" s="69">
        <f t="shared" si="354"/>
        <v>0.29159702699781681</v>
      </c>
      <c r="AV882" s="23">
        <f t="shared" si="355"/>
        <v>1</v>
      </c>
    </row>
    <row r="883" spans="1:48" ht="12.75" customHeight="1" x14ac:dyDescent="0.15">
      <c r="A883" t="s">
        <v>29</v>
      </c>
      <c r="B883" s="16">
        <v>7</v>
      </c>
      <c r="C883" s="16" t="s">
        <v>382</v>
      </c>
      <c r="D883" s="16">
        <v>1</v>
      </c>
      <c r="E883" s="16" t="s">
        <v>425</v>
      </c>
      <c r="F883" s="52">
        <v>3560.9374999999995</v>
      </c>
      <c r="H883" s="52">
        <v>37772.8125</v>
      </c>
      <c r="I883" s="52">
        <v>10440.937500000002</v>
      </c>
      <c r="J883" s="52">
        <v>1155557.8125</v>
      </c>
      <c r="K883" s="14">
        <v>0.34273748404221122</v>
      </c>
      <c r="L883" s="14">
        <v>0.1134426463026342</v>
      </c>
      <c r="M883" s="14">
        <v>0.90829325829060348</v>
      </c>
      <c r="N883" s="14">
        <v>1.3940038781768436</v>
      </c>
      <c r="O883" s="14">
        <v>0.51205260789302076</v>
      </c>
      <c r="P883" s="14">
        <v>0.19305623975831648</v>
      </c>
      <c r="Q883" s="14">
        <v>4.925636775994418</v>
      </c>
      <c r="R883" s="14">
        <v>0.87738586088737647</v>
      </c>
      <c r="S883" s="14">
        <v>6.0079205738374917</v>
      </c>
      <c r="T883" s="14">
        <v>1.3720947611681225</v>
      </c>
      <c r="U883" s="14">
        <v>49.149246032950032</v>
      </c>
      <c r="V883" s="14">
        <v>12.833976252807545</v>
      </c>
      <c r="W883" s="14">
        <v>0.4427769766993323</v>
      </c>
      <c r="X883" s="14">
        <v>2.8575274923610595E-2</v>
      </c>
      <c r="Y883" s="14">
        <v>1.4691531466653287</v>
      </c>
      <c r="Z883" s="2">
        <f t="shared" si="334"/>
        <v>2.6501135725753855</v>
      </c>
      <c r="AA883" s="2">
        <f t="shared" si="335"/>
        <v>8.006629674941852</v>
      </c>
      <c r="AB883" s="2">
        <f t="shared" si="336"/>
        <v>9.6193959371914648</v>
      </c>
      <c r="AC883" s="2">
        <f t="shared" si="337"/>
        <v>25.513999351488099</v>
      </c>
      <c r="AD883" s="2">
        <f t="shared" si="338"/>
        <v>8.180741644118724</v>
      </c>
      <c r="AE883" s="2">
        <f t="shared" si="339"/>
        <v>35.820591568403913</v>
      </c>
      <c r="AF883" s="69">
        <f t="shared" si="340"/>
        <v>0.86421095410732929</v>
      </c>
      <c r="AG883" s="69">
        <f t="shared" si="341"/>
        <v>0.86966780352884565</v>
      </c>
      <c r="AH883" s="69">
        <f t="shared" si="342"/>
        <v>1.046793882101247</v>
      </c>
      <c r="AI883" s="69">
        <f t="shared" si="343"/>
        <v>0.33778292967425999</v>
      </c>
      <c r="AJ883" s="69">
        <f t="shared" si="344"/>
        <v>0.34422196068486394</v>
      </c>
      <c r="AK883" s="69">
        <f t="shared" si="345"/>
        <v>0.60029112837695009</v>
      </c>
      <c r="AL883" s="69">
        <f t="shared" si="346"/>
        <v>7.6377168251201583E-2</v>
      </c>
      <c r="AM883" s="69">
        <f t="shared" si="347"/>
        <v>9.1218819581488947E-2</v>
      </c>
      <c r="AN883" s="69">
        <f t="shared" si="348"/>
        <v>0.13257116907031774</v>
      </c>
      <c r="AO883" s="23">
        <v>0.01</v>
      </c>
      <c r="AP883" s="69">
        <f t="shared" si="349"/>
        <v>271.97432256951311</v>
      </c>
      <c r="AQ883" s="69">
        <f t="shared" si="350"/>
        <v>3445.5913685229107</v>
      </c>
      <c r="AR883" s="69">
        <f t="shared" si="351"/>
        <v>1384.1672905651208</v>
      </c>
      <c r="AS883" s="69">
        <f t="shared" si="352"/>
        <v>5.3310183725285662E-2</v>
      </c>
      <c r="AT883" s="69">
        <f t="shared" si="353"/>
        <v>0.67537665748305087</v>
      </c>
      <c r="AU883" s="69">
        <f t="shared" si="354"/>
        <v>0.27131315879166362</v>
      </c>
      <c r="AV883" s="23">
        <f t="shared" si="355"/>
        <v>1</v>
      </c>
    </row>
    <row r="884" spans="1:48" ht="12.75" customHeight="1" x14ac:dyDescent="0.15">
      <c r="A884" t="s">
        <v>30</v>
      </c>
      <c r="B884" s="16">
        <v>7</v>
      </c>
      <c r="C884" s="16" t="s">
        <v>382</v>
      </c>
      <c r="D884" s="16">
        <v>2</v>
      </c>
      <c r="E884" s="16" t="s">
        <v>425</v>
      </c>
      <c r="F884" s="52">
        <v>3574.375</v>
      </c>
      <c r="H884" s="52">
        <v>31618.4375</v>
      </c>
      <c r="I884" s="52">
        <v>9177.8125000000018</v>
      </c>
      <c r="J884" s="52">
        <v>989040.31250000012</v>
      </c>
      <c r="K884" s="14">
        <v>0.22394357142201118</v>
      </c>
      <c r="L884" s="14">
        <v>9.9049388318235301E-2</v>
      </c>
      <c r="M884" s="14">
        <v>0.90935139112230345</v>
      </c>
      <c r="N884" s="14">
        <v>1.2142500863292789</v>
      </c>
      <c r="O884" s="14">
        <v>0.46468162489323206</v>
      </c>
      <c r="P884" s="14">
        <v>0.17814931261678282</v>
      </c>
      <c r="Q884" s="14">
        <v>3.7259701447252649</v>
      </c>
      <c r="R884" s="14">
        <v>0.81072785174385142</v>
      </c>
      <c r="S884" s="14">
        <v>7.2216052387468883</v>
      </c>
      <c r="T884" s="14">
        <v>1.9865118680776739</v>
      </c>
      <c r="U884" s="14">
        <v>50.9663521344701</v>
      </c>
      <c r="V884" s="14">
        <v>20.714292882040265</v>
      </c>
      <c r="W884" s="14">
        <v>0.4090539212534785</v>
      </c>
      <c r="X884" s="14">
        <v>2.7231209933670848E-2</v>
      </c>
      <c r="Y884" s="14">
        <v>1.3841372532236977</v>
      </c>
      <c r="Z884" s="2">
        <f t="shared" si="334"/>
        <v>4.0606273506671613</v>
      </c>
      <c r="AA884" s="2">
        <f t="shared" si="335"/>
        <v>9.180787550152786</v>
      </c>
      <c r="AB884" s="2">
        <f t="shared" si="336"/>
        <v>8.0183289915571017</v>
      </c>
      <c r="AC884" s="2">
        <f t="shared" si="337"/>
        <v>20.914872417948665</v>
      </c>
      <c r="AD884" s="2">
        <f t="shared" si="338"/>
        <v>7.0574824363168753</v>
      </c>
      <c r="AE884" s="2">
        <f t="shared" si="339"/>
        <v>25.656203193887631</v>
      </c>
      <c r="AF884" s="69">
        <f t="shared" si="340"/>
        <v>0.86038235050348122</v>
      </c>
      <c r="AG884" s="69">
        <f t="shared" si="341"/>
        <v>0.8681410862734702</v>
      </c>
      <c r="AH884" s="69">
        <f t="shared" si="342"/>
        <v>1.0859096699351196</v>
      </c>
      <c r="AI884" s="69">
        <f t="shared" si="343"/>
        <v>0.333313478783061</v>
      </c>
      <c r="AJ884" s="69">
        <f t="shared" si="344"/>
        <v>0.34241227806266922</v>
      </c>
      <c r="AK884" s="69">
        <f t="shared" si="345"/>
        <v>0.67013067673175664</v>
      </c>
      <c r="AL884" s="69">
        <f t="shared" si="346"/>
        <v>7.5407737119469603E-2</v>
      </c>
      <c r="AM884" s="69">
        <f t="shared" si="347"/>
        <v>9.0739253686607346E-2</v>
      </c>
      <c r="AN884" s="69">
        <f t="shared" si="348"/>
        <v>0.1473285653191482</v>
      </c>
      <c r="AO884" s="23">
        <v>0.01</v>
      </c>
      <c r="AP884" s="69">
        <f t="shared" si="349"/>
        <v>269.53553036640415</v>
      </c>
      <c r="AQ884" s="69">
        <f t="shared" si="350"/>
        <v>2869.0334214866389</v>
      </c>
      <c r="AR884" s="69">
        <f t="shared" si="351"/>
        <v>1352.1539483931451</v>
      </c>
      <c r="AS884" s="69">
        <f t="shared" si="352"/>
        <v>6.0020521495910556E-2</v>
      </c>
      <c r="AT884" s="69">
        <f t="shared" si="353"/>
        <v>0.63888008350044356</v>
      </c>
      <c r="AU884" s="69">
        <f t="shared" si="354"/>
        <v>0.30109939500364585</v>
      </c>
      <c r="AV884" s="23">
        <f t="shared" si="355"/>
        <v>1</v>
      </c>
    </row>
    <row r="885" spans="1:48" ht="12.75" customHeight="1" x14ac:dyDescent="0.15">
      <c r="A885" t="s">
        <v>31</v>
      </c>
      <c r="B885" s="16">
        <v>7</v>
      </c>
      <c r="C885" s="16" t="s">
        <v>379</v>
      </c>
      <c r="D885" s="16">
        <v>1</v>
      </c>
      <c r="E885" s="16" t="s">
        <v>425</v>
      </c>
      <c r="F885" s="52">
        <v>4044.6875</v>
      </c>
      <c r="H885" s="52">
        <v>36335</v>
      </c>
      <c r="I885" s="52">
        <v>10306.562499999998</v>
      </c>
      <c r="J885" s="52">
        <v>1215515.9375</v>
      </c>
      <c r="K885" s="14">
        <v>0.30503944673542677</v>
      </c>
      <c r="L885" s="14">
        <v>0.10406737483226165</v>
      </c>
      <c r="M885" s="14">
        <v>0.88107573045298715</v>
      </c>
      <c r="N885" s="14">
        <v>1.3043542422355296</v>
      </c>
      <c r="O885" s="14">
        <v>0.47824138279405959</v>
      </c>
      <c r="P885" s="14">
        <v>0.18698447607634461</v>
      </c>
      <c r="Q885" s="14">
        <v>3.624700385327225</v>
      </c>
      <c r="R885" s="14">
        <v>0.81040614605438299</v>
      </c>
      <c r="S885" s="14">
        <v>4.874108430304644</v>
      </c>
      <c r="T885" s="14">
        <v>1.1923825885580195</v>
      </c>
      <c r="U885" s="14">
        <v>40.747838223247065</v>
      </c>
      <c r="V885" s="14">
        <v>5.4363007977710813</v>
      </c>
      <c r="W885" s="14">
        <v>0.42704420422295897</v>
      </c>
      <c r="X885" s="14">
        <v>2.8575274923610595E-2</v>
      </c>
      <c r="Y885" s="14">
        <v>1.5106767920335047</v>
      </c>
      <c r="Z885" s="2">
        <f t="shared" si="334"/>
        <v>2.8883993197679128</v>
      </c>
      <c r="AA885" s="2">
        <f t="shared" si="335"/>
        <v>8.4663971957890425</v>
      </c>
      <c r="AB885" s="2">
        <f t="shared" si="336"/>
        <v>7.5792278036467922</v>
      </c>
      <c r="AC885" s="2">
        <f t="shared" si="337"/>
        <v>19.38503378134601</v>
      </c>
      <c r="AD885" s="2">
        <f t="shared" si="338"/>
        <v>8.3600598562597472</v>
      </c>
      <c r="AE885" s="2">
        <f t="shared" si="339"/>
        <v>34.173459604542302</v>
      </c>
      <c r="AF885" s="69">
        <f t="shared" si="340"/>
        <v>0.86299598577850423</v>
      </c>
      <c r="AG885" s="69">
        <f t="shared" si="341"/>
        <v>0.86857810309378825</v>
      </c>
      <c r="AH885" s="69">
        <f t="shared" si="342"/>
        <v>1.0102523021240379</v>
      </c>
      <c r="AI885" s="69">
        <f t="shared" si="343"/>
        <v>0.33636029484016478</v>
      </c>
      <c r="AJ885" s="69">
        <f t="shared" si="344"/>
        <v>0.34292964304335344</v>
      </c>
      <c r="AK885" s="69">
        <f t="shared" si="345"/>
        <v>0.53959503384783236</v>
      </c>
      <c r="AL885" s="69">
        <f t="shared" si="346"/>
        <v>7.6068653843803777E-2</v>
      </c>
      <c r="AM885" s="69">
        <f t="shared" si="347"/>
        <v>9.0876355406488654E-2</v>
      </c>
      <c r="AN885" s="69">
        <f t="shared" si="348"/>
        <v>0.11968870231022703</v>
      </c>
      <c r="AO885" s="23">
        <v>0.01</v>
      </c>
      <c r="AP885" s="69">
        <f t="shared" si="349"/>
        <v>307.67393334386009</v>
      </c>
      <c r="AQ885" s="69">
        <f t="shared" si="350"/>
        <v>3301.9923736947653</v>
      </c>
      <c r="AR885" s="69">
        <f t="shared" si="351"/>
        <v>1233.5790909042491</v>
      </c>
      <c r="AS885" s="69">
        <f t="shared" si="352"/>
        <v>6.3526397707318702E-2</v>
      </c>
      <c r="AT885" s="69">
        <f t="shared" si="353"/>
        <v>0.68177267563135602</v>
      </c>
      <c r="AU885" s="69">
        <f t="shared" si="354"/>
        <v>0.25470092666132527</v>
      </c>
      <c r="AV885" s="23">
        <f t="shared" si="355"/>
        <v>1</v>
      </c>
    </row>
    <row r="886" spans="1:48" ht="12.75" customHeight="1" x14ac:dyDescent="0.15">
      <c r="A886" t="s">
        <v>32</v>
      </c>
      <c r="B886" s="16">
        <v>7</v>
      </c>
      <c r="C886" s="16" t="s">
        <v>379</v>
      </c>
      <c r="D886" s="16">
        <v>2</v>
      </c>
      <c r="E886" s="16" t="s">
        <v>425</v>
      </c>
      <c r="F886" s="52">
        <v>4730</v>
      </c>
      <c r="H886" s="52">
        <v>35918.4375</v>
      </c>
      <c r="I886" s="52">
        <v>12456.562500000002</v>
      </c>
      <c r="J886" s="52">
        <v>1249109.6875</v>
      </c>
      <c r="K886" s="14">
        <v>0.33390582378927453</v>
      </c>
      <c r="L886" s="14">
        <v>0.11174138700384657</v>
      </c>
      <c r="M886" s="14">
        <v>0.91892768287872817</v>
      </c>
      <c r="N886" s="14">
        <v>1.2595663171191698</v>
      </c>
      <c r="O886" s="14">
        <v>0.47461356894223972</v>
      </c>
      <c r="P886" s="14">
        <v>0.1781754816862377</v>
      </c>
      <c r="Q886" s="14">
        <v>5.1557124002548624</v>
      </c>
      <c r="R886" s="14">
        <v>0.73384019196089945</v>
      </c>
      <c r="S886" s="14">
        <v>7.0669189298408357</v>
      </c>
      <c r="T886" s="14">
        <v>2.6796698164873769</v>
      </c>
      <c r="U886" s="14">
        <v>44.596709168967507</v>
      </c>
      <c r="V886" s="14">
        <v>20.013278476118515</v>
      </c>
      <c r="W886" s="14">
        <v>0.42598984212121493</v>
      </c>
      <c r="X886" s="14">
        <v>2.8529411606009279E-2</v>
      </c>
      <c r="Y886" s="14">
        <v>1.4634421328201783</v>
      </c>
      <c r="Z886" s="2">
        <f t="shared" si="334"/>
        <v>2.7520564704455608</v>
      </c>
      <c r="AA886" s="2">
        <f t="shared" si="335"/>
        <v>8.2237003452185107</v>
      </c>
      <c r="AB886" s="2">
        <f t="shared" si="336"/>
        <v>10.862968818496444</v>
      </c>
      <c r="AC886" s="2">
        <f t="shared" si="337"/>
        <v>28.936149640015763</v>
      </c>
      <c r="AD886" s="2">
        <f t="shared" si="338"/>
        <v>6.3106297966222646</v>
      </c>
      <c r="AE886" s="2">
        <f t="shared" si="339"/>
        <v>16.642613539389991</v>
      </c>
      <c r="AF886" s="69">
        <f t="shared" si="340"/>
        <v>0.86392631893094218</v>
      </c>
      <c r="AG886" s="69">
        <f t="shared" si="341"/>
        <v>0.86846118244624992</v>
      </c>
      <c r="AH886" s="69">
        <f t="shared" si="342"/>
        <v>1.0809242919247404</v>
      </c>
      <c r="AI886" s="69">
        <f t="shared" si="343"/>
        <v>0.33744928460536089</v>
      </c>
      <c r="AJ886" s="69">
        <f t="shared" si="344"/>
        <v>0.34279117480877891</v>
      </c>
      <c r="AK886" s="69">
        <f t="shared" si="345"/>
        <v>0.66094333672930738</v>
      </c>
      <c r="AL886" s="69">
        <f t="shared" si="346"/>
        <v>7.6304818345562436E-2</v>
      </c>
      <c r="AM886" s="69">
        <f t="shared" si="347"/>
        <v>9.0839661324326415E-2</v>
      </c>
      <c r="AN886" s="69">
        <f t="shared" si="348"/>
        <v>0.14539099049563028</v>
      </c>
      <c r="AO886" s="23">
        <v>0.01</v>
      </c>
      <c r="AP886" s="69">
        <f t="shared" si="349"/>
        <v>360.92179077451033</v>
      </c>
      <c r="AQ886" s="69">
        <f t="shared" si="350"/>
        <v>3262.8186977989858</v>
      </c>
      <c r="AR886" s="69">
        <f t="shared" si="351"/>
        <v>1811.0719600457248</v>
      </c>
      <c r="AS886" s="69">
        <f t="shared" si="352"/>
        <v>6.640924487950027E-2</v>
      </c>
      <c r="AT886" s="69">
        <f t="shared" si="353"/>
        <v>0.60035534411641822</v>
      </c>
      <c r="AU886" s="69">
        <f t="shared" si="354"/>
        <v>0.33323541100408155</v>
      </c>
      <c r="AV886" s="23">
        <f t="shared" si="355"/>
        <v>1</v>
      </c>
    </row>
    <row r="887" spans="1:48" ht="12.75" customHeight="1" x14ac:dyDescent="0.15">
      <c r="A887" t="s">
        <v>33</v>
      </c>
      <c r="B887" s="16">
        <v>7</v>
      </c>
      <c r="C887" s="16" t="s">
        <v>384</v>
      </c>
      <c r="D887" s="16">
        <v>1</v>
      </c>
      <c r="E887" s="16" t="s">
        <v>425</v>
      </c>
      <c r="F887" s="52">
        <v>3641.5625</v>
      </c>
      <c r="H887" s="52">
        <v>34749.375</v>
      </c>
      <c r="I887" s="52">
        <v>8143.1250000000009</v>
      </c>
      <c r="J887" s="52">
        <v>1110354.0625</v>
      </c>
      <c r="K887" s="14">
        <v>0.28530964998484581</v>
      </c>
      <c r="L887" s="14">
        <v>9.8893992606833195E-2</v>
      </c>
      <c r="M887" s="14">
        <v>0.89508935343912133</v>
      </c>
      <c r="N887" s="14">
        <v>1.1277820901425244</v>
      </c>
      <c r="O887" s="14">
        <v>0.45551932844114212</v>
      </c>
      <c r="P887" s="14">
        <v>0.17967494238757956</v>
      </c>
      <c r="Q887" s="14">
        <v>4.5051086198003576</v>
      </c>
      <c r="R887" s="14">
        <v>0.6473308757773325</v>
      </c>
      <c r="S887" s="14">
        <v>6.4945509317511787</v>
      </c>
      <c r="T887" s="14">
        <v>2.0033134898045843</v>
      </c>
      <c r="U887" s="14">
        <v>51.510812676355478</v>
      </c>
      <c r="V887" s="14">
        <v>5.9097866412450299</v>
      </c>
      <c r="W887" s="14">
        <v>0.42193771181381512</v>
      </c>
      <c r="X887" s="14">
        <v>2.7862235227020721E-2</v>
      </c>
      <c r="Y887" s="14">
        <v>1.3651359575466546</v>
      </c>
      <c r="Z887" s="2">
        <f t="shared" si="334"/>
        <v>3.1372557972948476</v>
      </c>
      <c r="AA887" s="2">
        <f t="shared" si="335"/>
        <v>9.0509982441266512</v>
      </c>
      <c r="AB887" s="2">
        <f t="shared" si="336"/>
        <v>9.8900493096912907</v>
      </c>
      <c r="AC887" s="2">
        <f t="shared" si="337"/>
        <v>25.073661134574454</v>
      </c>
      <c r="AD887" s="2">
        <f t="shared" si="338"/>
        <v>7.9313894398032225</v>
      </c>
      <c r="AE887" s="2">
        <f t="shared" si="339"/>
        <v>25.712806776626937</v>
      </c>
      <c r="AF887" s="69">
        <f t="shared" si="340"/>
        <v>0.86236011505687926</v>
      </c>
      <c r="AG887" s="69">
        <f t="shared" si="341"/>
        <v>0.86784579503806702</v>
      </c>
      <c r="AH887" s="69">
        <f t="shared" si="342"/>
        <v>1.0624774697612216</v>
      </c>
      <c r="AI887" s="69">
        <f t="shared" si="343"/>
        <v>0.33561733387451564</v>
      </c>
      <c r="AJ887" s="69">
        <f t="shared" si="344"/>
        <v>0.3420629905175106</v>
      </c>
      <c r="AK887" s="69">
        <f t="shared" si="345"/>
        <v>0.62767898139919798</v>
      </c>
      <c r="AL887" s="69">
        <f t="shared" si="346"/>
        <v>7.5907513127305537E-2</v>
      </c>
      <c r="AM887" s="69">
        <f t="shared" si="347"/>
        <v>9.0646692487140315E-2</v>
      </c>
      <c r="AN887" s="69">
        <f t="shared" si="348"/>
        <v>0.1383663054772292</v>
      </c>
      <c r="AO887" s="23">
        <v>0.01</v>
      </c>
      <c r="AP887" s="69">
        <f t="shared" si="349"/>
        <v>276.42195327265358</v>
      </c>
      <c r="AQ887" s="69">
        <f t="shared" si="350"/>
        <v>3149.9159097453216</v>
      </c>
      <c r="AR887" s="69">
        <f t="shared" si="351"/>
        <v>1126.734121289262</v>
      </c>
      <c r="AS887" s="69">
        <f t="shared" si="352"/>
        <v>6.0711087860103756E-2</v>
      </c>
      <c r="AT887" s="69">
        <f t="shared" si="353"/>
        <v>0.69182211935192817</v>
      </c>
      <c r="AU887" s="69">
        <f t="shared" si="354"/>
        <v>0.24746679278796818</v>
      </c>
      <c r="AV887" s="23">
        <f t="shared" si="355"/>
        <v>1</v>
      </c>
    </row>
    <row r="888" spans="1:48" ht="12.75" customHeight="1" x14ac:dyDescent="0.15">
      <c r="A888" t="s">
        <v>34</v>
      </c>
      <c r="B888" s="16">
        <v>7</v>
      </c>
      <c r="C888" s="16" t="s">
        <v>384</v>
      </c>
      <c r="D888" s="16">
        <v>2</v>
      </c>
      <c r="E888" s="16" t="s">
        <v>425</v>
      </c>
      <c r="F888" s="52">
        <v>4031.2500000000005</v>
      </c>
      <c r="H888" s="52">
        <v>36066.25</v>
      </c>
      <c r="I888" s="52">
        <v>11892.1875</v>
      </c>
      <c r="J888" s="52">
        <v>1188560.3125</v>
      </c>
      <c r="K888" s="14">
        <v>0.27926819187920754</v>
      </c>
      <c r="L888" s="14">
        <v>0.10112160092115123</v>
      </c>
      <c r="M888" s="14">
        <v>0.90209806122758585</v>
      </c>
      <c r="N888" s="14">
        <v>1.2233552427697385</v>
      </c>
      <c r="O888" s="14">
        <v>0.4664064437321479</v>
      </c>
      <c r="P888" s="14">
        <v>0.17867674076919796</v>
      </c>
      <c r="Q888" s="14">
        <v>5.0235102703358727</v>
      </c>
      <c r="R888" s="14">
        <v>0.73805188020742629</v>
      </c>
      <c r="S888" s="14">
        <v>6.5508435815247843</v>
      </c>
      <c r="T888" s="14">
        <v>1.720770363447907</v>
      </c>
      <c r="U888" s="14">
        <v>50.913180011529477</v>
      </c>
      <c r="V888" s="14">
        <v>13.179998760400094</v>
      </c>
      <c r="W888" s="14">
        <v>0.41309503035423989</v>
      </c>
      <c r="X888" s="14">
        <v>2.7673925840634141E-2</v>
      </c>
      <c r="Y888" s="14">
        <v>1.4137754966516045</v>
      </c>
      <c r="Z888" s="2">
        <f t="shared" si="334"/>
        <v>3.2302212978761728</v>
      </c>
      <c r="AA888" s="2">
        <f t="shared" si="335"/>
        <v>8.9209234526556767</v>
      </c>
      <c r="AB888" s="2">
        <f t="shared" si="336"/>
        <v>10.770670812646019</v>
      </c>
      <c r="AC888" s="2">
        <f t="shared" si="337"/>
        <v>28.115076694984548</v>
      </c>
      <c r="AD888" s="2">
        <f t="shared" si="338"/>
        <v>7.7720036172316673</v>
      </c>
      <c r="AE888" s="2">
        <f t="shared" si="339"/>
        <v>29.587434263753099</v>
      </c>
      <c r="AF888" s="69">
        <f t="shared" si="340"/>
        <v>0.86216540517852291</v>
      </c>
      <c r="AG888" s="69">
        <f t="shared" si="341"/>
        <v>0.86819667538133782</v>
      </c>
      <c r="AH888" s="69">
        <f t="shared" si="342"/>
        <v>1.0642917230090494</v>
      </c>
      <c r="AI888" s="69">
        <f t="shared" si="343"/>
        <v>0.33539005090254737</v>
      </c>
      <c r="AJ888" s="69">
        <f t="shared" si="344"/>
        <v>0.34247805865595371</v>
      </c>
      <c r="AK888" s="69">
        <f t="shared" si="345"/>
        <v>0.63089988997046742</v>
      </c>
      <c r="AL888" s="69">
        <f t="shared" si="346"/>
        <v>7.5858214830219997E-2</v>
      </c>
      <c r="AM888" s="69">
        <f t="shared" si="347"/>
        <v>9.0756685543827723E-2</v>
      </c>
      <c r="AN888" s="69">
        <f t="shared" si="348"/>
        <v>0.13904714405594512</v>
      </c>
      <c r="AO888" s="23">
        <v>0.01</v>
      </c>
      <c r="AP888" s="69">
        <f t="shared" si="349"/>
        <v>305.80342853432438</v>
      </c>
      <c r="AQ888" s="69">
        <f t="shared" si="350"/>
        <v>3273.2533099950765</v>
      </c>
      <c r="AR888" s="69">
        <f t="shared" si="351"/>
        <v>1653.5747084528098</v>
      </c>
      <c r="AS888" s="69">
        <f t="shared" si="352"/>
        <v>5.8441614249497523E-2</v>
      </c>
      <c r="AT888" s="69">
        <f t="shared" si="353"/>
        <v>0.62554631320018605</v>
      </c>
      <c r="AU888" s="69">
        <f t="shared" si="354"/>
        <v>0.31601207255031649</v>
      </c>
      <c r="AV888" s="23">
        <f t="shared" si="355"/>
        <v>1</v>
      </c>
    </row>
    <row r="889" spans="1:48" ht="12.75" customHeight="1" x14ac:dyDescent="0.15">
      <c r="A889" t="s">
        <v>35</v>
      </c>
      <c r="B889" s="16">
        <v>7</v>
      </c>
      <c r="C889" s="16" t="s">
        <v>381</v>
      </c>
      <c r="D889" s="16">
        <v>1</v>
      </c>
      <c r="E889" s="16" t="s">
        <v>425</v>
      </c>
      <c r="F889" s="52">
        <v>4219.3750000000009</v>
      </c>
      <c r="H889" s="52">
        <v>37141.250000000007</v>
      </c>
      <c r="I889" s="52">
        <v>10750</v>
      </c>
      <c r="J889" s="52">
        <v>1187162.8125</v>
      </c>
      <c r="K889" s="14">
        <v>0.35543024035414811</v>
      </c>
      <c r="L889" s="14">
        <v>0.11200631510904946</v>
      </c>
      <c r="M889" s="14">
        <v>0.9335481203920023</v>
      </c>
      <c r="N889" s="14">
        <v>1.1019748007048009</v>
      </c>
      <c r="O889" s="14">
        <v>0.47241667508564394</v>
      </c>
      <c r="P889" s="14">
        <v>0.18372764095820879</v>
      </c>
      <c r="Q889" s="14">
        <v>4.0218491155678269</v>
      </c>
      <c r="R889" s="14">
        <v>0.7309359864706525</v>
      </c>
      <c r="S889" s="14">
        <v>7.6158705375593536</v>
      </c>
      <c r="T889" s="14">
        <v>2.3510737142218909</v>
      </c>
      <c r="U889" s="14">
        <v>56.590214357231709</v>
      </c>
      <c r="V889" s="14">
        <v>12.073154102928111</v>
      </c>
      <c r="W889" s="14">
        <v>0.42486016844077479</v>
      </c>
      <c r="X889" s="14">
        <v>2.942482543611968E-2</v>
      </c>
      <c r="Y889" s="14">
        <v>1.3439181391834578</v>
      </c>
      <c r="Z889" s="2">
        <f t="shared" si="334"/>
        <v>2.6265298064166451</v>
      </c>
      <c r="AA889" s="2">
        <f t="shared" si="335"/>
        <v>8.3347811191101044</v>
      </c>
      <c r="AB889" s="2">
        <f t="shared" si="336"/>
        <v>8.51335130123997</v>
      </c>
      <c r="AC889" s="2">
        <f t="shared" si="337"/>
        <v>21.890277884113519</v>
      </c>
      <c r="AD889" s="2">
        <f t="shared" si="338"/>
        <v>7.4305641197739014</v>
      </c>
      <c r="AE889" s="2">
        <f t="shared" si="339"/>
        <v>24.069944729895784</v>
      </c>
      <c r="AF889" s="69">
        <f t="shared" si="340"/>
        <v>0.86462002837289387</v>
      </c>
      <c r="AG889" s="69">
        <f t="shared" si="341"/>
        <v>0.86839037885412029</v>
      </c>
      <c r="AH889" s="69">
        <f t="shared" si="342"/>
        <v>1.0986164283086037</v>
      </c>
      <c r="AI889" s="69">
        <f t="shared" si="343"/>
        <v>0.33826282542277475</v>
      </c>
      <c r="AJ889" s="69">
        <f t="shared" si="344"/>
        <v>0.34270734077568832</v>
      </c>
      <c r="AK889" s="69">
        <f t="shared" si="345"/>
        <v>0.69393160008382659</v>
      </c>
      <c r="AL889" s="69">
        <f t="shared" si="346"/>
        <v>7.648122702915218E-2</v>
      </c>
      <c r="AM889" s="69">
        <f t="shared" si="347"/>
        <v>9.0817445305557395E-2</v>
      </c>
      <c r="AN889" s="69">
        <f t="shared" si="348"/>
        <v>0.15234306238175699</v>
      </c>
      <c r="AO889" s="23">
        <v>0.01</v>
      </c>
      <c r="AP889" s="69">
        <f t="shared" si="349"/>
        <v>322.70297729612906</v>
      </c>
      <c r="AQ889" s="69">
        <f t="shared" si="350"/>
        <v>3373.0734404550344</v>
      </c>
      <c r="AR889" s="69">
        <f t="shared" si="351"/>
        <v>1637.6879206038877</v>
      </c>
      <c r="AS889" s="69">
        <f t="shared" si="352"/>
        <v>6.0505322024081862E-2</v>
      </c>
      <c r="AT889" s="69">
        <f t="shared" si="353"/>
        <v>0.63243573528708719</v>
      </c>
      <c r="AU889" s="69">
        <f t="shared" si="354"/>
        <v>0.30705894268883105</v>
      </c>
      <c r="AV889" s="23">
        <f t="shared" si="355"/>
        <v>1</v>
      </c>
    </row>
    <row r="890" spans="1:48" ht="12.75" customHeight="1" x14ac:dyDescent="0.15">
      <c r="A890" t="s">
        <v>36</v>
      </c>
      <c r="B890" s="16">
        <v>7</v>
      </c>
      <c r="C890" s="16" t="s">
        <v>381</v>
      </c>
      <c r="D890" s="16">
        <v>2</v>
      </c>
      <c r="E890" s="16" t="s">
        <v>425</v>
      </c>
      <c r="F890" s="52">
        <v>4340.3125</v>
      </c>
      <c r="H890" s="52">
        <v>36039.375000000007</v>
      </c>
      <c r="I890" s="52">
        <v>11757.8125</v>
      </c>
      <c r="J890" s="52">
        <v>1094229.0625</v>
      </c>
      <c r="K890" s="14">
        <v>0.23565360347535383</v>
      </c>
      <c r="L890" s="14">
        <v>9.6999567805677644E-2</v>
      </c>
      <c r="M890" s="14">
        <v>0.96002798932006428</v>
      </c>
      <c r="N890" s="14">
        <v>1.2103984723406893</v>
      </c>
      <c r="O890" s="14">
        <v>0.4995582333005758</v>
      </c>
      <c r="P890" s="14">
        <v>0.18854167060101987</v>
      </c>
      <c r="Q890" s="14">
        <v>4.5657312873570195</v>
      </c>
      <c r="R890" s="14">
        <v>0.89213709974942368</v>
      </c>
      <c r="S890" s="14">
        <v>5.3119387220910896</v>
      </c>
      <c r="T890" s="14">
        <v>1.6000327518044517</v>
      </c>
      <c r="U890" s="14">
        <v>41.463735246821813</v>
      </c>
      <c r="V890" s="14">
        <v>6.2959839914526636</v>
      </c>
      <c r="W890" s="14">
        <v>0.41388120976111537</v>
      </c>
      <c r="X890" s="14">
        <v>2.8449825260759936E-2</v>
      </c>
      <c r="Y890" s="14">
        <v>1.3866135016041012</v>
      </c>
      <c r="Z890" s="2">
        <f t="shared" si="334"/>
        <v>4.0738947979654814</v>
      </c>
      <c r="AA890" s="2">
        <f t="shared" si="335"/>
        <v>9.8972398644426871</v>
      </c>
      <c r="AB890" s="2">
        <f t="shared" si="336"/>
        <v>9.1395376614879957</v>
      </c>
      <c r="AC890" s="2">
        <f t="shared" si="337"/>
        <v>24.216032841985026</v>
      </c>
      <c r="AD890" s="2">
        <f t="shared" si="338"/>
        <v>7.8057630963218756</v>
      </c>
      <c r="AE890" s="2">
        <f t="shared" si="339"/>
        <v>25.914304066626574</v>
      </c>
      <c r="AF890" s="69">
        <f t="shared" si="340"/>
        <v>0.86075975259363657</v>
      </c>
      <c r="AG890" s="69">
        <f t="shared" si="341"/>
        <v>0.86926512289869085</v>
      </c>
      <c r="AH890" s="69">
        <f t="shared" si="342"/>
        <v>1.0243631146735559</v>
      </c>
      <c r="AI890" s="69">
        <f t="shared" si="343"/>
        <v>0.33375228970268089</v>
      </c>
      <c r="AJ890" s="69">
        <f t="shared" si="344"/>
        <v>0.34374402872845983</v>
      </c>
      <c r="AK890" s="69">
        <f t="shared" si="345"/>
        <v>0.56252288262578398</v>
      </c>
      <c r="AL890" s="69">
        <f t="shared" si="346"/>
        <v>7.5502939399540364E-2</v>
      </c>
      <c r="AM890" s="69">
        <f t="shared" si="347"/>
        <v>9.1092167613041855E-2</v>
      </c>
      <c r="AN890" s="69">
        <f t="shared" si="348"/>
        <v>0.12456167673758407</v>
      </c>
      <c r="AO890" s="23">
        <v>0.01</v>
      </c>
      <c r="AP890" s="69">
        <f t="shared" si="349"/>
        <v>327.70635166256756</v>
      </c>
      <c r="AQ890" s="69">
        <f t="shared" si="350"/>
        <v>3282.9047881692709</v>
      </c>
      <c r="AR890" s="69">
        <f t="shared" si="351"/>
        <v>1464.5728397661253</v>
      </c>
      <c r="AS890" s="69">
        <f t="shared" si="352"/>
        <v>6.4570339317733885E-2</v>
      </c>
      <c r="AT890" s="69">
        <f t="shared" si="353"/>
        <v>0.64685434091974137</v>
      </c>
      <c r="AU890" s="69">
        <f t="shared" si="354"/>
        <v>0.28857531976252476</v>
      </c>
      <c r="AV890" s="23">
        <f t="shared" si="355"/>
        <v>1</v>
      </c>
    </row>
    <row r="891" spans="1:48" ht="12.75" customHeight="1" x14ac:dyDescent="0.15">
      <c r="A891" t="s">
        <v>37</v>
      </c>
      <c r="B891" s="16">
        <v>7</v>
      </c>
      <c r="C891" s="16" t="s">
        <v>383</v>
      </c>
      <c r="D891" s="16">
        <v>1</v>
      </c>
      <c r="E891" s="16" t="s">
        <v>425</v>
      </c>
      <c r="F891" s="52">
        <v>4770.3125</v>
      </c>
      <c r="H891" s="52">
        <v>37289.0625</v>
      </c>
      <c r="I891" s="52">
        <v>9876.5625</v>
      </c>
      <c r="J891" s="52">
        <v>1149779.6875</v>
      </c>
      <c r="K891" s="14">
        <v>0.33086764449261119</v>
      </c>
      <c r="L891" s="14">
        <v>0.12273482423288204</v>
      </c>
      <c r="M891" s="14">
        <v>0.83160517612791662</v>
      </c>
      <c r="N891" s="14">
        <v>1.2420525413273755</v>
      </c>
      <c r="O891" s="14">
        <v>0.47988537945096021</v>
      </c>
      <c r="P891" s="14">
        <v>0.19374203124856676</v>
      </c>
      <c r="Q891" s="14">
        <v>4.109368837039959</v>
      </c>
      <c r="R891" s="14">
        <v>0.79445957871311823</v>
      </c>
      <c r="S891" s="14">
        <v>6.5132612668877021</v>
      </c>
      <c r="T891" s="14">
        <v>2.2463038212776656</v>
      </c>
      <c r="U891" s="14">
        <v>51.898240996389461</v>
      </c>
      <c r="V891" s="14">
        <v>6.633367668283066</v>
      </c>
      <c r="W891" s="14">
        <v>0.42590901993919966</v>
      </c>
      <c r="X891" s="14">
        <v>2.8607649030152702E-2</v>
      </c>
      <c r="Y891" s="14">
        <v>1.3697637971896501</v>
      </c>
      <c r="Z891" s="2">
        <f t="shared" si="334"/>
        <v>2.5134073698961754</v>
      </c>
      <c r="AA891" s="2">
        <f t="shared" si="335"/>
        <v>6.7756252663057976</v>
      </c>
      <c r="AB891" s="2">
        <f t="shared" si="336"/>
        <v>8.563229914904916</v>
      </c>
      <c r="AC891" s="2">
        <f t="shared" si="337"/>
        <v>21.210517978763882</v>
      </c>
      <c r="AD891" s="2">
        <f t="shared" si="338"/>
        <v>7.9680883154850823</v>
      </c>
      <c r="AE891" s="2">
        <f t="shared" si="339"/>
        <v>23.103838628058107</v>
      </c>
      <c r="AF891" s="69">
        <f t="shared" si="340"/>
        <v>0.86382840158864937</v>
      </c>
      <c r="AG891" s="69">
        <f t="shared" si="341"/>
        <v>0.86863108738722961</v>
      </c>
      <c r="AH891" s="69">
        <f t="shared" si="342"/>
        <v>1.0630804843008801</v>
      </c>
      <c r="AI891" s="69">
        <f t="shared" si="343"/>
        <v>0.33733455818182878</v>
      </c>
      <c r="AJ891" s="69">
        <f t="shared" si="344"/>
        <v>0.34299240421536226</v>
      </c>
      <c r="AK891" s="69">
        <f t="shared" si="345"/>
        <v>0.62874831535536269</v>
      </c>
      <c r="AL891" s="69">
        <f t="shared" si="346"/>
        <v>7.6279939596448215E-2</v>
      </c>
      <c r="AM891" s="69">
        <f t="shared" si="347"/>
        <v>9.0892987117071E-2</v>
      </c>
      <c r="AN891" s="69">
        <f t="shared" si="348"/>
        <v>0.13859235810775278</v>
      </c>
      <c r="AO891" s="23">
        <v>0.01</v>
      </c>
      <c r="AP891" s="69">
        <f t="shared" si="349"/>
        <v>363.87914935618187</v>
      </c>
      <c r="AQ891" s="69">
        <f t="shared" si="350"/>
        <v>3389.3142774201551</v>
      </c>
      <c r="AR891" s="69">
        <f t="shared" si="351"/>
        <v>1368.816086873602</v>
      </c>
      <c r="AS891" s="69">
        <f t="shared" si="352"/>
        <v>7.1042263468363204E-2</v>
      </c>
      <c r="AT891" s="69">
        <f t="shared" si="353"/>
        <v>0.66171573254359939</v>
      </c>
      <c r="AU891" s="69">
        <f t="shared" si="354"/>
        <v>0.26724200398803727</v>
      </c>
      <c r="AV891" s="23">
        <f t="shared" si="355"/>
        <v>0.99999999999999978</v>
      </c>
    </row>
    <row r="892" spans="1:48" ht="12.75" customHeight="1" x14ac:dyDescent="0.15">
      <c r="A892" t="s">
        <v>38</v>
      </c>
      <c r="B892" s="16">
        <v>7</v>
      </c>
      <c r="C892" s="16" t="s">
        <v>383</v>
      </c>
      <c r="D892" s="16">
        <v>2</v>
      </c>
      <c r="E892" s="16" t="s">
        <v>425</v>
      </c>
      <c r="F892" s="52">
        <v>3668.4375000000005</v>
      </c>
      <c r="H892" s="52">
        <v>36402.1875</v>
      </c>
      <c r="I892" s="52">
        <v>10346.875</v>
      </c>
      <c r="J892" s="52">
        <v>1091259.375</v>
      </c>
      <c r="K892" s="14">
        <v>0.29298408354074629</v>
      </c>
      <c r="L892" s="14">
        <v>0.1062674651560189</v>
      </c>
      <c r="M892" s="14">
        <v>0.89994386965623963</v>
      </c>
      <c r="N892" s="14">
        <v>1.1958685906044231</v>
      </c>
      <c r="O892" s="14">
        <v>0.48913584555615763</v>
      </c>
      <c r="P892" s="14">
        <v>0.18548501537500275</v>
      </c>
      <c r="Q892" s="14">
        <v>4.4883131314663673</v>
      </c>
      <c r="R892" s="14">
        <v>0.85983076509876954</v>
      </c>
      <c r="S892" s="14">
        <v>5.7753180077332127</v>
      </c>
      <c r="T892" s="14">
        <v>1.5422255471628681</v>
      </c>
      <c r="U892" s="14">
        <v>45.167025698595232</v>
      </c>
      <c r="V892" s="14">
        <v>9.1801286232472208</v>
      </c>
      <c r="W892" s="14">
        <v>0.41141245947410476</v>
      </c>
      <c r="X892" s="14">
        <v>2.7999015827161116E-2</v>
      </c>
      <c r="Y892" s="14">
        <v>1.4073561400039549</v>
      </c>
      <c r="Z892" s="2">
        <f t="shared" si="334"/>
        <v>3.0716476430402451</v>
      </c>
      <c r="AA892" s="2">
        <f t="shared" si="335"/>
        <v>8.4686678875323445</v>
      </c>
      <c r="AB892" s="2">
        <f t="shared" si="336"/>
        <v>9.1760053413445135</v>
      </c>
      <c r="AC892" s="2">
        <f t="shared" si="337"/>
        <v>24.197712803873447</v>
      </c>
      <c r="AD892" s="2">
        <f t="shared" si="338"/>
        <v>7.8206993343251581</v>
      </c>
      <c r="AE892" s="2">
        <f t="shared" si="339"/>
        <v>29.286913176666065</v>
      </c>
      <c r="AF892" s="69">
        <f t="shared" si="340"/>
        <v>0.86260745402670969</v>
      </c>
      <c r="AG892" s="69">
        <f t="shared" si="341"/>
        <v>0.86892922023837049</v>
      </c>
      <c r="AH892" s="69">
        <f t="shared" si="342"/>
        <v>1.0392973445833833</v>
      </c>
      <c r="AI892" s="69">
        <f t="shared" si="343"/>
        <v>0.33590619831325413</v>
      </c>
      <c r="AJ892" s="69">
        <f t="shared" si="344"/>
        <v>0.34334569253001906</v>
      </c>
      <c r="AK892" s="69">
        <f t="shared" si="345"/>
        <v>0.58748644504387415</v>
      </c>
      <c r="AL892" s="69">
        <f t="shared" si="346"/>
        <v>7.5970166637457121E-2</v>
      </c>
      <c r="AM892" s="69">
        <f t="shared" si="347"/>
        <v>9.0986608520455051E-2</v>
      </c>
      <c r="AN892" s="69">
        <f t="shared" si="348"/>
        <v>0.12985806846248493</v>
      </c>
      <c r="AO892" s="23">
        <v>0.01</v>
      </c>
      <c r="AP892" s="69">
        <f t="shared" si="349"/>
        <v>278.69180817409665</v>
      </c>
      <c r="AQ892" s="69">
        <f t="shared" si="350"/>
        <v>3312.1115833507024</v>
      </c>
      <c r="AR892" s="69">
        <f t="shared" si="351"/>
        <v>1343.6252021227738</v>
      </c>
      <c r="AS892" s="69">
        <f t="shared" si="352"/>
        <v>5.6479043699786367E-2</v>
      </c>
      <c r="AT892" s="69">
        <f t="shared" si="353"/>
        <v>0.67122494945303501</v>
      </c>
      <c r="AU892" s="69">
        <f t="shared" si="354"/>
        <v>0.2722960068471787</v>
      </c>
      <c r="AV892" s="23">
        <f t="shared" si="355"/>
        <v>1</v>
      </c>
    </row>
    <row r="893" spans="1:48" ht="12.75" customHeight="1" x14ac:dyDescent="0.15">
      <c r="A893" t="s">
        <v>39</v>
      </c>
      <c r="B893" s="16">
        <v>7</v>
      </c>
      <c r="C893" s="16" t="s">
        <v>385</v>
      </c>
      <c r="D893" s="16">
        <v>1</v>
      </c>
      <c r="E893" s="16" t="s">
        <v>425</v>
      </c>
      <c r="F893" s="52">
        <v>4326.875</v>
      </c>
      <c r="H893" s="52">
        <v>33056.25</v>
      </c>
      <c r="I893" s="52">
        <v>7498.1250000000009</v>
      </c>
      <c r="J893" s="52">
        <v>1020363.1250000001</v>
      </c>
      <c r="K893" s="14">
        <v>0.27480644005841237</v>
      </c>
      <c r="L893" s="14">
        <v>9.6181312262825933E-2</v>
      </c>
      <c r="M893" s="14">
        <v>0.88232918171061014</v>
      </c>
      <c r="N893" s="14">
        <v>1.0523849016731646</v>
      </c>
      <c r="O893" s="14">
        <v>0.43890302256592056</v>
      </c>
      <c r="P893" s="14">
        <v>0.1814800686115231</v>
      </c>
      <c r="Q893" s="14">
        <v>3.872836326951667</v>
      </c>
      <c r="R893" s="14">
        <v>0.63477845103137664</v>
      </c>
      <c r="S893" s="14">
        <v>6.728769941495762</v>
      </c>
      <c r="T893" s="14">
        <v>1.9895380376866971</v>
      </c>
      <c r="U893" s="14">
        <v>49.005510634424589</v>
      </c>
      <c r="V893" s="14">
        <v>11.27669935865462</v>
      </c>
      <c r="W893" s="14">
        <v>0.40998888694997287</v>
      </c>
      <c r="X893" s="14">
        <v>2.6752882509511241E-2</v>
      </c>
      <c r="Y893" s="14">
        <v>1.3732907540604276</v>
      </c>
      <c r="Z893" s="2">
        <f t="shared" si="334"/>
        <v>3.2107296376426397</v>
      </c>
      <c r="AA893" s="2">
        <f t="shared" si="335"/>
        <v>9.1736030727003328</v>
      </c>
      <c r="AB893" s="2">
        <f t="shared" si="336"/>
        <v>8.8238998772672854</v>
      </c>
      <c r="AC893" s="2">
        <f t="shared" si="337"/>
        <v>21.340284674687194</v>
      </c>
      <c r="AD893" s="2">
        <f t="shared" si="338"/>
        <v>7.2829820398839464</v>
      </c>
      <c r="AE893" s="2">
        <f t="shared" si="339"/>
        <v>24.631602767145356</v>
      </c>
      <c r="AF893" s="69">
        <f t="shared" si="340"/>
        <v>0.86202160758213275</v>
      </c>
      <c r="AG893" s="69">
        <f t="shared" si="341"/>
        <v>0.86731026887217744</v>
      </c>
      <c r="AH893" s="69">
        <f t="shared" si="342"/>
        <v>1.0700261035676089</v>
      </c>
      <c r="AI893" s="69">
        <f t="shared" si="343"/>
        <v>0.33522226323848175</v>
      </c>
      <c r="AJ893" s="69">
        <f t="shared" si="344"/>
        <v>0.34143014536926536</v>
      </c>
      <c r="AK893" s="69">
        <f t="shared" si="345"/>
        <v>0.64115275879140543</v>
      </c>
      <c r="AL893" s="69">
        <f t="shared" si="346"/>
        <v>7.5821820349051008E-2</v>
      </c>
      <c r="AM893" s="69">
        <f t="shared" si="347"/>
        <v>9.0478988522855311E-2</v>
      </c>
      <c r="AN893" s="69">
        <f t="shared" si="348"/>
        <v>0.14121345967028903</v>
      </c>
      <c r="AO893" s="23">
        <v>0.01</v>
      </c>
      <c r="AP893" s="69">
        <f t="shared" si="349"/>
        <v>328.07153892280007</v>
      </c>
      <c r="AQ893" s="69">
        <f t="shared" si="350"/>
        <v>2990.8960643586361</v>
      </c>
      <c r="AR893" s="69">
        <f t="shared" si="351"/>
        <v>1058.8361722902862</v>
      </c>
      <c r="AS893" s="69">
        <f t="shared" si="352"/>
        <v>7.4939754210421483E-2</v>
      </c>
      <c r="AT893" s="69">
        <f t="shared" si="353"/>
        <v>0.68319555139678179</v>
      </c>
      <c r="AU893" s="69">
        <f t="shared" si="354"/>
        <v>0.2418646943927967</v>
      </c>
      <c r="AV893" s="23">
        <f t="shared" si="355"/>
        <v>1</v>
      </c>
    </row>
    <row r="894" spans="1:48" ht="12.75" customHeight="1" x14ac:dyDescent="0.15">
      <c r="A894" t="s">
        <v>40</v>
      </c>
      <c r="B894" s="16">
        <v>7</v>
      </c>
      <c r="C894" s="16" t="s">
        <v>385</v>
      </c>
      <c r="D894" s="16">
        <v>2</v>
      </c>
      <c r="E894" s="16" t="s">
        <v>425</v>
      </c>
      <c r="F894" s="52">
        <v>3507.1875000000005</v>
      </c>
      <c r="H894" s="52">
        <v>32908.4375</v>
      </c>
      <c r="I894" s="52">
        <v>7525</v>
      </c>
      <c r="J894" s="52">
        <v>986460.3125</v>
      </c>
      <c r="K894" s="14">
        <v>0.27386780062637189</v>
      </c>
      <c r="L894" s="14">
        <v>9.7787877299977927E-2</v>
      </c>
      <c r="M894" s="14">
        <v>0.94598971449376501</v>
      </c>
      <c r="N894" s="14">
        <v>1.1018803549978011</v>
      </c>
      <c r="O894" s="14">
        <v>0.48063482150237413</v>
      </c>
      <c r="P894" s="14">
        <v>0.18428393602229062</v>
      </c>
      <c r="Q894" s="14">
        <v>4.115586789647744</v>
      </c>
      <c r="R894" s="14">
        <v>0.7135018992441392</v>
      </c>
      <c r="S894" s="14">
        <v>8.4875616498746336</v>
      </c>
      <c r="T894" s="14">
        <v>2.7450029217631151</v>
      </c>
      <c r="U894" s="14">
        <v>58.62035217998119</v>
      </c>
      <c r="V894" s="14">
        <v>13.607043878885186</v>
      </c>
      <c r="W894" s="14">
        <v>0.42415664808368769</v>
      </c>
      <c r="X894" s="14">
        <v>2.7238763891864005E-2</v>
      </c>
      <c r="Y894" s="14">
        <v>1.3259498434267263</v>
      </c>
      <c r="Z894" s="2">
        <f t="shared" si="334"/>
        <v>3.4541837789260414</v>
      </c>
      <c r="AA894" s="2">
        <f t="shared" si="335"/>
        <v>9.6738955851532591</v>
      </c>
      <c r="AB894" s="2">
        <f t="shared" si="336"/>
        <v>8.5628144394182542</v>
      </c>
      <c r="AC894" s="2">
        <f t="shared" si="337"/>
        <v>22.332856994925105</v>
      </c>
      <c r="AD894" s="2">
        <f t="shared" si="338"/>
        <v>6.9066187202124238</v>
      </c>
      <c r="AE894" s="2">
        <f t="shared" si="339"/>
        <v>21.355296825086562</v>
      </c>
      <c r="AF894" s="69">
        <f t="shared" si="340"/>
        <v>0.86199135621459244</v>
      </c>
      <c r="AG894" s="69">
        <f t="shared" si="341"/>
        <v>0.86865524112099968</v>
      </c>
      <c r="AH894" s="69">
        <f t="shared" si="342"/>
        <v>1.1267101214991182</v>
      </c>
      <c r="AI894" s="69">
        <f t="shared" si="343"/>
        <v>0.33518697209521936</v>
      </c>
      <c r="AJ894" s="69">
        <f t="shared" si="344"/>
        <v>0.34302101743576607</v>
      </c>
      <c r="AK894" s="69">
        <f t="shared" si="345"/>
        <v>0.74853995165295528</v>
      </c>
      <c r="AL894" s="69">
        <f t="shared" si="346"/>
        <v>7.5814165323844079E-2</v>
      </c>
      <c r="AM894" s="69">
        <f t="shared" si="347"/>
        <v>9.0900569620478003E-2</v>
      </c>
      <c r="AN894" s="69">
        <f t="shared" si="348"/>
        <v>0.16382197991862038</v>
      </c>
      <c r="AO894" s="23">
        <v>0.01</v>
      </c>
      <c r="AP894" s="69">
        <f t="shared" si="349"/>
        <v>265.89449294671942</v>
      </c>
      <c r="AQ894" s="69">
        <f t="shared" si="350"/>
        <v>2991.395714069899</v>
      </c>
      <c r="AR894" s="69">
        <f t="shared" si="351"/>
        <v>1232.7603988876183</v>
      </c>
      <c r="AS894" s="69">
        <f t="shared" si="352"/>
        <v>5.9218596021407603E-2</v>
      </c>
      <c r="AT894" s="69">
        <f t="shared" si="353"/>
        <v>0.66622761670800179</v>
      </c>
      <c r="AU894" s="69">
        <f t="shared" si="354"/>
        <v>0.27455378727059065</v>
      </c>
      <c r="AV894" s="23">
        <f t="shared" si="355"/>
        <v>1</v>
      </c>
    </row>
    <row r="895" spans="1:48" ht="12.75" customHeight="1" x14ac:dyDescent="0.15">
      <c r="A895" t="s">
        <v>44</v>
      </c>
      <c r="B895" s="16">
        <v>7</v>
      </c>
      <c r="C895" s="16" t="s">
        <v>391</v>
      </c>
      <c r="D895" s="16">
        <v>1</v>
      </c>
      <c r="E895" s="16" t="s">
        <v>425</v>
      </c>
      <c r="F895" s="52">
        <v>3695.3125</v>
      </c>
      <c r="H895" s="52">
        <v>33862.5</v>
      </c>
      <c r="I895" s="52">
        <v>8505.9375000000018</v>
      </c>
      <c r="J895" s="52">
        <v>1057773.125</v>
      </c>
      <c r="K895" s="14">
        <v>0.2974991045269606</v>
      </c>
      <c r="L895" s="14">
        <v>9.5413506369335668E-2</v>
      </c>
      <c r="M895" s="14">
        <v>0.93473140871992477</v>
      </c>
      <c r="N895" s="14">
        <v>1.0598431610978132</v>
      </c>
      <c r="O895" s="14">
        <v>0.45683819950220883</v>
      </c>
      <c r="P895" s="14">
        <v>0.18913870308250053</v>
      </c>
      <c r="Q895" s="14">
        <v>3.5190444946752031</v>
      </c>
      <c r="R895" s="14">
        <v>0.60814771308574789</v>
      </c>
      <c r="S895" s="14">
        <v>8.6367447029325604</v>
      </c>
      <c r="T895" s="14">
        <v>2.6708003904317246</v>
      </c>
      <c r="U895" s="14">
        <v>57.525391395370015</v>
      </c>
      <c r="V895" s="14">
        <v>10.89471074526517</v>
      </c>
      <c r="W895" s="14">
        <v>0.43752169800056939</v>
      </c>
      <c r="X895" s="14">
        <v>2.8383458342348619E-2</v>
      </c>
      <c r="Y895" s="14">
        <v>1.3527694727863548</v>
      </c>
      <c r="Z895" s="2">
        <f t="shared" si="334"/>
        <v>3.1419637723152056</v>
      </c>
      <c r="AA895" s="2">
        <f t="shared" si="335"/>
        <v>9.7966361816919036</v>
      </c>
      <c r="AB895" s="2">
        <f t="shared" si="336"/>
        <v>7.7030434375008703</v>
      </c>
      <c r="AC895" s="2">
        <f t="shared" si="337"/>
        <v>18.605628765151408</v>
      </c>
      <c r="AD895" s="2">
        <f t="shared" si="338"/>
        <v>6.6605409067883619</v>
      </c>
      <c r="AE895" s="2">
        <f t="shared" si="339"/>
        <v>21.538633737458476</v>
      </c>
      <c r="AF895" s="69">
        <f t="shared" si="340"/>
        <v>0.86275296843260807</v>
      </c>
      <c r="AG895" s="69">
        <f t="shared" si="341"/>
        <v>0.8678883008734759</v>
      </c>
      <c r="AH895" s="69">
        <f t="shared" si="342"/>
        <v>1.1315181353272066</v>
      </c>
      <c r="AI895" s="69">
        <f t="shared" si="343"/>
        <v>0.33607622038975038</v>
      </c>
      <c r="AJ895" s="69">
        <f t="shared" si="344"/>
        <v>0.34211325423510208</v>
      </c>
      <c r="AK895" s="69">
        <f t="shared" si="345"/>
        <v>0.75816364331680997</v>
      </c>
      <c r="AL895" s="69">
        <f t="shared" si="346"/>
        <v>7.6007042694559782E-2</v>
      </c>
      <c r="AM895" s="69">
        <f t="shared" si="347"/>
        <v>9.0660012372302048E-2</v>
      </c>
      <c r="AN895" s="69">
        <f t="shared" si="348"/>
        <v>0.16584129236577011</v>
      </c>
      <c r="AO895" s="23">
        <v>0.01</v>
      </c>
      <c r="AP895" s="69">
        <f t="shared" si="349"/>
        <v>280.86977495724045</v>
      </c>
      <c r="AQ895" s="69">
        <f t="shared" si="350"/>
        <v>3069.9746689570779</v>
      </c>
      <c r="AR895" s="69">
        <f t="shared" si="351"/>
        <v>1410.6356677824681</v>
      </c>
      <c r="AS895" s="69">
        <f t="shared" si="352"/>
        <v>5.8987913079227496E-2</v>
      </c>
      <c r="AT895" s="69">
        <f t="shared" si="353"/>
        <v>0.64475217725168055</v>
      </c>
      <c r="AU895" s="69">
        <f t="shared" si="354"/>
        <v>0.29625990966909199</v>
      </c>
      <c r="AV895" s="23">
        <f t="shared" si="355"/>
        <v>1</v>
      </c>
    </row>
    <row r="896" spans="1:48" ht="12.75" customHeight="1" x14ac:dyDescent="0.15">
      <c r="A896" t="s">
        <v>45</v>
      </c>
      <c r="B896" s="16">
        <v>7</v>
      </c>
      <c r="C896" s="16" t="s">
        <v>391</v>
      </c>
      <c r="D896" s="16">
        <v>2</v>
      </c>
      <c r="E896" s="16" t="s">
        <v>425</v>
      </c>
      <c r="F896" s="52">
        <v>3977.5</v>
      </c>
      <c r="H896" s="52">
        <v>35179.375</v>
      </c>
      <c r="I896" s="52">
        <v>11018.75</v>
      </c>
      <c r="J896" s="52">
        <v>1148825.625</v>
      </c>
      <c r="K896" s="14">
        <v>0.28193348701793697</v>
      </c>
      <c r="L896" s="14">
        <v>9.9284640159107929E-2</v>
      </c>
      <c r="M896" s="14">
        <v>0.94305235292332912</v>
      </c>
      <c r="N896" s="14">
        <v>1.0578184812540028</v>
      </c>
      <c r="O896" s="14">
        <v>0.4758534546890642</v>
      </c>
      <c r="P896" s="14">
        <v>0.18108240666949757</v>
      </c>
      <c r="Q896" s="14">
        <v>4.3961038714766838</v>
      </c>
      <c r="R896" s="14">
        <v>0.69202730661503631</v>
      </c>
      <c r="S896" s="14">
        <v>6.8080087434905998</v>
      </c>
      <c r="T896" s="14">
        <v>1.897075970697117</v>
      </c>
      <c r="U896" s="14">
        <v>48.69161875360296</v>
      </c>
      <c r="V896" s="14">
        <v>6.574285975697939</v>
      </c>
      <c r="W896" s="14">
        <v>0.44487100596063595</v>
      </c>
      <c r="X896" s="14">
        <v>3.0038584539313764E-2</v>
      </c>
      <c r="Y896" s="14">
        <v>1.3598971722365039</v>
      </c>
      <c r="Z896" s="2">
        <f t="shared" si="334"/>
        <v>3.3449462243672068</v>
      </c>
      <c r="AA896" s="2">
        <f t="shared" si="335"/>
        <v>9.4984717818591768</v>
      </c>
      <c r="AB896" s="2">
        <f t="shared" si="336"/>
        <v>9.2383565321580345</v>
      </c>
      <c r="AC896" s="2">
        <f t="shared" si="337"/>
        <v>24.276813812731294</v>
      </c>
      <c r="AD896" s="2">
        <f t="shared" si="338"/>
        <v>7.1521087278506945</v>
      </c>
      <c r="AE896" s="2">
        <f t="shared" si="339"/>
        <v>25.666667811785256</v>
      </c>
      <c r="AF896" s="69">
        <f t="shared" si="340"/>
        <v>0.86225130485425872</v>
      </c>
      <c r="AG896" s="69">
        <f t="shared" si="341"/>
        <v>0.86850114266756051</v>
      </c>
      <c r="AH896" s="69">
        <f t="shared" si="342"/>
        <v>1.0725798873111576</v>
      </c>
      <c r="AI896" s="69">
        <f t="shared" si="343"/>
        <v>0.33549030811632979</v>
      </c>
      <c r="AJ896" s="69">
        <f t="shared" si="344"/>
        <v>0.34283849520182813</v>
      </c>
      <c r="AK896" s="69">
        <f t="shared" si="345"/>
        <v>0.64575435614511734</v>
      </c>
      <c r="AL896" s="69">
        <f t="shared" si="346"/>
        <v>7.5879961062369591E-2</v>
      </c>
      <c r="AM896" s="69">
        <f t="shared" si="347"/>
        <v>9.0852201228484461E-2</v>
      </c>
      <c r="AN896" s="69">
        <f t="shared" si="348"/>
        <v>0.14218526226842418</v>
      </c>
      <c r="AO896" s="23">
        <v>0.01</v>
      </c>
      <c r="AP896" s="69">
        <f t="shared" si="349"/>
        <v>301.81254512557507</v>
      </c>
      <c r="AQ896" s="69">
        <f t="shared" si="350"/>
        <v>3196.1236565923155</v>
      </c>
      <c r="AR896" s="69">
        <f t="shared" si="351"/>
        <v>1566.7038586201988</v>
      </c>
      <c r="AS896" s="69">
        <f t="shared" si="352"/>
        <v>5.9592101616284969E-2</v>
      </c>
      <c r="AT896" s="69">
        <f t="shared" si="353"/>
        <v>0.63106629859476304</v>
      </c>
      <c r="AU896" s="69">
        <f t="shared" si="354"/>
        <v>0.30934159978895193</v>
      </c>
      <c r="AV896" s="23">
        <f t="shared" si="355"/>
        <v>0.99999999999999989</v>
      </c>
    </row>
    <row r="897" spans="1:48" ht="12.75" customHeight="1" x14ac:dyDescent="0.15">
      <c r="F897" s="52"/>
      <c r="H897" s="52"/>
      <c r="I897" s="52"/>
      <c r="J897" s="52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2"/>
      <c r="AA897" s="2"/>
      <c r="AB897" s="2"/>
      <c r="AC897" s="2"/>
      <c r="AD897" s="2"/>
      <c r="AE897" s="2"/>
      <c r="AF897" s="69"/>
      <c r="AG897" s="69"/>
      <c r="AH897" s="69"/>
      <c r="AI897" s="69"/>
      <c r="AJ897" s="69"/>
      <c r="AK897" s="69"/>
      <c r="AL897" s="69"/>
      <c r="AM897" s="69"/>
      <c r="AN897" s="69"/>
      <c r="AO897" s="23"/>
      <c r="AP897" s="69"/>
      <c r="AQ897" s="69"/>
      <c r="AR897" s="69"/>
      <c r="AS897" s="69"/>
      <c r="AT897" s="69"/>
      <c r="AU897" s="69"/>
      <c r="AV897" s="23"/>
    </row>
    <row r="898" spans="1:48" ht="12.75" customHeight="1" x14ac:dyDescent="0.15">
      <c r="A898" t="s">
        <v>42</v>
      </c>
      <c r="B898" s="16">
        <v>8</v>
      </c>
      <c r="C898" s="16" t="s">
        <v>374</v>
      </c>
      <c r="D898" s="16">
        <v>1</v>
      </c>
      <c r="E898" s="16" t="s">
        <v>425</v>
      </c>
      <c r="F898" s="52">
        <v>8170.0000000000009</v>
      </c>
      <c r="H898" s="52">
        <v>70976.875</v>
      </c>
      <c r="I898" s="52">
        <v>5576.5625</v>
      </c>
      <c r="J898" s="52">
        <v>1283361.8750000002</v>
      </c>
      <c r="K898" s="14">
        <v>0.26020701499802534</v>
      </c>
      <c r="L898" s="14">
        <v>8.4080680590050458E-2</v>
      </c>
      <c r="M898" s="14">
        <v>0.80020062805303571</v>
      </c>
      <c r="N898" s="14">
        <v>1.2554697345780492</v>
      </c>
      <c r="O898" s="14">
        <v>0.78865183089795277</v>
      </c>
      <c r="P898" s="14">
        <v>0.31781120823942594</v>
      </c>
      <c r="Q898" s="14">
        <v>3.0388247519645621</v>
      </c>
      <c r="R898" s="14">
        <v>1.8519002771391215</v>
      </c>
      <c r="S898" s="14">
        <v>5.0547790707285936</v>
      </c>
      <c r="T898" s="14">
        <v>1.0833001948381644</v>
      </c>
      <c r="U898" s="14">
        <v>36.801031205437063</v>
      </c>
      <c r="V898" s="14">
        <v>6.5890696802717672</v>
      </c>
      <c r="W898" s="14">
        <v>0.35454487008752678</v>
      </c>
      <c r="X898" s="14">
        <v>2.7168889778577295E-2</v>
      </c>
      <c r="Y898" s="14">
        <v>1.249941709290211</v>
      </c>
      <c r="Z898" s="2">
        <f t="shared" si="334"/>
        <v>3.075246176814673</v>
      </c>
      <c r="AA898" s="2">
        <f t="shared" si="335"/>
        <v>9.517056979528375</v>
      </c>
      <c r="AB898" s="2">
        <f t="shared" si="336"/>
        <v>3.853189243857559</v>
      </c>
      <c r="AC898" s="2">
        <f t="shared" si="337"/>
        <v>9.5617293323249832</v>
      </c>
      <c r="AD898" s="2">
        <f t="shared" si="338"/>
        <v>7.2804430600233099</v>
      </c>
      <c r="AE898" s="2">
        <f t="shared" si="339"/>
        <v>33.971221809790975</v>
      </c>
      <c r="AF898" s="69">
        <f t="shared" si="340"/>
        <v>0.86155108337624164</v>
      </c>
      <c r="AG898" s="69">
        <f t="shared" si="341"/>
        <v>0.87858230729979225</v>
      </c>
      <c r="AH898" s="69">
        <f t="shared" si="342"/>
        <v>1.0160751279724312</v>
      </c>
      <c r="AI898" s="69">
        <f t="shared" si="343"/>
        <v>0.33467363159742708</v>
      </c>
      <c r="AJ898" s="69">
        <f t="shared" si="344"/>
        <v>0.35491614652805897</v>
      </c>
      <c r="AK898" s="69">
        <f t="shared" si="345"/>
        <v>0.548979161451571</v>
      </c>
      <c r="AL898" s="69">
        <f t="shared" si="346"/>
        <v>7.570281255913873E-2</v>
      </c>
      <c r="AM898" s="69">
        <f t="shared" si="347"/>
        <v>9.4052778829935638E-2</v>
      </c>
      <c r="AN898" s="69">
        <f t="shared" si="348"/>
        <v>0.12168416582607634</v>
      </c>
      <c r="AO898" s="23">
        <v>0.01</v>
      </c>
      <c r="AP898" s="69">
        <f t="shared" si="349"/>
        <v>618.49197860816344</v>
      </c>
      <c r="AQ898" s="69">
        <f t="shared" si="350"/>
        <v>6675.5723264149883</v>
      </c>
      <c r="AR898" s="69">
        <f t="shared" si="351"/>
        <v>678.57935598947881</v>
      </c>
      <c r="AS898" s="69">
        <f t="shared" si="352"/>
        <v>7.7576774393251488E-2</v>
      </c>
      <c r="AT898" s="69">
        <f t="shared" si="353"/>
        <v>0.83730975699559895</v>
      </c>
      <c r="AU898" s="69">
        <f t="shared" si="354"/>
        <v>8.5113468611149531E-2</v>
      </c>
      <c r="AV898" s="23">
        <f t="shared" si="355"/>
        <v>1</v>
      </c>
    </row>
    <row r="899" spans="1:48" ht="12.75" customHeight="1" x14ac:dyDescent="0.15">
      <c r="A899" t="s">
        <v>43</v>
      </c>
      <c r="B899" s="16">
        <v>8</v>
      </c>
      <c r="C899" s="16" t="s">
        <v>374</v>
      </c>
      <c r="D899" s="16">
        <v>2</v>
      </c>
      <c r="E899" s="16" t="s">
        <v>425</v>
      </c>
      <c r="F899" s="52">
        <v>8895.625</v>
      </c>
      <c r="H899" s="52">
        <v>67483.125</v>
      </c>
      <c r="I899" s="52">
        <v>8774.6875000000018</v>
      </c>
      <c r="J899" s="52">
        <v>1299245.0000000002</v>
      </c>
      <c r="K899" s="14">
        <v>0.28490186533922357</v>
      </c>
      <c r="L899" s="14">
        <v>0.10552178156866575</v>
      </c>
      <c r="M899" s="14">
        <v>0.73841363512242486</v>
      </c>
      <c r="N899" s="14">
        <v>1.4592392988586826</v>
      </c>
      <c r="O899" s="14">
        <v>0.59520761198005168</v>
      </c>
      <c r="P899" s="14">
        <v>0.2449263030442991</v>
      </c>
      <c r="Q899" s="14">
        <v>3.2267115962256137</v>
      </c>
      <c r="R899" s="14">
        <v>1.1095068458380433</v>
      </c>
      <c r="S899" s="14">
        <v>5.2420256977801447</v>
      </c>
      <c r="T899" s="14">
        <v>1.2616888060591376</v>
      </c>
      <c r="U899" s="14">
        <v>39.965339512727937</v>
      </c>
      <c r="V899" s="14">
        <v>12.70107343448862</v>
      </c>
      <c r="W899" s="14">
        <v>0.3552428798412946</v>
      </c>
      <c r="X899" s="14">
        <v>2.6925544411069136E-2</v>
      </c>
      <c r="Y899" s="14">
        <v>1.2819499496781466</v>
      </c>
      <c r="Z899" s="2">
        <f t="shared" si="334"/>
        <v>2.5918174815851742</v>
      </c>
      <c r="AA899" s="2">
        <f t="shared" si="335"/>
        <v>6.9977366203007101</v>
      </c>
      <c r="AB899" s="2">
        <f t="shared" si="336"/>
        <v>5.4211531090663483</v>
      </c>
      <c r="AC899" s="2">
        <f t="shared" si="337"/>
        <v>13.174214268207885</v>
      </c>
      <c r="AD899" s="2">
        <f t="shared" si="338"/>
        <v>7.6240258664989318</v>
      </c>
      <c r="AE899" s="2">
        <f t="shared" si="339"/>
        <v>31.676067284419332</v>
      </c>
      <c r="AF899" s="69">
        <f t="shared" si="340"/>
        <v>0.86234697258409254</v>
      </c>
      <c r="AG899" s="69">
        <f t="shared" si="341"/>
        <v>0.87234780237140819</v>
      </c>
      <c r="AH899" s="69">
        <f t="shared" si="342"/>
        <v>1.0221098909945903</v>
      </c>
      <c r="AI899" s="69">
        <f t="shared" si="343"/>
        <v>0.33560198956169746</v>
      </c>
      <c r="AJ899" s="69">
        <f t="shared" si="344"/>
        <v>0.34741407688930531</v>
      </c>
      <c r="AK899" s="69">
        <f t="shared" si="345"/>
        <v>0.55881900879921742</v>
      </c>
      <c r="AL899" s="69">
        <f t="shared" si="346"/>
        <v>7.5904184947062248E-2</v>
      </c>
      <c r="AM899" s="69">
        <f t="shared" si="347"/>
        <v>9.2064730375665899E-2</v>
      </c>
      <c r="AN899" s="69">
        <f t="shared" si="348"/>
        <v>0.12377503353423698</v>
      </c>
      <c r="AO899" s="23">
        <v>0.01</v>
      </c>
      <c r="AP899" s="69">
        <f t="shared" si="349"/>
        <v>675.21516521971057</v>
      </c>
      <c r="AQ899" s="69">
        <f t="shared" si="350"/>
        <v>6212.815708032359</v>
      </c>
      <c r="AR899" s="69">
        <f t="shared" si="351"/>
        <v>1086.0872395649503</v>
      </c>
      <c r="AS899" s="69">
        <f t="shared" si="352"/>
        <v>8.4675841976107502E-2</v>
      </c>
      <c r="AT899" s="69">
        <f t="shared" si="353"/>
        <v>0.77912260893732299</v>
      </c>
      <c r="AU899" s="69">
        <f t="shared" si="354"/>
        <v>0.13620154908656951</v>
      </c>
      <c r="AV899" s="23">
        <f t="shared" si="355"/>
        <v>1</v>
      </c>
    </row>
    <row r="900" spans="1:48" ht="12.75" customHeight="1" x14ac:dyDescent="0.15">
      <c r="A900" t="s">
        <v>46</v>
      </c>
      <c r="B900" s="16">
        <v>8</v>
      </c>
      <c r="C900" s="16" t="s">
        <v>375</v>
      </c>
      <c r="D900" s="16">
        <v>1</v>
      </c>
      <c r="E900" s="16" t="s">
        <v>425</v>
      </c>
      <c r="F900" s="52">
        <v>16165.3125</v>
      </c>
      <c r="H900" s="52">
        <v>77252.187500000015</v>
      </c>
      <c r="I900" s="52">
        <v>7968.4375</v>
      </c>
      <c r="J900" s="52">
        <v>1422265.3125</v>
      </c>
      <c r="K900" s="14">
        <v>0.30194065080225196</v>
      </c>
      <c r="L900" s="14">
        <v>0.10177124132576282</v>
      </c>
      <c r="M900" s="14">
        <v>0.91413574440972134</v>
      </c>
      <c r="N900" s="14">
        <v>1.3270330176288814</v>
      </c>
      <c r="O900" s="14">
        <v>0.53001901158145126</v>
      </c>
      <c r="P900" s="14">
        <v>0.20237323783691327</v>
      </c>
      <c r="Q900" s="14">
        <v>3.6261775994417311</v>
      </c>
      <c r="R900" s="14">
        <v>1.0297592519900005</v>
      </c>
      <c r="S900" s="14">
        <v>6.3115272637099213</v>
      </c>
      <c r="T900" s="14">
        <v>1.5296220377018053</v>
      </c>
      <c r="U900" s="14">
        <v>50.516685503200954</v>
      </c>
      <c r="V900" s="14">
        <v>9.1478724628784089</v>
      </c>
      <c r="W900" s="14">
        <v>0.36098860223546808</v>
      </c>
      <c r="X900" s="14">
        <v>2.798309855811125E-2</v>
      </c>
      <c r="Y900" s="14">
        <v>1.2374335559694114</v>
      </c>
      <c r="Z900" s="2">
        <f t="shared" si="334"/>
        <v>3.0275345236915792</v>
      </c>
      <c r="AA900" s="2">
        <f t="shared" si="335"/>
        <v>8.9822599439819655</v>
      </c>
      <c r="AB900" s="2">
        <f t="shared" si="336"/>
        <v>6.841599112873471</v>
      </c>
      <c r="AC900" s="2">
        <f t="shared" si="337"/>
        <v>17.918266457563735</v>
      </c>
      <c r="AD900" s="2">
        <f t="shared" si="338"/>
        <v>8.0038766201109937</v>
      </c>
      <c r="AE900" s="2">
        <f t="shared" si="339"/>
        <v>33.025599957424916</v>
      </c>
      <c r="AF900" s="69">
        <f t="shared" si="340"/>
        <v>0.86289611482539175</v>
      </c>
      <c r="AG900" s="69">
        <f t="shared" si="341"/>
        <v>0.87024684193571789</v>
      </c>
      <c r="AH900" s="69">
        <f t="shared" si="342"/>
        <v>1.0565788082928298</v>
      </c>
      <c r="AI900" s="69">
        <f t="shared" si="343"/>
        <v>0.33624353159999981</v>
      </c>
      <c r="AJ900" s="69">
        <f t="shared" si="344"/>
        <v>0.34490998365144121</v>
      </c>
      <c r="AK900" s="69">
        <f t="shared" si="345"/>
        <v>0.61728267102040701</v>
      </c>
      <c r="AL900" s="69">
        <f t="shared" si="346"/>
        <v>7.6043330045694635E-2</v>
      </c>
      <c r="AM900" s="69">
        <f t="shared" si="347"/>
        <v>9.1401145667631925E-2</v>
      </c>
      <c r="AN900" s="69">
        <f t="shared" si="348"/>
        <v>0.13616774258171613</v>
      </c>
      <c r="AO900" s="23">
        <v>0.01</v>
      </c>
      <c r="AP900" s="69">
        <f t="shared" si="349"/>
        <v>1229.2641937292931</v>
      </c>
      <c r="AQ900" s="69">
        <f t="shared" si="350"/>
        <v>7060.9384428307158</v>
      </c>
      <c r="AR900" s="69">
        <f t="shared" si="351"/>
        <v>1085.0441462784936</v>
      </c>
      <c r="AS900" s="69">
        <f t="shared" si="352"/>
        <v>0.13111806251110911</v>
      </c>
      <c r="AT900" s="69">
        <f t="shared" si="353"/>
        <v>0.75314694176966579</v>
      </c>
      <c r="AU900" s="69">
        <f t="shared" si="354"/>
        <v>0.11573499571922517</v>
      </c>
      <c r="AV900" s="23">
        <f t="shared" si="355"/>
        <v>1</v>
      </c>
    </row>
    <row r="901" spans="1:48" ht="12.75" customHeight="1" x14ac:dyDescent="0.15">
      <c r="A901" t="s">
        <v>47</v>
      </c>
      <c r="B901" s="16">
        <v>8</v>
      </c>
      <c r="C901" s="16" t="s">
        <v>375</v>
      </c>
      <c r="D901" s="16">
        <v>2</v>
      </c>
      <c r="E901" s="16" t="s">
        <v>425</v>
      </c>
      <c r="F901" s="52">
        <v>12604.375000000002</v>
      </c>
      <c r="H901" s="52">
        <v>67725</v>
      </c>
      <c r="I901" s="52">
        <v>8008.7500000000009</v>
      </c>
      <c r="J901" s="52">
        <v>1309739.6875</v>
      </c>
      <c r="K901" s="14">
        <v>0.28469246241309321</v>
      </c>
      <c r="L901" s="14">
        <v>9.789660034111515E-2</v>
      </c>
      <c r="M901" s="14">
        <v>0.83487628568827943</v>
      </c>
      <c r="N901" s="14">
        <v>1.2768469300718082</v>
      </c>
      <c r="O901" s="14">
        <v>0.47660105987270501</v>
      </c>
      <c r="P901" s="14">
        <v>0.1886387929206462</v>
      </c>
      <c r="Q901" s="14">
        <v>4.2725735004096004</v>
      </c>
      <c r="R901" s="14">
        <v>0.86970329290860304</v>
      </c>
      <c r="S901" s="14">
        <v>6.5672229314572794</v>
      </c>
      <c r="T901" s="14">
        <v>1.5153930783081073</v>
      </c>
      <c r="U901" s="14">
        <v>49.84832481264602</v>
      </c>
      <c r="V901" s="14">
        <v>5.7750657430663566</v>
      </c>
      <c r="W901" s="14">
        <v>0.3725608692058302</v>
      </c>
      <c r="X901" s="14">
        <v>2.7441641626194533E-2</v>
      </c>
      <c r="Y901" s="14">
        <v>1.2295030680097634</v>
      </c>
      <c r="Z901" s="2">
        <f t="shared" si="334"/>
        <v>2.9325549352861366</v>
      </c>
      <c r="AA901" s="2">
        <f t="shared" si="335"/>
        <v>8.5281438045774873</v>
      </c>
      <c r="AB901" s="2">
        <f t="shared" si="336"/>
        <v>8.9646747775818181</v>
      </c>
      <c r="AC901" s="2">
        <f t="shared" si="337"/>
        <v>22.649495547858621</v>
      </c>
      <c r="AD901" s="2">
        <f t="shared" si="338"/>
        <v>7.5904724619397959</v>
      </c>
      <c r="AE901" s="2">
        <f t="shared" si="339"/>
        <v>32.894649926935287</v>
      </c>
      <c r="AF901" s="69">
        <f t="shared" si="340"/>
        <v>0.86234022374671571</v>
      </c>
      <c r="AG901" s="69">
        <f t="shared" si="341"/>
        <v>0.86852523720100261</v>
      </c>
      <c r="AH901" s="69">
        <f t="shared" si="342"/>
        <v>1.0648196123326441</v>
      </c>
      <c r="AI901" s="69">
        <f t="shared" si="343"/>
        <v>0.33559411023146019</v>
      </c>
      <c r="AJ901" s="69">
        <f t="shared" si="344"/>
        <v>0.34286702975067335</v>
      </c>
      <c r="AK901" s="69">
        <f t="shared" si="345"/>
        <v>0.63183913583780049</v>
      </c>
      <c r="AL901" s="69">
        <f t="shared" si="346"/>
        <v>7.5902475918529139E-2</v>
      </c>
      <c r="AM901" s="69">
        <f t="shared" si="347"/>
        <v>9.0859762883928441E-2</v>
      </c>
      <c r="AN901" s="69">
        <f t="shared" si="348"/>
        <v>0.13924565583149195</v>
      </c>
      <c r="AO901" s="23">
        <v>0.01</v>
      </c>
      <c r="AP901" s="69">
        <f t="shared" si="349"/>
        <v>956.7032699056108</v>
      </c>
      <c r="AQ901" s="69">
        <f t="shared" si="350"/>
        <v>6153.477441314054</v>
      </c>
      <c r="AR901" s="69">
        <f t="shared" si="351"/>
        <v>1115.1836461404614</v>
      </c>
      <c r="AS901" s="69">
        <f t="shared" si="352"/>
        <v>0.11631135452978987</v>
      </c>
      <c r="AT901" s="69">
        <f t="shared" si="353"/>
        <v>0.74811001360783125</v>
      </c>
      <c r="AU901" s="69">
        <f t="shared" si="354"/>
        <v>0.13557863186237892</v>
      </c>
      <c r="AV901" s="23">
        <f t="shared" si="355"/>
        <v>1</v>
      </c>
    </row>
    <row r="902" spans="1:48" ht="12.75" customHeight="1" x14ac:dyDescent="0.15">
      <c r="A902" t="s">
        <v>48</v>
      </c>
      <c r="B902" s="16">
        <v>8</v>
      </c>
      <c r="C902" s="16" t="s">
        <v>376</v>
      </c>
      <c r="D902" s="16">
        <v>1</v>
      </c>
      <c r="E902" s="16" t="s">
        <v>425</v>
      </c>
      <c r="F902" s="52">
        <v>16729.6875</v>
      </c>
      <c r="H902" s="52">
        <v>74833.4375</v>
      </c>
      <c r="I902" s="52">
        <v>8465.625</v>
      </c>
      <c r="J902" s="52">
        <v>1323526.5625</v>
      </c>
      <c r="K902" s="14">
        <v>0.26902765404432361</v>
      </c>
      <c r="L902" s="14">
        <v>9.1657840226230247E-2</v>
      </c>
      <c r="M902" s="14">
        <v>0.90141539488455369</v>
      </c>
      <c r="N902" s="14">
        <v>1.1482709057048157</v>
      </c>
      <c r="O902" s="14">
        <v>0.48171673662071429</v>
      </c>
      <c r="P902" s="14">
        <v>0.18251523066820693</v>
      </c>
      <c r="Q902" s="14">
        <v>3.493960299159562</v>
      </c>
      <c r="R902" s="14">
        <v>1.0102148934977082</v>
      </c>
      <c r="S902" s="14">
        <v>6.2797880254589877</v>
      </c>
      <c r="T902" s="14">
        <v>1.5802419209068201</v>
      </c>
      <c r="U902" s="14">
        <v>49.483890970599838</v>
      </c>
      <c r="V902" s="14">
        <v>6.5380778527768513</v>
      </c>
      <c r="W902" s="14">
        <v>0.3679558416987353</v>
      </c>
      <c r="X902" s="14">
        <v>2.905522105309731E-2</v>
      </c>
      <c r="Y902" s="14">
        <v>1.2381182873451606</v>
      </c>
      <c r="Z902" s="2">
        <f t="shared" si="334"/>
        <v>3.3506421415548648</v>
      </c>
      <c r="AA902" s="2">
        <f t="shared" si="335"/>
        <v>9.8345694450106684</v>
      </c>
      <c r="AB902" s="2">
        <f t="shared" si="336"/>
        <v>7.2531428400640676</v>
      </c>
      <c r="AC902" s="2">
        <f t="shared" si="337"/>
        <v>19.14339031525104</v>
      </c>
      <c r="AD902" s="2">
        <f t="shared" si="338"/>
        <v>7.8798664493110939</v>
      </c>
      <c r="AE902" s="2">
        <f t="shared" si="339"/>
        <v>31.31412368949405</v>
      </c>
      <c r="AF902" s="69">
        <f t="shared" si="340"/>
        <v>0.86183536335066147</v>
      </c>
      <c r="AG902" s="69">
        <f t="shared" si="341"/>
        <v>0.86869011011411368</v>
      </c>
      <c r="AH902" s="69">
        <f t="shared" si="342"/>
        <v>1.0555558858276071</v>
      </c>
      <c r="AI902" s="69">
        <f t="shared" si="343"/>
        <v>0.33500503066266529</v>
      </c>
      <c r="AJ902" s="69">
        <f t="shared" si="344"/>
        <v>0.34306232707297651</v>
      </c>
      <c r="AK902" s="69">
        <f t="shared" si="345"/>
        <v>0.61549154710624465</v>
      </c>
      <c r="AL902" s="69">
        <f t="shared" si="346"/>
        <v>7.5774699763064016E-2</v>
      </c>
      <c r="AM902" s="69">
        <f t="shared" si="347"/>
        <v>9.0911516674338777E-2</v>
      </c>
      <c r="AN902" s="69">
        <f t="shared" si="348"/>
        <v>0.13578881148165162</v>
      </c>
      <c r="AO902" s="23">
        <v>0.01</v>
      </c>
      <c r="AP902" s="69">
        <f t="shared" si="349"/>
        <v>1267.6870474423849</v>
      </c>
      <c r="AQ902" s="69">
        <f t="shared" si="350"/>
        <v>6803.2213010793384</v>
      </c>
      <c r="AR902" s="69">
        <f t="shared" si="351"/>
        <v>1149.5371571993569</v>
      </c>
      <c r="AS902" s="69">
        <f t="shared" si="352"/>
        <v>0.13748652889448926</v>
      </c>
      <c r="AT902" s="69">
        <f t="shared" si="353"/>
        <v>0.73784084476808542</v>
      </c>
      <c r="AU902" s="69">
        <f t="shared" si="354"/>
        <v>0.12467262633742533</v>
      </c>
      <c r="AV902" s="23">
        <f t="shared" si="355"/>
        <v>1</v>
      </c>
    </row>
    <row r="903" spans="1:48" ht="12.75" customHeight="1" x14ac:dyDescent="0.15">
      <c r="A903" t="s">
        <v>49</v>
      </c>
      <c r="B903" s="16">
        <v>8</v>
      </c>
      <c r="C903" s="16" t="s">
        <v>376</v>
      </c>
      <c r="D903" s="16">
        <v>2</v>
      </c>
      <c r="E903" s="16" t="s">
        <v>425</v>
      </c>
      <c r="F903" s="52">
        <v>13330.000000000002</v>
      </c>
      <c r="H903" s="52">
        <v>64500.000000000007</v>
      </c>
      <c r="I903" s="52">
        <v>7981.8749999999991</v>
      </c>
      <c r="J903" s="52">
        <v>1249324.6875000002</v>
      </c>
      <c r="K903" s="14">
        <v>0.25901121407775457</v>
      </c>
      <c r="L903" s="14">
        <v>8.9442911770307859E-2</v>
      </c>
      <c r="M903" s="14">
        <v>0.89976751418428957</v>
      </c>
      <c r="N903" s="14">
        <v>1.1304088613684593</v>
      </c>
      <c r="O903" s="14">
        <v>0.44796980189381064</v>
      </c>
      <c r="P903" s="14">
        <v>0.17614454606916294</v>
      </c>
      <c r="Q903" s="14">
        <v>3.7169134379077033</v>
      </c>
      <c r="R903" s="14">
        <v>0.9255708800273893</v>
      </c>
      <c r="S903" s="14">
        <v>11.404658296672514</v>
      </c>
      <c r="T903" s="14">
        <v>6.4457809255001663</v>
      </c>
      <c r="U903" s="14">
        <v>78.96411071331049</v>
      </c>
      <c r="V903" s="14">
        <v>19.998843040089252</v>
      </c>
      <c r="W903" s="14">
        <v>0.40077515820023696</v>
      </c>
      <c r="X903" s="14">
        <v>2.771709131602362E-2</v>
      </c>
      <c r="Y903" s="14">
        <v>1.301821916716595</v>
      </c>
      <c r="Z903" s="2">
        <f t="shared" si="334"/>
        <v>3.4738554366768901</v>
      </c>
      <c r="AA903" s="2">
        <f t="shared" si="335"/>
        <v>10.059684958545628</v>
      </c>
      <c r="AB903" s="2">
        <f t="shared" si="336"/>
        <v>8.2972410689164757</v>
      </c>
      <c r="AC903" s="2">
        <f t="shared" si="337"/>
        <v>21.101496020480031</v>
      </c>
      <c r="AD903" s="2">
        <f t="shared" si="338"/>
        <v>6.923847138528429</v>
      </c>
      <c r="AE903" s="2">
        <f t="shared" si="339"/>
        <v>12.250511090273084</v>
      </c>
      <c r="AF903" s="69">
        <f t="shared" si="340"/>
        <v>0.86151254396279997</v>
      </c>
      <c r="AG903" s="69">
        <f t="shared" si="341"/>
        <v>0.86760248169053156</v>
      </c>
      <c r="AH903" s="69">
        <f t="shared" si="342"/>
        <v>1.2207250965796221</v>
      </c>
      <c r="AI903" s="69">
        <f t="shared" si="343"/>
        <v>0.33462872114900322</v>
      </c>
      <c r="AJ903" s="69">
        <f t="shared" si="344"/>
        <v>0.34177536398426867</v>
      </c>
      <c r="AK903" s="69">
        <f t="shared" si="345"/>
        <v>0.95198919090265566</v>
      </c>
      <c r="AL903" s="69">
        <f t="shared" si="346"/>
        <v>7.5693070344087288E-2</v>
      </c>
      <c r="AM903" s="69">
        <f t="shared" si="347"/>
        <v>9.0570471455831192E-2</v>
      </c>
      <c r="AN903" s="69">
        <f t="shared" si="348"/>
        <v>0.20630421665977405</v>
      </c>
      <c r="AO903" s="23">
        <v>0.01</v>
      </c>
      <c r="AP903" s="69">
        <f t="shared" si="349"/>
        <v>1008.9886276866837</v>
      </c>
      <c r="AQ903" s="69">
        <f t="shared" si="350"/>
        <v>5841.7954089011128</v>
      </c>
      <c r="AR903" s="69">
        <f t="shared" si="351"/>
        <v>1646.6944693512339</v>
      </c>
      <c r="AS903" s="69">
        <f t="shared" si="352"/>
        <v>0.11873976815375109</v>
      </c>
      <c r="AT903" s="69">
        <f t="shared" si="353"/>
        <v>0.68747398476126576</v>
      </c>
      <c r="AU903" s="69">
        <f t="shared" si="354"/>
        <v>0.1937862470849831</v>
      </c>
      <c r="AV903" s="23">
        <f t="shared" si="355"/>
        <v>1</v>
      </c>
    </row>
    <row r="904" spans="1:48" ht="12.75" customHeight="1" x14ac:dyDescent="0.15">
      <c r="A904" t="s">
        <v>50</v>
      </c>
      <c r="B904" s="16">
        <v>8</v>
      </c>
      <c r="C904" s="16" t="s">
        <v>377</v>
      </c>
      <c r="D904" s="16">
        <v>1</v>
      </c>
      <c r="E904" s="16" t="s">
        <v>425</v>
      </c>
      <c r="F904" s="52">
        <v>18812.5</v>
      </c>
      <c r="H904" s="52">
        <v>82277.8125</v>
      </c>
      <c r="I904" s="52">
        <v>9312.1875</v>
      </c>
      <c r="J904" s="52">
        <v>1646228.125</v>
      </c>
      <c r="K904" s="14">
        <v>0.27178111883616057</v>
      </c>
      <c r="L904" s="14">
        <v>9.6361528122576992E-2</v>
      </c>
      <c r="M904" s="14">
        <v>0.85921902970357111</v>
      </c>
      <c r="N904" s="14">
        <v>1.1711297182271361</v>
      </c>
      <c r="O904" s="14">
        <v>0.39925423168413221</v>
      </c>
      <c r="P904" s="14">
        <v>0.1499859981989205</v>
      </c>
      <c r="Q904" s="14">
        <v>3.7520005916441646</v>
      </c>
      <c r="R904" s="14">
        <v>0.6341852139342834</v>
      </c>
      <c r="S904" s="14">
        <v>8.0333134339324577</v>
      </c>
      <c r="T904" s="14">
        <v>3.0616769895102496</v>
      </c>
      <c r="U904" s="14">
        <v>64.085613944597839</v>
      </c>
      <c r="V904" s="14">
        <v>8.788016610638719</v>
      </c>
      <c r="W904" s="14">
        <v>0.38337450978591309</v>
      </c>
      <c r="X904" s="14">
        <v>2.8436605833921907E-2</v>
      </c>
      <c r="Y904" s="14">
        <v>1.2595456571207635</v>
      </c>
      <c r="Z904" s="2">
        <f t="shared" si="334"/>
        <v>3.161437532463538</v>
      </c>
      <c r="AA904" s="2">
        <f t="shared" si="335"/>
        <v>8.9166189707016557</v>
      </c>
      <c r="AB904" s="2">
        <f t="shared" si="336"/>
        <v>9.3975224152728316</v>
      </c>
      <c r="AC904" s="2">
        <f t="shared" si="337"/>
        <v>25.015672374084108</v>
      </c>
      <c r="AD904" s="2">
        <f t="shared" si="338"/>
        <v>7.9774820778064335</v>
      </c>
      <c r="AE904" s="2">
        <f t="shared" si="339"/>
        <v>20.931539860071609</v>
      </c>
      <c r="AF904" s="69">
        <f t="shared" si="340"/>
        <v>0.86192410464213487</v>
      </c>
      <c r="AG904" s="69">
        <f t="shared" si="341"/>
        <v>0.86603242979515715</v>
      </c>
      <c r="AH904" s="69">
        <f t="shared" si="342"/>
        <v>1.1120701764191201</v>
      </c>
      <c r="AI904" s="69">
        <f t="shared" si="343"/>
        <v>0.33510852551173093</v>
      </c>
      <c r="AJ904" s="69">
        <f t="shared" si="344"/>
        <v>0.33992324418013281</v>
      </c>
      <c r="AK904" s="69">
        <f t="shared" si="345"/>
        <v>0.71973890626574477</v>
      </c>
      <c r="AL904" s="69">
        <f t="shared" si="346"/>
        <v>7.5797149305207409E-2</v>
      </c>
      <c r="AM904" s="69">
        <f t="shared" si="347"/>
        <v>9.0079659707735182E-2</v>
      </c>
      <c r="AN904" s="69">
        <f t="shared" si="348"/>
        <v>0.15777231769412492</v>
      </c>
      <c r="AO904" s="23">
        <v>0.01</v>
      </c>
      <c r="AP904" s="69">
        <f t="shared" si="349"/>
        <v>1425.9338713042143</v>
      </c>
      <c r="AQ904" s="69">
        <f t="shared" si="350"/>
        <v>7411.5573514968401</v>
      </c>
      <c r="AR904" s="69">
        <f t="shared" si="351"/>
        <v>1469.2054046772589</v>
      </c>
      <c r="AS904" s="69">
        <f t="shared" si="352"/>
        <v>0.13835023216872255</v>
      </c>
      <c r="AT904" s="69">
        <f t="shared" si="353"/>
        <v>0.71910114553455984</v>
      </c>
      <c r="AU904" s="69">
        <f t="shared" si="354"/>
        <v>0.14254862229671758</v>
      </c>
      <c r="AV904" s="23">
        <f t="shared" si="355"/>
        <v>1</v>
      </c>
    </row>
    <row r="905" spans="1:48" ht="12.75" customHeight="1" x14ac:dyDescent="0.15">
      <c r="A905" t="s">
        <v>51</v>
      </c>
      <c r="B905" s="16">
        <v>8</v>
      </c>
      <c r="C905" s="16" t="s">
        <v>377</v>
      </c>
      <c r="D905" s="16">
        <v>2</v>
      </c>
      <c r="E905" s="16" t="s">
        <v>425</v>
      </c>
      <c r="F905" s="52">
        <v>15641.25</v>
      </c>
      <c r="H905" s="52">
        <v>73395.625</v>
      </c>
      <c r="I905" s="52">
        <v>11247.187499999998</v>
      </c>
      <c r="J905" s="52">
        <v>1555551.8750000002</v>
      </c>
      <c r="K905" s="14">
        <v>0.26552107346552656</v>
      </c>
      <c r="L905" s="14">
        <v>9.1040304143939585E-2</v>
      </c>
      <c r="M905" s="14">
        <v>0.82681323765890957</v>
      </c>
      <c r="N905" s="14">
        <v>1.1057791918398909</v>
      </c>
      <c r="O905" s="14">
        <v>0.37743959001111305</v>
      </c>
      <c r="P905" s="14">
        <v>0.14749562005316907</v>
      </c>
      <c r="Q905" s="14">
        <v>4.2043106586971692</v>
      </c>
      <c r="R905" s="14">
        <v>0.6141450154802417</v>
      </c>
      <c r="S905" s="14">
        <v>5.5563890853316922</v>
      </c>
      <c r="T905" s="14">
        <v>1.9647656411448995</v>
      </c>
      <c r="U905" s="14">
        <v>39.059094253466434</v>
      </c>
      <c r="V905" s="14">
        <v>10.238569855881755</v>
      </c>
      <c r="W905" s="14">
        <v>0.38712723064630189</v>
      </c>
      <c r="X905" s="14">
        <v>2.7821228025400723E-2</v>
      </c>
      <c r="Y905" s="14">
        <v>1.3077956076843389</v>
      </c>
      <c r="Z905" s="2">
        <f t="shared" si="334"/>
        <v>3.1139269921875234</v>
      </c>
      <c r="AA905" s="2">
        <f t="shared" si="335"/>
        <v>9.0818373843707025</v>
      </c>
      <c r="AB905" s="2">
        <f t="shared" si="336"/>
        <v>11.139029317442244</v>
      </c>
      <c r="AC905" s="2">
        <f t="shared" si="337"/>
        <v>28.504647508730113</v>
      </c>
      <c r="AD905" s="2">
        <f t="shared" si="338"/>
        <v>7.0295822797180474</v>
      </c>
      <c r="AE905" s="2">
        <f t="shared" si="339"/>
        <v>19.879772648460044</v>
      </c>
      <c r="AF905" s="69">
        <f t="shared" si="340"/>
        <v>0.86172234992476238</v>
      </c>
      <c r="AG905" s="69">
        <f t="shared" si="341"/>
        <v>0.86532936670140248</v>
      </c>
      <c r="AH905" s="69">
        <f t="shared" si="342"/>
        <v>1.0322414943061653</v>
      </c>
      <c r="AI905" s="69">
        <f t="shared" si="343"/>
        <v>0.33487325920119021</v>
      </c>
      <c r="AJ905" s="69">
        <f t="shared" si="344"/>
        <v>0.33909604585483449</v>
      </c>
      <c r="AK905" s="69">
        <f t="shared" si="345"/>
        <v>0.57560205607308612</v>
      </c>
      <c r="AL905" s="69">
        <f t="shared" si="346"/>
        <v>7.5746116199782429E-2</v>
      </c>
      <c r="AM905" s="69">
        <f t="shared" si="347"/>
        <v>8.9860452151531128E-2</v>
      </c>
      <c r="AN905" s="69">
        <f t="shared" si="348"/>
        <v>0.12733779368013773</v>
      </c>
      <c r="AO905" s="23">
        <v>0.01</v>
      </c>
      <c r="AP905" s="69">
        <f t="shared" si="349"/>
        <v>1184.7639400098469</v>
      </c>
      <c r="AQ905" s="69">
        <f t="shared" si="350"/>
        <v>6595.3640484442221</v>
      </c>
      <c r="AR905" s="69">
        <f t="shared" si="351"/>
        <v>1432.1920413568239</v>
      </c>
      <c r="AS905" s="69">
        <f t="shared" si="352"/>
        <v>0.12860646787953234</v>
      </c>
      <c r="AT905" s="69">
        <f t="shared" si="353"/>
        <v>0.71592867237587809</v>
      </c>
      <c r="AU905" s="69">
        <f t="shared" si="354"/>
        <v>0.1554648597445896</v>
      </c>
      <c r="AV905" s="23">
        <f t="shared" si="355"/>
        <v>1</v>
      </c>
    </row>
    <row r="906" spans="1:48" ht="12.75" customHeight="1" x14ac:dyDescent="0.15">
      <c r="A906" t="s">
        <v>52</v>
      </c>
      <c r="B906" s="16">
        <v>8</v>
      </c>
      <c r="C906" s="16" t="s">
        <v>378</v>
      </c>
      <c r="D906" s="16">
        <v>1</v>
      </c>
      <c r="E906" s="16" t="s">
        <v>425</v>
      </c>
      <c r="F906" s="52">
        <v>14700.625000000002</v>
      </c>
      <c r="H906" s="52">
        <v>82748.125</v>
      </c>
      <c r="I906" s="52">
        <v>9312.1875</v>
      </c>
      <c r="J906" s="52">
        <v>1584133.4375</v>
      </c>
      <c r="K906" s="14">
        <v>0.26134587301733081</v>
      </c>
      <c r="L906" s="14">
        <v>8.0503072032926615E-2</v>
      </c>
      <c r="M906" s="14">
        <v>0.64489593130859557</v>
      </c>
      <c r="N906" s="14">
        <v>1.1292489500293668</v>
      </c>
      <c r="O906" s="14">
        <v>0.3814164087398168</v>
      </c>
      <c r="P906" s="14">
        <v>0.14813285038360616</v>
      </c>
      <c r="Q906" s="14">
        <v>4.0900910980308867</v>
      </c>
      <c r="R906" s="14">
        <v>0.56735307051847739</v>
      </c>
      <c r="S906" s="14">
        <v>7.5736850322829499</v>
      </c>
      <c r="T906" s="14">
        <v>2.6244258317312643</v>
      </c>
      <c r="U906" s="14">
        <v>55.356596453169097</v>
      </c>
      <c r="V906" s="14">
        <v>10.622993397654795</v>
      </c>
      <c r="W906" s="14">
        <v>0.35343907568813659</v>
      </c>
      <c r="X906" s="14">
        <v>2.7376084060446771E-2</v>
      </c>
      <c r="Y906" s="14">
        <v>1.2405030414469083</v>
      </c>
      <c r="Z906" s="2">
        <f t="shared" si="334"/>
        <v>2.4675956190279313</v>
      </c>
      <c r="AA906" s="2">
        <f t="shared" si="335"/>
        <v>8.0108238732159975</v>
      </c>
      <c r="AB906" s="2">
        <f t="shared" si="336"/>
        <v>10.723427215793807</v>
      </c>
      <c r="AC906" s="2">
        <f t="shared" si="337"/>
        <v>27.610966017592656</v>
      </c>
      <c r="AD906" s="2">
        <f t="shared" si="338"/>
        <v>7.3090703161289055</v>
      </c>
      <c r="AE906" s="2">
        <f t="shared" si="339"/>
        <v>21.092840873560451</v>
      </c>
      <c r="AF906" s="69">
        <f t="shared" si="340"/>
        <v>0.86158778757951959</v>
      </c>
      <c r="AG906" s="69">
        <f t="shared" si="341"/>
        <v>0.8654575354112356</v>
      </c>
      <c r="AH906" s="69">
        <f t="shared" si="342"/>
        <v>1.0972568335787984</v>
      </c>
      <c r="AI906" s="69">
        <f t="shared" si="343"/>
        <v>0.33471640718871615</v>
      </c>
      <c r="AJ906" s="69">
        <f t="shared" si="344"/>
        <v>0.33924674433573782</v>
      </c>
      <c r="AK906" s="69">
        <f t="shared" si="345"/>
        <v>0.6913584582229455</v>
      </c>
      <c r="AL906" s="69">
        <f t="shared" si="346"/>
        <v>7.5712091619705352E-2</v>
      </c>
      <c r="AM906" s="69">
        <f t="shared" si="347"/>
        <v>8.9900387248970523E-2</v>
      </c>
      <c r="AN906" s="69">
        <f t="shared" si="348"/>
        <v>0.15180128432846307</v>
      </c>
      <c r="AO906" s="23">
        <v>0.01</v>
      </c>
      <c r="AP906" s="69">
        <f t="shared" si="349"/>
        <v>1113.0150668669312</v>
      </c>
      <c r="AQ906" s="69">
        <f t="shared" si="350"/>
        <v>7439.0884816262187</v>
      </c>
      <c r="AR906" s="69">
        <f t="shared" si="351"/>
        <v>1413.6020224074598</v>
      </c>
      <c r="AS906" s="69">
        <f t="shared" si="352"/>
        <v>0.11168452238011956</v>
      </c>
      <c r="AT906" s="69">
        <f t="shared" si="353"/>
        <v>0.74646882036611706</v>
      </c>
      <c r="AU906" s="69">
        <f t="shared" si="354"/>
        <v>0.14184665725376347</v>
      </c>
      <c r="AV906" s="23">
        <f t="shared" si="355"/>
        <v>1.0000000000000002</v>
      </c>
    </row>
    <row r="907" spans="1:48" ht="12.75" customHeight="1" x14ac:dyDescent="0.15">
      <c r="A907" t="s">
        <v>53</v>
      </c>
      <c r="B907" s="16">
        <v>8</v>
      </c>
      <c r="C907" s="16" t="s">
        <v>378</v>
      </c>
      <c r="D907" s="16">
        <v>2</v>
      </c>
      <c r="E907" s="16" t="s">
        <v>425</v>
      </c>
      <c r="F907" s="52">
        <v>11730.9375</v>
      </c>
      <c r="H907" s="52">
        <v>71393.4375</v>
      </c>
      <c r="I907" s="52">
        <v>9809.375</v>
      </c>
      <c r="J907" s="52">
        <v>1524000.625</v>
      </c>
      <c r="K907" s="14">
        <v>0.24547166172243087</v>
      </c>
      <c r="L907" s="14">
        <v>8.4717910920487569E-2</v>
      </c>
      <c r="M907" s="14">
        <v>0.71472700931460309</v>
      </c>
      <c r="N907" s="14">
        <v>1.2007030302314805</v>
      </c>
      <c r="O907" s="14">
        <v>0.39380791873696969</v>
      </c>
      <c r="P907" s="14">
        <v>0.15738671895444584</v>
      </c>
      <c r="Q907" s="14">
        <v>3.5882801359264547</v>
      </c>
      <c r="R907" s="14">
        <v>0.66027288906466286</v>
      </c>
      <c r="S907" s="14">
        <v>6.6220479238801992</v>
      </c>
      <c r="T907" s="14">
        <v>1.9005483634079787</v>
      </c>
      <c r="U907" s="14">
        <v>47.938362814405778</v>
      </c>
      <c r="V907" s="14">
        <v>7.9037450674253806</v>
      </c>
      <c r="W907" s="14">
        <v>0.383549012224355</v>
      </c>
      <c r="X907" s="14">
        <v>2.7232558854776767E-2</v>
      </c>
      <c r="Y907" s="14">
        <v>1.3643774404623119</v>
      </c>
      <c r="Z907" s="2">
        <f t="shared" si="334"/>
        <v>2.9116477409224801</v>
      </c>
      <c r="AA907" s="2">
        <f t="shared" si="335"/>
        <v>8.436551392130216</v>
      </c>
      <c r="AB907" s="2">
        <f t="shared" si="336"/>
        <v>9.1117521136570172</v>
      </c>
      <c r="AC907" s="2">
        <f t="shared" si="337"/>
        <v>22.799129175347062</v>
      </c>
      <c r="AD907" s="2">
        <f t="shared" si="338"/>
        <v>7.2392050564194985</v>
      </c>
      <c r="AE907" s="2">
        <f t="shared" si="339"/>
        <v>25.223437475931863</v>
      </c>
      <c r="AF907" s="69">
        <f t="shared" si="340"/>
        <v>0.86107617834608841</v>
      </c>
      <c r="AG907" s="69">
        <f t="shared" si="341"/>
        <v>0.86585690082302991</v>
      </c>
      <c r="AH907" s="69">
        <f t="shared" si="342"/>
        <v>1.0665865645185058</v>
      </c>
      <c r="AI907" s="69">
        <f t="shared" si="343"/>
        <v>0.33412049922883241</v>
      </c>
      <c r="AJ907" s="69">
        <f t="shared" si="344"/>
        <v>0.33971659735098986</v>
      </c>
      <c r="AK907" s="69">
        <f t="shared" si="345"/>
        <v>0.63498976289387454</v>
      </c>
      <c r="AL907" s="69">
        <f t="shared" si="346"/>
        <v>7.5582820385081448E-2</v>
      </c>
      <c r="AM907" s="69">
        <f t="shared" si="347"/>
        <v>9.0024898298012315E-2</v>
      </c>
      <c r="AN907" s="69">
        <f t="shared" si="348"/>
        <v>0.13991145985892184</v>
      </c>
      <c r="AO907" s="23">
        <v>0.01</v>
      </c>
      <c r="AP907" s="69">
        <f t="shared" si="349"/>
        <v>886.65734201111638</v>
      </c>
      <c r="AQ907" s="69">
        <f t="shared" si="350"/>
        <v>6427.1869500829989</v>
      </c>
      <c r="AR907" s="69">
        <f t="shared" si="351"/>
        <v>1372.4439765536115</v>
      </c>
      <c r="AS907" s="69">
        <f t="shared" si="352"/>
        <v>0.10207551425750121</v>
      </c>
      <c r="AT907" s="69">
        <f t="shared" si="353"/>
        <v>0.73992328498713045</v>
      </c>
      <c r="AU907" s="69">
        <f t="shared" si="354"/>
        <v>0.1580012007553685</v>
      </c>
      <c r="AV907" s="23">
        <f t="shared" si="355"/>
        <v>1</v>
      </c>
    </row>
    <row r="908" spans="1:48" ht="12.75" customHeight="1" x14ac:dyDescent="0.15">
      <c r="A908" t="s">
        <v>127</v>
      </c>
      <c r="B908" s="16">
        <v>8</v>
      </c>
      <c r="C908" s="16" t="s">
        <v>382</v>
      </c>
      <c r="D908" s="16">
        <v>1</v>
      </c>
      <c r="E908" s="16" t="s">
        <v>425</v>
      </c>
      <c r="F908" s="52">
        <v>13746.562499999998</v>
      </c>
      <c r="H908" s="52">
        <v>86900.312500000015</v>
      </c>
      <c r="I908" s="52">
        <v>9876.5625</v>
      </c>
      <c r="J908" s="52">
        <v>1763430.0000000002</v>
      </c>
      <c r="K908" s="14">
        <v>0.26883243923791134</v>
      </c>
      <c r="L908" s="14">
        <v>8.6469678404055714E-2</v>
      </c>
      <c r="M908" s="14">
        <v>0.93432477281103254</v>
      </c>
      <c r="N908" s="14">
        <v>1.7085176141396907</v>
      </c>
      <c r="O908" s="14">
        <v>0.38475712599863082</v>
      </c>
      <c r="P908" s="14">
        <v>0.15336427122686025</v>
      </c>
      <c r="Q908" s="14">
        <v>6.0030820171745116</v>
      </c>
      <c r="R908" s="14">
        <v>0.86578146502832454</v>
      </c>
      <c r="S908" s="14">
        <v>6.6391090735238256</v>
      </c>
      <c r="T908" s="14">
        <v>2.0033840306978568</v>
      </c>
      <c r="U908" s="14">
        <v>59.899880271080022</v>
      </c>
      <c r="V908" s="14">
        <v>8.3753183032109799</v>
      </c>
      <c r="W908" s="14">
        <v>0.38175641573877117</v>
      </c>
      <c r="X908" s="14">
        <v>2.8781827932184298E-2</v>
      </c>
      <c r="Y908" s="14">
        <v>1.795288949035529</v>
      </c>
      <c r="Z908" s="2">
        <f t="shared" si="334"/>
        <v>3.4754911849911601</v>
      </c>
      <c r="AA908" s="2">
        <f t="shared" si="335"/>
        <v>10.805230111359009</v>
      </c>
      <c r="AB908" s="2">
        <f t="shared" si="336"/>
        <v>15.60226338003126</v>
      </c>
      <c r="AC908" s="2">
        <f t="shared" si="337"/>
        <v>39.142637128921656</v>
      </c>
      <c r="AD908" s="2">
        <f t="shared" si="338"/>
        <v>9.0222768759674992</v>
      </c>
      <c r="AE908" s="2">
        <f t="shared" si="339"/>
        <v>29.899349976456865</v>
      </c>
      <c r="AF908" s="69">
        <f t="shared" si="340"/>
        <v>0.86182907178154933</v>
      </c>
      <c r="AG908" s="69">
        <f t="shared" si="341"/>
        <v>0.86556520323574304</v>
      </c>
      <c r="AH908" s="69">
        <f t="shared" si="342"/>
        <v>1.0671364275339639</v>
      </c>
      <c r="AI908" s="69">
        <f t="shared" si="343"/>
        <v>0.33499769390669198</v>
      </c>
      <c r="AJ908" s="69">
        <f t="shared" si="344"/>
        <v>0.33937337274324719</v>
      </c>
      <c r="AK908" s="69">
        <f t="shared" si="345"/>
        <v>0.63597234817476511</v>
      </c>
      <c r="AL908" s="69">
        <f t="shared" si="346"/>
        <v>7.5773108302900891E-2</v>
      </c>
      <c r="AM908" s="69">
        <f t="shared" si="347"/>
        <v>8.9933943776960498E-2</v>
      </c>
      <c r="AN908" s="69">
        <f t="shared" si="348"/>
        <v>0.14011907625890035</v>
      </c>
      <c r="AO908" s="23">
        <v>0.01</v>
      </c>
      <c r="AP908" s="69">
        <f t="shared" si="349"/>
        <v>1041.6197691050959</v>
      </c>
      <c r="AQ908" s="69">
        <f t="shared" si="350"/>
        <v>7815.2878185752988</v>
      </c>
      <c r="AR908" s="69">
        <f t="shared" si="351"/>
        <v>1383.8948141132955</v>
      </c>
      <c r="AS908" s="69">
        <f t="shared" si="352"/>
        <v>0.10171271041443539</v>
      </c>
      <c r="AT908" s="69">
        <f t="shared" si="353"/>
        <v>0.76315190079309037</v>
      </c>
      <c r="AU908" s="69">
        <f t="shared" si="354"/>
        <v>0.13513538879247436</v>
      </c>
      <c r="AV908" s="23">
        <f t="shared" si="355"/>
        <v>1.0000000000000002</v>
      </c>
    </row>
    <row r="909" spans="1:48" ht="12.75" customHeight="1" x14ac:dyDescent="0.15">
      <c r="A909" t="s">
        <v>54</v>
      </c>
      <c r="B909" s="16">
        <v>8</v>
      </c>
      <c r="C909" s="16" t="s">
        <v>382</v>
      </c>
      <c r="D909" s="16">
        <v>2</v>
      </c>
      <c r="E909" s="16" t="s">
        <v>425</v>
      </c>
      <c r="F909" s="52">
        <v>14781.25</v>
      </c>
      <c r="H909" s="52">
        <v>77413.4375</v>
      </c>
      <c r="I909" s="52">
        <v>9312.1875</v>
      </c>
      <c r="J909" s="52">
        <v>1633986.5625</v>
      </c>
      <c r="K909" s="14">
        <v>0.2678759379506066</v>
      </c>
      <c r="L909" s="14">
        <v>9.5051455944506452E-2</v>
      </c>
      <c r="M909" s="14">
        <v>0.8067333656967749</v>
      </c>
      <c r="N909" s="14">
        <v>1.1483564971267846</v>
      </c>
      <c r="O909" s="14">
        <v>0.37722651334943652</v>
      </c>
      <c r="P909" s="14">
        <v>0.1511107286170375</v>
      </c>
      <c r="Q909" s="14">
        <v>3.6800134257714134</v>
      </c>
      <c r="R909" s="14">
        <v>0.64684979295730172</v>
      </c>
      <c r="S909" s="14">
        <v>6.9988446101707362</v>
      </c>
      <c r="T909" s="14">
        <v>1.9905251781520101</v>
      </c>
      <c r="U909" s="14">
        <v>42.431462195454962</v>
      </c>
      <c r="V909" s="14">
        <v>16.41525416225182</v>
      </c>
      <c r="W909" s="14">
        <v>0.37459244496284932</v>
      </c>
      <c r="X909" s="14">
        <v>2.7017810614714137E-2</v>
      </c>
      <c r="Y909" s="14">
        <v>1.3363919969069029</v>
      </c>
      <c r="Z909" s="2">
        <f t="shared" si="334"/>
        <v>3.0115932467421831</v>
      </c>
      <c r="AA909" s="2">
        <f t="shared" si="335"/>
        <v>8.4873330732331667</v>
      </c>
      <c r="AB909" s="2">
        <f t="shared" si="336"/>
        <v>9.7554474448154807</v>
      </c>
      <c r="AC909" s="2">
        <f t="shared" si="337"/>
        <v>24.353091666295477</v>
      </c>
      <c r="AD909" s="2">
        <f t="shared" si="338"/>
        <v>6.0626381294125986</v>
      </c>
      <c r="AE909" s="2">
        <f t="shared" si="339"/>
        <v>21.316717146400549</v>
      </c>
      <c r="AF909" s="69">
        <f t="shared" si="340"/>
        <v>0.86179824474508859</v>
      </c>
      <c r="AG909" s="69">
        <f t="shared" si="341"/>
        <v>0.86532249946336992</v>
      </c>
      <c r="AH909" s="69">
        <f t="shared" si="342"/>
        <v>1.0787303277739699</v>
      </c>
      <c r="AI909" s="69">
        <f t="shared" si="343"/>
        <v>0.33496174727732797</v>
      </c>
      <c r="AJ909" s="69">
        <f t="shared" si="344"/>
        <v>0.33908797273884317</v>
      </c>
      <c r="AK909" s="69">
        <f t="shared" si="345"/>
        <v>0.656926927626027</v>
      </c>
      <c r="AL909" s="69">
        <f t="shared" si="346"/>
        <v>7.5765310881210648E-2</v>
      </c>
      <c r="AM909" s="69">
        <f t="shared" si="347"/>
        <v>8.9858312775793439E-2</v>
      </c>
      <c r="AN909" s="69">
        <f t="shared" si="348"/>
        <v>0.14454359913993534</v>
      </c>
      <c r="AO909" s="23">
        <v>0.01</v>
      </c>
      <c r="AP909" s="69">
        <f t="shared" si="349"/>
        <v>1119.9060014628949</v>
      </c>
      <c r="AQ909" s="69">
        <f t="shared" si="350"/>
        <v>6956.2408799243367</v>
      </c>
      <c r="AR909" s="69">
        <f t="shared" si="351"/>
        <v>1346.0170971159166</v>
      </c>
      <c r="AS909" s="69">
        <f t="shared" si="352"/>
        <v>0.11885868299660061</v>
      </c>
      <c r="AT909" s="69">
        <f t="shared" si="353"/>
        <v>0.73828484579499332</v>
      </c>
      <c r="AU909" s="69">
        <f t="shared" si="354"/>
        <v>0.14285647120840617</v>
      </c>
      <c r="AV909" s="23">
        <f t="shared" si="355"/>
        <v>1</v>
      </c>
    </row>
    <row r="910" spans="1:48" ht="12.75" customHeight="1" x14ac:dyDescent="0.15">
      <c r="A910" t="s">
        <v>55</v>
      </c>
      <c r="B910" s="16">
        <v>8</v>
      </c>
      <c r="C910" s="16" t="s">
        <v>379</v>
      </c>
      <c r="D910" s="16">
        <v>1</v>
      </c>
      <c r="E910" s="16" t="s">
        <v>425</v>
      </c>
      <c r="F910" s="52">
        <v>17307.5</v>
      </c>
      <c r="H910" s="52">
        <v>80866.875000000015</v>
      </c>
      <c r="I910" s="52">
        <v>8425.3125</v>
      </c>
      <c r="J910" s="52">
        <v>1526768.75</v>
      </c>
      <c r="K910" s="14">
        <v>0.26676646981567032</v>
      </c>
      <c r="L910" s="14">
        <v>8.984758810208418E-2</v>
      </c>
      <c r="M910" s="14">
        <v>0.79896045086319378</v>
      </c>
      <c r="N910" s="14">
        <v>1.1972941304944527</v>
      </c>
      <c r="O910" s="14">
        <v>0.38682414746374477</v>
      </c>
      <c r="P910" s="14">
        <v>0.14938815636477631</v>
      </c>
      <c r="Q910" s="14">
        <v>3.2071114869989987</v>
      </c>
      <c r="R910" s="14">
        <v>0.60033528225984967</v>
      </c>
      <c r="S910" s="14">
        <v>6.7872117265638625</v>
      </c>
      <c r="T910" s="14">
        <v>2.9868013465470047</v>
      </c>
      <c r="U910" s="14">
        <v>45.2821725477108</v>
      </c>
      <c r="V910" s="14">
        <v>6.2478196323110566</v>
      </c>
      <c r="W910" s="14">
        <v>0.33663908303560769</v>
      </c>
      <c r="X910" s="14">
        <v>2.8081030230401115E-2</v>
      </c>
      <c r="Y910" s="14">
        <v>1.235025190440914</v>
      </c>
      <c r="Z910" s="2">
        <f t="shared" si="334"/>
        <v>2.9949807838116147</v>
      </c>
      <c r="AA910" s="2">
        <f t="shared" si="335"/>
        <v>8.8923973112714023</v>
      </c>
      <c r="AB910" s="2">
        <f t="shared" si="336"/>
        <v>8.2908771544557887</v>
      </c>
      <c r="AC910" s="2">
        <f t="shared" si="337"/>
        <v>21.468311578649296</v>
      </c>
      <c r="AD910" s="2">
        <f t="shared" si="338"/>
        <v>6.6716899917067485</v>
      </c>
      <c r="AE910" s="2">
        <f t="shared" si="339"/>
        <v>15.160758046416722</v>
      </c>
      <c r="AF910" s="69">
        <f t="shared" si="340"/>
        <v>0.86176248774705666</v>
      </c>
      <c r="AG910" s="69">
        <f t="shared" si="341"/>
        <v>0.86563182117647763</v>
      </c>
      <c r="AH910" s="69">
        <f t="shared" si="342"/>
        <v>1.0719096211990415</v>
      </c>
      <c r="AI910" s="69">
        <f t="shared" si="343"/>
        <v>0.33492005516550521</v>
      </c>
      <c r="AJ910" s="69">
        <f t="shared" si="344"/>
        <v>0.33945173805381079</v>
      </c>
      <c r="AK910" s="69">
        <f t="shared" si="345"/>
        <v>0.64454449706152805</v>
      </c>
      <c r="AL910" s="69">
        <f t="shared" si="346"/>
        <v>7.5756267125857285E-2</v>
      </c>
      <c r="AM910" s="69">
        <f t="shared" si="347"/>
        <v>8.9954710584259856E-2</v>
      </c>
      <c r="AN910" s="69">
        <f t="shared" si="348"/>
        <v>0.14192978202196233</v>
      </c>
      <c r="AO910" s="23">
        <v>0.01</v>
      </c>
      <c r="AP910" s="69">
        <f t="shared" si="349"/>
        <v>1311.1515932807749</v>
      </c>
      <c r="AQ910" s="69">
        <f t="shared" si="350"/>
        <v>7274.3563364785205</v>
      </c>
      <c r="AR910" s="69">
        <f t="shared" si="351"/>
        <v>1195.8027665919144</v>
      </c>
      <c r="AS910" s="69">
        <f t="shared" si="352"/>
        <v>0.13404661542648708</v>
      </c>
      <c r="AT910" s="69">
        <f t="shared" si="353"/>
        <v>0.7436995472592568</v>
      </c>
      <c r="AU910" s="69">
        <f t="shared" si="354"/>
        <v>0.12225383731425617</v>
      </c>
      <c r="AV910" s="23">
        <f t="shared" si="355"/>
        <v>1</v>
      </c>
    </row>
    <row r="911" spans="1:48" ht="12.75" customHeight="1" x14ac:dyDescent="0.15">
      <c r="A911" t="s">
        <v>56</v>
      </c>
      <c r="B911" s="16">
        <v>8</v>
      </c>
      <c r="C911" s="16" t="s">
        <v>379</v>
      </c>
      <c r="D911" s="16">
        <v>2</v>
      </c>
      <c r="E911" s="16" t="s">
        <v>425</v>
      </c>
      <c r="F911" s="52">
        <v>13934.687500000002</v>
      </c>
      <c r="H911" s="52">
        <v>71339.6875</v>
      </c>
      <c r="I911" s="52">
        <v>8868.75</v>
      </c>
      <c r="J911" s="52">
        <v>1447715.9375000002</v>
      </c>
      <c r="K911" s="14">
        <v>0.26673340619575497</v>
      </c>
      <c r="L911" s="14">
        <v>8.9429962127691012E-2</v>
      </c>
      <c r="M911" s="14">
        <v>0.8434399557025396</v>
      </c>
      <c r="N911" s="14">
        <v>1.1226495562527485</v>
      </c>
      <c r="O911" s="14">
        <v>0.38396598120884268</v>
      </c>
      <c r="P911" s="14">
        <v>0.15111558473301884</v>
      </c>
      <c r="Q911" s="14">
        <v>3.1827687429837073</v>
      </c>
      <c r="R911" s="14">
        <v>0.5940015170341687</v>
      </c>
      <c r="S911" s="14">
        <v>6.4042229590102959</v>
      </c>
      <c r="T911" s="14">
        <v>2.0183955069056663</v>
      </c>
      <c r="U911" s="14">
        <v>45.730071831669655</v>
      </c>
      <c r="V911" s="14">
        <v>8.5382342784790701</v>
      </c>
      <c r="W911" s="14">
        <v>0.35285862547184538</v>
      </c>
      <c r="X911" s="14">
        <v>2.7265742313982426E-2</v>
      </c>
      <c r="Y911" s="14">
        <v>1.241963998477063</v>
      </c>
      <c r="Z911" s="2">
        <f t="shared" si="334"/>
        <v>3.1621084427780342</v>
      </c>
      <c r="AA911" s="2">
        <f t="shared" si="335"/>
        <v>9.4312905388268931</v>
      </c>
      <c r="AB911" s="2">
        <f t="shared" si="336"/>
        <v>8.2891946129273624</v>
      </c>
      <c r="AC911" s="2">
        <f t="shared" si="337"/>
        <v>21.061816678979973</v>
      </c>
      <c r="AD911" s="2">
        <f t="shared" si="338"/>
        <v>7.1406120811785021</v>
      </c>
      <c r="AE911" s="2">
        <f t="shared" si="339"/>
        <v>22.656645674849365</v>
      </c>
      <c r="AF911" s="69">
        <f t="shared" si="340"/>
        <v>0.86176142214115503</v>
      </c>
      <c r="AG911" s="69">
        <f t="shared" si="341"/>
        <v>0.86553970546631576</v>
      </c>
      <c r="AH911" s="69">
        <f t="shared" si="342"/>
        <v>1.0595662936383363</v>
      </c>
      <c r="AI911" s="69">
        <f t="shared" si="343"/>
        <v>0.33491881273844054</v>
      </c>
      <c r="AJ911" s="69">
        <f t="shared" si="344"/>
        <v>0.33934338190349028</v>
      </c>
      <c r="AK911" s="69">
        <f t="shared" si="345"/>
        <v>0.62253360575396444</v>
      </c>
      <c r="AL911" s="69">
        <f t="shared" si="346"/>
        <v>7.5755997620776977E-2</v>
      </c>
      <c r="AM911" s="69">
        <f t="shared" si="347"/>
        <v>8.9925996204424916E-2</v>
      </c>
      <c r="AN911" s="69">
        <f t="shared" si="348"/>
        <v>0.13727837376234206</v>
      </c>
      <c r="AO911" s="23">
        <v>0.01</v>
      </c>
      <c r="AP911" s="69">
        <f t="shared" si="349"/>
        <v>1055.6361530962708</v>
      </c>
      <c r="AQ911" s="69">
        <f t="shared" si="350"/>
        <v>6415.2924673498592</v>
      </c>
      <c r="AR911" s="69">
        <f t="shared" si="351"/>
        <v>1217.4875773047711</v>
      </c>
      <c r="AS911" s="69">
        <f t="shared" si="352"/>
        <v>0.12149926166860361</v>
      </c>
      <c r="AT911" s="69">
        <f t="shared" si="353"/>
        <v>0.73837306148047255</v>
      </c>
      <c r="AU911" s="69">
        <f t="shared" si="354"/>
        <v>0.14012767685092389</v>
      </c>
      <c r="AV911" s="23">
        <f t="shared" si="355"/>
        <v>1</v>
      </c>
    </row>
    <row r="912" spans="1:48" ht="12.75" customHeight="1" x14ac:dyDescent="0.15">
      <c r="A912" t="s">
        <v>57</v>
      </c>
      <c r="B912" s="16">
        <v>8</v>
      </c>
      <c r="C912" s="16" t="s">
        <v>384</v>
      </c>
      <c r="D912" s="16">
        <v>1</v>
      </c>
      <c r="E912" s="16" t="s">
        <v>425</v>
      </c>
      <c r="F912" s="52">
        <v>15318.750000000002</v>
      </c>
      <c r="H912" s="52">
        <v>81726.875</v>
      </c>
      <c r="I912" s="52">
        <v>8008.7500000000009</v>
      </c>
      <c r="J912" s="52">
        <v>1671369.6875000002</v>
      </c>
      <c r="K912" s="14">
        <v>0.26199428734122571</v>
      </c>
      <c r="L912" s="14">
        <v>9.0081221237629711E-2</v>
      </c>
      <c r="M912" s="14">
        <v>0.66550866227737493</v>
      </c>
      <c r="N912" s="14">
        <v>1.0785493139404814</v>
      </c>
      <c r="O912" s="14">
        <v>0.37631910066953828</v>
      </c>
      <c r="P912" s="14">
        <v>0.15083986525896856</v>
      </c>
      <c r="Q912" s="14">
        <v>4.4992832003398169</v>
      </c>
      <c r="R912" s="14">
        <v>0.49475678754733349</v>
      </c>
      <c r="S912" s="14">
        <v>5.1821401346424079</v>
      </c>
      <c r="T912" s="14">
        <v>1.0539096319981351</v>
      </c>
      <c r="U912" s="14">
        <v>45.72397713826269</v>
      </c>
      <c r="V912" s="14">
        <v>4.0217608811784462</v>
      </c>
      <c r="W912" s="14">
        <v>0.35146627969985583</v>
      </c>
      <c r="X912" s="14">
        <v>2.6541911248545186E-2</v>
      </c>
      <c r="Y912" s="14">
        <v>1.1841012457979039</v>
      </c>
      <c r="Z912" s="2">
        <f t="shared" si="334"/>
        <v>2.5401647838626551</v>
      </c>
      <c r="AA912" s="2">
        <f t="shared" si="335"/>
        <v>7.3878734450301993</v>
      </c>
      <c r="AB912" s="2">
        <f t="shared" si="336"/>
        <v>11.956031974818169</v>
      </c>
      <c r="AC912" s="2">
        <f t="shared" si="337"/>
        <v>29.828210152636032</v>
      </c>
      <c r="AD912" s="2">
        <f t="shared" si="338"/>
        <v>8.823377205220611</v>
      </c>
      <c r="AE912" s="2">
        <f t="shared" si="339"/>
        <v>43.385102242185027</v>
      </c>
      <c r="AF912" s="69">
        <f t="shared" si="340"/>
        <v>0.8616086852952568</v>
      </c>
      <c r="AG912" s="69">
        <f t="shared" si="341"/>
        <v>0.86529325450140326</v>
      </c>
      <c r="AH912" s="69">
        <f t="shared" si="342"/>
        <v>1.0201798419054535</v>
      </c>
      <c r="AI912" s="69">
        <f t="shared" si="343"/>
        <v>0.33474076330688729</v>
      </c>
      <c r="AJ912" s="69">
        <f t="shared" si="344"/>
        <v>0.33905359383481104</v>
      </c>
      <c r="AK912" s="69">
        <f t="shared" si="345"/>
        <v>0.55565933060124295</v>
      </c>
      <c r="AL912" s="69">
        <f t="shared" si="346"/>
        <v>7.5717375029230177E-2</v>
      </c>
      <c r="AM912" s="69">
        <f t="shared" si="347"/>
        <v>8.9849202366224928E-2</v>
      </c>
      <c r="AN912" s="69">
        <f t="shared" si="348"/>
        <v>0.12310379979429602</v>
      </c>
      <c r="AO912" s="23">
        <v>0.01</v>
      </c>
      <c r="AP912" s="69">
        <f t="shared" si="349"/>
        <v>1159.89553872902</v>
      </c>
      <c r="AQ912" s="69">
        <f t="shared" si="350"/>
        <v>7343.0945306341691</v>
      </c>
      <c r="AR912" s="69">
        <f t="shared" si="351"/>
        <v>985.90755660256832</v>
      </c>
      <c r="AS912" s="69">
        <f t="shared" si="352"/>
        <v>0.12223712220848927</v>
      </c>
      <c r="AT912" s="69">
        <f t="shared" si="353"/>
        <v>0.7738617087131664</v>
      </c>
      <c r="AU912" s="69">
        <f t="shared" si="354"/>
        <v>0.10390116907834433</v>
      </c>
      <c r="AV912" s="23">
        <f t="shared" si="355"/>
        <v>1</v>
      </c>
    </row>
    <row r="913" spans="1:48" ht="12.75" customHeight="1" x14ac:dyDescent="0.15">
      <c r="A913" t="s">
        <v>58</v>
      </c>
      <c r="B913" s="16">
        <v>8</v>
      </c>
      <c r="C913" s="16" t="s">
        <v>384</v>
      </c>
      <c r="D913" s="16">
        <v>2</v>
      </c>
      <c r="E913" s="16" t="s">
        <v>425</v>
      </c>
      <c r="F913" s="52">
        <v>11677.187500000002</v>
      </c>
      <c r="H913" s="52">
        <v>72145.9375</v>
      </c>
      <c r="I913" s="52">
        <v>8935.9375</v>
      </c>
      <c r="J913" s="52">
        <v>1525747.5</v>
      </c>
      <c r="K913" s="14">
        <v>0.25394880649516444</v>
      </c>
      <c r="L913" s="14">
        <v>8.3100824298709394E-2</v>
      </c>
      <c r="M913" s="14">
        <v>0.67793887860675395</v>
      </c>
      <c r="N913" s="14">
        <v>1.1034180491648933</v>
      </c>
      <c r="O913" s="14">
        <v>0.37767287221829338</v>
      </c>
      <c r="P913" s="14">
        <v>0.15144391213020003</v>
      </c>
      <c r="Q913" s="14">
        <v>4.2753610546436489</v>
      </c>
      <c r="R913" s="14">
        <v>0.52845619637623631</v>
      </c>
      <c r="S913" s="14">
        <v>5.6906659564111273</v>
      </c>
      <c r="T913" s="14">
        <v>1.521952072293538</v>
      </c>
      <c r="U913" s="14">
        <v>49.068755878515738</v>
      </c>
      <c r="V913" s="14">
        <v>11.243664021203061</v>
      </c>
      <c r="W913" s="14">
        <v>0.36220644556901566</v>
      </c>
      <c r="X913" s="14">
        <v>2.7564663231054536E-2</v>
      </c>
      <c r="Y913" s="14">
        <v>1.3037019765715616</v>
      </c>
      <c r="Z913" s="2">
        <f t="shared" si="334"/>
        <v>2.6695887567389018</v>
      </c>
      <c r="AA913" s="2">
        <f t="shared" si="335"/>
        <v>8.1580283267693492</v>
      </c>
      <c r="AB913" s="2">
        <f t="shared" si="336"/>
        <v>11.320275744275611</v>
      </c>
      <c r="AC913" s="2">
        <f t="shared" si="337"/>
        <v>28.230656449022636</v>
      </c>
      <c r="AD913" s="2">
        <f t="shared" si="338"/>
        <v>8.6226737352654972</v>
      </c>
      <c r="AE913" s="2">
        <f t="shared" si="339"/>
        <v>32.240670893512785</v>
      </c>
      <c r="AF913" s="69">
        <f t="shared" si="340"/>
        <v>0.86134938785919701</v>
      </c>
      <c r="AG913" s="69">
        <f t="shared" si="341"/>
        <v>0.86533688514304163</v>
      </c>
      <c r="AH913" s="69">
        <f t="shared" si="342"/>
        <v>1.0365690974736088</v>
      </c>
      <c r="AI913" s="69">
        <f t="shared" si="343"/>
        <v>0.33443863786017386</v>
      </c>
      <c r="AJ913" s="69">
        <f t="shared" si="344"/>
        <v>0.33910488467186828</v>
      </c>
      <c r="AK913" s="69">
        <f t="shared" si="345"/>
        <v>0.58287196861996426</v>
      </c>
      <c r="AL913" s="69">
        <f t="shared" si="346"/>
        <v>7.565183586512246E-2</v>
      </c>
      <c r="AM913" s="69">
        <f t="shared" si="347"/>
        <v>8.9862794438045096E-2</v>
      </c>
      <c r="AN913" s="69">
        <f t="shared" si="348"/>
        <v>0.12887974551073864</v>
      </c>
      <c r="AO913" s="23">
        <v>0.01</v>
      </c>
      <c r="AP913" s="69">
        <f t="shared" si="349"/>
        <v>883.40067211625978</v>
      </c>
      <c r="AQ913" s="69">
        <f t="shared" si="350"/>
        <v>6483.2355511025489</v>
      </c>
      <c r="AR913" s="69">
        <f t="shared" si="351"/>
        <v>1151.661350899866</v>
      </c>
      <c r="AS913" s="69">
        <f t="shared" si="352"/>
        <v>0.1037062469853501</v>
      </c>
      <c r="AT913" s="69">
        <f t="shared" si="353"/>
        <v>0.76109521822772452</v>
      </c>
      <c r="AU913" s="69">
        <f t="shared" si="354"/>
        <v>0.13519853478692542</v>
      </c>
      <c r="AV913" s="23">
        <f t="shared" si="355"/>
        <v>1</v>
      </c>
    </row>
    <row r="914" spans="1:48" ht="12.75" customHeight="1" x14ac:dyDescent="0.15">
      <c r="A914" t="s">
        <v>59</v>
      </c>
      <c r="B914" s="16">
        <v>8</v>
      </c>
      <c r="C914" s="16" t="s">
        <v>381</v>
      </c>
      <c r="D914" s="16">
        <v>1</v>
      </c>
      <c r="E914" s="16" t="s">
        <v>425</v>
      </c>
      <c r="F914" s="52">
        <v>13988.437500000002</v>
      </c>
      <c r="H914" s="52">
        <v>76862.5</v>
      </c>
      <c r="I914" s="52">
        <v>9419.6875</v>
      </c>
      <c r="J914" s="52">
        <v>1525841.5624999998</v>
      </c>
      <c r="K914" s="14">
        <v>0.2720493015310293</v>
      </c>
      <c r="L914" s="14">
        <v>9.3223937630204604E-2</v>
      </c>
      <c r="M914" s="14">
        <v>0.66779180193573839</v>
      </c>
      <c r="N914" s="14">
        <v>1.1361759523521409</v>
      </c>
      <c r="O914" s="14">
        <v>0.38121251641700571</v>
      </c>
      <c r="P914" s="14">
        <v>0.15491225807774425</v>
      </c>
      <c r="Q914" s="14">
        <v>4.0443790011832892</v>
      </c>
      <c r="R914" s="14">
        <v>0.54852886054205929</v>
      </c>
      <c r="S914" s="14">
        <v>6.969482278818159</v>
      </c>
      <c r="T914" s="14">
        <v>1.9736615060542273</v>
      </c>
      <c r="U914" s="14">
        <v>50.311530993051981</v>
      </c>
      <c r="V914" s="14">
        <v>8.4344945236247071</v>
      </c>
      <c r="W914" s="14">
        <v>0.32168697936279056</v>
      </c>
      <c r="X914" s="14">
        <v>2.6825724249230978E-2</v>
      </c>
      <c r="Y914" s="14">
        <v>1.1687803812655135</v>
      </c>
      <c r="Z914" s="2">
        <f t="shared" si="334"/>
        <v>2.4546719957653398</v>
      </c>
      <c r="AA914" s="2">
        <f t="shared" si="335"/>
        <v>7.1633082544174096</v>
      </c>
      <c r="AB914" s="2">
        <f t="shared" si="336"/>
        <v>10.609250292189177</v>
      </c>
      <c r="AC914" s="2">
        <f t="shared" si="337"/>
        <v>26.107546629096177</v>
      </c>
      <c r="AD914" s="2">
        <f t="shared" si="338"/>
        <v>7.2188333337126291</v>
      </c>
      <c r="AE914" s="2">
        <f t="shared" si="339"/>
        <v>25.491468946787904</v>
      </c>
      <c r="AF914" s="69">
        <f t="shared" si="340"/>
        <v>0.86193274789000363</v>
      </c>
      <c r="AG914" s="69">
        <f t="shared" si="341"/>
        <v>0.86545096417484235</v>
      </c>
      <c r="AH914" s="69">
        <f t="shared" si="342"/>
        <v>1.0777840105330077</v>
      </c>
      <c r="AI914" s="69">
        <f t="shared" si="343"/>
        <v>0.33511860686951528</v>
      </c>
      <c r="AJ914" s="69">
        <f t="shared" si="344"/>
        <v>0.33923901690763725</v>
      </c>
      <c r="AK914" s="69">
        <f t="shared" si="345"/>
        <v>0.65519957445486909</v>
      </c>
      <c r="AL914" s="69">
        <f t="shared" si="346"/>
        <v>7.5799336083543459E-2</v>
      </c>
      <c r="AM914" s="69">
        <f t="shared" si="347"/>
        <v>8.9898339480523878E-2</v>
      </c>
      <c r="AN914" s="69">
        <f t="shared" si="348"/>
        <v>0.14417909288940911</v>
      </c>
      <c r="AO914" s="23">
        <v>0.01</v>
      </c>
      <c r="AP914" s="69">
        <f t="shared" si="349"/>
        <v>1060.3142753461425</v>
      </c>
      <c r="AQ914" s="69">
        <f t="shared" si="350"/>
        <v>6909.811118321767</v>
      </c>
      <c r="AR914" s="69">
        <f t="shared" si="351"/>
        <v>1358.1219990517059</v>
      </c>
      <c r="AS914" s="69">
        <f t="shared" si="352"/>
        <v>0.11366704062476755</v>
      </c>
      <c r="AT914" s="69">
        <f t="shared" si="353"/>
        <v>0.74074055151181384</v>
      </c>
      <c r="AU914" s="69">
        <f t="shared" si="354"/>
        <v>0.14559240786341865</v>
      </c>
      <c r="AV914" s="23">
        <f t="shared" si="355"/>
        <v>1</v>
      </c>
    </row>
    <row r="915" spans="1:48" ht="12.75" customHeight="1" x14ac:dyDescent="0.15">
      <c r="A915" t="s">
        <v>60</v>
      </c>
      <c r="B915" s="16">
        <v>8</v>
      </c>
      <c r="C915" s="16" t="s">
        <v>381</v>
      </c>
      <c r="D915" s="16">
        <v>2</v>
      </c>
      <c r="E915" s="16" t="s">
        <v>425</v>
      </c>
      <c r="F915" s="52">
        <v>8747.8125</v>
      </c>
      <c r="H915" s="52">
        <v>63747.5</v>
      </c>
      <c r="I915" s="52">
        <v>8156.5625</v>
      </c>
      <c r="J915" s="52">
        <v>1321309.375</v>
      </c>
      <c r="K915" s="14">
        <v>0.26054867240381702</v>
      </c>
      <c r="L915" s="14">
        <v>8.9367102404155102E-2</v>
      </c>
      <c r="M915" s="14">
        <v>0.69106693164234356</v>
      </c>
      <c r="N915" s="14">
        <v>1.0654803892343701</v>
      </c>
      <c r="O915" s="14">
        <v>0.47052286441160535</v>
      </c>
      <c r="P915" s="14">
        <v>0.20443735691319367</v>
      </c>
      <c r="Q915" s="14">
        <v>3.7111562850814654</v>
      </c>
      <c r="R915" s="14">
        <v>0.89361281392129721</v>
      </c>
      <c r="S915" s="14">
        <v>5.4882817020416779</v>
      </c>
      <c r="T915" s="14">
        <v>2.3414340542147576</v>
      </c>
      <c r="U915" s="14">
        <v>42.470692754634548</v>
      </c>
      <c r="V915" s="14">
        <v>4.6308619056192244</v>
      </c>
      <c r="W915" s="14">
        <v>0.34135248574131388</v>
      </c>
      <c r="X915" s="14">
        <v>2.7566012152160455E-2</v>
      </c>
      <c r="Y915" s="14">
        <v>1.2098967295222522</v>
      </c>
      <c r="Z915" s="2">
        <f t="shared" si="334"/>
        <v>2.652352534620781</v>
      </c>
      <c r="AA915" s="2">
        <f t="shared" si="335"/>
        <v>7.7329007324983223</v>
      </c>
      <c r="AB915" s="2">
        <f t="shared" si="336"/>
        <v>7.8873027556743969</v>
      </c>
      <c r="AC915" s="2">
        <f t="shared" si="337"/>
        <v>18.153024188515911</v>
      </c>
      <c r="AD915" s="2">
        <f t="shared" si="338"/>
        <v>7.7384316367789872</v>
      </c>
      <c r="AE915" s="2">
        <f t="shared" si="339"/>
        <v>18.13875247871453</v>
      </c>
      <c r="AF915" s="69">
        <f t="shared" si="340"/>
        <v>0.86156209463722511</v>
      </c>
      <c r="AG915" s="69">
        <f t="shared" si="341"/>
        <v>0.86832934331608902</v>
      </c>
      <c r="AH915" s="69">
        <f t="shared" si="342"/>
        <v>1.0300464645494933</v>
      </c>
      <c r="AI915" s="69">
        <f t="shared" si="343"/>
        <v>0.33468646389213053</v>
      </c>
      <c r="AJ915" s="69">
        <f t="shared" si="344"/>
        <v>0.34263508344551652</v>
      </c>
      <c r="AK915" s="69">
        <f t="shared" si="345"/>
        <v>0.57193785878230619</v>
      </c>
      <c r="AL915" s="69">
        <f t="shared" si="346"/>
        <v>7.5705596199400732E-2</v>
      </c>
      <c r="AM915" s="69">
        <f t="shared" si="347"/>
        <v>9.0798297113061879E-2</v>
      </c>
      <c r="AN915" s="69">
        <f t="shared" si="348"/>
        <v>0.12656031365874543</v>
      </c>
      <c r="AO915" s="23">
        <v>0.01</v>
      </c>
      <c r="AP915" s="69">
        <f t="shared" si="349"/>
        <v>662.25836075307018</v>
      </c>
      <c r="AQ915" s="69">
        <f t="shared" si="350"/>
        <v>5788.1644452149121</v>
      </c>
      <c r="AR915" s="69">
        <f t="shared" si="351"/>
        <v>1032.2971083771608</v>
      </c>
      <c r="AS915" s="69">
        <f t="shared" si="352"/>
        <v>8.8505031370137585E-2</v>
      </c>
      <c r="AT915" s="69">
        <f t="shared" si="353"/>
        <v>0.77353749859304577</v>
      </c>
      <c r="AU915" s="69">
        <f t="shared" si="354"/>
        <v>0.13795747003681658</v>
      </c>
      <c r="AV915" s="23">
        <f t="shared" si="355"/>
        <v>0.99999999999999989</v>
      </c>
    </row>
    <row r="916" spans="1:48" ht="12.75" customHeight="1" x14ac:dyDescent="0.15">
      <c r="A916" t="s">
        <v>61</v>
      </c>
      <c r="B916" s="16">
        <v>8</v>
      </c>
      <c r="C916" s="16" t="s">
        <v>383</v>
      </c>
      <c r="D916" s="16">
        <v>1</v>
      </c>
      <c r="E916" s="16" t="s">
        <v>425</v>
      </c>
      <c r="F916" s="52">
        <v>17562.812500000004</v>
      </c>
      <c r="H916" s="52">
        <v>81834.375</v>
      </c>
      <c r="I916" s="52">
        <v>8479.0625</v>
      </c>
      <c r="J916" s="52">
        <v>1642505.9375</v>
      </c>
      <c r="K916" s="14">
        <v>0.29451970499903568</v>
      </c>
      <c r="L916" s="14">
        <v>9.7020610974930019E-2</v>
      </c>
      <c r="M916" s="14">
        <v>0.66071862010376536</v>
      </c>
      <c r="N916" s="14">
        <v>1.0285580206540954</v>
      </c>
      <c r="O916" s="14">
        <v>0.39605808175898455</v>
      </c>
      <c r="P916" s="14">
        <v>0.15265308500954766</v>
      </c>
      <c r="Q916" s="14">
        <v>5.3277082890864405</v>
      </c>
      <c r="R916" s="14">
        <v>0.53700353285972746</v>
      </c>
      <c r="S916" s="14">
        <v>5.5358069819344049</v>
      </c>
      <c r="T916" s="14">
        <v>1.0127721245993029</v>
      </c>
      <c r="U916" s="14">
        <v>51.283744576595168</v>
      </c>
      <c r="V916" s="14">
        <v>5.3181551211708902</v>
      </c>
      <c r="W916" s="14">
        <v>0.33674378449867287</v>
      </c>
      <c r="X916" s="14">
        <v>2.7941551788048882E-2</v>
      </c>
      <c r="Y916" s="14">
        <v>1.2140110206334356</v>
      </c>
      <c r="Z916" s="2">
        <f t="shared" si="334"/>
        <v>2.2433766192517703</v>
      </c>
      <c r="AA916" s="2">
        <f t="shared" si="335"/>
        <v>6.8100851299987593</v>
      </c>
      <c r="AB916" s="2">
        <f t="shared" si="336"/>
        <v>13.451835815153347</v>
      </c>
      <c r="AC916" s="2">
        <f t="shared" si="337"/>
        <v>34.900757418385744</v>
      </c>
      <c r="AD916" s="2">
        <f t="shared" si="338"/>
        <v>9.2640051836985897</v>
      </c>
      <c r="AE916" s="2">
        <f t="shared" si="339"/>
        <v>50.637002471691517</v>
      </c>
      <c r="AF916" s="69">
        <f t="shared" si="340"/>
        <v>0.86265694550080696</v>
      </c>
      <c r="AG916" s="69">
        <f t="shared" si="341"/>
        <v>0.86592942122466754</v>
      </c>
      <c r="AH916" s="69">
        <f t="shared" si="342"/>
        <v>1.0315781546324096</v>
      </c>
      <c r="AI916" s="69">
        <f t="shared" si="343"/>
        <v>0.33596401875059823</v>
      </c>
      <c r="AJ916" s="69">
        <f t="shared" si="344"/>
        <v>0.33980196404687196</v>
      </c>
      <c r="AK916" s="69">
        <f t="shared" si="345"/>
        <v>0.57449308776610286</v>
      </c>
      <c r="AL916" s="69">
        <f t="shared" si="346"/>
        <v>7.5982707387400455E-2</v>
      </c>
      <c r="AM916" s="69">
        <f t="shared" si="347"/>
        <v>9.0047520472421066E-2</v>
      </c>
      <c r="AN916" s="69">
        <f t="shared" si="348"/>
        <v>0.1271025110371807</v>
      </c>
      <c r="AO916" s="23">
        <v>0.01</v>
      </c>
      <c r="AP916" s="69">
        <f t="shared" si="349"/>
        <v>1334.4700430872792</v>
      </c>
      <c r="AQ916" s="69">
        <f t="shared" si="350"/>
        <v>7368.9825581602827</v>
      </c>
      <c r="AR916" s="69">
        <f t="shared" si="351"/>
        <v>1077.710134991195</v>
      </c>
      <c r="AS916" s="69">
        <f t="shared" si="352"/>
        <v>0.13643265929347329</v>
      </c>
      <c r="AT916" s="69">
        <f t="shared" si="353"/>
        <v>0.75338512985358497</v>
      </c>
      <c r="AU916" s="69">
        <f t="shared" si="354"/>
        <v>0.11018221085294171</v>
      </c>
      <c r="AV916" s="23">
        <f t="shared" si="355"/>
        <v>0.99999999999999989</v>
      </c>
    </row>
    <row r="917" spans="1:48" ht="12.75" customHeight="1" x14ac:dyDescent="0.15">
      <c r="A917" t="s">
        <v>62</v>
      </c>
      <c r="B917" s="16">
        <v>8</v>
      </c>
      <c r="C917" s="16" t="s">
        <v>383</v>
      </c>
      <c r="D917" s="16">
        <v>2</v>
      </c>
      <c r="E917" s="16" t="s">
        <v>425</v>
      </c>
      <c r="F917" s="52">
        <v>12201.25</v>
      </c>
      <c r="H917" s="52">
        <v>71984.6875</v>
      </c>
      <c r="I917" s="52">
        <v>9554.0625</v>
      </c>
      <c r="J917" s="52">
        <v>1486415.9375000002</v>
      </c>
      <c r="K917" s="14">
        <v>0.25785766111626451</v>
      </c>
      <c r="L917" s="14">
        <v>8.4362605101187954E-2</v>
      </c>
      <c r="M917" s="14">
        <v>0.7014415637610365</v>
      </c>
      <c r="N917" s="14">
        <v>1.0846587706120376</v>
      </c>
      <c r="O917" s="14">
        <v>0.38232565828748816</v>
      </c>
      <c r="P917" s="14">
        <v>0.15324580094348939</v>
      </c>
      <c r="Q917" s="14">
        <v>4.2366880063108709</v>
      </c>
      <c r="R917" s="14">
        <v>0.54267322670806539</v>
      </c>
      <c r="S917" s="14">
        <v>7.6118220809874995</v>
      </c>
      <c r="T917" s="14">
        <v>2.8324774878556629</v>
      </c>
      <c r="U917" s="14">
        <v>56.517235428866172</v>
      </c>
      <c r="V917" s="14">
        <v>15.359557757976972</v>
      </c>
      <c r="W917" s="14">
        <v>0.33404175200448194</v>
      </c>
      <c r="X917" s="14">
        <v>2.7277612819714536E-2</v>
      </c>
      <c r="Y917" s="14">
        <v>1.2335848934091653</v>
      </c>
      <c r="Z917" s="2">
        <f t="shared" si="334"/>
        <v>2.72026652504525</v>
      </c>
      <c r="AA917" s="2">
        <f t="shared" si="335"/>
        <v>8.3146029324212876</v>
      </c>
      <c r="AB917" s="2">
        <f t="shared" si="336"/>
        <v>11.081359345035407</v>
      </c>
      <c r="AC917" s="2">
        <f t="shared" si="337"/>
        <v>27.646356247458836</v>
      </c>
      <c r="AD917" s="2">
        <f t="shared" si="338"/>
        <v>7.4249285949592316</v>
      </c>
      <c r="AE917" s="2">
        <f t="shared" si="339"/>
        <v>19.953286714964413</v>
      </c>
      <c r="AF917" s="69">
        <f t="shared" si="340"/>
        <v>0.86147536615689912</v>
      </c>
      <c r="AG917" s="69">
        <f t="shared" si="341"/>
        <v>0.86548683957353001</v>
      </c>
      <c r="AH917" s="69">
        <f t="shared" si="342"/>
        <v>1.0984859507859837</v>
      </c>
      <c r="AI917" s="69">
        <f t="shared" si="343"/>
        <v>0.33458540120594965</v>
      </c>
      <c r="AJ917" s="69">
        <f t="shared" si="344"/>
        <v>0.33928120591656213</v>
      </c>
      <c r="AK917" s="69">
        <f t="shared" si="345"/>
        <v>0.69368438443830849</v>
      </c>
      <c r="AL917" s="69">
        <f t="shared" si="346"/>
        <v>7.5683673099187512E-2</v>
      </c>
      <c r="AM917" s="69">
        <f t="shared" si="347"/>
        <v>8.9909519567888965E-2</v>
      </c>
      <c r="AN917" s="69">
        <f t="shared" si="348"/>
        <v>0.15229101441740514</v>
      </c>
      <c r="AO917" s="23">
        <v>0.01</v>
      </c>
      <c r="AP917" s="69">
        <f t="shared" si="349"/>
        <v>923.43541640146168</v>
      </c>
      <c r="AQ917" s="69">
        <f t="shared" si="350"/>
        <v>6472.1086693696225</v>
      </c>
      <c r="AR917" s="69">
        <f t="shared" si="351"/>
        <v>1454.9978699322899</v>
      </c>
      <c r="AS917" s="69">
        <f t="shared" si="352"/>
        <v>0.10433659554671577</v>
      </c>
      <c r="AT917" s="69">
        <f t="shared" si="353"/>
        <v>0.73126693277793398</v>
      </c>
      <c r="AU917" s="69">
        <f t="shared" si="354"/>
        <v>0.1643964716753504</v>
      </c>
      <c r="AV917" s="23">
        <f t="shared" si="355"/>
        <v>1.0000000000000002</v>
      </c>
    </row>
    <row r="918" spans="1:48" ht="12.75" customHeight="1" x14ac:dyDescent="0.15">
      <c r="A918" t="s">
        <v>64</v>
      </c>
      <c r="B918" s="16">
        <v>8</v>
      </c>
      <c r="C918" s="16" t="s">
        <v>385</v>
      </c>
      <c r="D918" s="16">
        <v>1</v>
      </c>
      <c r="E918" s="16" t="s">
        <v>425</v>
      </c>
      <c r="F918" s="52">
        <v>17065.625</v>
      </c>
      <c r="H918" s="52">
        <v>80826.5625</v>
      </c>
      <c r="I918" s="52">
        <v>8438.7500000000018</v>
      </c>
      <c r="J918" s="52">
        <v>1618520.0000000002</v>
      </c>
      <c r="K918" s="14">
        <v>0.26415628071013308</v>
      </c>
      <c r="L918" s="14">
        <v>8.9648757131071413E-2</v>
      </c>
      <c r="M918" s="14">
        <v>0.89074683697927737</v>
      </c>
      <c r="N918" s="14">
        <v>0.99122835496238393</v>
      </c>
      <c r="O918" s="14">
        <v>0.38384842167136596</v>
      </c>
      <c r="P918" s="14">
        <v>0.14848842598712697</v>
      </c>
      <c r="Q918" s="14">
        <v>3.7497231408719927</v>
      </c>
      <c r="R918" s="14">
        <v>0.52128422550093123</v>
      </c>
      <c r="S918" s="14">
        <v>6.5898898797770045</v>
      </c>
      <c r="T918" s="14">
        <v>1.5480453323822541</v>
      </c>
      <c r="U918" s="14">
        <v>55.637714660638984</v>
      </c>
      <c r="V918" s="14">
        <v>14.538355287041163</v>
      </c>
      <c r="W918" s="14">
        <v>0.3566701261009726</v>
      </c>
      <c r="X918" s="14">
        <v>2.8029501444154933E-2</v>
      </c>
      <c r="Y918" s="14">
        <v>1.2394316729581281</v>
      </c>
      <c r="Z918" s="2">
        <f t="shared" ref="Z918:Z981" si="356">M918/K918</f>
        <v>3.3720448917007642</v>
      </c>
      <c r="AA918" s="2">
        <f t="shared" ref="AA918:AA981" si="357">M918/L918</f>
        <v>9.9359641503669316</v>
      </c>
      <c r="AB918" s="2">
        <f t="shared" ref="AB918:AB981" si="358">Q918/O918</f>
        <v>9.7687600864550124</v>
      </c>
      <c r="AC918" s="2">
        <f t="shared" ref="AC918:AC981" si="359">Q918/P918</f>
        <v>25.252629058086121</v>
      </c>
      <c r="AD918" s="2">
        <f t="shared" ref="AD918:AD981" si="360">U918/S918</f>
        <v>8.4428898928007143</v>
      </c>
      <c r="AE918" s="2">
        <f t="shared" ref="AE918:AE981" si="361">U918/T918</f>
        <v>35.940623634722172</v>
      </c>
      <c r="AF918" s="69">
        <f t="shared" si="340"/>
        <v>0.86167836408115683</v>
      </c>
      <c r="AG918" s="69">
        <f t="shared" si="341"/>
        <v>0.86553591664533225</v>
      </c>
      <c r="AH918" s="69">
        <f t="shared" si="342"/>
        <v>1.0655501443785294</v>
      </c>
      <c r="AI918" s="69">
        <f t="shared" si="343"/>
        <v>0.33482198190419005</v>
      </c>
      <c r="AJ918" s="69">
        <f t="shared" si="344"/>
        <v>0.33933892558904349</v>
      </c>
      <c r="AK918" s="69">
        <f t="shared" si="345"/>
        <v>0.63314047028499476</v>
      </c>
      <c r="AL918" s="69">
        <f t="shared" si="346"/>
        <v>7.5734993121460578E-2</v>
      </c>
      <c r="AM918" s="69">
        <f t="shared" si="347"/>
        <v>8.9924815281096526E-2</v>
      </c>
      <c r="AN918" s="69">
        <f t="shared" si="348"/>
        <v>0.13952067587205266</v>
      </c>
      <c r="AO918" s="23">
        <v>0.01</v>
      </c>
      <c r="AP918" s="69">
        <f t="shared" si="349"/>
        <v>1292.4649919884257</v>
      </c>
      <c r="AQ918" s="69">
        <f t="shared" si="350"/>
        <v>7268.3137026185032</v>
      </c>
      <c r="AR918" s="69">
        <f t="shared" si="351"/>
        <v>1177.3801035152846</v>
      </c>
      <c r="AS918" s="69">
        <f t="shared" si="352"/>
        <v>0.13272170014701842</v>
      </c>
      <c r="AT918" s="69">
        <f t="shared" si="353"/>
        <v>0.7463745306782259</v>
      </c>
      <c r="AU918" s="69">
        <f t="shared" si="354"/>
        <v>0.12090376917475572</v>
      </c>
      <c r="AV918" s="23">
        <f t="shared" si="355"/>
        <v>1</v>
      </c>
    </row>
    <row r="919" spans="1:48" ht="12.75" customHeight="1" x14ac:dyDescent="0.15">
      <c r="A919" t="s">
        <v>65</v>
      </c>
      <c r="B919" s="16">
        <v>8</v>
      </c>
      <c r="C919" s="16" t="s">
        <v>385</v>
      </c>
      <c r="D919" s="16">
        <v>2</v>
      </c>
      <c r="E919" s="16" t="s">
        <v>425</v>
      </c>
      <c r="F919" s="52">
        <v>13625.625</v>
      </c>
      <c r="H919" s="52">
        <v>69579.375000000015</v>
      </c>
      <c r="I919" s="52">
        <v>8653.75</v>
      </c>
      <c r="J919" s="52">
        <v>1473274.0625</v>
      </c>
      <c r="K919" s="14">
        <v>0.24927765174823888</v>
      </c>
      <c r="L919" s="14">
        <v>8.9346329019123913E-2</v>
      </c>
      <c r="M919" s="14">
        <v>0.87138945356351838</v>
      </c>
      <c r="N919" s="14">
        <v>1.0270380350570658</v>
      </c>
      <c r="O919" s="14">
        <v>0.37877682974991045</v>
      </c>
      <c r="P919" s="14">
        <v>0.14583024205579892</v>
      </c>
      <c r="Q919" s="14">
        <v>2.9951966837586093</v>
      </c>
      <c r="R919" s="14">
        <v>0.52475805666152131</v>
      </c>
      <c r="S919" s="14">
        <v>7.7291813998769303</v>
      </c>
      <c r="T919" s="14">
        <v>2.3252432239646086</v>
      </c>
      <c r="U919" s="14">
        <v>64.660460723929731</v>
      </c>
      <c r="V919" s="14">
        <v>7.2226587056806144</v>
      </c>
      <c r="W919" s="14">
        <v>0.33019718775543938</v>
      </c>
      <c r="X919" s="14">
        <v>2.7823386299170194E-2</v>
      </c>
      <c r="Y919" s="14">
        <v>1.2324220306417291</v>
      </c>
      <c r="Z919" s="2">
        <f t="shared" si="356"/>
        <v>3.4956581444516703</v>
      </c>
      <c r="AA919" s="2">
        <f t="shared" si="357"/>
        <v>9.7529407545888542</v>
      </c>
      <c r="AB919" s="2">
        <f t="shared" si="358"/>
        <v>7.9075499040852231</v>
      </c>
      <c r="AC919" s="2">
        <f t="shared" si="359"/>
        <v>20.538926916219197</v>
      </c>
      <c r="AD919" s="2">
        <f t="shared" si="360"/>
        <v>8.3657579475310673</v>
      </c>
      <c r="AE919" s="2">
        <f t="shared" si="361"/>
        <v>27.808041781402004</v>
      </c>
      <c r="AF919" s="69">
        <f t="shared" si="340"/>
        <v>0.86119884142543002</v>
      </c>
      <c r="AG919" s="69">
        <f t="shared" si="341"/>
        <v>0.86537246454008998</v>
      </c>
      <c r="AH919" s="69">
        <f t="shared" si="342"/>
        <v>1.1022683189337672</v>
      </c>
      <c r="AI919" s="69">
        <f t="shared" si="343"/>
        <v>0.33426330919949393</v>
      </c>
      <c r="AJ919" s="69">
        <f t="shared" si="344"/>
        <v>0.33914671454282436</v>
      </c>
      <c r="AK919" s="69">
        <f t="shared" si="345"/>
        <v>0.700874684135674</v>
      </c>
      <c r="AL919" s="69">
        <f t="shared" si="346"/>
        <v>7.5613801233319664E-2</v>
      </c>
      <c r="AM919" s="69">
        <f t="shared" si="347"/>
        <v>8.9873879353848454E-2</v>
      </c>
      <c r="AN919" s="69">
        <f t="shared" si="348"/>
        <v>0.15380452686868529</v>
      </c>
      <c r="AO919" s="23">
        <v>0.01</v>
      </c>
      <c r="AP919" s="69">
        <f t="shared" si="349"/>
        <v>1030.2853004297513</v>
      </c>
      <c r="AQ919" s="69">
        <f t="shared" si="350"/>
        <v>6253.3683542661802</v>
      </c>
      <c r="AR919" s="69">
        <f t="shared" si="351"/>
        <v>1330.9859243898852</v>
      </c>
      <c r="AS919" s="69">
        <f t="shared" si="352"/>
        <v>0.11959702910044262</v>
      </c>
      <c r="AT919" s="69">
        <f t="shared" si="353"/>
        <v>0.72590017224258452</v>
      </c>
      <c r="AU919" s="69">
        <f t="shared" si="354"/>
        <v>0.15450279865697283</v>
      </c>
      <c r="AV919" s="23">
        <f t="shared" si="355"/>
        <v>0.99999999999999989</v>
      </c>
    </row>
    <row r="920" spans="1:48" ht="12.75" customHeight="1" x14ac:dyDescent="0.15">
      <c r="A920" t="s">
        <v>66</v>
      </c>
      <c r="B920" s="16">
        <v>8</v>
      </c>
      <c r="C920" s="16" t="s">
        <v>391</v>
      </c>
      <c r="D920" s="16">
        <v>1</v>
      </c>
      <c r="E920" s="16" t="s">
        <v>425</v>
      </c>
      <c r="F920" s="52">
        <v>18060.000000000004</v>
      </c>
      <c r="H920" s="52">
        <v>80342.8125</v>
      </c>
      <c r="I920" s="52">
        <v>8438.7500000000018</v>
      </c>
      <c r="J920" s="52">
        <v>1577790.9375000002</v>
      </c>
      <c r="K920" s="14">
        <v>0.29168725489295655</v>
      </c>
      <c r="L920" s="14">
        <v>9.2016383456184056E-2</v>
      </c>
      <c r="M920" s="14">
        <v>0.89762849297612191</v>
      </c>
      <c r="N920" s="14">
        <v>0.97787904456361652</v>
      </c>
      <c r="O920" s="14">
        <v>0.37555863741148593</v>
      </c>
      <c r="P920" s="14">
        <v>0.14370461217708849</v>
      </c>
      <c r="Q920" s="14">
        <v>3.1156398859188692</v>
      </c>
      <c r="R920" s="14">
        <v>0.50132666704051421</v>
      </c>
      <c r="S920" s="14">
        <v>5.0805044038904859</v>
      </c>
      <c r="T920" s="14">
        <v>0.97574801722086635</v>
      </c>
      <c r="U920" s="14">
        <v>44.319971403865409</v>
      </c>
      <c r="V920" s="14">
        <v>4.1328408383237072</v>
      </c>
      <c r="W920" s="14">
        <v>0.33511264591618367</v>
      </c>
      <c r="X920" s="14">
        <v>2.8696677823143491E-2</v>
      </c>
      <c r="Y920" s="14">
        <v>1.1739365265820394</v>
      </c>
      <c r="Z920" s="2">
        <f t="shared" si="356"/>
        <v>3.0773661787366535</v>
      </c>
      <c r="AA920" s="2">
        <f t="shared" si="357"/>
        <v>9.7550942480101988</v>
      </c>
      <c r="AB920" s="2">
        <f t="shared" si="358"/>
        <v>8.2960144583365718</v>
      </c>
      <c r="AC920" s="2">
        <f t="shared" si="359"/>
        <v>21.680862142959185</v>
      </c>
      <c r="AD920" s="2">
        <f t="shared" si="360"/>
        <v>8.7235376412481038</v>
      </c>
      <c r="AE920" s="2">
        <f t="shared" si="361"/>
        <v>45.421533655889888</v>
      </c>
      <c r="AF920" s="69">
        <f t="shared" si="340"/>
        <v>0.86256565859523526</v>
      </c>
      <c r="AG920" s="69">
        <f t="shared" si="341"/>
        <v>0.86526874556566613</v>
      </c>
      <c r="AH920" s="69">
        <f t="shared" si="342"/>
        <v>1.0169042285642158</v>
      </c>
      <c r="AI920" s="69">
        <f t="shared" si="343"/>
        <v>0.33585737425939816</v>
      </c>
      <c r="AJ920" s="69">
        <f t="shared" si="344"/>
        <v>0.33902478415440429</v>
      </c>
      <c r="AK920" s="69">
        <f t="shared" si="345"/>
        <v>0.55032413222685217</v>
      </c>
      <c r="AL920" s="69">
        <f t="shared" si="346"/>
        <v>7.5959577055922281E-2</v>
      </c>
      <c r="AM920" s="69">
        <f t="shared" si="347"/>
        <v>8.9841567800917135E-2</v>
      </c>
      <c r="AN920" s="69">
        <f t="shared" si="348"/>
        <v>0.12197004852312214</v>
      </c>
      <c r="AO920" s="23">
        <v>0.01</v>
      </c>
      <c r="AP920" s="69">
        <f t="shared" si="349"/>
        <v>1371.8299616299566</v>
      </c>
      <c r="AQ920" s="69">
        <f t="shared" si="350"/>
        <v>7218.1242365351227</v>
      </c>
      <c r="AR920" s="69">
        <f t="shared" si="351"/>
        <v>1029.2747469744972</v>
      </c>
      <c r="AS920" s="69">
        <f t="shared" si="352"/>
        <v>0.14261329774494219</v>
      </c>
      <c r="AT920" s="69">
        <f t="shared" si="353"/>
        <v>0.75038490898818977</v>
      </c>
      <c r="AU920" s="69">
        <f t="shared" si="354"/>
        <v>0.10700179326686794</v>
      </c>
      <c r="AV920" s="23">
        <f t="shared" si="355"/>
        <v>0.99999999999999989</v>
      </c>
    </row>
    <row r="921" spans="1:48" ht="12.75" customHeight="1" x14ac:dyDescent="0.15">
      <c r="A921" t="s">
        <v>67</v>
      </c>
      <c r="B921" s="16">
        <v>8</v>
      </c>
      <c r="C921" s="16" t="s">
        <v>391</v>
      </c>
      <c r="D921" s="16">
        <v>2</v>
      </c>
      <c r="E921" s="16" t="s">
        <v>425</v>
      </c>
      <c r="F921" s="52">
        <v>15009.687500000002</v>
      </c>
      <c r="H921" s="52">
        <v>72629.6875</v>
      </c>
      <c r="I921" s="52">
        <v>9285.3125000000018</v>
      </c>
      <c r="J921" s="52">
        <v>1570158.4375</v>
      </c>
      <c r="K921" s="14">
        <v>0.25788337726508759</v>
      </c>
      <c r="L921" s="14">
        <v>9.1832390617336432E-2</v>
      </c>
      <c r="M921" s="14">
        <v>0.88458956582420589</v>
      </c>
      <c r="N921" s="14">
        <v>1.0566703756282851</v>
      </c>
      <c r="O921" s="14">
        <v>0.3786445752702492</v>
      </c>
      <c r="P921" s="14">
        <v>0.14149480962136862</v>
      </c>
      <c r="Q921" s="14">
        <v>3.3613087472314089</v>
      </c>
      <c r="R921" s="14">
        <v>0.51858661999474642</v>
      </c>
      <c r="S921" s="14">
        <v>5.1054931530753755</v>
      </c>
      <c r="T921" s="14">
        <v>1.2193321437647739</v>
      </c>
      <c r="U921" s="14">
        <v>45.083272019782157</v>
      </c>
      <c r="V921" s="14">
        <v>4.9434860500739335</v>
      </c>
      <c r="W921" s="14">
        <v>0.34853463873403073</v>
      </c>
      <c r="X921" s="14">
        <v>2.8631120257395726E-2</v>
      </c>
      <c r="Y921" s="14">
        <v>1.3128809187206147</v>
      </c>
      <c r="Z921" s="2">
        <f t="shared" si="356"/>
        <v>3.4301922644471361</v>
      </c>
      <c r="AA921" s="2">
        <f t="shared" si="357"/>
        <v>9.6326531398956092</v>
      </c>
      <c r="AB921" s="2">
        <f t="shared" si="358"/>
        <v>8.8772135315350784</v>
      </c>
      <c r="AC921" s="2">
        <f t="shared" si="359"/>
        <v>23.755703521747996</v>
      </c>
      <c r="AD921" s="2">
        <f t="shared" si="360"/>
        <v>8.83034619145959</v>
      </c>
      <c r="AE921" s="2">
        <f t="shared" si="361"/>
        <v>36.973741937602313</v>
      </c>
      <c r="AF921" s="69">
        <f t="shared" si="340"/>
        <v>0.86147619496148931</v>
      </c>
      <c r="AG921" s="69">
        <f t="shared" si="341"/>
        <v>0.86536820211648358</v>
      </c>
      <c r="AH921" s="69">
        <f t="shared" si="342"/>
        <v>1.0177095898245256</v>
      </c>
      <c r="AI921" s="69">
        <f t="shared" si="343"/>
        <v>0.33458636689641746</v>
      </c>
      <c r="AJ921" s="69">
        <f t="shared" si="344"/>
        <v>0.3391417031290076</v>
      </c>
      <c r="AK921" s="69">
        <f t="shared" si="345"/>
        <v>0.55163269451021868</v>
      </c>
      <c r="AL921" s="69">
        <f t="shared" si="346"/>
        <v>7.5683882583612763E-2</v>
      </c>
      <c r="AM921" s="69">
        <f t="shared" si="347"/>
        <v>8.987255132918702E-2</v>
      </c>
      <c r="AN921" s="69">
        <f t="shared" si="348"/>
        <v>0.12224816485455289</v>
      </c>
      <c r="AO921" s="23">
        <v>0.01</v>
      </c>
      <c r="AP921" s="69">
        <f t="shared" si="349"/>
        <v>1135.9914263667204</v>
      </c>
      <c r="AQ921" s="69">
        <f t="shared" si="350"/>
        <v>6527.4153178665629</v>
      </c>
      <c r="AR921" s="69">
        <f t="shared" si="351"/>
        <v>1135.1124132260409</v>
      </c>
      <c r="AS921" s="69">
        <f t="shared" si="352"/>
        <v>0.12911166140993563</v>
      </c>
      <c r="AT921" s="69">
        <f t="shared" si="353"/>
        <v>0.74187658184873806</v>
      </c>
      <c r="AU921" s="69">
        <f t="shared" si="354"/>
        <v>0.12901175674132623</v>
      </c>
      <c r="AV921" s="23">
        <f t="shared" si="355"/>
        <v>1</v>
      </c>
    </row>
    <row r="922" spans="1:48" ht="12.75" customHeight="1" x14ac:dyDescent="0.15">
      <c r="A922" t="s">
        <v>68</v>
      </c>
      <c r="B922" s="16">
        <v>8</v>
      </c>
      <c r="C922" s="16" t="s">
        <v>392</v>
      </c>
      <c r="D922" s="16">
        <v>1</v>
      </c>
      <c r="E922" s="16" t="s">
        <v>425</v>
      </c>
      <c r="F922" s="52">
        <v>13249.375</v>
      </c>
      <c r="H922" s="52">
        <v>77561.25</v>
      </c>
      <c r="I922" s="52">
        <v>8210.3125</v>
      </c>
      <c r="J922" s="52">
        <v>1474617.8125</v>
      </c>
      <c r="K922" s="14">
        <v>0.31015512348343605</v>
      </c>
      <c r="L922" s="14">
        <v>0.12194489603325467</v>
      </c>
      <c r="M922" s="14">
        <v>0.83079356169786722</v>
      </c>
      <c r="N922" s="14">
        <v>1.2062074440925685</v>
      </c>
      <c r="O922" s="14">
        <v>0.49275447506911213</v>
      </c>
      <c r="P922" s="14">
        <v>0.2022990471760876</v>
      </c>
      <c r="Q922" s="14">
        <v>1.4777981734882735</v>
      </c>
      <c r="R922" s="14">
        <v>0.81600500562247102</v>
      </c>
      <c r="S922" s="14">
        <v>4.9785508950138224</v>
      </c>
      <c r="T922" s="14">
        <v>0.99566240929180005</v>
      </c>
      <c r="U922" s="14">
        <v>38.762392290421431</v>
      </c>
      <c r="V922" s="14">
        <v>4.3134918643877702</v>
      </c>
      <c r="W922" s="14">
        <v>0.34595200264508963</v>
      </c>
      <c r="X922" s="14">
        <v>2.7594339495384798E-2</v>
      </c>
      <c r="Y922" s="14">
        <v>1.1479255885885975</v>
      </c>
      <c r="Z922" s="2">
        <f t="shared" si="356"/>
        <v>2.6786388448689809</v>
      </c>
      <c r="AA922" s="2">
        <f t="shared" si="357"/>
        <v>6.8128604699561004</v>
      </c>
      <c r="AB922" s="2">
        <f t="shared" si="358"/>
        <v>2.999055814320108</v>
      </c>
      <c r="AC922" s="2">
        <f t="shared" si="359"/>
        <v>7.3050179628475975</v>
      </c>
      <c r="AD922" s="2">
        <f t="shared" si="360"/>
        <v>7.7858784830829393</v>
      </c>
      <c r="AE922" s="2">
        <f t="shared" si="361"/>
        <v>38.931260162761944</v>
      </c>
      <c r="AF922" s="69">
        <f t="shared" si="340"/>
        <v>0.8631608586916153</v>
      </c>
      <c r="AG922" s="69">
        <f t="shared" si="341"/>
        <v>0.8690458448842695</v>
      </c>
      <c r="AH922" s="69">
        <f t="shared" si="342"/>
        <v>1.0136183735662572</v>
      </c>
      <c r="AI922" s="69">
        <f t="shared" si="343"/>
        <v>0.33655311368787011</v>
      </c>
      <c r="AJ922" s="69">
        <f t="shared" si="344"/>
        <v>0.34348395906598256</v>
      </c>
      <c r="AK922" s="69">
        <f t="shared" si="345"/>
        <v>0.54500667395177682</v>
      </c>
      <c r="AL922" s="69">
        <f t="shared" si="346"/>
        <v>7.6110471914640487E-2</v>
      </c>
      <c r="AM922" s="69">
        <f t="shared" si="347"/>
        <v>9.1023249152485372E-2</v>
      </c>
      <c r="AN922" s="69">
        <f t="shared" si="348"/>
        <v>0.1208396186047743</v>
      </c>
      <c r="AO922" s="23">
        <v>0.01</v>
      </c>
      <c r="AP922" s="69">
        <f t="shared" si="349"/>
        <v>1008.4161838240398</v>
      </c>
      <c r="AQ922" s="69">
        <f t="shared" si="350"/>
        <v>7059.8769833282058</v>
      </c>
      <c r="AR922" s="69">
        <f t="shared" si="351"/>
        <v>992.13103112601095</v>
      </c>
      <c r="AS922" s="69">
        <f t="shared" si="352"/>
        <v>0.11129900341925139</v>
      </c>
      <c r="AT922" s="69">
        <f t="shared" si="353"/>
        <v>0.77919938722844639</v>
      </c>
      <c r="AU922" s="69">
        <f t="shared" si="354"/>
        <v>0.10950160935230213</v>
      </c>
      <c r="AV922" s="23">
        <f t="shared" si="355"/>
        <v>0.99999999999999989</v>
      </c>
    </row>
    <row r="923" spans="1:48" ht="12.75" customHeight="1" x14ac:dyDescent="0.15">
      <c r="A923" t="s">
        <v>69</v>
      </c>
      <c r="B923" s="16">
        <v>8</v>
      </c>
      <c r="C923" s="16" t="s">
        <v>392</v>
      </c>
      <c r="D923" s="16">
        <v>2</v>
      </c>
      <c r="E923" s="16" t="s">
        <v>425</v>
      </c>
      <c r="F923" s="52">
        <v>9379.375</v>
      </c>
      <c r="H923" s="52">
        <v>70318.4375</v>
      </c>
      <c r="I923" s="52">
        <v>7766.8750000000009</v>
      </c>
      <c r="J923" s="52">
        <v>1383390.625</v>
      </c>
      <c r="K923" s="14">
        <v>0.28559803822521834</v>
      </c>
      <c r="L923" s="14">
        <v>9.9804514353329918E-2</v>
      </c>
      <c r="M923" s="14">
        <v>0.85839224491034327</v>
      </c>
      <c r="N923" s="14">
        <v>1.1442628660140075</v>
      </c>
      <c r="O923" s="14">
        <v>0.56275566903316465</v>
      </c>
      <c r="P923" s="14">
        <v>0.24071308286206525</v>
      </c>
      <c r="Q923" s="14">
        <v>3.3612992657544227</v>
      </c>
      <c r="R923" s="14">
        <v>1.2777176014332134</v>
      </c>
      <c r="S923" s="14">
        <v>6.4536181702960107</v>
      </c>
      <c r="T923" s="14">
        <v>1.4974143880241704</v>
      </c>
      <c r="U923" s="14">
        <v>49.759923313814134</v>
      </c>
      <c r="V923" s="14">
        <v>9.7102848423494557</v>
      </c>
      <c r="W923" s="14">
        <v>0.34507949045287978</v>
      </c>
      <c r="X923" s="14">
        <v>2.7475364653842559E-2</v>
      </c>
      <c r="Y923" s="14">
        <v>1.2595220456940135</v>
      </c>
      <c r="Z923" s="2">
        <f t="shared" si="356"/>
        <v>3.0055957325359075</v>
      </c>
      <c r="AA923" s="2">
        <f t="shared" si="357"/>
        <v>8.6007356528127179</v>
      </c>
      <c r="AB923" s="2">
        <f t="shared" si="358"/>
        <v>5.9729283074646959</v>
      </c>
      <c r="AC923" s="2">
        <f t="shared" si="359"/>
        <v>13.96392429438716</v>
      </c>
      <c r="AD923" s="2">
        <f t="shared" si="360"/>
        <v>7.7103915975140156</v>
      </c>
      <c r="AE923" s="2">
        <f t="shared" si="361"/>
        <v>33.230563103825965</v>
      </c>
      <c r="AF923" s="69">
        <f t="shared" si="340"/>
        <v>0.86236940950835439</v>
      </c>
      <c r="AG923" s="69">
        <f t="shared" si="341"/>
        <v>0.87130191017897285</v>
      </c>
      <c r="AH923" s="69">
        <f t="shared" si="342"/>
        <v>1.0611582496550218</v>
      </c>
      <c r="AI923" s="69">
        <f t="shared" si="343"/>
        <v>0.3356281857654716</v>
      </c>
      <c r="AJ923" s="69">
        <f t="shared" si="344"/>
        <v>0.34616598914322727</v>
      </c>
      <c r="AK923" s="69">
        <f t="shared" si="345"/>
        <v>0.62534381936158534</v>
      </c>
      <c r="AL923" s="69">
        <f t="shared" si="346"/>
        <v>7.590986689783398E-2</v>
      </c>
      <c r="AM923" s="69">
        <f t="shared" si="347"/>
        <v>9.1733987122955232E-2</v>
      </c>
      <c r="AN923" s="69">
        <f t="shared" si="348"/>
        <v>0.13787260726839787</v>
      </c>
      <c r="AO923" s="23">
        <v>0.01</v>
      </c>
      <c r="AP923" s="69">
        <f t="shared" si="349"/>
        <v>711.98710783487161</v>
      </c>
      <c r="AQ923" s="69">
        <f t="shared" si="350"/>
        <v>6450.5906401313323</v>
      </c>
      <c r="AR923" s="69">
        <f t="shared" si="351"/>
        <v>1070.8393065777377</v>
      </c>
      <c r="AS923" s="69">
        <f t="shared" si="352"/>
        <v>8.6475287613656471E-2</v>
      </c>
      <c r="AT923" s="69">
        <f t="shared" si="353"/>
        <v>0.78346458067143765</v>
      </c>
      <c r="AU923" s="69">
        <f t="shared" si="354"/>
        <v>0.13006013171490591</v>
      </c>
      <c r="AV923" s="23">
        <f t="shared" si="355"/>
        <v>1</v>
      </c>
    </row>
    <row r="924" spans="1:48" ht="12.75" customHeight="1" x14ac:dyDescent="0.15">
      <c r="A924" t="s">
        <v>114</v>
      </c>
      <c r="B924" s="16">
        <v>8</v>
      </c>
      <c r="C924" s="16" t="s">
        <v>394</v>
      </c>
      <c r="D924" s="16">
        <v>1</v>
      </c>
      <c r="E924" s="16" t="s">
        <v>425</v>
      </c>
      <c r="F924" s="52">
        <v>14364.687500000002</v>
      </c>
      <c r="H924" s="52">
        <v>76714.6875</v>
      </c>
      <c r="I924" s="52">
        <v>7659.3750000000009</v>
      </c>
      <c r="J924" s="52">
        <v>1442703.75</v>
      </c>
      <c r="K924" s="14">
        <v>0.3011361027176459</v>
      </c>
      <c r="L924" s="14">
        <v>9.5912876962747654E-2</v>
      </c>
      <c r="M924" s="14">
        <v>0.9239111471828636</v>
      </c>
      <c r="N924" s="14">
        <v>1.4792676915993495</v>
      </c>
      <c r="O924" s="14">
        <v>0.5111011103865688</v>
      </c>
      <c r="P924" s="14">
        <v>0.19411595217912805</v>
      </c>
      <c r="Q924" s="14">
        <v>2.9959589945083289</v>
      </c>
      <c r="R924" s="14">
        <v>1.251925069137209</v>
      </c>
      <c r="S924" s="14">
        <v>8.1754098511218665</v>
      </c>
      <c r="T924" s="14">
        <v>1.7755794560394704</v>
      </c>
      <c r="U924" s="14">
        <v>70.434668830971816</v>
      </c>
      <c r="V924" s="14">
        <v>20.565841939206479</v>
      </c>
      <c r="W924" s="14">
        <v>0.35111911169074494</v>
      </c>
      <c r="X924" s="14">
        <v>3.2070329509052066E-2</v>
      </c>
      <c r="Y924" s="14">
        <v>1.708348705355957</v>
      </c>
      <c r="Z924" s="2">
        <f t="shared" si="356"/>
        <v>3.0680849584121437</v>
      </c>
      <c r="AA924" s="2">
        <f t="shared" si="357"/>
        <v>9.6328165355910311</v>
      </c>
      <c r="AB924" s="2">
        <f t="shared" si="358"/>
        <v>5.8617735974831868</v>
      </c>
      <c r="AC924" s="2">
        <f t="shared" si="359"/>
        <v>15.433862909647379</v>
      </c>
      <c r="AD924" s="2">
        <f t="shared" si="360"/>
        <v>8.6154296987699581</v>
      </c>
      <c r="AE924" s="2">
        <f t="shared" si="361"/>
        <v>39.668553604511899</v>
      </c>
      <c r="AF924" s="69">
        <f t="shared" si="340"/>
        <v>0.8628701850817857</v>
      </c>
      <c r="AG924" s="69">
        <f t="shared" si="341"/>
        <v>0.8696371377590103</v>
      </c>
      <c r="AH924" s="69">
        <f t="shared" si="342"/>
        <v>1.1166497953822956</v>
      </c>
      <c r="AI924" s="69">
        <f t="shared" si="343"/>
        <v>0.3362132204892343</v>
      </c>
      <c r="AJ924" s="69">
        <f t="shared" si="344"/>
        <v>0.34418554864626949</v>
      </c>
      <c r="AK924" s="69">
        <f t="shared" si="345"/>
        <v>0.72866744993380295</v>
      </c>
      <c r="AL924" s="69">
        <f t="shared" si="346"/>
        <v>7.6036756064613908E-2</v>
      </c>
      <c r="AM924" s="69">
        <f t="shared" si="347"/>
        <v>9.1209170391261404E-2</v>
      </c>
      <c r="AN924" s="69">
        <f t="shared" si="348"/>
        <v>0.15964880259456948</v>
      </c>
      <c r="AO924" s="23">
        <v>0.01</v>
      </c>
      <c r="AP924" s="69">
        <f t="shared" si="349"/>
        <v>1092.2442393819088</v>
      </c>
      <c r="AQ924" s="69">
        <f t="shared" si="350"/>
        <v>6997.0830036998714</v>
      </c>
      <c r="AR924" s="69">
        <f t="shared" si="351"/>
        <v>1222.8100473727807</v>
      </c>
      <c r="AS924" s="69">
        <f t="shared" si="352"/>
        <v>0.11729254040332047</v>
      </c>
      <c r="AT924" s="69">
        <f t="shared" si="353"/>
        <v>0.7513938836439038</v>
      </c>
      <c r="AU924" s="69">
        <f t="shared" si="354"/>
        <v>0.13131357595277579</v>
      </c>
      <c r="AV924" s="23">
        <f t="shared" si="355"/>
        <v>1</v>
      </c>
    </row>
    <row r="925" spans="1:48" ht="12.75" customHeight="1" x14ac:dyDescent="0.15">
      <c r="A925" t="s">
        <v>115</v>
      </c>
      <c r="B925" s="16">
        <v>8</v>
      </c>
      <c r="C925" s="16" t="s">
        <v>394</v>
      </c>
      <c r="D925" s="16">
        <v>2</v>
      </c>
      <c r="E925" s="16" t="s">
        <v>425</v>
      </c>
      <c r="F925" s="52">
        <v>12026.5625</v>
      </c>
      <c r="H925" s="52">
        <v>66394.6875</v>
      </c>
      <c r="I925" s="52">
        <v>7309.9999999999991</v>
      </c>
      <c r="J925" s="52">
        <v>1299406.25</v>
      </c>
      <c r="K925" s="14">
        <v>0.26759673404909945</v>
      </c>
      <c r="L925" s="14">
        <v>8.9099206672519179E-2</v>
      </c>
      <c r="M925" s="14">
        <v>0.88054287144634247</v>
      </c>
      <c r="N925" s="14">
        <v>1.4181790277404751</v>
      </c>
      <c r="O925" s="14">
        <v>0.54711473994544502</v>
      </c>
      <c r="P925" s="14">
        <v>0.21685120806676403</v>
      </c>
      <c r="Q925" s="14">
        <v>2.9632137655875486</v>
      </c>
      <c r="R925" s="14">
        <v>1.5776004297279669</v>
      </c>
      <c r="S925" s="14">
        <v>10.770013133604577</v>
      </c>
      <c r="T925" s="14">
        <v>3.5869981271579365</v>
      </c>
      <c r="U925" s="14">
        <v>61.891336584847849</v>
      </c>
      <c r="V925" s="14">
        <v>17.876405986677252</v>
      </c>
      <c r="W925" s="14">
        <v>0.34134697513799467</v>
      </c>
      <c r="X925" s="14">
        <v>3.0356929920311134E-2</v>
      </c>
      <c r="Y925" s="14">
        <v>1.6932255865225976</v>
      </c>
      <c r="Z925" s="2">
        <f t="shared" si="356"/>
        <v>3.29055911155021</v>
      </c>
      <c r="AA925" s="2">
        <f t="shared" si="357"/>
        <v>9.8827240368451879</v>
      </c>
      <c r="AB925" s="2">
        <f t="shared" si="358"/>
        <v>5.416073721360573</v>
      </c>
      <c r="AC925" s="2">
        <f t="shared" si="359"/>
        <v>13.664732569417994</v>
      </c>
      <c r="AD925" s="2">
        <f t="shared" si="360"/>
        <v>5.7466352006326344</v>
      </c>
      <c r="AE925" s="2">
        <f t="shared" si="361"/>
        <v>17.254354307089038</v>
      </c>
      <c r="AF925" s="69">
        <f t="shared" si="340"/>
        <v>0.86178924629525278</v>
      </c>
      <c r="AG925" s="69">
        <f t="shared" si="341"/>
        <v>0.87079781938718093</v>
      </c>
      <c r="AH925" s="69">
        <f t="shared" si="342"/>
        <v>1.2002711465000833</v>
      </c>
      <c r="AI925" s="69">
        <f t="shared" si="343"/>
        <v>0.33495125489691446</v>
      </c>
      <c r="AJ925" s="69">
        <f t="shared" si="344"/>
        <v>0.34556551478848485</v>
      </c>
      <c r="AK925" s="69">
        <f t="shared" si="345"/>
        <v>0.90493314653030044</v>
      </c>
      <c r="AL925" s="69">
        <f t="shared" si="346"/>
        <v>7.5763034902945517E-2</v>
      </c>
      <c r="AM925" s="69">
        <f t="shared" si="347"/>
        <v>9.1574861418948481E-2</v>
      </c>
      <c r="AN925" s="69">
        <f t="shared" si="348"/>
        <v>0.19651478013883858</v>
      </c>
      <c r="AO925" s="23">
        <v>0.01</v>
      </c>
      <c r="AP925" s="69">
        <f t="shared" si="349"/>
        <v>911.16887444995564</v>
      </c>
      <c r="AQ925" s="69">
        <f t="shared" si="350"/>
        <v>6080.0843067668911</v>
      </c>
      <c r="AR925" s="69">
        <f t="shared" si="351"/>
        <v>1436.5230428149098</v>
      </c>
      <c r="AS925" s="69">
        <f t="shared" si="352"/>
        <v>0.10811498196306668</v>
      </c>
      <c r="AT925" s="69">
        <f t="shared" si="353"/>
        <v>0.72143399933063768</v>
      </c>
      <c r="AU925" s="69">
        <f t="shared" si="354"/>
        <v>0.17045101870629553</v>
      </c>
      <c r="AV925" s="23">
        <f t="shared" si="355"/>
        <v>0.99999999999999989</v>
      </c>
    </row>
    <row r="926" spans="1:48" ht="12.75" customHeight="1" x14ac:dyDescent="0.15">
      <c r="A926" t="s">
        <v>116</v>
      </c>
      <c r="B926" s="16">
        <v>8</v>
      </c>
      <c r="C926" s="16" t="s">
        <v>395</v>
      </c>
      <c r="D926" s="16">
        <v>1</v>
      </c>
      <c r="E926" s="16" t="s">
        <v>425</v>
      </c>
      <c r="F926" s="52">
        <v>14835</v>
      </c>
      <c r="H926" s="52">
        <v>78542.1875</v>
      </c>
      <c r="I926" s="52">
        <v>8143.1250000000009</v>
      </c>
      <c r="J926" s="52">
        <v>1372788.4374999998</v>
      </c>
      <c r="K926" s="14">
        <v>0.29722724809654572</v>
      </c>
      <c r="L926" s="14">
        <v>9.6934819592593452E-2</v>
      </c>
      <c r="M926" s="14">
        <v>0.89399708729026972</v>
      </c>
      <c r="N926" s="14">
        <v>1.5038796525578555</v>
      </c>
      <c r="O926" s="14">
        <v>0.66323600995582332</v>
      </c>
      <c r="P926" s="14">
        <v>0.23887153576826181</v>
      </c>
      <c r="Q926" s="14">
        <v>2.7698333535604842</v>
      </c>
      <c r="R926" s="14">
        <v>1.6783533390984566</v>
      </c>
      <c r="S926" s="14">
        <v>6.8252734636897152</v>
      </c>
      <c r="T926" s="14">
        <v>1.427927954663301</v>
      </c>
      <c r="U926" s="14">
        <v>56.687369155617588</v>
      </c>
      <c r="V926" s="14">
        <v>7.8583402937851767</v>
      </c>
      <c r="W926" s="14">
        <v>0.32538459418998722</v>
      </c>
      <c r="X926" s="14">
        <v>2.9368710318113361E-2</v>
      </c>
      <c r="Y926" s="14">
        <v>1.6520265982722337</v>
      </c>
      <c r="Z926" s="2">
        <f t="shared" si="356"/>
        <v>3.0077898073459286</v>
      </c>
      <c r="AA926" s="2">
        <f t="shared" si="357"/>
        <v>9.2226621047797135</v>
      </c>
      <c r="AB926" s="2">
        <f t="shared" si="358"/>
        <v>4.1762409036641071</v>
      </c>
      <c r="AC926" s="2">
        <f t="shared" si="359"/>
        <v>11.595493555362758</v>
      </c>
      <c r="AD926" s="2">
        <f t="shared" si="360"/>
        <v>8.3055088498934122</v>
      </c>
      <c r="AE926" s="2">
        <f t="shared" si="361"/>
        <v>39.699040116477178</v>
      </c>
      <c r="AF926" s="69">
        <f t="shared" si="340"/>
        <v>0.8627442067840837</v>
      </c>
      <c r="AG926" s="69">
        <f t="shared" si="341"/>
        <v>0.87454028651398175</v>
      </c>
      <c r="AH926" s="69">
        <f t="shared" si="342"/>
        <v>1.0731363111927845</v>
      </c>
      <c r="AI926" s="69">
        <f t="shared" si="343"/>
        <v>0.3360659814734277</v>
      </c>
      <c r="AJ926" s="69">
        <f t="shared" si="344"/>
        <v>0.35004014821308432</v>
      </c>
      <c r="AK926" s="69">
        <f t="shared" si="345"/>
        <v>0.64675987447526018</v>
      </c>
      <c r="AL926" s="69">
        <f t="shared" si="346"/>
        <v>7.6004821999517455E-2</v>
      </c>
      <c r="AM926" s="69">
        <f t="shared" si="347"/>
        <v>9.2760639276467341E-2</v>
      </c>
      <c r="AN926" s="69">
        <f t="shared" si="348"/>
        <v>0.14239757790598781</v>
      </c>
      <c r="AO926" s="23">
        <v>0.01</v>
      </c>
      <c r="AP926" s="69">
        <f t="shared" si="349"/>
        <v>1127.5315343628415</v>
      </c>
      <c r="AQ926" s="69">
        <f t="shared" si="350"/>
        <v>7285.6235226721619</v>
      </c>
      <c r="AR926" s="69">
        <f t="shared" si="351"/>
        <v>1159.5612765856972</v>
      </c>
      <c r="AS926" s="69">
        <f t="shared" si="352"/>
        <v>0.11778595490214155</v>
      </c>
      <c r="AT926" s="69">
        <f t="shared" si="353"/>
        <v>0.7610821493878438</v>
      </c>
      <c r="AU926" s="69">
        <f t="shared" si="354"/>
        <v>0.12113189571001473</v>
      </c>
      <c r="AV926" s="23">
        <f t="shared" si="355"/>
        <v>1</v>
      </c>
    </row>
    <row r="927" spans="1:48" ht="12.75" customHeight="1" x14ac:dyDescent="0.15">
      <c r="A927" t="s">
        <v>117</v>
      </c>
      <c r="B927" s="16">
        <v>8</v>
      </c>
      <c r="C927" s="16" t="s">
        <v>395</v>
      </c>
      <c r="D927" s="16">
        <v>2</v>
      </c>
      <c r="E927" s="16" t="s">
        <v>425</v>
      </c>
      <c r="F927" s="52">
        <v>10588.75</v>
      </c>
      <c r="H927" s="52">
        <v>69592.8125</v>
      </c>
      <c r="I927" s="52">
        <v>8479.0625</v>
      </c>
      <c r="J927" s="52">
        <v>1351315.3125000002</v>
      </c>
      <c r="K927" s="14">
        <v>0.28144120645475335</v>
      </c>
      <c r="L927" s="14">
        <v>9.2158020172305774E-2</v>
      </c>
      <c r="M927" s="14">
        <v>0.85003147850359551</v>
      </c>
      <c r="N927" s="14">
        <v>1.5284207792361113</v>
      </c>
      <c r="O927" s="14">
        <v>0.67827812014952105</v>
      </c>
      <c r="P927" s="14">
        <v>0.28684699403722907</v>
      </c>
      <c r="Q927" s="14">
        <v>3.0816374131496711</v>
      </c>
      <c r="R927" s="14">
        <v>2.3153660213860499</v>
      </c>
      <c r="S927" s="14">
        <v>10.78599020949477</v>
      </c>
      <c r="T927" s="14">
        <v>3.6872189185645539</v>
      </c>
      <c r="U927" s="14">
        <v>67.599197108528784</v>
      </c>
      <c r="V927" s="14">
        <v>34.984327915494703</v>
      </c>
      <c r="W927" s="14">
        <v>0.34608609399252394</v>
      </c>
      <c r="X927" s="14">
        <v>2.8739573514311778E-2</v>
      </c>
      <c r="Y927" s="14">
        <v>1.7028679029216189</v>
      </c>
      <c r="Z927" s="2">
        <f t="shared" si="356"/>
        <v>3.0202808224539539</v>
      </c>
      <c r="AA927" s="2">
        <f t="shared" si="357"/>
        <v>9.2236299880825428</v>
      </c>
      <c r="AB927" s="2">
        <f t="shared" si="358"/>
        <v>4.543324222916624</v>
      </c>
      <c r="AC927" s="2">
        <f t="shared" si="359"/>
        <v>10.743139991732715</v>
      </c>
      <c r="AD927" s="2">
        <f t="shared" si="360"/>
        <v>6.2673148960419107</v>
      </c>
      <c r="AE927" s="2">
        <f t="shared" si="361"/>
        <v>18.333383127369441</v>
      </c>
      <c r="AF927" s="69">
        <f t="shared" ref="AF927:AF990" si="362">(K927+26.472)/31.028</f>
        <v>0.86223543916639023</v>
      </c>
      <c r="AG927" s="69">
        <f t="shared" ref="AG927:AG990" si="363">(O927+26.472)/31.028</f>
        <v>0.87502507799888884</v>
      </c>
      <c r="AH927" s="69">
        <f t="shared" ref="AH927:AH990" si="364">(S927+26.472)/31.028</f>
        <v>1.200786070951875</v>
      </c>
      <c r="AI927" s="69">
        <f t="shared" ref="AI927:AI990" si="365">4/3*3.14*((AF927/2)^3)</f>
        <v>0.3354717890840897</v>
      </c>
      <c r="AJ927" s="69">
        <f t="shared" ref="AJ927:AJ990" si="366">4/3*3.14*((AG927/2)^3)</f>
        <v>0.35062259331898638</v>
      </c>
      <c r="AK927" s="69">
        <f t="shared" ref="AK927:AK990" si="367">4/3*3.14*((AH927/2)^3)</f>
        <v>0.90609831359999982</v>
      </c>
      <c r="AL927" s="69">
        <f t="shared" ref="AL927:AL990" si="368">(10^(-0.665+LOG(AI927, 10)*0.959))</f>
        <v>7.5875944222608765E-2</v>
      </c>
      <c r="AM927" s="69">
        <f t="shared" ref="AM927:AM990" si="369">(AJ927*265)/1000</f>
        <v>9.2914987229531384E-2</v>
      </c>
      <c r="AN927" s="69">
        <f t="shared" ref="AN927:AN990" si="370">(10^(-0.665+LOG(AK927, 10)*0.959))</f>
        <v>0.19675742666294432</v>
      </c>
      <c r="AO927" s="23">
        <v>0.01</v>
      </c>
      <c r="AP927" s="69">
        <f t="shared" ref="AP927:AP990" si="371">AL927*F927</f>
        <v>803.43140438714852</v>
      </c>
      <c r="AQ927" s="69">
        <f t="shared" ref="AQ927:AQ990" si="372">AM927*H927</f>
        <v>6466.2152847046718</v>
      </c>
      <c r="AR927" s="69">
        <f t="shared" ref="AR927:AR990" si="373">AN927*I927</f>
        <v>1668.3185180142714</v>
      </c>
      <c r="AS927" s="69">
        <f t="shared" ref="AS927:AS990" si="374">AP927/(AP927+AQ927+AR927)</f>
        <v>8.9889744004416544E-2</v>
      </c>
      <c r="AT927" s="69">
        <f t="shared" ref="AT927:AT990" si="375">AQ927/(AP927+AQ927+AR927)</f>
        <v>0.72345496260868569</v>
      </c>
      <c r="AU927" s="69">
        <f t="shared" ref="AU927:AU990" si="376">AR927/(AP927+AQ927+AR927)</f>
        <v>0.18665529338689768</v>
      </c>
      <c r="AV927" s="23">
        <f t="shared" ref="AV927:AV990" si="377">SUM(AS927:AU927)</f>
        <v>0.99999999999999989</v>
      </c>
    </row>
    <row r="928" spans="1:48" ht="12.75" customHeight="1" x14ac:dyDescent="0.15">
      <c r="A928" t="s">
        <v>118</v>
      </c>
      <c r="B928" s="16">
        <v>8</v>
      </c>
      <c r="C928" s="16" t="s">
        <v>396</v>
      </c>
      <c r="D928" s="16">
        <v>1</v>
      </c>
      <c r="E928" s="16" t="s">
        <v>425</v>
      </c>
      <c r="F928" s="52">
        <v>16850.625</v>
      </c>
      <c r="H928" s="52">
        <v>75935.312500000015</v>
      </c>
      <c r="I928" s="52">
        <v>6517.1875</v>
      </c>
      <c r="J928" s="52">
        <v>1439949.0625</v>
      </c>
      <c r="K928" s="14">
        <v>0.27083145819748167</v>
      </c>
      <c r="L928" s="14">
        <v>9.247825404285144E-2</v>
      </c>
      <c r="M928" s="14">
        <v>0.97010679935677668</v>
      </c>
      <c r="N928" s="14">
        <v>1.4290609440438702</v>
      </c>
      <c r="O928" s="14">
        <v>1.0242135909846528</v>
      </c>
      <c r="P928" s="14">
        <v>0.31226363529921497</v>
      </c>
      <c r="Q928" s="14">
        <v>2.6281895688582786</v>
      </c>
      <c r="R928" s="14">
        <v>2.2403230043179398</v>
      </c>
      <c r="S928" s="14">
        <v>6.7397139996877318</v>
      </c>
      <c r="T928" s="14">
        <v>1.3180464600802986</v>
      </c>
      <c r="U928" s="14">
        <v>58.279942504323564</v>
      </c>
      <c r="V928" s="14">
        <v>7.6359206538004072</v>
      </c>
      <c r="W928" s="14">
        <v>0.33831614331242366</v>
      </c>
      <c r="X928" s="14">
        <v>2.8478692172426646E-2</v>
      </c>
      <c r="Y928" s="14">
        <v>1.6261809402660419</v>
      </c>
      <c r="Z928" s="2">
        <f t="shared" si="356"/>
        <v>3.5819575975897369</v>
      </c>
      <c r="AA928" s="2">
        <f t="shared" si="357"/>
        <v>10.490107208417456</v>
      </c>
      <c r="AB928" s="2">
        <f t="shared" si="358"/>
        <v>2.5660561351579059</v>
      </c>
      <c r="AC928" s="2">
        <f t="shared" si="359"/>
        <v>8.4165726385011634</v>
      </c>
      <c r="AD928" s="2">
        <f t="shared" si="360"/>
        <v>8.6472426733573293</v>
      </c>
      <c r="AE928" s="2">
        <f t="shared" si="361"/>
        <v>44.216910609336949</v>
      </c>
      <c r="AF928" s="69">
        <f t="shared" si="362"/>
        <v>0.86189349807262738</v>
      </c>
      <c r="AG928" s="69">
        <f t="shared" si="363"/>
        <v>0.8861742165458506</v>
      </c>
      <c r="AH928" s="69">
        <f t="shared" si="364"/>
        <v>1.0703788191210433</v>
      </c>
      <c r="AI928" s="69">
        <f t="shared" si="365"/>
        <v>0.33507282808272476</v>
      </c>
      <c r="AJ928" s="69">
        <f t="shared" si="366"/>
        <v>0.36419646628336538</v>
      </c>
      <c r="AK928" s="69">
        <f t="shared" si="367"/>
        <v>0.64178700248570353</v>
      </c>
      <c r="AL928" s="69">
        <f t="shared" si="368"/>
        <v>7.5789406044359867E-2</v>
      </c>
      <c r="AM928" s="69">
        <f t="shared" si="369"/>
        <v>9.6512063565091816E-2</v>
      </c>
      <c r="AN928" s="69">
        <f t="shared" si="370"/>
        <v>0.14134742133599398</v>
      </c>
      <c r="AO928" s="23">
        <v>0.01</v>
      </c>
      <c r="AP928" s="69">
        <f t="shared" si="371"/>
        <v>1277.0988602262414</v>
      </c>
      <c r="AQ928" s="69">
        <f t="shared" si="372"/>
        <v>7328.6737068351122</v>
      </c>
      <c r="AR928" s="69">
        <f t="shared" si="373"/>
        <v>921.1876474881733</v>
      </c>
      <c r="AS928" s="69">
        <f t="shared" si="374"/>
        <v>0.13405103322210396</v>
      </c>
      <c r="AT928" s="69">
        <f t="shared" si="375"/>
        <v>0.76925625191997726</v>
      </c>
      <c r="AU928" s="69">
        <f t="shared" si="376"/>
        <v>9.669271485791868E-2</v>
      </c>
      <c r="AV928" s="23">
        <f t="shared" si="377"/>
        <v>0.99999999999999989</v>
      </c>
    </row>
    <row r="929" spans="1:48" ht="12.75" customHeight="1" x14ac:dyDescent="0.15">
      <c r="A929" t="s">
        <v>119</v>
      </c>
      <c r="B929" s="16">
        <v>8</v>
      </c>
      <c r="C929" s="16" t="s">
        <v>396</v>
      </c>
      <c r="D929" s="16">
        <v>2</v>
      </c>
      <c r="E929" s="16" t="s">
        <v>425</v>
      </c>
      <c r="F929" s="52">
        <v>14512.5</v>
      </c>
      <c r="H929" s="52">
        <v>68961.25</v>
      </c>
      <c r="I929" s="52">
        <v>8909.0625</v>
      </c>
      <c r="J929" s="52">
        <v>1427344.6874999998</v>
      </c>
      <c r="K929" s="14">
        <v>0.26361991532039569</v>
      </c>
      <c r="L929" s="14">
        <v>9.4161707583040932E-2</v>
      </c>
      <c r="M929" s="14">
        <v>0.96558982372037983</v>
      </c>
      <c r="N929" s="14">
        <v>1.537520032819883</v>
      </c>
      <c r="O929" s="14">
        <v>0.54246746447956939</v>
      </c>
      <c r="P929" s="14">
        <v>0.22630120976640461</v>
      </c>
      <c r="Q929" s="14">
        <v>2.6904544282290122</v>
      </c>
      <c r="R929" s="14">
        <v>1.5009931556376708</v>
      </c>
      <c r="S929" s="14">
        <v>7.6401080078250558</v>
      </c>
      <c r="T929" s="14">
        <v>1.9773065606666473</v>
      </c>
      <c r="U929" s="14">
        <v>62.755440471494893</v>
      </c>
      <c r="V929" s="14">
        <v>11.078626051077418</v>
      </c>
      <c r="W929" s="14">
        <v>0.35429505607038875</v>
      </c>
      <c r="X929" s="14">
        <v>2.9276713898689549E-2</v>
      </c>
      <c r="Y929" s="14">
        <v>1.7509614277829755</v>
      </c>
      <c r="Z929" s="2">
        <f t="shared" si="356"/>
        <v>3.662810613328781</v>
      </c>
      <c r="AA929" s="2">
        <f t="shared" si="357"/>
        <v>10.254591261196373</v>
      </c>
      <c r="AB929" s="2">
        <f t="shared" si="358"/>
        <v>4.9596604485951454</v>
      </c>
      <c r="AC929" s="2">
        <f t="shared" si="359"/>
        <v>11.88882035145188</v>
      </c>
      <c r="AD929" s="2">
        <f t="shared" si="360"/>
        <v>8.2139467671425983</v>
      </c>
      <c r="AE929" s="2">
        <f t="shared" si="361"/>
        <v>31.737840616043343</v>
      </c>
      <c r="AF929" s="69">
        <f t="shared" si="362"/>
        <v>0.86166107758541954</v>
      </c>
      <c r="AG929" s="69">
        <f t="shared" si="363"/>
        <v>0.87064804255767603</v>
      </c>
      <c r="AH929" s="69">
        <f t="shared" si="364"/>
        <v>1.0993975766348156</v>
      </c>
      <c r="AI929" s="69">
        <f t="shared" si="365"/>
        <v>0.33480183129037122</v>
      </c>
      <c r="AJ929" s="69">
        <f t="shared" si="366"/>
        <v>0.34538723412132866</v>
      </c>
      <c r="AK929" s="69">
        <f t="shared" si="367"/>
        <v>0.69541286963773485</v>
      </c>
      <c r="AL929" s="69">
        <f t="shared" si="368"/>
        <v>7.5730622028422526E-2</v>
      </c>
      <c r="AM929" s="69">
        <f t="shared" si="369"/>
        <v>9.1527617042152093E-2</v>
      </c>
      <c r="AN929" s="69">
        <f t="shared" si="370"/>
        <v>0.15265490805986942</v>
      </c>
      <c r="AO929" s="23">
        <v>0.01</v>
      </c>
      <c r="AP929" s="69">
        <f t="shared" si="371"/>
        <v>1099.040652187482</v>
      </c>
      <c r="AQ929" s="69">
        <f t="shared" si="372"/>
        <v>6311.858880748111</v>
      </c>
      <c r="AR929" s="69">
        <f t="shared" si="373"/>
        <v>1360.0121168371304</v>
      </c>
      <c r="AS929" s="69">
        <f t="shared" si="374"/>
        <v>0.1253051787627984</v>
      </c>
      <c r="AT929" s="69">
        <f t="shared" si="375"/>
        <v>0.71963544187697615</v>
      </c>
      <c r="AU929" s="69">
        <f t="shared" si="376"/>
        <v>0.15505937936022557</v>
      </c>
      <c r="AV929" s="23">
        <f t="shared" si="377"/>
        <v>1</v>
      </c>
    </row>
    <row r="930" spans="1:48" ht="12.75" customHeight="1" x14ac:dyDescent="0.15">
      <c r="A930" t="s">
        <v>120</v>
      </c>
      <c r="B930" s="16">
        <v>8</v>
      </c>
      <c r="C930" s="16" t="s">
        <v>397</v>
      </c>
      <c r="D930" s="16">
        <v>1</v>
      </c>
      <c r="E930" s="16" t="s">
        <v>425</v>
      </c>
      <c r="F930" s="52">
        <v>15385.937500000002</v>
      </c>
      <c r="H930" s="52">
        <v>76647.5</v>
      </c>
      <c r="I930" s="52">
        <v>6557.5</v>
      </c>
      <c r="J930" s="52">
        <v>1648270.625</v>
      </c>
      <c r="K930" s="14">
        <v>0.27120801609096168</v>
      </c>
      <c r="L930" s="14">
        <v>9.6557661251377921E-2</v>
      </c>
      <c r="M930" s="14">
        <v>0.90429207500227549</v>
      </c>
      <c r="N930" s="14">
        <v>1.5484639291184967</v>
      </c>
      <c r="O930" s="14">
        <v>0.42215629907881075</v>
      </c>
      <c r="P930" s="14">
        <v>0.17077314222538528</v>
      </c>
      <c r="Q930" s="14">
        <v>2.7524063988591889</v>
      </c>
      <c r="R930" s="14">
        <v>0.91034446120199874</v>
      </c>
      <c r="S930" s="14">
        <v>7.0855484427953455</v>
      </c>
      <c r="T930" s="14">
        <v>1.771413717880165</v>
      </c>
      <c r="U930" s="14">
        <v>65.790442291938476</v>
      </c>
      <c r="V930" s="14">
        <v>7.7500258249980076</v>
      </c>
      <c r="W930" s="14">
        <v>0.34590057034744354</v>
      </c>
      <c r="X930" s="14">
        <v>2.8091012246584935E-2</v>
      </c>
      <c r="Y930" s="14">
        <v>1.7781765485406662</v>
      </c>
      <c r="Z930" s="2">
        <f t="shared" si="356"/>
        <v>3.3343117509438986</v>
      </c>
      <c r="AA930" s="2">
        <f t="shared" si="357"/>
        <v>9.3653063183463434</v>
      </c>
      <c r="AB930" s="2">
        <f t="shared" si="358"/>
        <v>6.5198752330954859</v>
      </c>
      <c r="AC930" s="2">
        <f t="shared" si="359"/>
        <v>16.117325962337688</v>
      </c>
      <c r="AD930" s="2">
        <f t="shared" si="360"/>
        <v>9.2851587739598109</v>
      </c>
      <c r="AE930" s="2">
        <f t="shared" si="361"/>
        <v>37.140077232025341</v>
      </c>
      <c r="AF930" s="69">
        <f t="shared" si="362"/>
        <v>0.86190563413984034</v>
      </c>
      <c r="AG930" s="69">
        <f t="shared" si="363"/>
        <v>0.86677053948300931</v>
      </c>
      <c r="AH930" s="69">
        <f t="shared" si="364"/>
        <v>1.0815247016499725</v>
      </c>
      <c r="AI930" s="69">
        <f t="shared" si="365"/>
        <v>0.33508698246594354</v>
      </c>
      <c r="AJ930" s="69">
        <f t="shared" si="366"/>
        <v>0.3407931234071353</v>
      </c>
      <c r="AK930" s="69">
        <f t="shared" si="367"/>
        <v>0.66204533048902214</v>
      </c>
      <c r="AL930" s="69">
        <f t="shared" si="368"/>
        <v>7.5792476327820046E-2</v>
      </c>
      <c r="AM930" s="69">
        <f t="shared" si="369"/>
        <v>9.0310177702890848E-2</v>
      </c>
      <c r="AN930" s="69">
        <f t="shared" si="370"/>
        <v>0.14562345474552729</v>
      </c>
      <c r="AO930" s="23">
        <v>0.01</v>
      </c>
      <c r="AP930" s="69">
        <f t="shared" si="371"/>
        <v>1166.1383037500689</v>
      </c>
      <c r="AQ930" s="69">
        <f t="shared" si="372"/>
        <v>6922.0493454823263</v>
      </c>
      <c r="AR930" s="69">
        <f t="shared" si="373"/>
        <v>954.92580449379523</v>
      </c>
      <c r="AS930" s="69">
        <f t="shared" si="374"/>
        <v>0.12895318738587369</v>
      </c>
      <c r="AT930" s="69">
        <f t="shared" si="375"/>
        <v>0.76544979568183058</v>
      </c>
      <c r="AU930" s="69">
        <f t="shared" si="376"/>
        <v>0.10559701693229565</v>
      </c>
      <c r="AV930" s="23">
        <f t="shared" si="377"/>
        <v>0.99999999999999989</v>
      </c>
    </row>
    <row r="931" spans="1:48" s="23" customFormat="1" ht="12.75" customHeight="1" x14ac:dyDescent="0.15">
      <c r="A931" s="23" t="s">
        <v>182</v>
      </c>
      <c r="B931" s="24">
        <v>8</v>
      </c>
      <c r="C931" s="24" t="s">
        <v>397</v>
      </c>
      <c r="D931" s="16">
        <v>2</v>
      </c>
      <c r="E931" s="24" t="s">
        <v>425</v>
      </c>
      <c r="F931" s="52">
        <v>11596.5625</v>
      </c>
      <c r="H931" s="52">
        <v>67913.125</v>
      </c>
      <c r="I931" s="52">
        <v>8640.3125</v>
      </c>
      <c r="J931" s="52">
        <v>1619003.75</v>
      </c>
      <c r="K931" s="49">
        <v>0.28048995564928597</v>
      </c>
      <c r="L931" s="49">
        <v>8.8440093184136884E-2</v>
      </c>
      <c r="M931" s="49">
        <v>0.82507404886745983</v>
      </c>
      <c r="N931" s="49">
        <v>1.2915093545399794</v>
      </c>
      <c r="O931" s="49">
        <v>0.39792188407922607</v>
      </c>
      <c r="P931" s="49">
        <v>0.15627438036368002</v>
      </c>
      <c r="Q931" s="49">
        <v>4.1081544817537843</v>
      </c>
      <c r="R931" s="49">
        <v>0.68400499944954241</v>
      </c>
      <c r="S931" s="49">
        <v>7.4568030728046031</v>
      </c>
      <c r="T931" s="49">
        <v>2.825296110598877</v>
      </c>
      <c r="U931" s="49">
        <v>44.222257795500518</v>
      </c>
      <c r="V931" s="49">
        <v>12.580010620592292</v>
      </c>
      <c r="W931" s="49">
        <v>0.33640081609769412</v>
      </c>
      <c r="X931" s="49">
        <v>3.0926712967762001E-2</v>
      </c>
      <c r="Y931" s="49">
        <v>1.6419370924185808</v>
      </c>
      <c r="Z931" s="2">
        <f t="shared" si="356"/>
        <v>2.9415457924600381</v>
      </c>
      <c r="AA931" s="2">
        <f t="shared" si="357"/>
        <v>9.3291856573422258</v>
      </c>
      <c r="AB931" s="2">
        <f t="shared" si="358"/>
        <v>10.324022493158111</v>
      </c>
      <c r="AC931" s="2">
        <f t="shared" si="359"/>
        <v>26.288086839271621</v>
      </c>
      <c r="AD931" s="2">
        <f t="shared" si="360"/>
        <v>5.9304580480047377</v>
      </c>
      <c r="AE931" s="2">
        <f t="shared" si="361"/>
        <v>15.65225592800846</v>
      </c>
      <c r="AF931" s="69">
        <f t="shared" si="362"/>
        <v>0.8622047813474697</v>
      </c>
      <c r="AG931" s="69">
        <f t="shared" si="363"/>
        <v>0.86598948962483013</v>
      </c>
      <c r="AH931" s="69">
        <f t="shared" si="364"/>
        <v>1.0934898502257511</v>
      </c>
      <c r="AI931" s="69">
        <f t="shared" si="365"/>
        <v>0.33543600604661444</v>
      </c>
      <c r="AJ931" s="69">
        <f t="shared" si="366"/>
        <v>0.33987268381615471</v>
      </c>
      <c r="AK931" s="69">
        <f t="shared" si="367"/>
        <v>0.68426238454629118</v>
      </c>
      <c r="AL931" s="69">
        <f t="shared" si="368"/>
        <v>7.586818273686842E-2</v>
      </c>
      <c r="AM931" s="69">
        <f t="shared" si="369"/>
        <v>9.0066261211281001E-2</v>
      </c>
      <c r="AN931" s="69">
        <f t="shared" si="370"/>
        <v>0.15030676826757322</v>
      </c>
      <c r="AO931" s="23">
        <v>0.01</v>
      </c>
      <c r="AP931" s="69">
        <f t="shared" si="371"/>
        <v>879.81012286951568</v>
      </c>
      <c r="AQ931" s="69">
        <f t="shared" si="372"/>
        <v>6116.6812559243781</v>
      </c>
      <c r="AR931" s="69">
        <f t="shared" si="373"/>
        <v>1298.6974486969164</v>
      </c>
      <c r="AS931" s="69">
        <f t="shared" si="374"/>
        <v>0.10606269985726739</v>
      </c>
      <c r="AT931" s="69">
        <f t="shared" si="375"/>
        <v>0.73737697635685973</v>
      </c>
      <c r="AU931" s="69">
        <f t="shared" si="376"/>
        <v>0.15656032378587287</v>
      </c>
      <c r="AV931" s="23">
        <f t="shared" si="377"/>
        <v>1</v>
      </c>
    </row>
    <row r="932" spans="1:48" ht="12.75" customHeight="1" x14ac:dyDescent="0.15">
      <c r="A932" t="s">
        <v>122</v>
      </c>
      <c r="B932" s="16">
        <v>8</v>
      </c>
      <c r="C932" s="16" t="s">
        <v>398</v>
      </c>
      <c r="D932" s="16">
        <v>1</v>
      </c>
      <c r="E932" s="16" t="s">
        <v>425</v>
      </c>
      <c r="F932" s="52">
        <v>16380.312500000002</v>
      </c>
      <c r="H932" s="52">
        <v>80356.25</v>
      </c>
      <c r="I932" s="52">
        <v>8022.1875000000009</v>
      </c>
      <c r="J932" s="52">
        <v>1598632.5000000002</v>
      </c>
      <c r="K932" s="14">
        <v>0.27494236827361979</v>
      </c>
      <c r="L932" s="14">
        <v>9.3713326207432765E-2</v>
      </c>
      <c r="M932" s="14">
        <v>0.95635107254467688</v>
      </c>
      <c r="N932" s="14">
        <v>1.4498891738656923</v>
      </c>
      <c r="O932" s="14">
        <v>0.42406480469503405</v>
      </c>
      <c r="P932" s="14">
        <v>0.16789211652735905</v>
      </c>
      <c r="Q932" s="14">
        <v>3.4475351952425743</v>
      </c>
      <c r="R932" s="14">
        <v>0.82021374244065415</v>
      </c>
      <c r="S932" s="14">
        <v>6.337720998153948</v>
      </c>
      <c r="T932" s="14">
        <v>1.2768922260597526</v>
      </c>
      <c r="U932" s="14">
        <v>60.371787675596956</v>
      </c>
      <c r="V932" s="14">
        <v>6.5550367600400214</v>
      </c>
      <c r="W932" s="14">
        <v>0.32151982439544086</v>
      </c>
      <c r="X932" s="14">
        <v>2.7806929461677961E-2</v>
      </c>
      <c r="Y932" s="14">
        <v>1.7426383998536092</v>
      </c>
      <c r="Z932" s="2">
        <f t="shared" si="356"/>
        <v>3.4783692253386218</v>
      </c>
      <c r="AA932" s="2">
        <f t="shared" si="357"/>
        <v>10.20507019917115</v>
      </c>
      <c r="AB932" s="2">
        <f t="shared" si="358"/>
        <v>8.1297366748505979</v>
      </c>
      <c r="AC932" s="2">
        <f t="shared" si="359"/>
        <v>20.53422916186048</v>
      </c>
      <c r="AD932" s="2">
        <f t="shared" si="360"/>
        <v>9.5257881647333562</v>
      </c>
      <c r="AE932" s="2">
        <f t="shared" si="361"/>
        <v>47.280253136079345</v>
      </c>
      <c r="AF932" s="69">
        <f t="shared" si="362"/>
        <v>0.86202598840639499</v>
      </c>
      <c r="AG932" s="69">
        <f t="shared" si="363"/>
        <v>0.8668320486236637</v>
      </c>
      <c r="AH932" s="69">
        <f t="shared" si="364"/>
        <v>1.0574230049682207</v>
      </c>
      <c r="AI932" s="69">
        <f t="shared" si="365"/>
        <v>0.33522737409860753</v>
      </c>
      <c r="AJ932" s="69">
        <f t="shared" si="366"/>
        <v>0.34086568025617275</v>
      </c>
      <c r="AK932" s="69">
        <f t="shared" si="367"/>
        <v>0.61876346292885676</v>
      </c>
      <c r="AL932" s="69">
        <f t="shared" si="368"/>
        <v>7.5822928946359197E-2</v>
      </c>
      <c r="AM932" s="69">
        <f t="shared" si="369"/>
        <v>9.0329405267885771E-2</v>
      </c>
      <c r="AN932" s="69">
        <f t="shared" si="370"/>
        <v>0.13648098563760624</v>
      </c>
      <c r="AO932" s="23">
        <v>0.01</v>
      </c>
      <c r="AP932" s="69">
        <f t="shared" si="371"/>
        <v>1242.0032708066594</v>
      </c>
      <c r="AQ932" s="69">
        <f t="shared" si="372"/>
        <v>7258.5322720575459</v>
      </c>
      <c r="AR932" s="69">
        <f t="shared" si="373"/>
        <v>1094.8760569696844</v>
      </c>
      <c r="AS932" s="69">
        <f t="shared" si="374"/>
        <v>0.12943720630266245</v>
      </c>
      <c r="AT932" s="69">
        <f t="shared" si="375"/>
        <v>0.75645866740966083</v>
      </c>
      <c r="AU932" s="69">
        <f t="shared" si="376"/>
        <v>0.11410412628767674</v>
      </c>
      <c r="AV932" s="23">
        <f t="shared" si="377"/>
        <v>1</v>
      </c>
    </row>
    <row r="933" spans="1:48" ht="12.75" customHeight="1" x14ac:dyDescent="0.15">
      <c r="A933" t="s">
        <v>123</v>
      </c>
      <c r="B933" s="16">
        <v>8</v>
      </c>
      <c r="C933" s="16" t="s">
        <v>398</v>
      </c>
      <c r="D933" s="16">
        <v>2</v>
      </c>
      <c r="E933" s="16" t="s">
        <v>425</v>
      </c>
      <c r="F933" s="52">
        <v>14216.874999999998</v>
      </c>
      <c r="H933" s="52">
        <v>71863.75</v>
      </c>
      <c r="I933" s="52">
        <v>9688.4375</v>
      </c>
      <c r="J933" s="52">
        <v>1740425</v>
      </c>
      <c r="K933" s="14">
        <v>0.27821015604191729</v>
      </c>
      <c r="L933" s="14">
        <v>9.2091383469673271E-2</v>
      </c>
      <c r="M933" s="14">
        <v>0.88996556327558496</v>
      </c>
      <c r="N933" s="14">
        <v>1.4495350024644427</v>
      </c>
      <c r="O933" s="14">
        <v>0.38353431728217041</v>
      </c>
      <c r="P933" s="14">
        <v>0.15411261764615422</v>
      </c>
      <c r="Q933" s="14">
        <v>3.0165053551382024</v>
      </c>
      <c r="R933" s="14">
        <v>0.73668241745592777</v>
      </c>
      <c r="S933" s="14">
        <v>7.8135413892230963</v>
      </c>
      <c r="T933" s="14">
        <v>2.1048003785612188</v>
      </c>
      <c r="U933" s="14">
        <v>63.830048317606725</v>
      </c>
      <c r="V933" s="14">
        <v>12.781367042580255</v>
      </c>
      <c r="W933" s="14">
        <v>0.34826278230361585</v>
      </c>
      <c r="X933" s="14">
        <v>2.8755760567582837E-2</v>
      </c>
      <c r="Y933" s="14">
        <v>1.7644553581705869</v>
      </c>
      <c r="Z933" s="2">
        <f t="shared" si="356"/>
        <v>3.1988967474699086</v>
      </c>
      <c r="AA933" s="2">
        <f t="shared" si="357"/>
        <v>9.6639395537874684</v>
      </c>
      <c r="AB933" s="2">
        <f t="shared" si="358"/>
        <v>7.86502072751661</v>
      </c>
      <c r="AC933" s="2">
        <f t="shared" si="359"/>
        <v>19.573383420585078</v>
      </c>
      <c r="AD933" s="2">
        <f t="shared" si="360"/>
        <v>8.169157253795948</v>
      </c>
      <c r="AE933" s="2">
        <f t="shared" si="361"/>
        <v>30.325939204381516</v>
      </c>
      <c r="AF933" s="69">
        <f t="shared" si="362"/>
        <v>0.86213130578967134</v>
      </c>
      <c r="AG933" s="69">
        <f t="shared" si="363"/>
        <v>0.86552579338926683</v>
      </c>
      <c r="AH933" s="69">
        <f t="shared" si="364"/>
        <v>1.1049871531914111</v>
      </c>
      <c r="AI933" s="69">
        <f t="shared" si="365"/>
        <v>0.33535025757505127</v>
      </c>
      <c r="AJ933" s="69">
        <f t="shared" si="366"/>
        <v>0.3393270190652608</v>
      </c>
      <c r="AK933" s="69">
        <f t="shared" si="367"/>
        <v>0.70607377991875475</v>
      </c>
      <c r="AL933" s="69">
        <f t="shared" si="368"/>
        <v>7.5849583407977553E-2</v>
      </c>
      <c r="AM933" s="69">
        <f t="shared" si="369"/>
        <v>8.9921660052294114E-2</v>
      </c>
      <c r="AN933" s="69">
        <f t="shared" si="370"/>
        <v>0.15489850664090055</v>
      </c>
      <c r="AO933" s="23">
        <v>0.01</v>
      </c>
      <c r="AP933" s="69">
        <f t="shared" si="371"/>
        <v>1078.3440461132907</v>
      </c>
      <c r="AQ933" s="69">
        <f t="shared" si="372"/>
        <v>6462.107697583051</v>
      </c>
      <c r="AR933" s="69">
        <f t="shared" si="373"/>
        <v>1500.7245004336999</v>
      </c>
      <c r="AS933" s="69">
        <f t="shared" si="374"/>
        <v>0.11927032689064131</v>
      </c>
      <c r="AT933" s="69">
        <f t="shared" si="375"/>
        <v>0.71474192329549557</v>
      </c>
      <c r="AU933" s="69">
        <f t="shared" si="376"/>
        <v>0.16598774981386311</v>
      </c>
      <c r="AV933" s="23">
        <f t="shared" si="377"/>
        <v>1</v>
      </c>
    </row>
    <row r="934" spans="1:48" ht="12.75" customHeight="1" x14ac:dyDescent="0.15">
      <c r="A934" t="s">
        <v>124</v>
      </c>
      <c r="B934" s="16">
        <v>8</v>
      </c>
      <c r="C934" s="16" t="s">
        <v>399</v>
      </c>
      <c r="D934" s="16">
        <v>1</v>
      </c>
      <c r="E934" s="16" t="s">
        <v>425</v>
      </c>
      <c r="F934" s="52">
        <v>13518.125000000002</v>
      </c>
      <c r="H934" s="52">
        <v>65319.6875</v>
      </c>
      <c r="I934" s="52">
        <v>9554.0625</v>
      </c>
      <c r="J934" s="52">
        <v>1716963.1249999998</v>
      </c>
      <c r="K934" s="14">
        <v>0.28265170231720871</v>
      </c>
      <c r="L934" s="14">
        <v>9.0535268081882739E-2</v>
      </c>
      <c r="M934" s="14">
        <v>0.99132824114809315</v>
      </c>
      <c r="N934" s="14">
        <v>1.418913933398068</v>
      </c>
      <c r="O934" s="14">
        <v>0.3863869729337534</v>
      </c>
      <c r="P934" s="14">
        <v>0.15778330175958663</v>
      </c>
      <c r="Q934" s="14">
        <v>2.8593005704056558</v>
      </c>
      <c r="R934" s="14">
        <v>0.77548484589116895</v>
      </c>
      <c r="S934" s="14">
        <v>7.7436632653998396</v>
      </c>
      <c r="T934" s="14">
        <v>1.7627420436586407</v>
      </c>
      <c r="U934" s="14">
        <v>66.555862966109416</v>
      </c>
      <c r="V934" s="14">
        <v>11.317759629772828</v>
      </c>
      <c r="W934" s="14">
        <v>0.3692728758920289</v>
      </c>
      <c r="X934" s="14">
        <v>2.9161516036243892E-2</v>
      </c>
      <c r="Y934" s="14">
        <v>1.7857794279541586</v>
      </c>
      <c r="Z934" s="2">
        <f t="shared" si="356"/>
        <v>3.5072431300469051</v>
      </c>
      <c r="AA934" s="2">
        <f t="shared" si="357"/>
        <v>10.949636115856055</v>
      </c>
      <c r="AB934" s="2">
        <f t="shared" si="358"/>
        <v>7.4000956830806173</v>
      </c>
      <c r="AC934" s="2">
        <f t="shared" si="359"/>
        <v>18.12169309755194</v>
      </c>
      <c r="AD934" s="2">
        <f t="shared" si="360"/>
        <v>8.5948808315947396</v>
      </c>
      <c r="AE934" s="2">
        <f t="shared" si="361"/>
        <v>37.75700659409592</v>
      </c>
      <c r="AF934" s="69">
        <f t="shared" si="362"/>
        <v>0.86227445218245491</v>
      </c>
      <c r="AG934" s="69">
        <f t="shared" si="363"/>
        <v>0.86561773149844512</v>
      </c>
      <c r="AH934" s="69">
        <f t="shared" si="364"/>
        <v>1.1027350543186747</v>
      </c>
      <c r="AI934" s="69">
        <f t="shared" si="365"/>
        <v>0.33551732777764709</v>
      </c>
      <c r="AJ934" s="69">
        <f t="shared" si="366"/>
        <v>0.33943516280415298</v>
      </c>
      <c r="AK934" s="69">
        <f t="shared" si="367"/>
        <v>0.70176537892477331</v>
      </c>
      <c r="AL934" s="69">
        <f t="shared" si="368"/>
        <v>7.5885821700576367E-2</v>
      </c>
      <c r="AM934" s="69">
        <f t="shared" si="369"/>
        <v>8.9950318143100547E-2</v>
      </c>
      <c r="AN934" s="69">
        <f t="shared" si="370"/>
        <v>0.1539919680246658</v>
      </c>
      <c r="AO934" s="23">
        <v>0.01</v>
      </c>
      <c r="AP934" s="69">
        <f t="shared" si="371"/>
        <v>1025.834023476104</v>
      </c>
      <c r="AQ934" s="69">
        <f t="shared" si="372"/>
        <v>5875.5266716329079</v>
      </c>
      <c r="AR934" s="69">
        <f t="shared" si="373"/>
        <v>1471.2488870056586</v>
      </c>
      <c r="AS934" s="69">
        <f t="shared" si="374"/>
        <v>0.12252261537041706</v>
      </c>
      <c r="AT934" s="69">
        <f t="shared" si="375"/>
        <v>0.70175572072344572</v>
      </c>
      <c r="AU934" s="69">
        <f t="shared" si="376"/>
        <v>0.17572166390613728</v>
      </c>
      <c r="AV934" s="23">
        <f t="shared" si="377"/>
        <v>1</v>
      </c>
    </row>
    <row r="935" spans="1:48" ht="12.75" customHeight="1" x14ac:dyDescent="0.15">
      <c r="A935" t="s">
        <v>125</v>
      </c>
      <c r="B935" s="16">
        <v>8</v>
      </c>
      <c r="C935" s="16" t="s">
        <v>399</v>
      </c>
      <c r="D935" s="16">
        <v>2</v>
      </c>
      <c r="E935" s="16" t="s">
        <v>425</v>
      </c>
      <c r="F935" s="52">
        <v>16864.0625</v>
      </c>
      <c r="H935" s="52">
        <v>75478.4375</v>
      </c>
      <c r="I935" s="52">
        <v>7780.3124999999991</v>
      </c>
      <c r="J935" s="52">
        <v>1832969.0625000002</v>
      </c>
      <c r="K935" s="14">
        <v>0.26383299198207216</v>
      </c>
      <c r="L935" s="14">
        <v>8.9605861439903123E-2</v>
      </c>
      <c r="M935" s="14">
        <v>0.92694711611395986</v>
      </c>
      <c r="N935" s="14">
        <v>1.4037140774277712</v>
      </c>
      <c r="O935" s="14">
        <v>0.39023153718279591</v>
      </c>
      <c r="P935" s="14">
        <v>0.15419058528607649</v>
      </c>
      <c r="Q935" s="14">
        <v>3.3790277314238901</v>
      </c>
      <c r="R935" s="14">
        <v>0.71565644193507449</v>
      </c>
      <c r="S935" s="14">
        <v>6.6817369421662178</v>
      </c>
      <c r="T935" s="14">
        <v>1.4840193316581529</v>
      </c>
      <c r="U935" s="14">
        <v>56.242627203495253</v>
      </c>
      <c r="V935" s="14">
        <v>8.4855424282581549</v>
      </c>
      <c r="W935" s="14">
        <v>0.36245625958615368</v>
      </c>
      <c r="X935" s="14">
        <v>2.9889933433441263E-2</v>
      </c>
      <c r="Y935" s="14">
        <v>1.8463397861395021</v>
      </c>
      <c r="Z935" s="2">
        <f t="shared" si="356"/>
        <v>3.5133859080707666</v>
      </c>
      <c r="AA935" s="2">
        <f t="shared" si="357"/>
        <v>10.344715191825314</v>
      </c>
      <c r="AB935" s="2">
        <f t="shared" si="358"/>
        <v>8.6590329316235</v>
      </c>
      <c r="AC935" s="2">
        <f t="shared" si="359"/>
        <v>21.914617712583638</v>
      </c>
      <c r="AD935" s="2">
        <f t="shared" si="360"/>
        <v>8.4173662762098207</v>
      </c>
      <c r="AE935" s="2">
        <f t="shared" si="361"/>
        <v>37.898850778886526</v>
      </c>
      <c r="AF935" s="69">
        <f t="shared" si="362"/>
        <v>0.8616679448234521</v>
      </c>
      <c r="AG935" s="69">
        <f t="shared" si="363"/>
        <v>0.86574163778467184</v>
      </c>
      <c r="AH935" s="69">
        <f t="shared" si="364"/>
        <v>1.0685102791725609</v>
      </c>
      <c r="AI935" s="69">
        <f t="shared" si="365"/>
        <v>0.33480983623194116</v>
      </c>
      <c r="AJ935" s="69">
        <f t="shared" si="366"/>
        <v>0.33958094599279542</v>
      </c>
      <c r="AK935" s="69">
        <f t="shared" si="367"/>
        <v>0.6384318003257583</v>
      </c>
      <c r="AL935" s="69">
        <f t="shared" si="368"/>
        <v>7.5732358470334521E-2</v>
      </c>
      <c r="AM935" s="69">
        <f t="shared" si="369"/>
        <v>8.9988950688090777E-2</v>
      </c>
      <c r="AN935" s="69">
        <f t="shared" si="370"/>
        <v>0.1406386912019317</v>
      </c>
      <c r="AO935" s="23">
        <v>0.01</v>
      </c>
      <c r="AP935" s="69">
        <f t="shared" si="371"/>
        <v>1277.1552265161258</v>
      </c>
      <c r="AQ935" s="69">
        <f t="shared" si="372"/>
        <v>6792.2253902016419</v>
      </c>
      <c r="AR935" s="69">
        <f t="shared" si="373"/>
        <v>1094.2129671420291</v>
      </c>
      <c r="AS935" s="69">
        <f t="shared" si="374"/>
        <v>0.1393727487833627</v>
      </c>
      <c r="AT935" s="69">
        <f t="shared" si="375"/>
        <v>0.7412185326687839</v>
      </c>
      <c r="AU935" s="69">
        <f t="shared" si="376"/>
        <v>0.11940871854785332</v>
      </c>
      <c r="AV935" s="23">
        <f t="shared" si="377"/>
        <v>0.99999999999999989</v>
      </c>
    </row>
    <row r="936" spans="1:48" ht="12.75" customHeight="1" x14ac:dyDescent="0.15">
      <c r="A936" t="s">
        <v>126</v>
      </c>
      <c r="B936" s="16">
        <v>8</v>
      </c>
      <c r="C936" s="16" t="s">
        <v>400</v>
      </c>
      <c r="D936" s="16">
        <v>1</v>
      </c>
      <c r="E936" s="16" t="s">
        <v>425</v>
      </c>
      <c r="F936" s="52">
        <v>17522.5</v>
      </c>
      <c r="H936" s="52">
        <v>75061.875</v>
      </c>
      <c r="I936" s="52">
        <v>7632.5</v>
      </c>
      <c r="J936" s="52">
        <v>1798340.6249999998</v>
      </c>
      <c r="K936" s="14">
        <v>0.26420954987555217</v>
      </c>
      <c r="L936" s="14">
        <v>8.8255051844433788E-2</v>
      </c>
      <c r="M936" s="14">
        <v>0.96419035771716388</v>
      </c>
      <c r="N936" s="14">
        <v>1.373810205448927</v>
      </c>
      <c r="O936" s="14">
        <v>0.38514157658360965</v>
      </c>
      <c r="P936" s="14">
        <v>0.15654472240012993</v>
      </c>
      <c r="Q936" s="14">
        <v>2.8787944870900213</v>
      </c>
      <c r="R936" s="14">
        <v>0.70081075736602727</v>
      </c>
      <c r="S936" s="14">
        <v>6.262234917019498</v>
      </c>
      <c r="T936" s="14">
        <v>1.3092215484211418</v>
      </c>
      <c r="U936" s="14">
        <v>54.89519554598138</v>
      </c>
      <c r="V936" s="14">
        <v>9.1221832305744357</v>
      </c>
      <c r="W936" s="14">
        <v>0.35580312451208196</v>
      </c>
      <c r="X936" s="14">
        <v>2.9503602428705467E-2</v>
      </c>
      <c r="Y936" s="14">
        <v>1.7971601356476465</v>
      </c>
      <c r="Z936" s="2">
        <f t="shared" si="356"/>
        <v>3.6493395419329704</v>
      </c>
      <c r="AA936" s="2">
        <f t="shared" si="357"/>
        <v>10.925044374986394</v>
      </c>
      <c r="AB936" s="2">
        <f t="shared" si="358"/>
        <v>7.4746396185691193</v>
      </c>
      <c r="AC936" s="2">
        <f t="shared" si="359"/>
        <v>18.389597828355996</v>
      </c>
      <c r="AD936" s="2">
        <f t="shared" si="360"/>
        <v>8.7660709432645607</v>
      </c>
      <c r="AE936" s="2">
        <f t="shared" si="361"/>
        <v>41.929645606721294</v>
      </c>
      <c r="AF936" s="69">
        <f t="shared" si="362"/>
        <v>0.86168008089066506</v>
      </c>
      <c r="AG936" s="69">
        <f t="shared" si="363"/>
        <v>0.86557759367615095</v>
      </c>
      <c r="AH936" s="69">
        <f t="shared" si="364"/>
        <v>1.054990167494505</v>
      </c>
      <c r="AI936" s="69">
        <f t="shared" si="365"/>
        <v>0.33482398320791779</v>
      </c>
      <c r="AJ936" s="69">
        <f t="shared" si="366"/>
        <v>0.3393879471937773</v>
      </c>
      <c r="AK936" s="69">
        <f t="shared" si="367"/>
        <v>0.61450247127244617</v>
      </c>
      <c r="AL936" s="69">
        <f t="shared" si="368"/>
        <v>7.5735427245850279E-2</v>
      </c>
      <c r="AM936" s="69">
        <f t="shared" si="369"/>
        <v>8.9937806006350984E-2</v>
      </c>
      <c r="AN936" s="69">
        <f t="shared" si="370"/>
        <v>0.13557954271881348</v>
      </c>
      <c r="AO936" s="23">
        <v>0.01</v>
      </c>
      <c r="AP936" s="69">
        <f t="shared" si="371"/>
        <v>1327.0740239154115</v>
      </c>
      <c r="AQ936" s="69">
        <f t="shared" si="372"/>
        <v>6750.9003522229668</v>
      </c>
      <c r="AR936" s="69">
        <f t="shared" si="373"/>
        <v>1034.8108598013439</v>
      </c>
      <c r="AS936" s="69">
        <f t="shared" si="374"/>
        <v>0.14562770761694155</v>
      </c>
      <c r="AT936" s="69">
        <f t="shared" si="375"/>
        <v>0.74081635607939411</v>
      </c>
      <c r="AU936" s="69">
        <f t="shared" si="376"/>
        <v>0.11355593630366434</v>
      </c>
      <c r="AV936" s="23">
        <f t="shared" si="377"/>
        <v>1</v>
      </c>
    </row>
    <row r="937" spans="1:48" ht="12.75" customHeight="1" x14ac:dyDescent="0.15">
      <c r="A937" t="s">
        <v>127</v>
      </c>
      <c r="B937" s="16">
        <v>8</v>
      </c>
      <c r="C937" s="16" t="s">
        <v>400</v>
      </c>
      <c r="D937" s="16">
        <v>2</v>
      </c>
      <c r="E937" s="16" t="s">
        <v>425</v>
      </c>
      <c r="F937" s="52">
        <v>14552.812499999998</v>
      </c>
      <c r="H937" s="52">
        <v>70318.4375</v>
      </c>
      <c r="I937" s="52">
        <v>8761.25</v>
      </c>
      <c r="J937" s="52">
        <v>1897388.4375000002</v>
      </c>
      <c r="K937" s="14">
        <v>0.27697394403063891</v>
      </c>
      <c r="L937" s="14">
        <v>8.6879691884836671E-2</v>
      </c>
      <c r="M937" s="14">
        <v>0.8499840711186627</v>
      </c>
      <c r="N937" s="14">
        <v>1.4018045032893669</v>
      </c>
      <c r="O937" s="14">
        <v>0.37197674525399288</v>
      </c>
      <c r="P937" s="14">
        <v>0.14858743679630157</v>
      </c>
      <c r="Q937" s="14">
        <v>3.2696740647471105</v>
      </c>
      <c r="R937" s="14">
        <v>0.68183897597242182</v>
      </c>
      <c r="S937" s="14">
        <v>7.4176376043570498</v>
      </c>
      <c r="T937" s="14">
        <v>1.7139502183363702</v>
      </c>
      <c r="U937" s="14">
        <v>67.637703282866596</v>
      </c>
      <c r="V937" s="14">
        <v>13.194873959252579</v>
      </c>
      <c r="W937" s="14">
        <v>0.35035313782937333</v>
      </c>
      <c r="X937" s="14">
        <v>2.9534897398362837E-2</v>
      </c>
      <c r="Y937" s="14">
        <v>1.870603478553446</v>
      </c>
      <c r="Z937" s="2">
        <f t="shared" si="356"/>
        <v>3.0688232212364253</v>
      </c>
      <c r="AA937" s="2">
        <f t="shared" si="357"/>
        <v>9.78346092945816</v>
      </c>
      <c r="AB937" s="2">
        <f t="shared" si="358"/>
        <v>8.789995897497608</v>
      </c>
      <c r="AC937" s="2">
        <f t="shared" si="359"/>
        <v>22.005050596770875</v>
      </c>
      <c r="AD937" s="2">
        <f t="shared" si="360"/>
        <v>9.1184966010117368</v>
      </c>
      <c r="AE937" s="2">
        <f t="shared" si="361"/>
        <v>39.463050069516314</v>
      </c>
      <c r="AF937" s="69">
        <f t="shared" si="362"/>
        <v>0.86209146396901648</v>
      </c>
      <c r="AG937" s="69">
        <f t="shared" si="363"/>
        <v>0.86515330492632447</v>
      </c>
      <c r="AH937" s="69">
        <f t="shared" si="364"/>
        <v>1.0922275881254688</v>
      </c>
      <c r="AI937" s="69">
        <f t="shared" si="365"/>
        <v>0.33530376692814123</v>
      </c>
      <c r="AJ937" s="69">
        <f t="shared" si="366"/>
        <v>0.33888910833089747</v>
      </c>
      <c r="AK937" s="69">
        <f t="shared" si="367"/>
        <v>0.68189549884283673</v>
      </c>
      <c r="AL937" s="69">
        <f t="shared" si="368"/>
        <v>7.583949924197167E-2</v>
      </c>
      <c r="AM937" s="69">
        <f t="shared" si="369"/>
        <v>8.9805613707687831E-2</v>
      </c>
      <c r="AN937" s="69">
        <f t="shared" si="370"/>
        <v>0.14980813345469768</v>
      </c>
      <c r="AO937" s="23">
        <v>0.01</v>
      </c>
      <c r="AP937" s="69">
        <f t="shared" si="371"/>
        <v>1103.6780125623056</v>
      </c>
      <c r="AQ937" s="69">
        <f t="shared" si="372"/>
        <v>6314.9904346531903</v>
      </c>
      <c r="AR937" s="69">
        <f t="shared" si="373"/>
        <v>1312.5065092299701</v>
      </c>
      <c r="AS937" s="69">
        <f t="shared" si="374"/>
        <v>0.12640658537572383</v>
      </c>
      <c r="AT937" s="69">
        <f t="shared" si="375"/>
        <v>0.72326925827907995</v>
      </c>
      <c r="AU937" s="69">
        <f t="shared" si="376"/>
        <v>0.15032415634519622</v>
      </c>
      <c r="AV937" s="23">
        <f t="shared" si="377"/>
        <v>1</v>
      </c>
    </row>
    <row r="938" spans="1:48" ht="12.75" customHeight="1" x14ac:dyDescent="0.15">
      <c r="A938" t="s">
        <v>128</v>
      </c>
      <c r="B938" s="16">
        <v>8</v>
      </c>
      <c r="C938" s="16" t="s">
        <v>401</v>
      </c>
      <c r="D938" s="16">
        <v>1</v>
      </c>
      <c r="E938" s="16" t="s">
        <v>425</v>
      </c>
      <c r="F938" s="52">
        <v>17280.625</v>
      </c>
      <c r="H938" s="52">
        <v>75115.625</v>
      </c>
      <c r="I938" s="52">
        <v>7914.6875</v>
      </c>
      <c r="J938" s="52">
        <v>1645408.4374999998</v>
      </c>
      <c r="K938" s="14">
        <v>0.25785766111626451</v>
      </c>
      <c r="L938" s="14">
        <v>9.1242912094048931E-2</v>
      </c>
      <c r="M938" s="14">
        <v>0.94032737643739206</v>
      </c>
      <c r="N938" s="14">
        <v>1.3646932432950927</v>
      </c>
      <c r="O938" s="14">
        <v>0.38198583774946965</v>
      </c>
      <c r="P938" s="14">
        <v>0.15551576538053333</v>
      </c>
      <c r="Q938" s="14">
        <v>2.9316992323796232</v>
      </c>
      <c r="R938" s="14">
        <v>0.69903694893143531</v>
      </c>
      <c r="S938" s="14">
        <v>6.3868737428936173</v>
      </c>
      <c r="T938" s="14">
        <v>1.4031606840217057</v>
      </c>
      <c r="U938" s="14">
        <v>57.12968384963137</v>
      </c>
      <c r="V938" s="14">
        <v>6.1250844846363401</v>
      </c>
      <c r="W938" s="14">
        <v>0.32149961884993705</v>
      </c>
      <c r="X938" s="14">
        <v>2.8793530358548623E-2</v>
      </c>
      <c r="Y938" s="14">
        <v>1.7303781665136844</v>
      </c>
      <c r="Z938" s="2">
        <f t="shared" si="356"/>
        <v>3.6466916374201164</v>
      </c>
      <c r="AA938" s="2">
        <f t="shared" si="357"/>
        <v>10.305758056780855</v>
      </c>
      <c r="AB938" s="2">
        <f t="shared" si="358"/>
        <v>7.6748898588811452</v>
      </c>
      <c r="AC938" s="2">
        <f t="shared" si="359"/>
        <v>18.851460012468923</v>
      </c>
      <c r="AD938" s="2">
        <f t="shared" si="360"/>
        <v>8.9448588072054758</v>
      </c>
      <c r="AE938" s="2">
        <f t="shared" si="361"/>
        <v>40.714997576676417</v>
      </c>
      <c r="AF938" s="69">
        <f t="shared" si="362"/>
        <v>0.86147536615689912</v>
      </c>
      <c r="AG938" s="69">
        <f t="shared" si="363"/>
        <v>0.86547588751287452</v>
      </c>
      <c r="AH938" s="69">
        <f t="shared" si="364"/>
        <v>1.0590071465416278</v>
      </c>
      <c r="AI938" s="69">
        <f t="shared" si="365"/>
        <v>0.33458540120594965</v>
      </c>
      <c r="AJ938" s="69">
        <f t="shared" si="366"/>
        <v>0.3392683260627416</v>
      </c>
      <c r="AK938" s="69">
        <f t="shared" si="367"/>
        <v>0.6215485681906382</v>
      </c>
      <c r="AL938" s="69">
        <f t="shared" si="368"/>
        <v>7.5683673099187512E-2</v>
      </c>
      <c r="AM938" s="69">
        <f t="shared" si="369"/>
        <v>8.9906106406626524E-2</v>
      </c>
      <c r="AN938" s="69">
        <f t="shared" si="370"/>
        <v>0.13707005671114886</v>
      </c>
      <c r="AO938" s="23">
        <v>0.01</v>
      </c>
      <c r="AP938" s="69">
        <f t="shared" si="371"/>
        <v>1307.8611734496471</v>
      </c>
      <c r="AQ938" s="69">
        <f t="shared" si="372"/>
        <v>6753.3533740502553</v>
      </c>
      <c r="AR938" s="69">
        <f t="shared" si="373"/>
        <v>1084.866664476021</v>
      </c>
      <c r="AS938" s="69">
        <f t="shared" si="374"/>
        <v>0.14299689048650993</v>
      </c>
      <c r="AT938" s="69">
        <f t="shared" si="375"/>
        <v>0.73838764576104809</v>
      </c>
      <c r="AU938" s="69">
        <f t="shared" si="376"/>
        <v>0.11861546375244202</v>
      </c>
      <c r="AV938" s="23">
        <f t="shared" si="377"/>
        <v>1</v>
      </c>
    </row>
    <row r="939" spans="1:48" ht="12.75" customHeight="1" x14ac:dyDescent="0.15">
      <c r="A939" t="s">
        <v>129</v>
      </c>
      <c r="B939" s="16">
        <v>8</v>
      </c>
      <c r="C939" s="16" t="s">
        <v>401</v>
      </c>
      <c r="D939" s="16">
        <v>2</v>
      </c>
      <c r="E939" s="16" t="s">
        <v>425</v>
      </c>
      <c r="F939" s="52">
        <v>15103.75</v>
      </c>
      <c r="H939" s="52">
        <v>68638.75</v>
      </c>
      <c r="I939" s="52">
        <v>9701.8750000000018</v>
      </c>
      <c r="J939" s="52">
        <v>1913956.875</v>
      </c>
      <c r="K939" s="14">
        <v>0.25778418640534162</v>
      </c>
      <c r="L939" s="14">
        <v>8.9975196038704311E-2</v>
      </c>
      <c r="M939" s="14">
        <v>0.9249616948329743</v>
      </c>
      <c r="N939" s="14">
        <v>1.3682762773044013</v>
      </c>
      <c r="O939" s="14">
        <v>0.36612264766120811</v>
      </c>
      <c r="P939" s="14">
        <v>0.15202880432172738</v>
      </c>
      <c r="Q939" s="14">
        <v>2.7719894414272281</v>
      </c>
      <c r="R939" s="14">
        <v>0.65914249200900776</v>
      </c>
      <c r="S939" s="14">
        <v>9.9060919719693974</v>
      </c>
      <c r="T939" s="14">
        <v>3.4223784932335417</v>
      </c>
      <c r="U939" s="14">
        <v>57.793091416608526</v>
      </c>
      <c r="V939" s="14">
        <v>12.025084189493505</v>
      </c>
      <c r="W939" s="14">
        <v>0.33563064262819042</v>
      </c>
      <c r="X939" s="14">
        <v>2.8804321727395991E-2</v>
      </c>
      <c r="Y939" s="14">
        <v>1.7684958635731762</v>
      </c>
      <c r="Z939" s="2">
        <f t="shared" si="356"/>
        <v>3.5881242667793369</v>
      </c>
      <c r="AA939" s="2">
        <f t="shared" si="357"/>
        <v>10.280185379480438</v>
      </c>
      <c r="AB939" s="2">
        <f t="shared" si="358"/>
        <v>7.5712045106597472</v>
      </c>
      <c r="AC939" s="2">
        <f t="shared" si="359"/>
        <v>18.233317388730299</v>
      </c>
      <c r="AD939" s="2">
        <f t="shared" si="360"/>
        <v>5.8340959866051874</v>
      </c>
      <c r="AE939" s="2">
        <f t="shared" si="361"/>
        <v>16.886820534570472</v>
      </c>
      <c r="AF939" s="69">
        <f t="shared" si="362"/>
        <v>0.86147299814378442</v>
      </c>
      <c r="AG939" s="69">
        <f t="shared" si="363"/>
        <v>0.86496463348141062</v>
      </c>
      <c r="AH939" s="69">
        <f t="shared" si="364"/>
        <v>1.1724278706964484</v>
      </c>
      <c r="AI939" s="69">
        <f t="shared" si="365"/>
        <v>0.33458264210056615</v>
      </c>
      <c r="AJ939" s="69">
        <f t="shared" si="366"/>
        <v>0.33866744326395309</v>
      </c>
      <c r="AK939" s="69">
        <f t="shared" si="367"/>
        <v>0.843406219347971</v>
      </c>
      <c r="AL939" s="69">
        <f t="shared" si="368"/>
        <v>7.5683074574342743E-2</v>
      </c>
      <c r="AM939" s="69">
        <f t="shared" si="369"/>
        <v>8.9746872464947572E-2</v>
      </c>
      <c r="AN939" s="69">
        <f t="shared" si="370"/>
        <v>0.18368313811822193</v>
      </c>
      <c r="AO939" s="23">
        <v>0.01</v>
      </c>
      <c r="AP939" s="69">
        <f t="shared" si="371"/>
        <v>1143.0982376022291</v>
      </c>
      <c r="AQ939" s="69">
        <f t="shared" si="372"/>
        <v>6160.1131424034202</v>
      </c>
      <c r="AR939" s="69">
        <f t="shared" si="373"/>
        <v>1782.0708456307248</v>
      </c>
      <c r="AS939" s="69">
        <f t="shared" si="374"/>
        <v>0.1258186822613715</v>
      </c>
      <c r="AT939" s="69">
        <f t="shared" si="375"/>
        <v>0.67803211715549516</v>
      </c>
      <c r="AU939" s="69">
        <f t="shared" si="376"/>
        <v>0.19614920058313329</v>
      </c>
      <c r="AV939" s="23">
        <f t="shared" si="377"/>
        <v>1</v>
      </c>
    </row>
    <row r="940" spans="1:48" ht="12.75" customHeight="1" x14ac:dyDescent="0.15">
      <c r="A940" t="s">
        <v>130</v>
      </c>
      <c r="B940" s="16">
        <v>8</v>
      </c>
      <c r="C940" s="16" t="s">
        <v>402</v>
      </c>
      <c r="D940" s="16">
        <v>1</v>
      </c>
      <c r="E940" s="16" t="s">
        <v>425</v>
      </c>
      <c r="F940" s="52">
        <v>15520.312500000002</v>
      </c>
      <c r="H940" s="52">
        <v>71111.25</v>
      </c>
      <c r="I940" s="52">
        <v>6423.1250000000009</v>
      </c>
      <c r="J940" s="52">
        <v>1661479.6875</v>
      </c>
      <c r="K940" s="14">
        <v>0.25857036581221698</v>
      </c>
      <c r="L940" s="14">
        <v>9.667258932960239E-2</v>
      </c>
      <c r="M940" s="14">
        <v>0.88796117904062621</v>
      </c>
      <c r="N940" s="14">
        <v>1.391073109831503</v>
      </c>
      <c r="O940" s="14">
        <v>0.44118992294339693</v>
      </c>
      <c r="P940" s="14">
        <v>0.17576361074885086</v>
      </c>
      <c r="Q940" s="14">
        <v>2.845448132528293</v>
      </c>
      <c r="R940" s="14">
        <v>0.77403274314604553</v>
      </c>
      <c r="S940" s="14">
        <v>8.4587081308951966</v>
      </c>
      <c r="T940" s="14">
        <v>2.7883440266805803</v>
      </c>
      <c r="U940" s="14">
        <v>67.762379016353663</v>
      </c>
      <c r="V940" s="14">
        <v>7.7618315383729959</v>
      </c>
      <c r="W940" s="14">
        <v>0.33698441417694547</v>
      </c>
      <c r="X940" s="14">
        <v>2.7791821545291643E-2</v>
      </c>
      <c r="Y940" s="14">
        <v>1.7265737753785944</v>
      </c>
      <c r="Z940" s="2">
        <f t="shared" si="356"/>
        <v>3.4341181219718555</v>
      </c>
      <c r="AA940" s="2">
        <f t="shared" si="357"/>
        <v>9.1852425304669172</v>
      </c>
      <c r="AB940" s="2">
        <f t="shared" si="358"/>
        <v>6.4494857759780562</v>
      </c>
      <c r="AC940" s="2">
        <f t="shared" si="359"/>
        <v>16.189062800912541</v>
      </c>
      <c r="AD940" s="2">
        <f t="shared" si="360"/>
        <v>8.0109607717582136</v>
      </c>
      <c r="AE940" s="2">
        <f t="shared" si="361"/>
        <v>24.30201523483537</v>
      </c>
      <c r="AF940" s="69">
        <f t="shared" si="362"/>
        <v>0.86149833588411184</v>
      </c>
      <c r="AG940" s="69">
        <f t="shared" si="363"/>
        <v>0.86738397328037253</v>
      </c>
      <c r="AH940" s="69">
        <f t="shared" si="364"/>
        <v>1.1257802027489752</v>
      </c>
      <c r="AI940" s="69">
        <f t="shared" si="365"/>
        <v>0.33461216531534183</v>
      </c>
      <c r="AJ940" s="69">
        <f t="shared" si="366"/>
        <v>0.34151719741843306</v>
      </c>
      <c r="AK940" s="69">
        <f t="shared" si="367"/>
        <v>0.74668808138730913</v>
      </c>
      <c r="AL940" s="69">
        <f t="shared" si="368"/>
        <v>7.568947895043894E-2</v>
      </c>
      <c r="AM940" s="69">
        <f t="shared" si="369"/>
        <v>9.050205731588476E-2</v>
      </c>
      <c r="AN940" s="69">
        <f t="shared" si="370"/>
        <v>0.16343328541846508</v>
      </c>
      <c r="AO940" s="23">
        <v>0.01</v>
      </c>
      <c r="AP940" s="69">
        <f t="shared" si="371"/>
        <v>1174.7243662729845</v>
      </c>
      <c r="AQ940" s="69">
        <f t="shared" si="372"/>
        <v>6435.71442330421</v>
      </c>
      <c r="AR940" s="69">
        <f t="shared" si="373"/>
        <v>1049.7524214034786</v>
      </c>
      <c r="AS940" s="69">
        <f t="shared" si="374"/>
        <v>0.13564646988203852</v>
      </c>
      <c r="AT940" s="69">
        <f t="shared" si="375"/>
        <v>0.74313768212693254</v>
      </c>
      <c r="AU940" s="69">
        <f t="shared" si="376"/>
        <v>0.121215847991029</v>
      </c>
      <c r="AV940" s="23">
        <f t="shared" si="377"/>
        <v>1</v>
      </c>
    </row>
    <row r="941" spans="1:48" ht="12.75" customHeight="1" x14ac:dyDescent="0.15">
      <c r="A941" t="s">
        <v>132</v>
      </c>
      <c r="B941" s="16">
        <v>8</v>
      </c>
      <c r="C941" s="16" t="s">
        <v>402</v>
      </c>
      <c r="D941" s="16">
        <v>2</v>
      </c>
      <c r="E941" s="16" t="s">
        <v>425</v>
      </c>
      <c r="F941" s="52">
        <v>14915.624999999998</v>
      </c>
      <c r="H941" s="52">
        <v>70130.3125</v>
      </c>
      <c r="I941" s="52">
        <v>9406.25</v>
      </c>
      <c r="J941" s="52">
        <v>1910194.375</v>
      </c>
      <c r="K941" s="14">
        <v>0.25997740652639117</v>
      </c>
      <c r="L941" s="14">
        <v>9.4001725539878678E-2</v>
      </c>
      <c r="M941" s="14">
        <v>0.95382520707545737</v>
      </c>
      <c r="N941" s="14">
        <v>1.406792417190299</v>
      </c>
      <c r="O941" s="14">
        <v>0.38145314609527836</v>
      </c>
      <c r="P941" s="14">
        <v>0.15740884126058294</v>
      </c>
      <c r="Q941" s="14">
        <v>3.3502874783822327</v>
      </c>
      <c r="R941" s="14">
        <v>0.70429639423999246</v>
      </c>
      <c r="S941" s="14">
        <v>8.378532526336091</v>
      </c>
      <c r="T941" s="14">
        <v>2.2407721656065043</v>
      </c>
      <c r="U941" s="14">
        <v>69.406918444127555</v>
      </c>
      <c r="V941" s="14">
        <v>11.912082852496466</v>
      </c>
      <c r="W941" s="14">
        <v>0.34313424748119503</v>
      </c>
      <c r="X941" s="14">
        <v>2.9000724640418099E-2</v>
      </c>
      <c r="Y941" s="14">
        <v>1.7941083587402122</v>
      </c>
      <c r="Z941" s="2">
        <f t="shared" si="356"/>
        <v>3.6688773067617757</v>
      </c>
      <c r="AA941" s="2">
        <f t="shared" si="357"/>
        <v>10.146890406504429</v>
      </c>
      <c r="AB941" s="2">
        <f t="shared" si="358"/>
        <v>8.7829593560237846</v>
      </c>
      <c r="AC941" s="2">
        <f t="shared" si="359"/>
        <v>21.283985394670363</v>
      </c>
      <c r="AD941" s="2">
        <f t="shared" si="360"/>
        <v>8.2838991465345551</v>
      </c>
      <c r="AE941" s="2">
        <f t="shared" si="361"/>
        <v>30.974553999487654</v>
      </c>
      <c r="AF941" s="69">
        <f t="shared" si="362"/>
        <v>0.86154368333525833</v>
      </c>
      <c r="AG941" s="69">
        <f t="shared" si="363"/>
        <v>0.86545871941779295</v>
      </c>
      <c r="AH941" s="69">
        <f t="shared" si="364"/>
        <v>1.1231962268382139</v>
      </c>
      <c r="AI941" s="69">
        <f t="shared" si="365"/>
        <v>0.33466500792774917</v>
      </c>
      <c r="AJ941" s="69">
        <f t="shared" si="366"/>
        <v>0.3392481366776019</v>
      </c>
      <c r="AK941" s="69">
        <f t="shared" si="367"/>
        <v>0.74155830870510087</v>
      </c>
      <c r="AL941" s="69">
        <f t="shared" si="368"/>
        <v>7.570094187067454E-2</v>
      </c>
      <c r="AM941" s="69">
        <f t="shared" si="369"/>
        <v>8.9900756219564504E-2</v>
      </c>
      <c r="AN941" s="69">
        <f t="shared" si="370"/>
        <v>0.16235637562664226</v>
      </c>
      <c r="AO941" s="23">
        <v>0.01</v>
      </c>
      <c r="AP941" s="69">
        <f t="shared" si="371"/>
        <v>1129.1268610897798</v>
      </c>
      <c r="AQ941" s="69">
        <f t="shared" si="372"/>
        <v>6304.7681276643771</v>
      </c>
      <c r="AR941" s="69">
        <f t="shared" si="373"/>
        <v>1527.1646582381038</v>
      </c>
      <c r="AS941" s="69">
        <f t="shared" si="374"/>
        <v>0.12600372116357536</v>
      </c>
      <c r="AT941" s="69">
        <f t="shared" si="375"/>
        <v>0.70357394951394436</v>
      </c>
      <c r="AU941" s="69">
        <f t="shared" si="376"/>
        <v>0.17042232932248028</v>
      </c>
      <c r="AV941" s="23">
        <f t="shared" si="377"/>
        <v>1</v>
      </c>
    </row>
    <row r="942" spans="1:48" ht="12.75" customHeight="1" x14ac:dyDescent="0.15">
      <c r="A942" t="s">
        <v>133</v>
      </c>
      <c r="B942" s="16">
        <v>8</v>
      </c>
      <c r="C942" s="16" t="s">
        <v>404</v>
      </c>
      <c r="D942" s="16">
        <v>1</v>
      </c>
      <c r="E942" s="16" t="s">
        <v>425</v>
      </c>
      <c r="F942" s="52">
        <v>15090.312499999998</v>
      </c>
      <c r="H942" s="52">
        <v>71796.5625</v>
      </c>
      <c r="I942" s="52">
        <v>6530.6250000000009</v>
      </c>
      <c r="J942" s="52">
        <v>1703619.6875000002</v>
      </c>
      <c r="K942" s="14">
        <v>0.26457508656239376</v>
      </c>
      <c r="L942" s="14">
        <v>9.7793542768622788E-2</v>
      </c>
      <c r="M942" s="14">
        <v>0.99645582390242426</v>
      </c>
      <c r="N942" s="14">
        <v>1.3153955356694873</v>
      </c>
      <c r="O942" s="14">
        <v>0.48905502337414242</v>
      </c>
      <c r="P942" s="14">
        <v>0.18561613050649828</v>
      </c>
      <c r="Q942" s="14">
        <v>2.4160111805576627</v>
      </c>
      <c r="R942" s="14">
        <v>0.83600978693638783</v>
      </c>
      <c r="S942" s="14">
        <v>7.386469631983541</v>
      </c>
      <c r="T942" s="14">
        <v>1.6056936341175598</v>
      </c>
      <c r="U942" s="14">
        <v>62.799146287812142</v>
      </c>
      <c r="V942" s="14">
        <v>6.4087905341790163</v>
      </c>
      <c r="W942" s="14">
        <v>0.35188324868434345</v>
      </c>
      <c r="X942" s="14">
        <v>2.8217810830541513E-2</v>
      </c>
      <c r="Y942" s="14">
        <v>1.6443115645816793</v>
      </c>
      <c r="Z942" s="2">
        <f t="shared" si="356"/>
        <v>3.7662496376711334</v>
      </c>
      <c r="AA942" s="2">
        <f t="shared" si="357"/>
        <v>10.189382608420427</v>
      </c>
      <c r="AB942" s="2">
        <f t="shared" si="358"/>
        <v>4.9401622825359235</v>
      </c>
      <c r="AC942" s="2">
        <f t="shared" si="359"/>
        <v>13.016170383279702</v>
      </c>
      <c r="AD942" s="2">
        <f t="shared" si="360"/>
        <v>8.5019162626609539</v>
      </c>
      <c r="AE942" s="2">
        <f t="shared" si="361"/>
        <v>39.110291623174199</v>
      </c>
      <c r="AF942" s="69">
        <f t="shared" si="362"/>
        <v>0.86169186175591073</v>
      </c>
      <c r="AG942" s="69">
        <f t="shared" si="363"/>
        <v>0.86892661542394434</v>
      </c>
      <c r="AH942" s="69">
        <f t="shared" si="364"/>
        <v>1.0912230769622129</v>
      </c>
      <c r="AI942" s="69">
        <f t="shared" si="365"/>
        <v>0.33483771650723926</v>
      </c>
      <c r="AJ942" s="69">
        <f t="shared" si="366"/>
        <v>0.34334260476713385</v>
      </c>
      <c r="AK942" s="69">
        <f t="shared" si="367"/>
        <v>0.68001583050395886</v>
      </c>
      <c r="AL942" s="69">
        <f t="shared" si="368"/>
        <v>7.5738406281146406E-2</v>
      </c>
      <c r="AM942" s="69">
        <f t="shared" si="369"/>
        <v>9.098579026329047E-2</v>
      </c>
      <c r="AN942" s="69">
        <f t="shared" si="370"/>
        <v>0.14941209079633611</v>
      </c>
      <c r="AO942" s="23">
        <v>0.01</v>
      </c>
      <c r="AP942" s="69">
        <f t="shared" si="371"/>
        <v>1142.9162190344621</v>
      </c>
      <c r="AQ942" s="69">
        <f t="shared" si="372"/>
        <v>6532.4669772502257</v>
      </c>
      <c r="AR942" s="69">
        <f t="shared" si="373"/>
        <v>975.75433545682256</v>
      </c>
      <c r="AS942" s="69">
        <f t="shared" si="374"/>
        <v>0.13211166911184086</v>
      </c>
      <c r="AT942" s="69">
        <f t="shared" si="375"/>
        <v>0.75509919398255265</v>
      </c>
      <c r="AU942" s="69">
        <f t="shared" si="376"/>
        <v>0.11278913690560632</v>
      </c>
      <c r="AV942" s="23">
        <f t="shared" si="377"/>
        <v>0.99999999999999989</v>
      </c>
    </row>
    <row r="943" spans="1:48" ht="12.75" customHeight="1" x14ac:dyDescent="0.15">
      <c r="A943" t="s">
        <v>134</v>
      </c>
      <c r="B943" s="16">
        <v>8</v>
      </c>
      <c r="C943" s="16" t="s">
        <v>404</v>
      </c>
      <c r="D943" s="16">
        <v>2</v>
      </c>
      <c r="E943" s="16" t="s">
        <v>425</v>
      </c>
      <c r="F943" s="52">
        <v>13437.5</v>
      </c>
      <c r="H943" s="52">
        <v>66918.75</v>
      </c>
      <c r="I943" s="52">
        <v>9540.625</v>
      </c>
      <c r="J943" s="52">
        <v>1978228.4375</v>
      </c>
      <c r="K943" s="14">
        <v>0.26339398058430763</v>
      </c>
      <c r="L943" s="14">
        <v>9.4668632134646061E-2</v>
      </c>
      <c r="M943" s="14">
        <v>0.83461080433265589</v>
      </c>
      <c r="N943" s="14">
        <v>1.3660154831930913</v>
      </c>
      <c r="O943" s="14">
        <v>0.37300539120691395</v>
      </c>
      <c r="P943" s="14">
        <v>0.15655119722143834</v>
      </c>
      <c r="Q943" s="14">
        <v>3.2663081404168817</v>
      </c>
      <c r="R943" s="14">
        <v>0.66304428027944118</v>
      </c>
      <c r="S943" s="14">
        <v>9.6154903059303276</v>
      </c>
      <c r="T943" s="14">
        <v>3.3685484475806557</v>
      </c>
      <c r="U943" s="14">
        <v>88.460805470432973</v>
      </c>
      <c r="V943" s="14">
        <v>17.649665455597237</v>
      </c>
      <c r="W943" s="14">
        <v>0.33926396708332951</v>
      </c>
      <c r="X943" s="14">
        <v>2.8997217445542702E-2</v>
      </c>
      <c r="Y943" s="14">
        <v>1.810140517503446</v>
      </c>
      <c r="Z943" s="2">
        <f t="shared" si="356"/>
        <v>3.1686783520305704</v>
      </c>
      <c r="AA943" s="2">
        <f t="shared" si="357"/>
        <v>8.8161282730440096</v>
      </c>
      <c r="AB943" s="2">
        <f t="shared" si="358"/>
        <v>8.7567317186710358</v>
      </c>
      <c r="AC943" s="2">
        <f t="shared" si="359"/>
        <v>20.864153059121982</v>
      </c>
      <c r="AD943" s="2">
        <f t="shared" si="360"/>
        <v>9.1998226461603334</v>
      </c>
      <c r="AE943" s="2">
        <f t="shared" si="361"/>
        <v>26.260808430398829</v>
      </c>
      <c r="AF943" s="69">
        <f t="shared" si="362"/>
        <v>0.86165379594509184</v>
      </c>
      <c r="AG943" s="69">
        <f t="shared" si="363"/>
        <v>0.86518645710993025</v>
      </c>
      <c r="AH943" s="69">
        <f t="shared" si="364"/>
        <v>1.1630620828261677</v>
      </c>
      <c r="AI943" s="69">
        <f t="shared" si="365"/>
        <v>0.33479334343135808</v>
      </c>
      <c r="AJ943" s="69">
        <f t="shared" si="366"/>
        <v>0.33892806793862862</v>
      </c>
      <c r="AK943" s="69">
        <f t="shared" si="367"/>
        <v>0.82335492958494316</v>
      </c>
      <c r="AL943" s="69">
        <f t="shared" si="368"/>
        <v>7.5728780829596928E-2</v>
      </c>
      <c r="AM943" s="69">
        <f t="shared" si="369"/>
        <v>8.9815938003736592E-2</v>
      </c>
      <c r="AN943" s="69">
        <f t="shared" si="370"/>
        <v>0.17949320790918358</v>
      </c>
      <c r="AO943" s="23">
        <v>0.01</v>
      </c>
      <c r="AP943" s="69">
        <f t="shared" si="371"/>
        <v>1017.6054923977088</v>
      </c>
      <c r="AQ943" s="69">
        <f t="shared" si="372"/>
        <v>6010.3703012875485</v>
      </c>
      <c r="AR943" s="69">
        <f t="shared" si="373"/>
        <v>1712.4773867085546</v>
      </c>
      <c r="AS943" s="69">
        <f t="shared" si="374"/>
        <v>0.11642479759291603</v>
      </c>
      <c r="AT943" s="69">
        <f t="shared" si="375"/>
        <v>0.68764973362819892</v>
      </c>
      <c r="AU943" s="69">
        <f t="shared" si="376"/>
        <v>0.19592546877888509</v>
      </c>
      <c r="AV943" s="23">
        <f t="shared" si="377"/>
        <v>1</v>
      </c>
    </row>
    <row r="944" spans="1:48" ht="12.75" customHeight="1" x14ac:dyDescent="0.15">
      <c r="A944" t="s">
        <v>135</v>
      </c>
      <c r="B944" s="16">
        <v>8</v>
      </c>
      <c r="C944" s="16" t="s">
        <v>405</v>
      </c>
      <c r="D944" s="16">
        <v>1</v>
      </c>
      <c r="E944" s="16" t="s">
        <v>425</v>
      </c>
      <c r="F944" s="52">
        <v>15130.625</v>
      </c>
      <c r="H944" s="52">
        <v>74470.625</v>
      </c>
      <c r="I944" s="52">
        <v>6745.625</v>
      </c>
      <c r="J944" s="52">
        <v>1870338.75</v>
      </c>
      <c r="K944" s="14">
        <v>0.28314765661593849</v>
      </c>
      <c r="L944" s="14">
        <v>0.10299309406350612</v>
      </c>
      <c r="M944" s="14">
        <v>0.88800858642555902</v>
      </c>
      <c r="N944" s="14">
        <v>1.3802354649532642</v>
      </c>
      <c r="O944" s="14">
        <v>0.38649534813236464</v>
      </c>
      <c r="P944" s="14">
        <v>0.16219184571795783</v>
      </c>
      <c r="Q944" s="14">
        <v>2.81154805971055</v>
      </c>
      <c r="R944" s="14">
        <v>0.65392731812560689</v>
      </c>
      <c r="S944" s="14">
        <v>7.2682580064474056</v>
      </c>
      <c r="T944" s="14">
        <v>2.2116721603726908</v>
      </c>
      <c r="U944" s="14">
        <v>56.243391410540376</v>
      </c>
      <c r="V944" s="14">
        <v>15.268506193572378</v>
      </c>
      <c r="W944" s="14">
        <v>0.34544870087526752</v>
      </c>
      <c r="X944" s="14">
        <v>2.8463314471819146E-2</v>
      </c>
      <c r="Y944" s="14">
        <v>1.7605594727568405</v>
      </c>
      <c r="Z944" s="2">
        <f t="shared" si="356"/>
        <v>3.1362031988491923</v>
      </c>
      <c r="AA944" s="2">
        <f t="shared" si="357"/>
        <v>8.6220206752698179</v>
      </c>
      <c r="AB944" s="2">
        <f t="shared" si="358"/>
        <v>7.2744680454670512</v>
      </c>
      <c r="AC944" s="2">
        <f t="shared" si="359"/>
        <v>17.334706607875148</v>
      </c>
      <c r="AD944" s="2">
        <f t="shared" si="360"/>
        <v>7.7382216427442341</v>
      </c>
      <c r="AE944" s="2">
        <f t="shared" si="361"/>
        <v>25.430256987573941</v>
      </c>
      <c r="AF944" s="69">
        <f t="shared" si="362"/>
        <v>0.86229043627097912</v>
      </c>
      <c r="AG944" s="69">
        <f t="shared" si="363"/>
        <v>0.86562122431778932</v>
      </c>
      <c r="AH944" s="69">
        <f t="shared" si="364"/>
        <v>1.0874132398622989</v>
      </c>
      <c r="AI944" s="69">
        <f t="shared" si="365"/>
        <v>0.33553598670254897</v>
      </c>
      <c r="AJ944" s="69">
        <f t="shared" si="366"/>
        <v>0.33943927174431271</v>
      </c>
      <c r="AK944" s="69">
        <f t="shared" si="367"/>
        <v>0.67291815748487693</v>
      </c>
      <c r="AL944" s="69">
        <f t="shared" si="368"/>
        <v>7.5889868860964188E-2</v>
      </c>
      <c r="AM944" s="69">
        <f t="shared" si="369"/>
        <v>8.995140701224287E-2</v>
      </c>
      <c r="AN944" s="69">
        <f t="shared" si="370"/>
        <v>0.14791621832741003</v>
      </c>
      <c r="AO944" s="23">
        <v>0.01</v>
      </c>
      <c r="AP944" s="69">
        <f t="shared" si="371"/>
        <v>1148.2611470344264</v>
      </c>
      <c r="AQ944" s="69">
        <f t="shared" si="372"/>
        <v>6698.7374998311088</v>
      </c>
      <c r="AR944" s="69">
        <f t="shared" si="373"/>
        <v>997.78734025483527</v>
      </c>
      <c r="AS944" s="69">
        <f t="shared" si="374"/>
        <v>0.12982350830268871</v>
      </c>
      <c r="AT944" s="69">
        <f t="shared" si="375"/>
        <v>0.75736569653417252</v>
      </c>
      <c r="AU944" s="69">
        <f t="shared" si="376"/>
        <v>0.11281079516313865</v>
      </c>
      <c r="AV944" s="23">
        <f t="shared" si="377"/>
        <v>0.99999999999999989</v>
      </c>
    </row>
    <row r="945" spans="1:48" ht="12.75" customHeight="1" x14ac:dyDescent="0.15">
      <c r="A945" t="s">
        <v>136</v>
      </c>
      <c r="B945" s="16">
        <v>8</v>
      </c>
      <c r="C945" s="16" t="s">
        <v>405</v>
      </c>
      <c r="D945" s="16">
        <v>2</v>
      </c>
      <c r="E945" s="16" t="s">
        <v>425</v>
      </c>
      <c r="F945" s="52">
        <v>12375.937500000002</v>
      </c>
      <c r="H945" s="52">
        <v>66650</v>
      </c>
      <c r="I945" s="52">
        <v>9634.6875</v>
      </c>
      <c r="J945" s="52">
        <v>2116621.25</v>
      </c>
      <c r="K945" s="14">
        <v>0.2473103663632773</v>
      </c>
      <c r="L945" s="14">
        <v>8.9920429841803928E-2</v>
      </c>
      <c r="M945" s="14">
        <v>0.86348379805212538</v>
      </c>
      <c r="N945" s="14">
        <v>1.3039912165492491</v>
      </c>
      <c r="O945" s="14">
        <v>0.38504238572386368</v>
      </c>
      <c r="P945" s="14">
        <v>0.15863581989852876</v>
      </c>
      <c r="Q945" s="14">
        <v>2.8535111805576627</v>
      </c>
      <c r="R945" s="14">
        <v>0.59953544517869417</v>
      </c>
      <c r="S945" s="14">
        <v>7.2416436292833462</v>
      </c>
      <c r="T945" s="14">
        <v>1.5128182577011253</v>
      </c>
      <c r="U945" s="14">
        <v>68.65770540671744</v>
      </c>
      <c r="V945" s="14">
        <v>5.5239670738653972</v>
      </c>
      <c r="W945" s="14">
        <v>0.35458160744298817</v>
      </c>
      <c r="X945" s="14">
        <v>2.8864213824498889E-2</v>
      </c>
      <c r="Y945" s="14">
        <v>1.7455248967737937</v>
      </c>
      <c r="Z945" s="2">
        <f t="shared" si="356"/>
        <v>3.4914986005226454</v>
      </c>
      <c r="AA945" s="2">
        <f t="shared" si="357"/>
        <v>9.6027543414910657</v>
      </c>
      <c r="AB945" s="2">
        <f t="shared" si="358"/>
        <v>7.4109014652846081</v>
      </c>
      <c r="AC945" s="2">
        <f t="shared" si="359"/>
        <v>17.987811216804051</v>
      </c>
      <c r="AD945" s="2">
        <f t="shared" si="360"/>
        <v>9.480956109063877</v>
      </c>
      <c r="AE945" s="2">
        <f t="shared" si="361"/>
        <v>45.383974616388826</v>
      </c>
      <c r="AF945" s="69">
        <f t="shared" si="362"/>
        <v>0.86113543787428382</v>
      </c>
      <c r="AG945" s="69">
        <f t="shared" si="363"/>
        <v>0.86557439685844617</v>
      </c>
      <c r="AH945" s="69">
        <f t="shared" si="364"/>
        <v>1.0865554863118263</v>
      </c>
      <c r="AI945" s="69">
        <f t="shared" si="365"/>
        <v>0.33418948680381311</v>
      </c>
      <c r="AJ945" s="69">
        <f t="shared" si="366"/>
        <v>0.33938418684670063</v>
      </c>
      <c r="AK945" s="69">
        <f t="shared" si="367"/>
        <v>0.6713270160239998</v>
      </c>
      <c r="AL945" s="69">
        <f t="shared" si="368"/>
        <v>7.5597786449842025E-2</v>
      </c>
      <c r="AM945" s="69">
        <f t="shared" si="369"/>
        <v>8.9936809514375674E-2</v>
      </c>
      <c r="AN945" s="69">
        <f t="shared" si="370"/>
        <v>0.14758078823963572</v>
      </c>
      <c r="AO945" s="23">
        <v>0.01</v>
      </c>
      <c r="AP945" s="69">
        <f t="shared" si="371"/>
        <v>935.59348024159192</v>
      </c>
      <c r="AQ945" s="69">
        <f t="shared" si="372"/>
        <v>5994.2883541331385</v>
      </c>
      <c r="AR945" s="69">
        <f t="shared" si="373"/>
        <v>1421.8947756925652</v>
      </c>
      <c r="AS945" s="69">
        <f t="shared" si="374"/>
        <v>0.11202328844785196</v>
      </c>
      <c r="AT945" s="69">
        <f t="shared" si="375"/>
        <v>0.7177261358867737</v>
      </c>
      <c r="AU945" s="69">
        <f t="shared" si="376"/>
        <v>0.17025057566537427</v>
      </c>
      <c r="AV945" s="23">
        <f t="shared" si="377"/>
        <v>0.99999999999999989</v>
      </c>
    </row>
    <row r="946" spans="1:48" ht="12.75" customHeight="1" x14ac:dyDescent="0.15">
      <c r="A946" t="s">
        <v>131</v>
      </c>
      <c r="B946" s="16">
        <v>8</v>
      </c>
      <c r="C946" s="16" t="s">
        <v>403</v>
      </c>
      <c r="D946" s="16">
        <v>1</v>
      </c>
      <c r="E946" s="16" t="s">
        <v>425</v>
      </c>
      <c r="F946" s="52">
        <v>13168.75</v>
      </c>
      <c r="H946" s="52">
        <v>70761.875</v>
      </c>
      <c r="I946" s="52">
        <v>6302.1875000000009</v>
      </c>
      <c r="J946" s="52">
        <v>1796324.9999999998</v>
      </c>
      <c r="K946" s="14">
        <v>0.27591590819334866</v>
      </c>
      <c r="L946" s="14">
        <v>0.10095082750914162</v>
      </c>
      <c r="M946" s="14">
        <v>0.93718711125944354</v>
      </c>
      <c r="N946" s="14">
        <v>1.3826821990502303</v>
      </c>
      <c r="O946" s="14">
        <v>0.42022758791708376</v>
      </c>
      <c r="P946" s="14">
        <v>0.17705048148389954</v>
      </c>
      <c r="Q946" s="14">
        <v>2.8314534724961318</v>
      </c>
      <c r="R946" s="14">
        <v>0.75128608490078774</v>
      </c>
      <c r="S946" s="14">
        <v>9.6208741653732055</v>
      </c>
      <c r="T946" s="14">
        <v>3.4084692281419473</v>
      </c>
      <c r="U946" s="14">
        <v>54.056708713856615</v>
      </c>
      <c r="V946" s="14">
        <v>16.577638798296437</v>
      </c>
      <c r="W946" s="14">
        <v>0.34832707267567342</v>
      </c>
      <c r="X946" s="14">
        <v>2.8127972684887169E-2</v>
      </c>
      <c r="Y946" s="14">
        <v>1.8240889678559937</v>
      </c>
      <c r="Z946" s="2">
        <f t="shared" si="356"/>
        <v>3.3966403655229174</v>
      </c>
      <c r="AA946" s="2">
        <f t="shared" si="357"/>
        <v>9.2836000891084947</v>
      </c>
      <c r="AB946" s="2">
        <f t="shared" si="358"/>
        <v>6.7379047780528243</v>
      </c>
      <c r="AC946" s="2">
        <f t="shared" si="359"/>
        <v>15.992351157506544</v>
      </c>
      <c r="AD946" s="2">
        <f t="shared" si="360"/>
        <v>5.6186899220045756</v>
      </c>
      <c r="AE946" s="2">
        <f t="shared" si="361"/>
        <v>15.859526695309041</v>
      </c>
      <c r="AF946" s="69">
        <f t="shared" si="362"/>
        <v>0.86205736458016469</v>
      </c>
      <c r="AG946" s="69">
        <f t="shared" si="363"/>
        <v>0.86670837913874843</v>
      </c>
      <c r="AH946" s="69">
        <f t="shared" si="364"/>
        <v>1.1632355989871472</v>
      </c>
      <c r="AI946" s="69">
        <f t="shared" si="365"/>
        <v>0.33526398042601441</v>
      </c>
      <c r="AJ946" s="69">
        <f t="shared" si="366"/>
        <v>0.34071980885242026</v>
      </c>
      <c r="AK946" s="69">
        <f t="shared" si="367"/>
        <v>0.82372349125580413</v>
      </c>
      <c r="AL946" s="69">
        <f t="shared" si="368"/>
        <v>7.5830869209153343E-2</v>
      </c>
      <c r="AM946" s="69">
        <f t="shared" si="369"/>
        <v>9.0290749345891375E-2</v>
      </c>
      <c r="AN946" s="69">
        <f t="shared" si="370"/>
        <v>0.17957026022923359</v>
      </c>
      <c r="AO946" s="23">
        <v>0.01</v>
      </c>
      <c r="AP946" s="69">
        <f t="shared" si="371"/>
        <v>998.59775889803814</v>
      </c>
      <c r="AQ946" s="69">
        <f t="shared" si="372"/>
        <v>6389.1427188702974</v>
      </c>
      <c r="AR946" s="69">
        <f t="shared" si="373"/>
        <v>1131.6854493884232</v>
      </c>
      <c r="AS946" s="69">
        <f t="shared" si="374"/>
        <v>0.11721420755768064</v>
      </c>
      <c r="AT946" s="69">
        <f t="shared" si="375"/>
        <v>0.74994991135542222</v>
      </c>
      <c r="AU946" s="69">
        <f t="shared" si="376"/>
        <v>0.13283588108689709</v>
      </c>
      <c r="AV946" s="23">
        <f t="shared" si="377"/>
        <v>1</v>
      </c>
    </row>
    <row r="947" spans="1:48" ht="12.75" customHeight="1" x14ac:dyDescent="0.15">
      <c r="A947" t="s">
        <v>137</v>
      </c>
      <c r="B947" s="16">
        <v>8</v>
      </c>
      <c r="C947" s="16" t="s">
        <v>403</v>
      </c>
      <c r="D947" s="16">
        <v>2</v>
      </c>
      <c r="E947" s="16" t="s">
        <v>425</v>
      </c>
      <c r="F947" s="52">
        <v>12362.5</v>
      </c>
      <c r="H947" s="52">
        <v>65077.812500000007</v>
      </c>
      <c r="I947" s="52">
        <v>8707.5</v>
      </c>
      <c r="J947" s="52">
        <v>2038992.8124999998</v>
      </c>
      <c r="K947" s="14">
        <v>0.25497561558031245</v>
      </c>
      <c r="L947" s="14">
        <v>9.4435808351764086E-2</v>
      </c>
      <c r="M947" s="14">
        <v>0.88213955217087903</v>
      </c>
      <c r="N947" s="14">
        <v>1.3232404322071667</v>
      </c>
      <c r="O947" s="14">
        <v>0.38182235651766605</v>
      </c>
      <c r="P947" s="14">
        <v>0.16574274563718444</v>
      </c>
      <c r="Q947" s="14">
        <v>2.9259913832337152</v>
      </c>
      <c r="R947" s="14">
        <v>0.68539249569829308</v>
      </c>
      <c r="S947" s="14">
        <v>7.6257014538808416</v>
      </c>
      <c r="T947" s="14">
        <v>1.8336785672083751</v>
      </c>
      <c r="U947" s="14">
        <v>61.010215343305326</v>
      </c>
      <c r="V947" s="14">
        <v>6.3917725983489708</v>
      </c>
      <c r="W947" s="14">
        <v>0.34476538606368423</v>
      </c>
      <c r="X947" s="14">
        <v>2.8518890021383091E-2</v>
      </c>
      <c r="Y947" s="14">
        <v>1.7997898583019252</v>
      </c>
      <c r="Z947" s="2">
        <f t="shared" si="356"/>
        <v>3.4597016274013934</v>
      </c>
      <c r="AA947" s="2">
        <f t="shared" si="357"/>
        <v>9.3411553050406049</v>
      </c>
      <c r="AB947" s="2">
        <f t="shared" si="358"/>
        <v>7.6632269779057225</v>
      </c>
      <c r="AC947" s="2">
        <f t="shared" si="359"/>
        <v>17.653812672071894</v>
      </c>
      <c r="AD947" s="2">
        <f t="shared" si="360"/>
        <v>8.0006037100044409</v>
      </c>
      <c r="AE947" s="2">
        <f t="shared" si="361"/>
        <v>33.27203384188995</v>
      </c>
      <c r="AF947" s="69">
        <f t="shared" si="362"/>
        <v>0.86138248084247504</v>
      </c>
      <c r="AG947" s="69">
        <f t="shared" si="363"/>
        <v>0.86547061868369435</v>
      </c>
      <c r="AH947" s="69">
        <f t="shared" si="364"/>
        <v>1.0989332684633508</v>
      </c>
      <c r="AI947" s="69">
        <f t="shared" si="365"/>
        <v>0.334477186668452</v>
      </c>
      <c r="AJ947" s="69">
        <f t="shared" si="366"/>
        <v>0.33926212992487154</v>
      </c>
      <c r="AK947" s="69">
        <f t="shared" si="367"/>
        <v>0.6945321613124732</v>
      </c>
      <c r="AL947" s="69">
        <f t="shared" si="368"/>
        <v>7.5660198277173921E-2</v>
      </c>
      <c r="AM947" s="69">
        <f t="shared" si="369"/>
        <v>8.9904464430090952E-2</v>
      </c>
      <c r="AN947" s="69">
        <f t="shared" si="370"/>
        <v>0.15246949939040946</v>
      </c>
      <c r="AO947" s="23">
        <v>0.01</v>
      </c>
      <c r="AP947" s="69">
        <f t="shared" si="371"/>
        <v>935.34920120156255</v>
      </c>
      <c r="AQ947" s="69">
        <f t="shared" si="372"/>
        <v>5850.7858790943792</v>
      </c>
      <c r="AR947" s="69">
        <f t="shared" si="373"/>
        <v>1327.6281659419903</v>
      </c>
      <c r="AS947" s="69">
        <f t="shared" si="374"/>
        <v>0.11527933128135717</v>
      </c>
      <c r="AT947" s="69">
        <f t="shared" si="375"/>
        <v>0.72109398580334272</v>
      </c>
      <c r="AU947" s="69">
        <f t="shared" si="376"/>
        <v>0.16362668291530014</v>
      </c>
      <c r="AV947" s="23">
        <f t="shared" si="377"/>
        <v>1</v>
      </c>
    </row>
    <row r="948" spans="1:48" ht="12.75" customHeight="1" x14ac:dyDescent="0.15">
      <c r="A948" t="s">
        <v>138</v>
      </c>
      <c r="B948" s="16">
        <v>8</v>
      </c>
      <c r="C948" s="16" t="s">
        <v>406</v>
      </c>
      <c r="D948" s="16">
        <v>1</v>
      </c>
      <c r="E948" s="16" t="s">
        <v>425</v>
      </c>
      <c r="F948" s="52">
        <v>15372.500000000002</v>
      </c>
      <c r="H948" s="52">
        <v>71070.937500000015</v>
      </c>
      <c r="I948" s="52">
        <v>5912.5</v>
      </c>
      <c r="J948" s="52">
        <v>2094637.4999999998</v>
      </c>
      <c r="K948" s="14">
        <v>0.2785095654889283</v>
      </c>
      <c r="L948" s="14">
        <v>9.7317373618232658E-2</v>
      </c>
      <c r="M948" s="14">
        <v>0.9705239843441853</v>
      </c>
      <c r="N948" s="14">
        <v>1.2149967977002472</v>
      </c>
      <c r="O948" s="14">
        <v>0.35800185523645078</v>
      </c>
      <c r="P948" s="14">
        <v>0.15771828376228125</v>
      </c>
      <c r="Q948" s="14">
        <v>2.4428911678145577</v>
      </c>
      <c r="R948" s="14">
        <v>0.53023590766751572</v>
      </c>
      <c r="S948" s="14">
        <v>11.208227330755596</v>
      </c>
      <c r="T948" s="14">
        <v>3.9430830832883244</v>
      </c>
      <c r="U948" s="14">
        <v>73.02318221123214</v>
      </c>
      <c r="V948" s="14">
        <v>20.186937568436242</v>
      </c>
      <c r="W948" s="14">
        <v>0.35373664826737444</v>
      </c>
      <c r="X948" s="14">
        <v>2.846736123513691E-2</v>
      </c>
      <c r="Y948" s="14">
        <v>1.6116451556730882</v>
      </c>
      <c r="Z948" s="2">
        <f t="shared" si="356"/>
        <v>3.4847061092512708</v>
      </c>
      <c r="AA948" s="2">
        <f t="shared" si="357"/>
        <v>9.9727720576540015</v>
      </c>
      <c r="AB948" s="2">
        <f t="shared" si="358"/>
        <v>6.8236829839920592</v>
      </c>
      <c r="AC948" s="2">
        <f t="shared" si="359"/>
        <v>15.488953528663629</v>
      </c>
      <c r="AD948" s="2">
        <f t="shared" si="360"/>
        <v>6.5151410706004409</v>
      </c>
      <c r="AE948" s="2">
        <f t="shared" si="361"/>
        <v>18.519311074301442</v>
      </c>
      <c r="AF948" s="69">
        <f t="shared" si="362"/>
        <v>0.86214095544311364</v>
      </c>
      <c r="AG948" s="69">
        <f t="shared" si="363"/>
        <v>0.86470290883190837</v>
      </c>
      <c r="AH948" s="69">
        <f t="shared" si="364"/>
        <v>1.2143943319181256</v>
      </c>
      <c r="AI948" s="69">
        <f t="shared" si="365"/>
        <v>0.3353615182146979</v>
      </c>
      <c r="AJ948" s="69">
        <f t="shared" si="366"/>
        <v>0.33836011000378252</v>
      </c>
      <c r="AK948" s="69">
        <f t="shared" si="367"/>
        <v>0.93725462517585068</v>
      </c>
      <c r="AL948" s="69">
        <f t="shared" si="368"/>
        <v>7.5852025915582377E-2</v>
      </c>
      <c r="AM948" s="69">
        <f t="shared" si="369"/>
        <v>8.9665429151002368E-2</v>
      </c>
      <c r="AN948" s="69">
        <f t="shared" si="370"/>
        <v>0.20324105049018404</v>
      </c>
      <c r="AO948" s="23">
        <v>0.01</v>
      </c>
      <c r="AP948" s="69">
        <f t="shared" si="371"/>
        <v>1166.0352683872902</v>
      </c>
      <c r="AQ948" s="69">
        <f t="shared" si="372"/>
        <v>6372.6061111015688</v>
      </c>
      <c r="AR948" s="69">
        <f t="shared" si="373"/>
        <v>1201.6627110232132</v>
      </c>
      <c r="AS948" s="69">
        <f t="shared" si="374"/>
        <v>0.1334090045737728</v>
      </c>
      <c r="AT948" s="69">
        <f t="shared" si="375"/>
        <v>0.72910576624207746</v>
      </c>
      <c r="AU948" s="69">
        <f t="shared" si="376"/>
        <v>0.13748522918414968</v>
      </c>
      <c r="AV948" s="23">
        <f t="shared" si="377"/>
        <v>1</v>
      </c>
    </row>
    <row r="949" spans="1:48" ht="12.75" customHeight="1" x14ac:dyDescent="0.15">
      <c r="A949" t="s">
        <v>139</v>
      </c>
      <c r="B949" s="16">
        <v>8</v>
      </c>
      <c r="C949" s="16" t="s">
        <v>406</v>
      </c>
      <c r="D949" s="16">
        <v>2</v>
      </c>
      <c r="E949" s="16" t="s">
        <v>425</v>
      </c>
      <c r="F949" s="52">
        <v>13760</v>
      </c>
      <c r="H949" s="52">
        <v>66085.625</v>
      </c>
      <c r="I949" s="52">
        <v>8841.8750000000018</v>
      </c>
      <c r="J949" s="52">
        <v>2257298.4375</v>
      </c>
      <c r="K949" s="14">
        <v>0.26601151716093718</v>
      </c>
      <c r="L949" s="14">
        <v>9.1542372579563408E-2</v>
      </c>
      <c r="M949" s="14">
        <v>0.82987006583937639</v>
      </c>
      <c r="N949" s="14">
        <v>1.3230456379364792</v>
      </c>
      <c r="O949" s="14">
        <v>0.3672137471184137</v>
      </c>
      <c r="P949" s="14">
        <v>0.15268518933186856</v>
      </c>
      <c r="Q949" s="14">
        <v>3.1810146697411938</v>
      </c>
      <c r="R949" s="14">
        <v>0.56168042524179573</v>
      </c>
      <c r="S949" s="14">
        <v>13.295155261248519</v>
      </c>
      <c r="T949" s="14">
        <v>5.2923465453860681</v>
      </c>
      <c r="U949" s="14">
        <v>94.241880063108724</v>
      </c>
      <c r="V949" s="14">
        <v>24.034339868779497</v>
      </c>
      <c r="W949" s="14">
        <v>0.32586769041430552</v>
      </c>
      <c r="X949" s="14">
        <v>2.8805670648501914E-2</v>
      </c>
      <c r="Y949" s="14">
        <v>1.7683719035827388</v>
      </c>
      <c r="Z949" s="2">
        <f t="shared" si="356"/>
        <v>3.119677203063747</v>
      </c>
      <c r="AA949" s="2">
        <f t="shared" si="357"/>
        <v>9.0654201158933336</v>
      </c>
      <c r="AB949" s="2">
        <f t="shared" si="358"/>
        <v>8.6625696742105536</v>
      </c>
      <c r="AC949" s="2">
        <f t="shared" si="359"/>
        <v>20.833812917028293</v>
      </c>
      <c r="AD949" s="2">
        <f t="shared" si="360"/>
        <v>7.0884377212048202</v>
      </c>
      <c r="AE949" s="2">
        <f t="shared" si="361"/>
        <v>17.807201258441765</v>
      </c>
      <c r="AF949" s="69">
        <f t="shared" si="362"/>
        <v>0.86173815641230311</v>
      </c>
      <c r="AG949" s="69">
        <f t="shared" si="363"/>
        <v>0.86499979847616393</v>
      </c>
      <c r="AH949" s="69">
        <f t="shared" si="364"/>
        <v>1.2816538372195605</v>
      </c>
      <c r="AI949" s="69">
        <f t="shared" si="365"/>
        <v>0.33489168718008311</v>
      </c>
      <c r="AJ949" s="69">
        <f t="shared" si="366"/>
        <v>0.33870875035066805</v>
      </c>
      <c r="AK949" s="69">
        <f t="shared" si="367"/>
        <v>1.101769191280616</v>
      </c>
      <c r="AL949" s="69">
        <f t="shared" si="368"/>
        <v>7.5750113582441811E-2</v>
      </c>
      <c r="AM949" s="69">
        <f t="shared" si="369"/>
        <v>8.9757818842927037E-2</v>
      </c>
      <c r="AN949" s="69">
        <f t="shared" si="370"/>
        <v>0.23733670489302391</v>
      </c>
      <c r="AO949" s="23">
        <v>0.01</v>
      </c>
      <c r="AP949" s="69">
        <f t="shared" si="371"/>
        <v>1042.3215628943992</v>
      </c>
      <c r="AQ949" s="69">
        <f t="shared" si="372"/>
        <v>5931.7015568716097</v>
      </c>
      <c r="AR949" s="69">
        <f t="shared" si="373"/>
        <v>2098.5014775760064</v>
      </c>
      <c r="AS949" s="69">
        <f t="shared" si="374"/>
        <v>0.11488770867590362</v>
      </c>
      <c r="AT949" s="69">
        <f t="shared" si="375"/>
        <v>0.65380936620545782</v>
      </c>
      <c r="AU949" s="69">
        <f t="shared" si="376"/>
        <v>0.23130292511863854</v>
      </c>
      <c r="AV949" s="23">
        <f t="shared" si="377"/>
        <v>1</v>
      </c>
    </row>
    <row r="950" spans="1:48" ht="12.75" customHeight="1" x14ac:dyDescent="0.15">
      <c r="A950" t="s">
        <v>140</v>
      </c>
      <c r="B950" s="16">
        <v>8</v>
      </c>
      <c r="C950" s="16" t="s">
        <v>407</v>
      </c>
      <c r="D950" s="16">
        <v>1</v>
      </c>
      <c r="E950" s="16" t="s">
        <v>425</v>
      </c>
      <c r="F950" s="52">
        <v>12483.437500000002</v>
      </c>
      <c r="H950" s="52">
        <v>66408.125</v>
      </c>
      <c r="I950" s="52">
        <v>5348.1250000000009</v>
      </c>
      <c r="J950" s="52">
        <v>1904604.375</v>
      </c>
      <c r="K950" s="14">
        <v>0.29085882752730047</v>
      </c>
      <c r="L950" s="14">
        <v>0.10836746553371682</v>
      </c>
      <c r="M950" s="14">
        <v>0.96405572074395474</v>
      </c>
      <c r="N950" s="14">
        <v>1.3619189006519703</v>
      </c>
      <c r="O950" s="14">
        <v>0.37776104187140092</v>
      </c>
      <c r="P950" s="14">
        <v>0.16167143195529349</v>
      </c>
      <c r="Q950" s="14">
        <v>2.5931687854607239</v>
      </c>
      <c r="R950" s="14">
        <v>0.55020822326965135</v>
      </c>
      <c r="S950" s="14">
        <v>7.6461329341207369</v>
      </c>
      <c r="T950" s="14">
        <v>2.2455171304886927</v>
      </c>
      <c r="U950" s="14">
        <v>68.190736976243215</v>
      </c>
      <c r="V950" s="14">
        <v>13.31234966161874</v>
      </c>
      <c r="W950" s="14">
        <v>0.34154351998971355</v>
      </c>
      <c r="X950" s="14">
        <v>2.8332738908765989E-2</v>
      </c>
      <c r="Y950" s="14">
        <v>1.7043141028100548</v>
      </c>
      <c r="Z950" s="2">
        <f t="shared" si="356"/>
        <v>3.3145142230674329</v>
      </c>
      <c r="AA950" s="2">
        <f t="shared" si="357"/>
        <v>8.8961729980111421</v>
      </c>
      <c r="AB950" s="2">
        <f t="shared" si="358"/>
        <v>6.8645744214764788</v>
      </c>
      <c r="AC950" s="2">
        <f t="shared" si="359"/>
        <v>16.03974650374721</v>
      </c>
      <c r="AD950" s="2">
        <f t="shared" si="360"/>
        <v>8.9183300321582468</v>
      </c>
      <c r="AE950" s="2">
        <f t="shared" si="361"/>
        <v>30.36749800318951</v>
      </c>
      <c r="AF950" s="69">
        <f t="shared" si="362"/>
        <v>0.86253895924736701</v>
      </c>
      <c r="AG950" s="69">
        <f t="shared" si="363"/>
        <v>0.86533972675877935</v>
      </c>
      <c r="AH950" s="69">
        <f t="shared" si="364"/>
        <v>1.0995917537102211</v>
      </c>
      <c r="AI950" s="69">
        <f t="shared" si="365"/>
        <v>0.33582618743245318</v>
      </c>
      <c r="AJ950" s="69">
        <f t="shared" si="366"/>
        <v>0.33910822536712076</v>
      </c>
      <c r="AK950" s="69">
        <f t="shared" si="367"/>
        <v>0.69578140898487806</v>
      </c>
      <c r="AL950" s="69">
        <f t="shared" si="368"/>
        <v>7.5952812827360675E-2</v>
      </c>
      <c r="AM950" s="69">
        <f t="shared" si="369"/>
        <v>8.986367972228701E-2</v>
      </c>
      <c r="AN950" s="69">
        <f t="shared" si="370"/>
        <v>0.15273249092254323</v>
      </c>
      <c r="AO950" s="23">
        <v>0.01</v>
      </c>
      <c r="AP950" s="69">
        <f t="shared" si="371"/>
        <v>948.1521918795554</v>
      </c>
      <c r="AQ950" s="69">
        <f t="shared" si="372"/>
        <v>5967.6784759576012</v>
      </c>
      <c r="AR950" s="69">
        <f t="shared" si="373"/>
        <v>816.8324530151267</v>
      </c>
      <c r="AS950" s="69">
        <f t="shared" si="374"/>
        <v>0.12261651349102758</v>
      </c>
      <c r="AT950" s="69">
        <f t="shared" si="375"/>
        <v>0.77174944552606506</v>
      </c>
      <c r="AU950" s="69">
        <f t="shared" si="376"/>
        <v>0.10563404098290739</v>
      </c>
      <c r="AV950" s="23">
        <f t="shared" si="377"/>
        <v>1</v>
      </c>
    </row>
    <row r="951" spans="1:48" ht="12.75" customHeight="1" x14ac:dyDescent="0.15">
      <c r="A951" t="s">
        <v>141</v>
      </c>
      <c r="B951" s="16">
        <v>8</v>
      </c>
      <c r="C951" s="16" t="s">
        <v>407</v>
      </c>
      <c r="D951" s="16">
        <v>2</v>
      </c>
      <c r="E951" s="16" t="s">
        <v>425</v>
      </c>
      <c r="F951" s="52">
        <v>9903.4375</v>
      </c>
      <c r="H951" s="52">
        <v>58883.124999999993</v>
      </c>
      <c r="I951" s="52">
        <v>8344.6875</v>
      </c>
      <c r="J951" s="52">
        <v>1886705.6250000002</v>
      </c>
      <c r="K951" s="14">
        <v>0.26130729879409631</v>
      </c>
      <c r="L951" s="14">
        <v>0.10016656477815913</v>
      </c>
      <c r="M951" s="14">
        <v>0.95713044995297192</v>
      </c>
      <c r="N951" s="14">
        <v>1.3308049430521902</v>
      </c>
      <c r="O951" s="14">
        <v>0.37611704521450018</v>
      </c>
      <c r="P951" s="14">
        <v>0.16794310574516289</v>
      </c>
      <c r="Q951" s="14">
        <v>2.4869762432112625</v>
      </c>
      <c r="R951" s="14">
        <v>0.65089620121657876</v>
      </c>
      <c r="S951" s="14">
        <v>9.0333189445357771</v>
      </c>
      <c r="T951" s="14">
        <v>2.0039450546663766</v>
      </c>
      <c r="U951" s="14">
        <v>82.362907324251339</v>
      </c>
      <c r="V951" s="14">
        <v>12.157331790720118</v>
      </c>
      <c r="W951" s="14">
        <v>0.31997685546605925</v>
      </c>
      <c r="X951" s="14">
        <v>2.7707109299839799E-2</v>
      </c>
      <c r="Y951" s="14">
        <v>1.6846930071808253</v>
      </c>
      <c r="Z951" s="2">
        <f t="shared" si="356"/>
        <v>3.6628538673432427</v>
      </c>
      <c r="AA951" s="2">
        <f t="shared" si="357"/>
        <v>9.5553885877263305</v>
      </c>
      <c r="AB951" s="2">
        <f t="shared" si="358"/>
        <v>6.6122401918608498</v>
      </c>
      <c r="AC951" s="2">
        <f t="shared" si="359"/>
        <v>14.808444991990347</v>
      </c>
      <c r="AD951" s="2">
        <f t="shared" si="360"/>
        <v>9.1176795405937003</v>
      </c>
      <c r="AE951" s="2">
        <f t="shared" si="361"/>
        <v>41.100382035156841</v>
      </c>
      <c r="AF951" s="69">
        <f t="shared" si="362"/>
        <v>0.86158654437263438</v>
      </c>
      <c r="AG951" s="69">
        <f t="shared" si="363"/>
        <v>0.86528674246533788</v>
      </c>
      <c r="AH951" s="69">
        <f t="shared" si="364"/>
        <v>1.1442993085128201</v>
      </c>
      <c r="AI951" s="69">
        <f t="shared" si="365"/>
        <v>0.33471495827841047</v>
      </c>
      <c r="AJ951" s="69">
        <f t="shared" si="366"/>
        <v>0.33904593892959856</v>
      </c>
      <c r="AK951" s="69">
        <f t="shared" si="367"/>
        <v>0.78414667305680452</v>
      </c>
      <c r="AL951" s="69">
        <f t="shared" si="368"/>
        <v>7.5711777316803994E-2</v>
      </c>
      <c r="AM951" s="69">
        <f t="shared" si="369"/>
        <v>8.9847173816343606E-2</v>
      </c>
      <c r="AN951" s="69">
        <f t="shared" si="370"/>
        <v>0.17128803007378665</v>
      </c>
      <c r="AO951" s="23">
        <v>0.01</v>
      </c>
      <c r="AP951" s="69">
        <f t="shared" si="371"/>
        <v>749.80685467088608</v>
      </c>
      <c r="AQ951" s="69">
        <f t="shared" si="372"/>
        <v>5290.4823667244873</v>
      </c>
      <c r="AR951" s="69">
        <f t="shared" si="373"/>
        <v>1429.3450834563516</v>
      </c>
      <c r="AS951" s="69">
        <f t="shared" si="374"/>
        <v>0.10038066444348777</v>
      </c>
      <c r="AT951" s="69">
        <f t="shared" si="375"/>
        <v>0.70826524442946004</v>
      </c>
      <c r="AU951" s="69">
        <f t="shared" si="376"/>
        <v>0.19135409112705212</v>
      </c>
      <c r="AV951" s="23">
        <f t="shared" si="377"/>
        <v>1</v>
      </c>
    </row>
    <row r="952" spans="1:48" ht="12.75" customHeight="1" x14ac:dyDescent="0.15">
      <c r="A952" t="s">
        <v>142</v>
      </c>
      <c r="B952" s="16">
        <v>8</v>
      </c>
      <c r="C952" s="16" t="s">
        <v>408</v>
      </c>
      <c r="D952" s="16">
        <v>1</v>
      </c>
      <c r="E952" s="16" t="s">
        <v>425</v>
      </c>
      <c r="F952" s="52">
        <v>12980.625000000002</v>
      </c>
      <c r="H952" s="52">
        <v>64929.999999999993</v>
      </c>
      <c r="I952" s="52">
        <v>5388.4375000000009</v>
      </c>
      <c r="J952" s="52">
        <v>1906525.9375000002</v>
      </c>
      <c r="K952" s="14">
        <v>0.27394862280838717</v>
      </c>
      <c r="L952" s="14">
        <v>9.0506131385994851E-2</v>
      </c>
      <c r="M952" s="14">
        <v>0.99440972116872484</v>
      </c>
      <c r="N952" s="14">
        <v>1.2464147524194333</v>
      </c>
      <c r="O952" s="14">
        <v>0.37693812510906405</v>
      </c>
      <c r="P952" s="14">
        <v>0.16702395090358829</v>
      </c>
      <c r="Q952" s="14">
        <v>2.2931464091750358</v>
      </c>
      <c r="R952" s="14">
        <v>0.63236418264619165</v>
      </c>
      <c r="S952" s="14">
        <v>7.1436357123832437</v>
      </c>
      <c r="T952" s="14">
        <v>1.8312634588603343</v>
      </c>
      <c r="U952" s="14">
        <v>65.16165728632545</v>
      </c>
      <c r="V952" s="14">
        <v>15.923109388788703</v>
      </c>
      <c r="W952" s="14">
        <v>0.3620356168661199</v>
      </c>
      <c r="X952" s="14">
        <v>2.9117541208190861E-2</v>
      </c>
      <c r="Y952" s="14">
        <v>1.8188383768324679</v>
      </c>
      <c r="Z952" s="2">
        <f t="shared" si="356"/>
        <v>3.6299131967685154</v>
      </c>
      <c r="AA952" s="2">
        <f t="shared" si="357"/>
        <v>10.987208335396847</v>
      </c>
      <c r="AB952" s="2">
        <f t="shared" si="358"/>
        <v>6.0836149394851793</v>
      </c>
      <c r="AC952" s="2">
        <f t="shared" si="359"/>
        <v>13.729446566012051</v>
      </c>
      <c r="AD952" s="2">
        <f t="shared" si="360"/>
        <v>9.1216377639987982</v>
      </c>
      <c r="AE952" s="2">
        <f t="shared" si="361"/>
        <v>35.582896044285214</v>
      </c>
      <c r="AF952" s="69">
        <f t="shared" si="362"/>
        <v>0.8619939610290186</v>
      </c>
      <c r="AG952" s="69">
        <f t="shared" si="363"/>
        <v>0.86531320501189457</v>
      </c>
      <c r="AH952" s="69">
        <f t="shared" si="364"/>
        <v>1.083396793618127</v>
      </c>
      <c r="AI952" s="69">
        <f t="shared" si="365"/>
        <v>0.33519001076547672</v>
      </c>
      <c r="AJ952" s="69">
        <f t="shared" si="366"/>
        <v>0.33907704639799768</v>
      </c>
      <c r="AK952" s="69">
        <f t="shared" si="367"/>
        <v>0.66548923621415557</v>
      </c>
      <c r="AL952" s="69">
        <f t="shared" si="368"/>
        <v>7.5814824445117751E-2</v>
      </c>
      <c r="AM952" s="69">
        <f t="shared" si="369"/>
        <v>8.9855417295469378E-2</v>
      </c>
      <c r="AN952" s="69">
        <f t="shared" si="370"/>
        <v>0.14634984035680845</v>
      </c>
      <c r="AO952" s="23">
        <v>0.01</v>
      </c>
      <c r="AP952" s="69">
        <f t="shared" si="371"/>
        <v>984.1238055629068</v>
      </c>
      <c r="AQ952" s="69">
        <f t="shared" si="372"/>
        <v>5834.312244994826</v>
      </c>
      <c r="AR952" s="69">
        <f t="shared" si="373"/>
        <v>788.59696789764018</v>
      </c>
      <c r="AS952" s="69">
        <f t="shared" si="374"/>
        <v>0.12937025554842874</v>
      </c>
      <c r="AT952" s="69">
        <f t="shared" si="375"/>
        <v>0.76696291850452603</v>
      </c>
      <c r="AU952" s="69">
        <f t="shared" si="376"/>
        <v>0.10366682594704536</v>
      </c>
      <c r="AV952" s="23">
        <f t="shared" si="377"/>
        <v>1.0000000000000002</v>
      </c>
    </row>
    <row r="953" spans="1:48" ht="12.75" customHeight="1" x14ac:dyDescent="0.15">
      <c r="A953" t="s">
        <v>143</v>
      </c>
      <c r="B953" s="16">
        <v>8</v>
      </c>
      <c r="C953" s="16" t="s">
        <v>408</v>
      </c>
      <c r="D953" s="16">
        <v>2</v>
      </c>
      <c r="E953" s="16" t="s">
        <v>425</v>
      </c>
      <c r="F953" s="52">
        <v>11300.937500000002</v>
      </c>
      <c r="H953" s="52">
        <v>59595.3125</v>
      </c>
      <c r="I953" s="52">
        <v>8196.875</v>
      </c>
      <c r="J953" s="52">
        <v>1986170</v>
      </c>
      <c r="K953" s="14">
        <v>0.22563716350878482</v>
      </c>
      <c r="L953" s="14">
        <v>8.8959458445945758E-2</v>
      </c>
      <c r="M953" s="14">
        <v>0.96822377802724602</v>
      </c>
      <c r="N953" s="14">
        <v>1.2337501733964154</v>
      </c>
      <c r="O953" s="14">
        <v>0.40998337634665366</v>
      </c>
      <c r="P953" s="14">
        <v>0.18827377486938396</v>
      </c>
      <c r="Q953" s="14">
        <v>2.421474407597318</v>
      </c>
      <c r="R953" s="14">
        <v>0.83714018399204293</v>
      </c>
      <c r="S953" s="14">
        <v>7.8746521431654743</v>
      </c>
      <c r="T953" s="14">
        <v>1.866013285254188</v>
      </c>
      <c r="U953" s="14">
        <v>76.733335356048428</v>
      </c>
      <c r="V953" s="14">
        <v>12.48726311098256</v>
      </c>
      <c r="W953" s="14">
        <v>0.33321516150659891</v>
      </c>
      <c r="X953" s="14">
        <v>2.8692091491383357E-2</v>
      </c>
      <c r="Y953" s="14">
        <v>1.8009527210693617</v>
      </c>
      <c r="Z953" s="2">
        <f t="shared" si="356"/>
        <v>4.2910651905511559</v>
      </c>
      <c r="AA953" s="2">
        <f t="shared" si="357"/>
        <v>10.883876711272537</v>
      </c>
      <c r="AB953" s="2">
        <f t="shared" si="358"/>
        <v>5.9062746133147757</v>
      </c>
      <c r="AC953" s="2">
        <f t="shared" si="359"/>
        <v>12.861453536358052</v>
      </c>
      <c r="AD953" s="2">
        <f t="shared" si="360"/>
        <v>9.7443460309096199</v>
      </c>
      <c r="AE953" s="2">
        <f t="shared" si="361"/>
        <v>41.121537538033031</v>
      </c>
      <c r="AF953" s="69">
        <f t="shared" si="362"/>
        <v>0.86043693320577508</v>
      </c>
      <c r="AG953" s="69">
        <f t="shared" si="363"/>
        <v>0.86637821891023126</v>
      </c>
      <c r="AH953" s="69">
        <f t="shared" si="364"/>
        <v>1.1069566888992355</v>
      </c>
      <c r="AI953" s="69">
        <f t="shared" si="365"/>
        <v>0.33337691908226452</v>
      </c>
      <c r="AJ953" s="69">
        <f t="shared" si="366"/>
        <v>0.34033058006743716</v>
      </c>
      <c r="AK953" s="69">
        <f t="shared" si="367"/>
        <v>0.70985604382432888</v>
      </c>
      <c r="AL953" s="69">
        <f t="shared" si="368"/>
        <v>7.5421501135425131E-2</v>
      </c>
      <c r="AM953" s="69">
        <f t="shared" si="369"/>
        <v>9.0187603717870837E-2</v>
      </c>
      <c r="AN953" s="69">
        <f t="shared" si="370"/>
        <v>0.15569415281057267</v>
      </c>
      <c r="AO953" s="23">
        <v>0.01</v>
      </c>
      <c r="AP953" s="69">
        <f t="shared" si="371"/>
        <v>852.33367048761863</v>
      </c>
      <c r="AQ953" s="69">
        <f t="shared" si="372"/>
        <v>5374.7584271926744</v>
      </c>
      <c r="AR953" s="69">
        <f t="shared" si="373"/>
        <v>1276.2055088191628</v>
      </c>
      <c r="AS953" s="69">
        <f t="shared" si="374"/>
        <v>0.11359454405078055</v>
      </c>
      <c r="AT953" s="69">
        <f t="shared" si="375"/>
        <v>0.7163195049783162</v>
      </c>
      <c r="AU953" s="69">
        <f t="shared" si="376"/>
        <v>0.17008595097090334</v>
      </c>
      <c r="AV953" s="23">
        <f t="shared" si="377"/>
        <v>1</v>
      </c>
    </row>
    <row r="954" spans="1:48" ht="12.75" customHeight="1" x14ac:dyDescent="0.15">
      <c r="A954" t="s">
        <v>144</v>
      </c>
      <c r="B954" s="16">
        <v>8</v>
      </c>
      <c r="C954" s="16" t="s">
        <v>409</v>
      </c>
      <c r="D954" s="16">
        <v>1</v>
      </c>
      <c r="E954" s="16" t="s">
        <v>425</v>
      </c>
      <c r="F954" s="52">
        <v>11636.875000000002</v>
      </c>
      <c r="H954" s="52">
        <v>64231.250000000007</v>
      </c>
      <c r="I954" s="52">
        <v>5119.6874999999991</v>
      </c>
      <c r="J954" s="52">
        <v>1811603.4375</v>
      </c>
      <c r="K954" s="14">
        <v>0.25671880309695905</v>
      </c>
      <c r="L954" s="14">
        <v>8.9214944103407204E-2</v>
      </c>
      <c r="M954" s="14">
        <v>1.0252207287842472</v>
      </c>
      <c r="N954" s="14">
        <v>1.1514732054577812</v>
      </c>
      <c r="O954" s="14">
        <v>0.52243274767865833</v>
      </c>
      <c r="P954" s="14">
        <v>0.19834320114086348</v>
      </c>
      <c r="Q954" s="14">
        <v>2.5060624563852061</v>
      </c>
      <c r="R954" s="14">
        <v>0.94412060716783885</v>
      </c>
      <c r="S954" s="14">
        <v>6.5041559133365778</v>
      </c>
      <c r="T954" s="14">
        <v>1.437432722559842</v>
      </c>
      <c r="U954" s="14">
        <v>57.115948982068637</v>
      </c>
      <c r="V954" s="14">
        <v>7.2027749329287909</v>
      </c>
      <c r="W954" s="14">
        <v>0.32973246020885183</v>
      </c>
      <c r="X954" s="14">
        <v>2.795126402001151E-2</v>
      </c>
      <c r="Y954" s="14">
        <v>1.628229231536602</v>
      </c>
      <c r="Z954" s="2">
        <f t="shared" si="356"/>
        <v>3.993555269097433</v>
      </c>
      <c r="AA954" s="2">
        <f t="shared" si="357"/>
        <v>11.491580688499171</v>
      </c>
      <c r="AB954" s="2">
        <f t="shared" si="358"/>
        <v>4.7969092050995492</v>
      </c>
      <c r="AC954" s="2">
        <f t="shared" si="359"/>
        <v>12.634980387381157</v>
      </c>
      <c r="AD954" s="2">
        <f t="shared" si="360"/>
        <v>8.7814544643608698</v>
      </c>
      <c r="AE954" s="2">
        <f t="shared" si="361"/>
        <v>39.734693725598582</v>
      </c>
      <c r="AF954" s="69">
        <f t="shared" si="362"/>
        <v>0.86143866195362129</v>
      </c>
      <c r="AG954" s="69">
        <f t="shared" si="363"/>
        <v>0.87000234458162495</v>
      </c>
      <c r="AH954" s="69">
        <f t="shared" si="364"/>
        <v>1.0627870282756406</v>
      </c>
      <c r="AI954" s="69">
        <f t="shared" si="365"/>
        <v>0.33454263677703222</v>
      </c>
      <c r="AJ954" s="69">
        <f t="shared" si="366"/>
        <v>0.34461935615122458</v>
      </c>
      <c r="AK954" s="69">
        <f t="shared" si="367"/>
        <v>0.62822777418410236</v>
      </c>
      <c r="AL954" s="69">
        <f t="shared" si="368"/>
        <v>7.5674396311112141E-2</v>
      </c>
      <c r="AM954" s="69">
        <f t="shared" si="369"/>
        <v>9.1324129380074504E-2</v>
      </c>
      <c r="AN954" s="69">
        <f t="shared" si="370"/>
        <v>0.1384823198983326</v>
      </c>
      <c r="AO954" s="23">
        <v>0.01</v>
      </c>
      <c r="AP954" s="69">
        <f t="shared" si="371"/>
        <v>880.61349057287327</v>
      </c>
      <c r="AQ954" s="69">
        <f t="shared" si="372"/>
        <v>5865.8629852439108</v>
      </c>
      <c r="AR954" s="69">
        <f t="shared" si="373"/>
        <v>708.98620215449455</v>
      </c>
      <c r="AS954" s="69">
        <f t="shared" si="374"/>
        <v>0.11811654468807548</v>
      </c>
      <c r="AT954" s="69">
        <f t="shared" si="375"/>
        <v>0.78678725098790026</v>
      </c>
      <c r="AU954" s="69">
        <f t="shared" si="376"/>
        <v>9.5096204324024367E-2</v>
      </c>
      <c r="AV954" s="23">
        <f t="shared" si="377"/>
        <v>1.0000000000000002</v>
      </c>
    </row>
    <row r="955" spans="1:48" ht="12.75" customHeight="1" x14ac:dyDescent="0.15">
      <c r="A955" t="s">
        <v>145</v>
      </c>
      <c r="B955" s="16">
        <v>8</v>
      </c>
      <c r="C955" s="16" t="s">
        <v>409</v>
      </c>
      <c r="D955" s="16">
        <v>2</v>
      </c>
      <c r="E955" s="16" t="s">
        <v>425</v>
      </c>
      <c r="F955" s="52">
        <v>11690.625</v>
      </c>
      <c r="H955" s="52">
        <v>60011.875</v>
      </c>
      <c r="I955" s="52">
        <v>7632.5</v>
      </c>
      <c r="J955" s="52">
        <v>1937485.9375</v>
      </c>
      <c r="K955" s="14">
        <v>0.24168587724212673</v>
      </c>
      <c r="L955" s="14">
        <v>9.0900286133144978E-2</v>
      </c>
      <c r="M955" s="14">
        <v>0.88992194848144668</v>
      </c>
      <c r="N955" s="14">
        <v>1.2037489042822274</v>
      </c>
      <c r="O955" s="14">
        <v>0.40343494273564717</v>
      </c>
      <c r="P955" s="14">
        <v>0.17291037282560662</v>
      </c>
      <c r="Q955" s="14">
        <v>2.7017923784095395</v>
      </c>
      <c r="R955" s="14">
        <v>0.69887757180087295</v>
      </c>
      <c r="S955" s="14">
        <v>8.9540783056731659</v>
      </c>
      <c r="T955" s="14">
        <v>3.2215303455989828</v>
      </c>
      <c r="U955" s="14">
        <v>74.866591826208321</v>
      </c>
      <c r="V955" s="14">
        <v>11.552997323054493</v>
      </c>
      <c r="W955" s="14">
        <v>0.33599434244725895</v>
      </c>
      <c r="X955" s="14">
        <v>2.8576354060495333E-2</v>
      </c>
      <c r="Y955" s="14">
        <v>1.7099247680915179</v>
      </c>
      <c r="Z955" s="2">
        <f t="shared" si="356"/>
        <v>3.6821429478475545</v>
      </c>
      <c r="AA955" s="2">
        <f t="shared" si="357"/>
        <v>9.7900896282982579</v>
      </c>
      <c r="AB955" s="2">
        <f t="shared" si="358"/>
        <v>6.6969716606325367</v>
      </c>
      <c r="AC955" s="2">
        <f t="shared" si="359"/>
        <v>15.625392128062233</v>
      </c>
      <c r="AD955" s="2">
        <f t="shared" si="360"/>
        <v>8.361172336272066</v>
      </c>
      <c r="AE955" s="2">
        <f t="shared" si="361"/>
        <v>23.239449514571714</v>
      </c>
      <c r="AF955" s="69">
        <f t="shared" si="362"/>
        <v>0.8609541664703535</v>
      </c>
      <c r="AG955" s="69">
        <f t="shared" si="363"/>
        <v>0.86616716974138352</v>
      </c>
      <c r="AH955" s="69">
        <f t="shared" si="364"/>
        <v>1.1417454655689432</v>
      </c>
      <c r="AI955" s="69">
        <f t="shared" si="365"/>
        <v>0.33397848777752087</v>
      </c>
      <c r="AJ955" s="69">
        <f t="shared" si="366"/>
        <v>0.34008192772706797</v>
      </c>
      <c r="AK955" s="69">
        <f t="shared" si="367"/>
        <v>0.7789082147510934</v>
      </c>
      <c r="AL955" s="69">
        <f t="shared" si="368"/>
        <v>7.5552012227316862E-2</v>
      </c>
      <c r="AM955" s="69">
        <f t="shared" si="369"/>
        <v>9.0121710847673009E-2</v>
      </c>
      <c r="AN955" s="69">
        <f t="shared" si="370"/>
        <v>0.17019051265951532</v>
      </c>
      <c r="AO955" s="23">
        <v>0.01</v>
      </c>
      <c r="AP955" s="69">
        <f t="shared" si="371"/>
        <v>883.25024294497621</v>
      </c>
      <c r="AQ955" s="69">
        <f t="shared" si="372"/>
        <v>5408.3728461766968</v>
      </c>
      <c r="AR955" s="69">
        <f t="shared" si="373"/>
        <v>1298.9790878737506</v>
      </c>
      <c r="AS955" s="69">
        <f t="shared" si="374"/>
        <v>0.11636102411239682</v>
      </c>
      <c r="AT955" s="69">
        <f t="shared" si="375"/>
        <v>0.71250906318969875</v>
      </c>
      <c r="AU955" s="69">
        <f t="shared" si="376"/>
        <v>0.17112991269790451</v>
      </c>
      <c r="AV955" s="23">
        <f t="shared" si="377"/>
        <v>1</v>
      </c>
    </row>
    <row r="956" spans="1:48" ht="12.75" customHeight="1" x14ac:dyDescent="0.15">
      <c r="F956" s="52"/>
      <c r="H956" s="52"/>
      <c r="I956" s="52"/>
      <c r="J956" s="52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2"/>
      <c r="AA956" s="2"/>
      <c r="AB956" s="2"/>
      <c r="AC956" s="2"/>
      <c r="AD956" s="2"/>
      <c r="AE956" s="2"/>
      <c r="AF956" s="69"/>
      <c r="AG956" s="69"/>
      <c r="AH956" s="69"/>
      <c r="AI956" s="69"/>
      <c r="AJ956" s="69"/>
      <c r="AK956" s="69"/>
      <c r="AL956" s="69"/>
      <c r="AM956" s="69"/>
      <c r="AN956" s="69"/>
      <c r="AO956" s="23"/>
      <c r="AP956" s="69"/>
      <c r="AQ956" s="69"/>
      <c r="AR956" s="69"/>
      <c r="AS956" s="69"/>
      <c r="AT956" s="69"/>
      <c r="AU956" s="69"/>
      <c r="AV956" s="23"/>
    </row>
    <row r="957" spans="1:48" ht="12.75" customHeight="1" x14ac:dyDescent="0.15">
      <c r="A957" t="s">
        <v>146</v>
      </c>
      <c r="B957" s="16">
        <v>9</v>
      </c>
      <c r="C957" s="16" t="s">
        <v>374</v>
      </c>
      <c r="D957" s="16">
        <v>1</v>
      </c>
      <c r="E957" s="16" t="s">
        <v>425</v>
      </c>
      <c r="F957" s="52">
        <v>23945.625000000004</v>
      </c>
      <c r="H957" s="52">
        <v>83984.375</v>
      </c>
      <c r="I957" s="52">
        <v>6382.8125</v>
      </c>
      <c r="J957" s="52">
        <v>1640799.3750000002</v>
      </c>
      <c r="K957" s="14">
        <v>0.26056520421377466</v>
      </c>
      <c r="L957" s="14">
        <v>8.552510531027073E-2</v>
      </c>
      <c r="M957" s="14">
        <v>0.93194954337206837</v>
      </c>
      <c r="N957" s="14">
        <v>1.226681502513141</v>
      </c>
      <c r="O957" s="14">
        <v>0.40254406186570657</v>
      </c>
      <c r="P957" s="14">
        <v>0.16053591016832913</v>
      </c>
      <c r="Q957" s="14">
        <v>2.4404354652750389</v>
      </c>
      <c r="R957" s="14">
        <v>0.93719360484506475</v>
      </c>
      <c r="S957" s="14">
        <v>7.1127561282501075</v>
      </c>
      <c r="T957" s="14">
        <v>1.7604205504353507</v>
      </c>
      <c r="U957" s="14">
        <v>52.308216268697478</v>
      </c>
      <c r="V957" s="14">
        <v>17.50283484692417</v>
      </c>
      <c r="W957" s="14">
        <v>0.32692021564827656</v>
      </c>
      <c r="X957" s="14">
        <v>2.7848746015961511E-2</v>
      </c>
      <c r="Y957" s="14">
        <v>1.4655760155127073</v>
      </c>
      <c r="Z957" s="2">
        <f t="shared" si="356"/>
        <v>3.5766461841446491</v>
      </c>
      <c r="AA957" s="2">
        <f t="shared" si="357"/>
        <v>10.896795040369863</v>
      </c>
      <c r="AB957" s="2">
        <f t="shared" si="358"/>
        <v>6.0625300345113446</v>
      </c>
      <c r="AC957" s="2">
        <f t="shared" si="359"/>
        <v>15.201804149091206</v>
      </c>
      <c r="AD957" s="2">
        <f t="shared" si="360"/>
        <v>7.3541416752561197</v>
      </c>
      <c r="AE957" s="2">
        <f t="shared" si="361"/>
        <v>29.713477416383089</v>
      </c>
      <c r="AF957" s="69">
        <f t="shared" si="362"/>
        <v>0.86156262744017598</v>
      </c>
      <c r="AG957" s="69">
        <f t="shared" si="363"/>
        <v>0.86613845758236785</v>
      </c>
      <c r="AH957" s="69">
        <f t="shared" si="364"/>
        <v>1.0824015769063462</v>
      </c>
      <c r="AI957" s="69">
        <f t="shared" si="365"/>
        <v>0.33468708481793602</v>
      </c>
      <c r="AJ957" s="69">
        <f t="shared" si="366"/>
        <v>0.34004810921124218</v>
      </c>
      <c r="AK957" s="69">
        <f t="shared" si="367"/>
        <v>0.66365694964989008</v>
      </c>
      <c r="AL957" s="69">
        <f t="shared" si="368"/>
        <v>7.5705730893365256E-2</v>
      </c>
      <c r="AM957" s="69">
        <f t="shared" si="369"/>
        <v>9.0112748940979176E-2</v>
      </c>
      <c r="AN957" s="69">
        <f t="shared" si="370"/>
        <v>0.14596339529932584</v>
      </c>
      <c r="AO957" s="23">
        <v>0.01</v>
      </c>
      <c r="AP957" s="69">
        <f t="shared" si="371"/>
        <v>1812.8210423234398</v>
      </c>
      <c r="AQ957" s="69">
        <f t="shared" si="372"/>
        <v>7568.0628993400478</v>
      </c>
      <c r="AR957" s="69">
        <f t="shared" si="373"/>
        <v>931.6569840589782</v>
      </c>
      <c r="AS957" s="69">
        <f t="shared" si="374"/>
        <v>0.17578800951002665</v>
      </c>
      <c r="AT957" s="69">
        <f t="shared" si="375"/>
        <v>0.73386985359380308</v>
      </c>
      <c r="AU957" s="69">
        <f t="shared" si="376"/>
        <v>9.0342136896170336E-2</v>
      </c>
      <c r="AV957" s="23">
        <f t="shared" si="377"/>
        <v>1</v>
      </c>
    </row>
    <row r="958" spans="1:48" ht="12.75" customHeight="1" x14ac:dyDescent="0.15">
      <c r="A958" t="s">
        <v>147</v>
      </c>
      <c r="B958" s="16">
        <v>9</v>
      </c>
      <c r="C958" s="16" t="s">
        <v>374</v>
      </c>
      <c r="D958" s="16">
        <v>2</v>
      </c>
      <c r="E958" s="16" t="s">
        <v>425</v>
      </c>
      <c r="F958" s="52">
        <v>22642.1875</v>
      </c>
      <c r="H958" s="52">
        <v>81404.375</v>
      </c>
      <c r="I958" s="52">
        <v>6476.875</v>
      </c>
      <c r="J958" s="52">
        <v>1695624.3750000002</v>
      </c>
      <c r="K958" s="14">
        <v>0.27995518042633699</v>
      </c>
      <c r="L958" s="14">
        <v>9.3983380212838155E-2</v>
      </c>
      <c r="M958" s="14">
        <v>0.82519190509420803</v>
      </c>
      <c r="N958" s="14">
        <v>1.195540982058267</v>
      </c>
      <c r="O958" s="14">
        <v>0.42255857312111383</v>
      </c>
      <c r="P958" s="14">
        <v>0.16210740325672718</v>
      </c>
      <c r="Q958" s="14">
        <v>2.5803631026426772</v>
      </c>
      <c r="R958" s="14">
        <v>0.8827515576163083</v>
      </c>
      <c r="S958" s="14">
        <v>6.7119368852233174</v>
      </c>
      <c r="T958" s="14">
        <v>1.7902508615559101</v>
      </c>
      <c r="U958" s="14">
        <v>47.831379516975638</v>
      </c>
      <c r="V958" s="14">
        <v>12.728238380964468</v>
      </c>
      <c r="W958" s="14">
        <v>0.35877517656891467</v>
      </c>
      <c r="X958" s="14">
        <v>2.8618440399000068E-2</v>
      </c>
      <c r="Y958" s="14">
        <v>1.3675738373585897</v>
      </c>
      <c r="Z958" s="2">
        <f t="shared" si="356"/>
        <v>2.9475857665414269</v>
      </c>
      <c r="AA958" s="2">
        <f t="shared" si="357"/>
        <v>8.7801896806163882</v>
      </c>
      <c r="AB958" s="2">
        <f t="shared" si="358"/>
        <v>6.1065217150453908</v>
      </c>
      <c r="AC958" s="2">
        <f t="shared" si="359"/>
        <v>15.917614191599831</v>
      </c>
      <c r="AD958" s="2">
        <f t="shared" si="360"/>
        <v>7.12631544886528</v>
      </c>
      <c r="AE958" s="2">
        <f t="shared" si="361"/>
        <v>26.717696689393186</v>
      </c>
      <c r="AF958" s="69">
        <f t="shared" si="362"/>
        <v>0.86218754610114545</v>
      </c>
      <c r="AG958" s="69">
        <f t="shared" si="363"/>
        <v>0.86678350435481233</v>
      </c>
      <c r="AH958" s="69">
        <f t="shared" si="364"/>
        <v>1.0694835917630308</v>
      </c>
      <c r="AI958" s="69">
        <f t="shared" si="365"/>
        <v>0.33541589061667609</v>
      </c>
      <c r="AJ958" s="69">
        <f t="shared" si="366"/>
        <v>0.34080841605395523</v>
      </c>
      <c r="AK958" s="69">
        <f t="shared" si="367"/>
        <v>0.64017804439497861</v>
      </c>
      <c r="AL958" s="69">
        <f t="shared" si="368"/>
        <v>7.5863819603747468E-2</v>
      </c>
      <c r="AM958" s="69">
        <f t="shared" si="369"/>
        <v>9.0314230254298133E-2</v>
      </c>
      <c r="AN958" s="69">
        <f t="shared" si="370"/>
        <v>0.14100757495438912</v>
      </c>
      <c r="AO958" s="23">
        <v>0.01</v>
      </c>
      <c r="AP958" s="69">
        <f t="shared" si="371"/>
        <v>1717.722827934226</v>
      </c>
      <c r="AQ958" s="69">
        <f t="shared" si="372"/>
        <v>7351.973467457231</v>
      </c>
      <c r="AR958" s="69">
        <f t="shared" si="373"/>
        <v>913.288437032709</v>
      </c>
      <c r="AS958" s="69">
        <f t="shared" si="374"/>
        <v>0.17206505609040551</v>
      </c>
      <c r="AT958" s="69">
        <f t="shared" si="375"/>
        <v>0.73645043686969092</v>
      </c>
      <c r="AU958" s="69">
        <f t="shared" si="376"/>
        <v>9.1484507039903629E-2</v>
      </c>
      <c r="AV958" s="23">
        <f t="shared" si="377"/>
        <v>1</v>
      </c>
    </row>
    <row r="959" spans="1:48" ht="12.75" customHeight="1" x14ac:dyDescent="0.15">
      <c r="A959" t="s">
        <v>150</v>
      </c>
      <c r="B959" s="16">
        <v>9</v>
      </c>
      <c r="C959" s="16" t="s">
        <v>375</v>
      </c>
      <c r="D959" s="16">
        <v>1</v>
      </c>
      <c r="E959" s="16" t="s">
        <v>425</v>
      </c>
      <c r="F959" s="52">
        <v>22212.187500000004</v>
      </c>
      <c r="H959" s="52">
        <v>79187.1875</v>
      </c>
      <c r="I959" s="52">
        <v>5146.5625000000009</v>
      </c>
      <c r="J959" s="52">
        <v>1861443.1250000002</v>
      </c>
      <c r="K959" s="14">
        <v>0.26517941605973494</v>
      </c>
      <c r="L959" s="14">
        <v>9.155963876971919E-2</v>
      </c>
      <c r="M959" s="14">
        <v>0.97106822112321378</v>
      </c>
      <c r="N959" s="14">
        <v>1.3238572807310096</v>
      </c>
      <c r="O959" s="14">
        <v>0.43068303928141727</v>
      </c>
      <c r="P959" s="14">
        <v>0.1716628905868508</v>
      </c>
      <c r="Q959" s="14">
        <v>2.1652602475803273</v>
      </c>
      <c r="R959" s="14">
        <v>1.0676585433520551</v>
      </c>
      <c r="S959" s="14">
        <v>7.8911435420321263</v>
      </c>
      <c r="T959" s="14">
        <v>1.7901531996678415</v>
      </c>
      <c r="U959" s="14">
        <v>56.267986361843505</v>
      </c>
      <c r="V959" s="14">
        <v>12.467996186754581</v>
      </c>
      <c r="W959" s="14">
        <v>0.44494631753933189</v>
      </c>
      <c r="X959" s="14">
        <v>3.1536156751107325E-2</v>
      </c>
      <c r="Y959" s="14">
        <v>1.4663640468804877</v>
      </c>
      <c r="Z959" s="2">
        <f t="shared" si="356"/>
        <v>3.6619291027644043</v>
      </c>
      <c r="AA959" s="2">
        <f t="shared" si="357"/>
        <v>10.605854655734701</v>
      </c>
      <c r="AB959" s="2">
        <f t="shared" si="358"/>
        <v>5.0275029432155121</v>
      </c>
      <c r="AC959" s="2">
        <f t="shared" si="359"/>
        <v>12.613443943406274</v>
      </c>
      <c r="AD959" s="2">
        <f t="shared" si="360"/>
        <v>7.1305237399538397</v>
      </c>
      <c r="AE959" s="2">
        <f t="shared" si="361"/>
        <v>31.431939105705528</v>
      </c>
      <c r="AF959" s="69">
        <f t="shared" si="362"/>
        <v>0.86171133866377903</v>
      </c>
      <c r="AG959" s="69">
        <f t="shared" si="363"/>
        <v>0.8670453474049703</v>
      </c>
      <c r="AH959" s="69">
        <f t="shared" si="364"/>
        <v>1.1074881894428299</v>
      </c>
      <c r="AI959" s="69">
        <f t="shared" si="365"/>
        <v>0.33486042213225764</v>
      </c>
      <c r="AJ959" s="69">
        <f t="shared" si="366"/>
        <v>0.34111736958760913</v>
      </c>
      <c r="AK959" s="69">
        <f t="shared" si="367"/>
        <v>0.71087903792949692</v>
      </c>
      <c r="AL959" s="69">
        <f t="shared" si="368"/>
        <v>7.5743331587576207E-2</v>
      </c>
      <c r="AM959" s="69">
        <f t="shared" si="369"/>
        <v>9.0396102940716413E-2</v>
      </c>
      <c r="AN959" s="69">
        <f t="shared" si="370"/>
        <v>0.15590932242046679</v>
      </c>
      <c r="AO959" s="23">
        <v>0.01</v>
      </c>
      <c r="AP959" s="69">
        <f t="shared" si="371"/>
        <v>1682.4250830979156</v>
      </c>
      <c r="AQ959" s="69">
        <f t="shared" si="372"/>
        <v>7158.2131528358123</v>
      </c>
      <c r="AR959" s="69">
        <f t="shared" si="373"/>
        <v>802.39707216958379</v>
      </c>
      <c r="AS959" s="69">
        <f t="shared" si="374"/>
        <v>0.17447048873544274</v>
      </c>
      <c r="AT959" s="69">
        <f t="shared" si="375"/>
        <v>0.74231950046066575</v>
      </c>
      <c r="AU959" s="69">
        <f t="shared" si="376"/>
        <v>8.3210010803891496E-2</v>
      </c>
      <c r="AV959" s="23">
        <f t="shared" si="377"/>
        <v>0.99999999999999989</v>
      </c>
    </row>
    <row r="960" spans="1:48" ht="12.75" customHeight="1" x14ac:dyDescent="0.15">
      <c r="A960" t="s">
        <v>151</v>
      </c>
      <c r="B960" s="16">
        <v>9</v>
      </c>
      <c r="C960" s="16" t="s">
        <v>375</v>
      </c>
      <c r="D960" s="16">
        <v>2</v>
      </c>
      <c r="E960" s="16" t="s">
        <v>425</v>
      </c>
      <c r="F960" s="52">
        <v>20425</v>
      </c>
      <c r="H960" s="52">
        <v>78004.6875</v>
      </c>
      <c r="I960" s="52">
        <v>6020.0000000000009</v>
      </c>
      <c r="J960" s="52">
        <v>1716224.0624999998</v>
      </c>
      <c r="K960" s="14">
        <v>0.2640699479247986</v>
      </c>
      <c r="L960" s="14">
        <v>8.7595429423638377E-2</v>
      </c>
      <c r="M960" s="14">
        <v>0.93720038532722494</v>
      </c>
      <c r="N960" s="14">
        <v>1.2228534999513014</v>
      </c>
      <c r="O960" s="14">
        <v>0.40481626730099834</v>
      </c>
      <c r="P960" s="14">
        <v>0.160620622413781</v>
      </c>
      <c r="Q960" s="14">
        <v>2.493302284656695</v>
      </c>
      <c r="R960" s="14">
        <v>0.87873171221212498</v>
      </c>
      <c r="S960" s="14">
        <v>7.7112425492050951</v>
      </c>
      <c r="T960" s="14">
        <v>2.3093996060071231</v>
      </c>
      <c r="U960" s="14">
        <v>43.530230741223946</v>
      </c>
      <c r="V960" s="14">
        <v>9.0969012953818993</v>
      </c>
      <c r="W960" s="14">
        <v>0.36056979638320735</v>
      </c>
      <c r="X960" s="14">
        <v>2.8361336036211514E-2</v>
      </c>
      <c r="Y960" s="14">
        <v>1.4610868930018681</v>
      </c>
      <c r="Z960" s="2">
        <f t="shared" si="356"/>
        <v>3.5490611207077576</v>
      </c>
      <c r="AA960" s="2">
        <f t="shared" si="357"/>
        <v>10.699192771744245</v>
      </c>
      <c r="AB960" s="2">
        <f t="shared" si="358"/>
        <v>6.1590960790190215</v>
      </c>
      <c r="AC960" s="2">
        <f t="shared" si="359"/>
        <v>15.522927549325532</v>
      </c>
      <c r="AD960" s="2">
        <f t="shared" si="360"/>
        <v>5.6450345665383344</v>
      </c>
      <c r="AE960" s="2">
        <f t="shared" si="361"/>
        <v>18.849154831409319</v>
      </c>
      <c r="AF960" s="69">
        <f t="shared" si="362"/>
        <v>0.86167558166574709</v>
      </c>
      <c r="AG960" s="69">
        <f t="shared" si="363"/>
        <v>0.86621168838793994</v>
      </c>
      <c r="AH960" s="69">
        <f t="shared" si="364"/>
        <v>1.1016901685318132</v>
      </c>
      <c r="AI960" s="69">
        <f t="shared" si="365"/>
        <v>0.33481873842887755</v>
      </c>
      <c r="AJ960" s="69">
        <f t="shared" si="366"/>
        <v>0.34013436829225202</v>
      </c>
      <c r="AK960" s="69">
        <f t="shared" si="367"/>
        <v>0.69977241582185101</v>
      </c>
      <c r="AL960" s="69">
        <f t="shared" si="368"/>
        <v>7.573428954400091E-2</v>
      </c>
      <c r="AM960" s="69">
        <f t="shared" si="369"/>
        <v>9.0135607597446779E-2</v>
      </c>
      <c r="AN960" s="69">
        <f t="shared" si="370"/>
        <v>0.153572547862079</v>
      </c>
      <c r="AO960" s="23">
        <v>0.01</v>
      </c>
      <c r="AP960" s="69">
        <f t="shared" si="371"/>
        <v>1546.8728639362187</v>
      </c>
      <c r="AQ960" s="69">
        <f t="shared" si="372"/>
        <v>7030.9999032614614</v>
      </c>
      <c r="AR960" s="69">
        <f t="shared" si="373"/>
        <v>924.5067381297157</v>
      </c>
      <c r="AS960" s="69">
        <f t="shared" si="374"/>
        <v>0.16278794833115043</v>
      </c>
      <c r="AT960" s="69">
        <f t="shared" si="375"/>
        <v>0.73991992209105262</v>
      </c>
      <c r="AU960" s="69">
        <f t="shared" si="376"/>
        <v>9.7292129577797024E-2</v>
      </c>
      <c r="AV960" s="23">
        <f t="shared" si="377"/>
        <v>1</v>
      </c>
    </row>
    <row r="961" spans="1:48" ht="12.75" customHeight="1" x14ac:dyDescent="0.15">
      <c r="A961" t="s">
        <v>154</v>
      </c>
      <c r="B961" s="16">
        <v>9</v>
      </c>
      <c r="C961" s="16" t="s">
        <v>376</v>
      </c>
      <c r="D961" s="16">
        <v>1</v>
      </c>
      <c r="E961" s="16" t="s">
        <v>425</v>
      </c>
      <c r="F961" s="52">
        <v>20908.75</v>
      </c>
      <c r="H961" s="52">
        <v>76970.000000000015</v>
      </c>
      <c r="I961" s="52">
        <v>5186.8750000000009</v>
      </c>
      <c r="J961" s="52">
        <v>1570843.75</v>
      </c>
      <c r="K961" s="14">
        <v>0.27071940926332416</v>
      </c>
      <c r="L961" s="14">
        <v>9.00488471310876E-2</v>
      </c>
      <c r="M961" s="14">
        <v>0.90429207500227549</v>
      </c>
      <c r="N961" s="14">
        <v>1.2570339916002349</v>
      </c>
      <c r="O961" s="14">
        <v>0.49969783525132944</v>
      </c>
      <c r="P961" s="14">
        <v>0.18496999729676208</v>
      </c>
      <c r="Q961" s="14">
        <v>2.2895605145787195</v>
      </c>
      <c r="R961" s="14">
        <v>1.0951481469457145</v>
      </c>
      <c r="S961" s="14">
        <v>10.318670842479404</v>
      </c>
      <c r="T961" s="14">
        <v>3.9427976515823109</v>
      </c>
      <c r="U961" s="14">
        <v>75.866789040929646</v>
      </c>
      <c r="V961" s="14">
        <v>12.494656438983645</v>
      </c>
      <c r="W961" s="14">
        <v>0.3364572331260734</v>
      </c>
      <c r="X961" s="14">
        <v>2.8720149050386515E-2</v>
      </c>
      <c r="Y961" s="14">
        <v>1.3685271487136199</v>
      </c>
      <c r="Z961" s="2">
        <f t="shared" si="356"/>
        <v>3.3403296699819776</v>
      </c>
      <c r="AA961" s="2">
        <f t="shared" si="357"/>
        <v>10.042239338010207</v>
      </c>
      <c r="AB961" s="2">
        <f t="shared" si="358"/>
        <v>4.5818900004382765</v>
      </c>
      <c r="AC961" s="2">
        <f t="shared" si="359"/>
        <v>12.378010207273752</v>
      </c>
      <c r="AD961" s="2">
        <f t="shared" si="360"/>
        <v>7.3523799914815502</v>
      </c>
      <c r="AE961" s="2">
        <f t="shared" si="361"/>
        <v>19.241867259021785</v>
      </c>
      <c r="AF961" s="69">
        <f t="shared" si="362"/>
        <v>0.86188988685262757</v>
      </c>
      <c r="AG961" s="69">
        <f t="shared" si="363"/>
        <v>0.8692696221236087</v>
      </c>
      <c r="AH961" s="69">
        <f t="shared" si="364"/>
        <v>1.1857248563387717</v>
      </c>
      <c r="AI961" s="69">
        <f t="shared" si="365"/>
        <v>0.33506861636759622</v>
      </c>
      <c r="AJ961" s="69">
        <f t="shared" si="366"/>
        <v>0.34374936630498382</v>
      </c>
      <c r="AK961" s="69">
        <f t="shared" si="367"/>
        <v>0.87242915384676323</v>
      </c>
      <c r="AL961" s="69">
        <f t="shared" si="368"/>
        <v>7.5788492463483292E-2</v>
      </c>
      <c r="AM961" s="69">
        <f t="shared" si="369"/>
        <v>9.1093582070820717E-2</v>
      </c>
      <c r="AN961" s="69">
        <f t="shared" si="370"/>
        <v>0.18974058399424493</v>
      </c>
      <c r="AO961" s="23">
        <v>0.01</v>
      </c>
      <c r="AP961" s="69">
        <f t="shared" si="371"/>
        <v>1584.6426417958562</v>
      </c>
      <c r="AQ961" s="69">
        <f t="shared" si="372"/>
        <v>7011.4730119910719</v>
      </c>
      <c r="AR961" s="69">
        <f t="shared" si="373"/>
        <v>984.16069160514928</v>
      </c>
      <c r="AS961" s="69">
        <f t="shared" si="374"/>
        <v>0.16540677791179142</v>
      </c>
      <c r="AT961" s="69">
        <f t="shared" si="375"/>
        <v>0.73186542425401446</v>
      </c>
      <c r="AU961" s="69">
        <f t="shared" si="376"/>
        <v>0.1027277978341941</v>
      </c>
      <c r="AV961" s="23">
        <f t="shared" si="377"/>
        <v>1</v>
      </c>
    </row>
    <row r="962" spans="1:48" ht="12.75" customHeight="1" x14ac:dyDescent="0.15">
      <c r="A962" t="s">
        <v>155</v>
      </c>
      <c r="B962" s="16">
        <v>9</v>
      </c>
      <c r="C962" s="16" t="s">
        <v>376</v>
      </c>
      <c r="D962" s="16">
        <v>2</v>
      </c>
      <c r="E962" s="16" t="s">
        <v>425</v>
      </c>
      <c r="F962" s="52">
        <v>18328.75</v>
      </c>
      <c r="H962" s="52">
        <v>76889.375</v>
      </c>
      <c r="I962" s="52">
        <v>5737.8125000000009</v>
      </c>
      <c r="J962" s="52">
        <v>1464714.3750000002</v>
      </c>
      <c r="K962" s="14">
        <v>0.25892671816019319</v>
      </c>
      <c r="L962" s="14">
        <v>8.7838774791146532E-2</v>
      </c>
      <c r="M962" s="14">
        <v>0.86416836069055503</v>
      </c>
      <c r="N962" s="14">
        <v>1.1551654423158086</v>
      </c>
      <c r="O962" s="14">
        <v>0.53159688099852132</v>
      </c>
      <c r="P962" s="14">
        <v>0.20483609799210395</v>
      </c>
      <c r="Q962" s="14">
        <v>2.4629406990503355</v>
      </c>
      <c r="R962" s="14">
        <v>1.2050918041786323</v>
      </c>
      <c r="S962" s="14">
        <v>7.5969214096123281</v>
      </c>
      <c r="T962" s="14">
        <v>2.2831174969635781</v>
      </c>
      <c r="U962" s="14">
        <v>51.670092008252681</v>
      </c>
      <c r="V962" s="14">
        <v>11.491734524923336</v>
      </c>
      <c r="W962" s="14">
        <v>0.33201017624746282</v>
      </c>
      <c r="X962" s="14">
        <v>2.7431120041568349E-2</v>
      </c>
      <c r="Y962" s="14">
        <v>1.3135007186728018</v>
      </c>
      <c r="Z962" s="2">
        <f t="shared" si="356"/>
        <v>3.3375016948073699</v>
      </c>
      <c r="AA962" s="2">
        <f t="shared" si="357"/>
        <v>9.8381194722408232</v>
      </c>
      <c r="AB962" s="2">
        <f t="shared" si="358"/>
        <v>4.633098475717329</v>
      </c>
      <c r="AC962" s="2">
        <f t="shared" si="359"/>
        <v>12.023958292474783</v>
      </c>
      <c r="AD962" s="2">
        <f t="shared" si="360"/>
        <v>6.8014514330600946</v>
      </c>
      <c r="AE962" s="2">
        <f t="shared" si="361"/>
        <v>22.631376649239947</v>
      </c>
      <c r="AF962" s="69">
        <f t="shared" si="362"/>
        <v>0.86150982074771809</v>
      </c>
      <c r="AG962" s="69">
        <f t="shared" si="363"/>
        <v>0.87029769501735599</v>
      </c>
      <c r="AH962" s="69">
        <f t="shared" si="364"/>
        <v>1.0980057177263223</v>
      </c>
      <c r="AI962" s="69">
        <f t="shared" si="365"/>
        <v>0.3346255479052489</v>
      </c>
      <c r="AJ962" s="69">
        <f t="shared" si="366"/>
        <v>0.34497045187609798</v>
      </c>
      <c r="AK962" s="69">
        <f t="shared" si="367"/>
        <v>0.69277499303890555</v>
      </c>
      <c r="AL962" s="69">
        <f t="shared" si="368"/>
        <v>7.5692381985025883E-2</v>
      </c>
      <c r="AM962" s="69">
        <f t="shared" si="369"/>
        <v>9.1417169747165974E-2</v>
      </c>
      <c r="AN962" s="69">
        <f t="shared" si="370"/>
        <v>0.15209954761353453</v>
      </c>
      <c r="AO962" s="23">
        <v>0.01</v>
      </c>
      <c r="AP962" s="69">
        <f t="shared" si="371"/>
        <v>1387.3467463080431</v>
      </c>
      <c r="AQ962" s="69">
        <f t="shared" si="372"/>
        <v>7029.0090461284999</v>
      </c>
      <c r="AR962" s="69">
        <f t="shared" si="373"/>
        <v>872.71868554128378</v>
      </c>
      <c r="AS962" s="69">
        <f t="shared" si="374"/>
        <v>0.1493525269494943</v>
      </c>
      <c r="AT962" s="69">
        <f t="shared" si="375"/>
        <v>0.7566963816247354</v>
      </c>
      <c r="AU962" s="69">
        <f t="shared" si="376"/>
        <v>9.3951091425770239E-2</v>
      </c>
      <c r="AV962" s="23">
        <f t="shared" si="377"/>
        <v>1</v>
      </c>
    </row>
    <row r="963" spans="1:48" ht="12.75" customHeight="1" x14ac:dyDescent="0.15">
      <c r="A963" t="s">
        <v>175</v>
      </c>
      <c r="B963" s="16">
        <v>9</v>
      </c>
      <c r="C963" s="16" t="s">
        <v>377</v>
      </c>
      <c r="D963" s="16">
        <v>1</v>
      </c>
      <c r="E963" s="16" t="s">
        <v>425</v>
      </c>
      <c r="F963" s="52">
        <v>20142.812499999996</v>
      </c>
      <c r="H963" s="52">
        <v>75720.3125</v>
      </c>
      <c r="I963" s="52">
        <v>4622.5</v>
      </c>
      <c r="J963" s="52">
        <v>1599358.1250000002</v>
      </c>
      <c r="K963" s="14">
        <v>0.26248105730109017</v>
      </c>
      <c r="L963" s="14">
        <v>8.8429332451318787E-2</v>
      </c>
      <c r="M963" s="14">
        <v>0.93844625140325866</v>
      </c>
      <c r="N963" s="14">
        <v>0.95234328653351785</v>
      </c>
      <c r="O963" s="14">
        <v>0.48044378725397452</v>
      </c>
      <c r="P963" s="14">
        <v>0.18065911522645955</v>
      </c>
      <c r="Q963" s="14">
        <v>2.3433299705694957</v>
      </c>
      <c r="R963" s="14">
        <v>0.93849518474465721</v>
      </c>
      <c r="S963" s="14">
        <v>15.76794665735987</v>
      </c>
      <c r="T963" s="14">
        <v>5.6167537080492274</v>
      </c>
      <c r="U963" s="14">
        <v>53.51538654085379</v>
      </c>
      <c r="V963" s="14">
        <v>18.00826990221918</v>
      </c>
      <c r="W963" s="14">
        <v>0.34913162076027959</v>
      </c>
      <c r="X963" s="14">
        <v>2.8874735409125069E-2</v>
      </c>
      <c r="Y963" s="14">
        <v>1.2596843742529198</v>
      </c>
      <c r="Z963" s="2">
        <f t="shared" si="356"/>
        <v>3.5752913412215253</v>
      </c>
      <c r="AA963" s="2">
        <f t="shared" si="357"/>
        <v>10.612386471648223</v>
      </c>
      <c r="AB963" s="2">
        <f t="shared" si="358"/>
        <v>4.8774279795832873</v>
      </c>
      <c r="AC963" s="2">
        <f t="shared" si="359"/>
        <v>12.971003249031128</v>
      </c>
      <c r="AD963" s="2">
        <f t="shared" si="360"/>
        <v>3.3939350318562163</v>
      </c>
      <c r="AE963" s="2">
        <f t="shared" si="361"/>
        <v>9.5278143430363063</v>
      </c>
      <c r="AF963" s="69">
        <f t="shared" si="362"/>
        <v>0.86162437338214171</v>
      </c>
      <c r="AG963" s="69">
        <f t="shared" si="363"/>
        <v>0.86864908428690146</v>
      </c>
      <c r="AH963" s="69">
        <f t="shared" si="364"/>
        <v>1.3613493185948136</v>
      </c>
      <c r="AI963" s="69">
        <f t="shared" si="365"/>
        <v>0.33475904842130161</v>
      </c>
      <c r="AJ963" s="69">
        <f t="shared" si="366"/>
        <v>0.34301372371866945</v>
      </c>
      <c r="AK963" s="69">
        <f t="shared" si="367"/>
        <v>1.3203441105802025</v>
      </c>
      <c r="AL963" s="69">
        <f t="shared" si="368"/>
        <v>7.5721341486228666E-2</v>
      </c>
      <c r="AM963" s="69">
        <f t="shared" si="369"/>
        <v>9.0898636785447406E-2</v>
      </c>
      <c r="AN963" s="69">
        <f t="shared" si="370"/>
        <v>0.28231825446074971</v>
      </c>
      <c r="AO963" s="23">
        <v>0.01</v>
      </c>
      <c r="AP963" s="69">
        <f t="shared" si="371"/>
        <v>1525.2407838055751</v>
      </c>
      <c r="AQ963" s="69">
        <f t="shared" si="372"/>
        <v>6882.8731832180729</v>
      </c>
      <c r="AR963" s="69">
        <f t="shared" si="373"/>
        <v>1305.0161312448156</v>
      </c>
      <c r="AS963" s="69">
        <f t="shared" si="374"/>
        <v>0.15702876090143958</v>
      </c>
      <c r="AT963" s="69">
        <f t="shared" si="375"/>
        <v>0.70861536019630433</v>
      </c>
      <c r="AU963" s="69">
        <f t="shared" si="376"/>
        <v>0.13435587890225598</v>
      </c>
      <c r="AV963" s="23">
        <f t="shared" si="377"/>
        <v>0.99999999999999989</v>
      </c>
    </row>
    <row r="964" spans="1:48" ht="12.75" customHeight="1" x14ac:dyDescent="0.15">
      <c r="A964" t="s">
        <v>176</v>
      </c>
      <c r="B964" s="16">
        <v>9</v>
      </c>
      <c r="C964" s="16" t="s">
        <v>377</v>
      </c>
      <c r="D964" s="16">
        <v>2</v>
      </c>
      <c r="E964" s="16" t="s">
        <v>425</v>
      </c>
      <c r="F964" s="52">
        <v>20169.6875</v>
      </c>
      <c r="H964" s="52">
        <v>77064.0625</v>
      </c>
      <c r="I964" s="52">
        <v>5536.2500000000009</v>
      </c>
      <c r="J964" s="52">
        <v>1621825.625</v>
      </c>
      <c r="K964" s="14">
        <v>0.25849872796906714</v>
      </c>
      <c r="L964" s="14">
        <v>8.8018181298234036E-2</v>
      </c>
      <c r="M964" s="14">
        <v>0.93553543796838501</v>
      </c>
      <c r="N964" s="14">
        <v>0.9329701108851628</v>
      </c>
      <c r="O964" s="14">
        <v>0.45945022547551911</v>
      </c>
      <c r="P964" s="14">
        <v>0.17597835898891348</v>
      </c>
      <c r="Q964" s="14">
        <v>2.0330031250948148</v>
      </c>
      <c r="R964" s="14">
        <v>0.86845779014754187</v>
      </c>
      <c r="S964" s="14">
        <v>11.351379946914522</v>
      </c>
      <c r="T964" s="14">
        <v>4.47031537235888</v>
      </c>
      <c r="U964" s="14">
        <v>63.890504111168426</v>
      </c>
      <c r="V964" s="14">
        <v>27.562123139493359</v>
      </c>
      <c r="W964" s="14">
        <v>0.32588422222426322</v>
      </c>
      <c r="X964" s="14">
        <v>2.8717990776617044E-2</v>
      </c>
      <c r="Y964" s="14">
        <v>1.2063992869349123</v>
      </c>
      <c r="Z964" s="2">
        <f t="shared" si="356"/>
        <v>3.6191104123357016</v>
      </c>
      <c r="AA964" s="2">
        <f t="shared" si="357"/>
        <v>10.628888533818811</v>
      </c>
      <c r="AB964" s="2">
        <f t="shared" si="358"/>
        <v>4.424860436167398</v>
      </c>
      <c r="AC964" s="2">
        <f t="shared" si="359"/>
        <v>11.552574627786436</v>
      </c>
      <c r="AD964" s="2">
        <f t="shared" si="360"/>
        <v>5.6284349929221458</v>
      </c>
      <c r="AE964" s="2">
        <f t="shared" si="361"/>
        <v>14.292169296649627</v>
      </c>
      <c r="AF964" s="69">
        <f t="shared" si="362"/>
        <v>0.86149602707132489</v>
      </c>
      <c r="AG964" s="69">
        <f t="shared" si="363"/>
        <v>0.86797248373970348</v>
      </c>
      <c r="AH964" s="69">
        <f t="shared" si="364"/>
        <v>1.2190079910698248</v>
      </c>
      <c r="AI964" s="69">
        <f t="shared" si="365"/>
        <v>0.33460947504395072</v>
      </c>
      <c r="AJ964" s="69">
        <f t="shared" si="366"/>
        <v>0.34221281613001947</v>
      </c>
      <c r="AK964" s="69">
        <f t="shared" si="367"/>
        <v>0.94797755650197491</v>
      </c>
      <c r="AL964" s="69">
        <f t="shared" si="368"/>
        <v>7.568889535947175E-2</v>
      </c>
      <c r="AM964" s="69">
        <f t="shared" si="369"/>
        <v>9.0686396274455169E-2</v>
      </c>
      <c r="AN964" s="69">
        <f t="shared" si="370"/>
        <v>0.20547043255482089</v>
      </c>
      <c r="AO964" s="23">
        <v>0.01</v>
      </c>
      <c r="AP964" s="69">
        <f t="shared" si="371"/>
        <v>1526.6213666207454</v>
      </c>
      <c r="AQ964" s="69">
        <f t="shared" si="372"/>
        <v>6988.6621103943808</v>
      </c>
      <c r="AR964" s="69">
        <f t="shared" si="373"/>
        <v>1137.5356822316273</v>
      </c>
      <c r="AS964" s="69">
        <f t="shared" si="374"/>
        <v>0.15815290242523031</v>
      </c>
      <c r="AT964" s="69">
        <f t="shared" si="375"/>
        <v>0.72400217958084412</v>
      </c>
      <c r="AU964" s="69">
        <f t="shared" si="376"/>
        <v>0.11784491799392557</v>
      </c>
      <c r="AV964" s="23">
        <f t="shared" si="377"/>
        <v>1</v>
      </c>
    </row>
    <row r="965" spans="1:48" ht="12.75" customHeight="1" x14ac:dyDescent="0.15">
      <c r="A965" t="s">
        <v>159</v>
      </c>
      <c r="B965" s="16">
        <v>9</v>
      </c>
      <c r="C965" s="16" t="s">
        <v>378</v>
      </c>
      <c r="D965" s="16">
        <v>1</v>
      </c>
      <c r="E965" s="16" t="s">
        <v>425</v>
      </c>
      <c r="F965" s="52">
        <v>19161.875</v>
      </c>
      <c r="H965" s="52">
        <v>72240.000000000015</v>
      </c>
      <c r="I965" s="52">
        <v>3708.75</v>
      </c>
      <c r="J965" s="52">
        <v>1554933.7500000002</v>
      </c>
      <c r="K965" s="14">
        <v>0.2870289582204425</v>
      </c>
      <c r="L965" s="14">
        <v>0.10282906525702612</v>
      </c>
      <c r="M965" s="14">
        <v>0.85435123941867175</v>
      </c>
      <c r="N965" s="14">
        <v>1.1398652377818246</v>
      </c>
      <c r="O965" s="14">
        <v>0.62516692535887808</v>
      </c>
      <c r="P965" s="14">
        <v>0.21498565017727519</v>
      </c>
      <c r="Q965" s="14">
        <v>2.3331449679905338</v>
      </c>
      <c r="R965" s="14">
        <v>1.065200003541714</v>
      </c>
      <c r="S965" s="14">
        <v>7.5902682745382579</v>
      </c>
      <c r="T965" s="14">
        <v>1.9695974765463085</v>
      </c>
      <c r="U965" s="14">
        <v>65.525345884280469</v>
      </c>
      <c r="V965" s="14">
        <v>15.033610865978591</v>
      </c>
      <c r="W965" s="14">
        <v>0.34647918369596165</v>
      </c>
      <c r="X965" s="14">
        <v>2.823022090471599E-2</v>
      </c>
      <c r="Y965" s="14">
        <v>1.2833105581446143</v>
      </c>
      <c r="Z965" s="2">
        <f t="shared" si="356"/>
        <v>2.9765332554442723</v>
      </c>
      <c r="AA965" s="2">
        <f t="shared" si="357"/>
        <v>8.3084606213542873</v>
      </c>
      <c r="AB965" s="2">
        <f t="shared" si="358"/>
        <v>3.7320351946821053</v>
      </c>
      <c r="AC965" s="2">
        <f t="shared" si="359"/>
        <v>10.852561396849715</v>
      </c>
      <c r="AD965" s="2">
        <f t="shared" si="360"/>
        <v>8.6328102662835846</v>
      </c>
      <c r="AE965" s="2">
        <f t="shared" si="361"/>
        <v>33.268394514385363</v>
      </c>
      <c r="AF965" s="69">
        <f t="shared" si="362"/>
        <v>0.86241552656376319</v>
      </c>
      <c r="AG965" s="69">
        <f t="shared" si="363"/>
        <v>0.87331335971892743</v>
      </c>
      <c r="AH965" s="69">
        <f t="shared" si="364"/>
        <v>1.0977912941387864</v>
      </c>
      <c r="AI965" s="69">
        <f t="shared" si="365"/>
        <v>0.33568203395818186</v>
      </c>
      <c r="AJ965" s="69">
        <f t="shared" si="366"/>
        <v>0.34856895906309648</v>
      </c>
      <c r="AK965" s="69">
        <f t="shared" si="367"/>
        <v>0.69236920746824049</v>
      </c>
      <c r="AL965" s="69">
        <f t="shared" si="368"/>
        <v>7.5921546501754283E-2</v>
      </c>
      <c r="AM965" s="69">
        <f t="shared" si="369"/>
        <v>9.2370774151720569E-2</v>
      </c>
      <c r="AN965" s="69">
        <f t="shared" si="370"/>
        <v>0.1520141086162852</v>
      </c>
      <c r="AO965" s="23">
        <v>0.01</v>
      </c>
      <c r="AP965" s="69">
        <f t="shared" si="371"/>
        <v>1454.7991838733028</v>
      </c>
      <c r="AQ965" s="69">
        <f t="shared" si="372"/>
        <v>6672.8647247202953</v>
      </c>
      <c r="AR965" s="69">
        <f t="shared" si="373"/>
        <v>563.78232533064772</v>
      </c>
      <c r="AS965" s="69">
        <f t="shared" si="374"/>
        <v>0.16738286640892575</v>
      </c>
      <c r="AT965" s="69">
        <f t="shared" si="375"/>
        <v>0.76775079142466862</v>
      </c>
      <c r="AU965" s="69">
        <f t="shared" si="376"/>
        <v>6.4866342166405633E-2</v>
      </c>
      <c r="AV965" s="23">
        <f t="shared" si="377"/>
        <v>1</v>
      </c>
    </row>
    <row r="966" spans="1:48" ht="12.75" customHeight="1" x14ac:dyDescent="0.15">
      <c r="A966" t="s">
        <v>160</v>
      </c>
      <c r="B966" s="16">
        <v>9</v>
      </c>
      <c r="C966" s="16" t="s">
        <v>378</v>
      </c>
      <c r="D966" s="16">
        <v>2</v>
      </c>
      <c r="E966" s="16" t="s">
        <v>425</v>
      </c>
      <c r="F966" s="52">
        <v>19430.625</v>
      </c>
      <c r="H966" s="52">
        <v>72078.750000000015</v>
      </c>
      <c r="I966" s="52">
        <v>5563.125</v>
      </c>
      <c r="J966" s="52">
        <v>1672296.875</v>
      </c>
      <c r="K966" s="14">
        <v>0.25644510979877111</v>
      </c>
      <c r="L966" s="14">
        <v>8.9946598911258793E-2</v>
      </c>
      <c r="M966" s="14">
        <v>0.89719803392093211</v>
      </c>
      <c r="N966" s="14">
        <v>1.089986098772501</v>
      </c>
      <c r="O966" s="14">
        <v>0.43373223978471914</v>
      </c>
      <c r="P966" s="14">
        <v>0.17390371832800686</v>
      </c>
      <c r="Q966" s="14">
        <v>2.5812031615036863</v>
      </c>
      <c r="R966" s="14">
        <v>0.93359876512238094</v>
      </c>
      <c r="S966" s="14">
        <v>5.720707928839742</v>
      </c>
      <c r="T966" s="14">
        <v>1.2995163308482609</v>
      </c>
      <c r="U966" s="14">
        <v>41.761635668557908</v>
      </c>
      <c r="V966" s="14">
        <v>7.1022787978242068</v>
      </c>
      <c r="W966" s="14">
        <v>0.33973236836546322</v>
      </c>
      <c r="X966" s="14">
        <v>2.8285796454279935E-2</v>
      </c>
      <c r="Y966" s="14">
        <v>1.3982834492752767</v>
      </c>
      <c r="Z966" s="2">
        <f t="shared" si="356"/>
        <v>3.4985967742763777</v>
      </c>
      <c r="AA966" s="2">
        <f t="shared" si="357"/>
        <v>9.9747855369840792</v>
      </c>
      <c r="AB966" s="2">
        <f t="shared" si="358"/>
        <v>5.951144334543482</v>
      </c>
      <c r="AC966" s="2">
        <f t="shared" si="359"/>
        <v>14.842714039243107</v>
      </c>
      <c r="AD966" s="2">
        <f t="shared" si="360"/>
        <v>7.3000817710034509</v>
      </c>
      <c r="AE966" s="2">
        <f t="shared" si="361"/>
        <v>32.136291539559146</v>
      </c>
      <c r="AF966" s="69">
        <f t="shared" si="362"/>
        <v>0.86142984110476906</v>
      </c>
      <c r="AG966" s="69">
        <f t="shared" si="363"/>
        <v>0.86714361994923039</v>
      </c>
      <c r="AH966" s="69">
        <f t="shared" si="364"/>
        <v>1.0375373188358821</v>
      </c>
      <c r="AI966" s="69">
        <f t="shared" si="365"/>
        <v>0.3345323600622272</v>
      </c>
      <c r="AJ966" s="69">
        <f t="shared" si="366"/>
        <v>0.34123337137994098</v>
      </c>
      <c r="AK966" s="69">
        <f t="shared" si="367"/>
        <v>0.58450681301638974</v>
      </c>
      <c r="AL966" s="69">
        <f t="shared" si="368"/>
        <v>7.5672167000032334E-2</v>
      </c>
      <c r="AM966" s="69">
        <f t="shared" si="369"/>
        <v>9.0426843415684355E-2</v>
      </c>
      <c r="AN966" s="69">
        <f t="shared" si="370"/>
        <v>0.12922638783060347</v>
      </c>
      <c r="AO966" s="23">
        <v>0.01</v>
      </c>
      <c r="AP966" s="69">
        <f t="shared" si="371"/>
        <v>1470.3574999150032</v>
      </c>
      <c r="AQ966" s="69">
        <f t="shared" si="372"/>
        <v>6517.8538398482597</v>
      </c>
      <c r="AR966" s="69">
        <f t="shared" si="373"/>
        <v>718.90254880012594</v>
      </c>
      <c r="AS966" s="69">
        <f t="shared" si="374"/>
        <v>0.16886852735971297</v>
      </c>
      <c r="AT966" s="69">
        <f t="shared" si="375"/>
        <v>0.74856650817549597</v>
      </c>
      <c r="AU966" s="69">
        <f t="shared" si="376"/>
        <v>8.2564964464791182E-2</v>
      </c>
      <c r="AV966" s="23">
        <f t="shared" si="377"/>
        <v>1.0000000000000002</v>
      </c>
    </row>
    <row r="967" spans="1:48" ht="12.75" customHeight="1" x14ac:dyDescent="0.15">
      <c r="A967" t="s">
        <v>162</v>
      </c>
      <c r="B967" s="16">
        <v>9</v>
      </c>
      <c r="C967" s="16" t="s">
        <v>382</v>
      </c>
      <c r="D967" s="16">
        <v>1</v>
      </c>
      <c r="E967" s="16" t="s">
        <v>425</v>
      </c>
      <c r="F967" s="52">
        <v>21755.312500000004</v>
      </c>
      <c r="H967" s="52">
        <v>70614.0625</v>
      </c>
      <c r="I967" s="52">
        <v>3695.3125</v>
      </c>
      <c r="J967" s="52">
        <v>1727404.0625000002</v>
      </c>
      <c r="K967" s="14">
        <v>0.26713935397360417</v>
      </c>
      <c r="L967" s="14">
        <v>9.3857390981545136E-2</v>
      </c>
      <c r="M967" s="14">
        <v>1.0013236141873236</v>
      </c>
      <c r="N967" s="14">
        <v>1.0089989050200845</v>
      </c>
      <c r="O967" s="14">
        <v>0.46707506360154666</v>
      </c>
      <c r="P967" s="14">
        <v>0.17425767522620056</v>
      </c>
      <c r="Q967" s="14">
        <v>2.4358805637306959</v>
      </c>
      <c r="R967" s="14">
        <v>0.91803883489414695</v>
      </c>
      <c r="S967" s="14">
        <v>7.9508527658636483</v>
      </c>
      <c r="T967" s="14">
        <v>1.8696348686393645</v>
      </c>
      <c r="U967" s="14">
        <v>50.917410646560874</v>
      </c>
      <c r="V967" s="14">
        <v>13.225486174033923</v>
      </c>
      <c r="W967" s="14">
        <v>0.36606570476024286</v>
      </c>
      <c r="X967" s="14">
        <v>2.8876623898673359E-2</v>
      </c>
      <c r="Y967" s="14">
        <v>1.3551719354581648</v>
      </c>
      <c r="Z967" s="2">
        <f t="shared" si="356"/>
        <v>3.7483193670007289</v>
      </c>
      <c r="AA967" s="2">
        <f t="shared" si="357"/>
        <v>10.668564336975983</v>
      </c>
      <c r="AB967" s="2">
        <f t="shared" si="358"/>
        <v>5.2151800718025525</v>
      </c>
      <c r="AC967" s="2">
        <f t="shared" si="359"/>
        <v>13.978612767378687</v>
      </c>
      <c r="AD967" s="2">
        <f t="shared" si="360"/>
        <v>6.4040188072870263</v>
      </c>
      <c r="AE967" s="2">
        <f t="shared" si="361"/>
        <v>27.233879459905591</v>
      </c>
      <c r="AF967" s="69">
        <f t="shared" si="362"/>
        <v>0.86177450541361378</v>
      </c>
      <c r="AG967" s="69">
        <f t="shared" si="363"/>
        <v>0.86821822430068163</v>
      </c>
      <c r="AH967" s="69">
        <f t="shared" si="364"/>
        <v>1.1094125553004917</v>
      </c>
      <c r="AI967" s="69">
        <f t="shared" si="365"/>
        <v>0.33493406719457453</v>
      </c>
      <c r="AJ967" s="69">
        <f t="shared" si="366"/>
        <v>0.34250356053397929</v>
      </c>
      <c r="AK967" s="69">
        <f t="shared" si="367"/>
        <v>0.71459114002007895</v>
      </c>
      <c r="AL967" s="69">
        <f t="shared" si="368"/>
        <v>7.5759306587569672E-2</v>
      </c>
      <c r="AM967" s="69">
        <f t="shared" si="369"/>
        <v>9.0763443541504521E-2</v>
      </c>
      <c r="AN967" s="69">
        <f t="shared" si="370"/>
        <v>0.15668999421030194</v>
      </c>
      <c r="AO967" s="23">
        <v>0.01</v>
      </c>
      <c r="AP967" s="69">
        <f t="shared" si="371"/>
        <v>1648.167389595887</v>
      </c>
      <c r="AQ967" s="69">
        <f t="shared" si="372"/>
        <v>6409.1754749550219</v>
      </c>
      <c r="AR967" s="69">
        <f t="shared" si="373"/>
        <v>579.01849423025635</v>
      </c>
      <c r="AS967" s="69">
        <f t="shared" si="374"/>
        <v>0.19084048491325403</v>
      </c>
      <c r="AT967" s="69">
        <f t="shared" si="375"/>
        <v>0.74211525070548201</v>
      </c>
      <c r="AU967" s="69">
        <f t="shared" si="376"/>
        <v>6.7044264381263943E-2</v>
      </c>
      <c r="AV967" s="23">
        <f t="shared" si="377"/>
        <v>1</v>
      </c>
    </row>
    <row r="968" spans="1:48" ht="12.75" customHeight="1" x14ac:dyDescent="0.15">
      <c r="A968" t="s">
        <v>163</v>
      </c>
      <c r="B968" s="16">
        <v>9</v>
      </c>
      <c r="C968" s="16" t="s">
        <v>382</v>
      </c>
      <c r="D968" s="16">
        <v>2</v>
      </c>
      <c r="E968" s="16" t="s">
        <v>425</v>
      </c>
      <c r="F968" s="52">
        <v>20425</v>
      </c>
      <c r="H968" s="52">
        <v>65695.937500000015</v>
      </c>
      <c r="I968" s="52">
        <v>5522.8125000000009</v>
      </c>
      <c r="J968" s="52">
        <v>1744200.9375000002</v>
      </c>
      <c r="K968" s="14">
        <v>0.2530983367162315</v>
      </c>
      <c r="L968" s="14">
        <v>8.8710177825571543E-2</v>
      </c>
      <c r="M968" s="14">
        <v>0.95470888073060478</v>
      </c>
      <c r="N968" s="14">
        <v>1.0252465180524115</v>
      </c>
      <c r="O968" s="14">
        <v>0.3855714036425088</v>
      </c>
      <c r="P968" s="14">
        <v>0.15225758134129161</v>
      </c>
      <c r="Q968" s="14">
        <v>2.5848705968020877</v>
      </c>
      <c r="R968" s="14">
        <v>0.72331834991544153</v>
      </c>
      <c r="S968" s="14">
        <v>7.0470752472883236</v>
      </c>
      <c r="T968" s="14">
        <v>2.5292955987941719</v>
      </c>
      <c r="U968" s="14">
        <v>55.490941396887052</v>
      </c>
      <c r="V968" s="14">
        <v>14.449753408161881</v>
      </c>
      <c r="W968" s="14">
        <v>0.37254250052809951</v>
      </c>
      <c r="X968" s="14">
        <v>2.9215742664701918E-2</v>
      </c>
      <c r="Y968" s="14">
        <v>1.3988029006637761</v>
      </c>
      <c r="Z968" s="2">
        <f t="shared" si="356"/>
        <v>3.7720867435055654</v>
      </c>
      <c r="AA968" s="2">
        <f t="shared" si="357"/>
        <v>10.762112128867821</v>
      </c>
      <c r="AB968" s="2">
        <f t="shared" si="358"/>
        <v>6.7039997582359829</v>
      </c>
      <c r="AC968" s="2">
        <f t="shared" si="359"/>
        <v>16.976958217981895</v>
      </c>
      <c r="AD968" s="2">
        <f t="shared" si="360"/>
        <v>7.8743222471250984</v>
      </c>
      <c r="AE968" s="2">
        <f t="shared" si="361"/>
        <v>21.939286741866812</v>
      </c>
      <c r="AF968" s="69">
        <f t="shared" si="362"/>
        <v>0.86132197810739441</v>
      </c>
      <c r="AG968" s="69">
        <f t="shared" si="363"/>
        <v>0.8655914465528719</v>
      </c>
      <c r="AH968" s="69">
        <f t="shared" si="364"/>
        <v>1.0802847507827875</v>
      </c>
      <c r="AI968" s="69">
        <f t="shared" si="365"/>
        <v>0.3344067114834377</v>
      </c>
      <c r="AJ968" s="69">
        <f t="shared" si="366"/>
        <v>0.33940424235207917</v>
      </c>
      <c r="AK968" s="69">
        <f t="shared" si="367"/>
        <v>0.65977086679790986</v>
      </c>
      <c r="AL968" s="69">
        <f t="shared" si="368"/>
        <v>7.5644910030503137E-2</v>
      </c>
      <c r="AM968" s="69">
        <f t="shared" si="369"/>
        <v>8.9942124223300973E-2</v>
      </c>
      <c r="AN968" s="69">
        <f t="shared" si="370"/>
        <v>0.14514364193329157</v>
      </c>
      <c r="AO968" s="23">
        <v>0.01</v>
      </c>
      <c r="AP968" s="69">
        <f t="shared" si="371"/>
        <v>1545.0472873730266</v>
      </c>
      <c r="AQ968" s="69">
        <f t="shared" si="372"/>
        <v>5908.832171591218</v>
      </c>
      <c r="AR968" s="69">
        <f t="shared" si="373"/>
        <v>801.60111996470698</v>
      </c>
      <c r="AS968" s="69">
        <f t="shared" si="374"/>
        <v>0.18715413022914262</v>
      </c>
      <c r="AT968" s="69">
        <f t="shared" si="375"/>
        <v>0.71574660192075912</v>
      </c>
      <c r="AU968" s="69">
        <f t="shared" si="376"/>
        <v>9.7099267850098314E-2</v>
      </c>
      <c r="AV968" s="23">
        <f t="shared" si="377"/>
        <v>1</v>
      </c>
    </row>
    <row r="969" spans="1:48" ht="12.75" customHeight="1" x14ac:dyDescent="0.15">
      <c r="A969" t="s">
        <v>166</v>
      </c>
      <c r="B969" s="16">
        <v>9</v>
      </c>
      <c r="C969" s="16" t="s">
        <v>379</v>
      </c>
      <c r="D969" s="16">
        <v>1</v>
      </c>
      <c r="E969" s="16" t="s">
        <v>425</v>
      </c>
      <c r="F969" s="52">
        <v>23125.9375</v>
      </c>
      <c r="H969" s="52">
        <v>71971.25</v>
      </c>
      <c r="I969" s="52">
        <v>3749.0625000000005</v>
      </c>
      <c r="J969" s="52">
        <v>1816951.5625</v>
      </c>
      <c r="K969" s="14">
        <v>0.26741488413956521</v>
      </c>
      <c r="L969" s="14">
        <v>9.1193811365793409E-2</v>
      </c>
      <c r="M969" s="14">
        <v>0.97384250128948091</v>
      </c>
      <c r="N969" s="14">
        <v>0.9399915589149368</v>
      </c>
      <c r="O969" s="14">
        <v>0.44003820684967992</v>
      </c>
      <c r="P969" s="14">
        <v>0.16246351842869033</v>
      </c>
      <c r="Q969" s="14">
        <v>2.7597450620467856</v>
      </c>
      <c r="R969" s="14">
        <v>0.77430132312532651</v>
      </c>
      <c r="S969" s="14">
        <v>9.1434869260936242</v>
      </c>
      <c r="T969" s="14">
        <v>2.7603161439417523</v>
      </c>
      <c r="U969" s="14">
        <v>55.319831078006011</v>
      </c>
      <c r="V969" s="14">
        <v>22.937367739117345</v>
      </c>
      <c r="W969" s="14">
        <v>0.36449518281426507</v>
      </c>
      <c r="X969" s="14">
        <v>3.0184807587195606E-2</v>
      </c>
      <c r="Y969" s="14">
        <v>1.341137893683648</v>
      </c>
      <c r="Z969" s="2">
        <f t="shared" si="356"/>
        <v>3.6416914653906378</v>
      </c>
      <c r="AA969" s="2">
        <f t="shared" si="357"/>
        <v>10.678822243575697</v>
      </c>
      <c r="AB969" s="2">
        <f t="shared" si="358"/>
        <v>6.2716032814612701</v>
      </c>
      <c r="AC969" s="2">
        <f t="shared" si="359"/>
        <v>16.986860119357274</v>
      </c>
      <c r="AD969" s="2">
        <f t="shared" si="360"/>
        <v>6.0501897717089346</v>
      </c>
      <c r="AE969" s="2">
        <f t="shared" si="361"/>
        <v>20.041121448867401</v>
      </c>
      <c r="AF969" s="69">
        <f t="shared" si="362"/>
        <v>0.86178338546279387</v>
      </c>
      <c r="AG969" s="69">
        <f t="shared" si="363"/>
        <v>0.86734685467479955</v>
      </c>
      <c r="AH969" s="69">
        <f t="shared" si="364"/>
        <v>1.1478499073770023</v>
      </c>
      <c r="AI969" s="69">
        <f t="shared" si="365"/>
        <v>0.33494442116171258</v>
      </c>
      <c r="AJ969" s="69">
        <f t="shared" si="366"/>
        <v>0.34147335489863334</v>
      </c>
      <c r="AK969" s="69">
        <f t="shared" si="367"/>
        <v>0.79146863370899057</v>
      </c>
      <c r="AL969" s="69">
        <f t="shared" si="368"/>
        <v>7.5761552546352529E-2</v>
      </c>
      <c r="AM969" s="69">
        <f t="shared" si="369"/>
        <v>9.0490439048137833E-2</v>
      </c>
      <c r="AN969" s="69">
        <f t="shared" si="370"/>
        <v>0.17282156205178326</v>
      </c>
      <c r="AO969" s="23">
        <v>0.01</v>
      </c>
      <c r="AP969" s="69">
        <f t="shared" si="371"/>
        <v>1752.0569290899143</v>
      </c>
      <c r="AQ969" s="69">
        <f t="shared" si="372"/>
        <v>6512.7100113432898</v>
      </c>
      <c r="AR969" s="69">
        <f t="shared" si="373"/>
        <v>647.91883747976374</v>
      </c>
      <c r="AS969" s="69">
        <f t="shared" si="374"/>
        <v>0.19658013002453043</v>
      </c>
      <c r="AT969" s="69">
        <f t="shared" si="375"/>
        <v>0.73072361952698994</v>
      </c>
      <c r="AU969" s="69">
        <f t="shared" si="376"/>
        <v>7.2696250448479646E-2</v>
      </c>
      <c r="AV969" s="23">
        <f t="shared" si="377"/>
        <v>1</v>
      </c>
    </row>
    <row r="970" spans="1:48" ht="12.75" customHeight="1" x14ac:dyDescent="0.15">
      <c r="A970" t="s">
        <v>167</v>
      </c>
      <c r="B970" s="16">
        <v>9</v>
      </c>
      <c r="C970" s="16" t="s">
        <v>379</v>
      </c>
      <c r="D970" s="16">
        <v>2</v>
      </c>
      <c r="E970" s="16" t="s">
        <v>425</v>
      </c>
      <c r="F970" s="52">
        <v>19215.625</v>
      </c>
      <c r="H970" s="52">
        <v>64338.750000000007</v>
      </c>
      <c r="I970" s="52">
        <v>5213.75</v>
      </c>
      <c r="J970" s="52">
        <v>1720147.8125000002</v>
      </c>
      <c r="K970" s="14">
        <v>0.25712475087480824</v>
      </c>
      <c r="L970" s="14">
        <v>9.1143361716431961E-2</v>
      </c>
      <c r="M970" s="14">
        <v>0.94840180223914572</v>
      </c>
      <c r="N970" s="14">
        <v>1.0121451276345188</v>
      </c>
      <c r="O970" s="14">
        <v>0.3726710812722146</v>
      </c>
      <c r="P970" s="14">
        <v>0.14548572760534667</v>
      </c>
      <c r="Q970" s="14">
        <v>2.9308781364725873</v>
      </c>
      <c r="R970" s="14">
        <v>0.67554948217189703</v>
      </c>
      <c r="S970" s="14">
        <v>5.9952112857155972</v>
      </c>
      <c r="T970" s="14">
        <v>1.2595270250947885</v>
      </c>
      <c r="U970" s="14">
        <v>46.350486589398955</v>
      </c>
      <c r="V970" s="14">
        <v>8.7989044297988013</v>
      </c>
      <c r="W970" s="14">
        <v>0.36982577309172399</v>
      </c>
      <c r="X970" s="14">
        <v>3.0075005409173631E-2</v>
      </c>
      <c r="Y970" s="14">
        <v>1.4472712569247888</v>
      </c>
      <c r="Z970" s="2">
        <f t="shared" si="356"/>
        <v>3.6884889494785127</v>
      </c>
      <c r="AA970" s="2">
        <f t="shared" si="357"/>
        <v>10.40560480081745</v>
      </c>
      <c r="AB970" s="2">
        <f t="shared" si="358"/>
        <v>7.8645172211034824</v>
      </c>
      <c r="AC970" s="2">
        <f t="shared" si="359"/>
        <v>20.145468457380669</v>
      </c>
      <c r="AD970" s="2">
        <f t="shared" si="360"/>
        <v>7.7312515573613334</v>
      </c>
      <c r="AE970" s="2">
        <f t="shared" si="361"/>
        <v>36.799914305856788</v>
      </c>
      <c r="AF970" s="69">
        <f t="shared" si="362"/>
        <v>0.86145174522608003</v>
      </c>
      <c r="AG970" s="69">
        <f t="shared" si="363"/>
        <v>0.86517568265025846</v>
      </c>
      <c r="AH970" s="69">
        <f t="shared" si="364"/>
        <v>1.0463842750327317</v>
      </c>
      <c r="AI970" s="69">
        <f t="shared" si="365"/>
        <v>0.33455787980872415</v>
      </c>
      <c r="AJ970" s="69">
        <f t="shared" si="366"/>
        <v>0.33891540573861445</v>
      </c>
      <c r="AK970" s="69">
        <f t="shared" si="367"/>
        <v>0.59958672813344605</v>
      </c>
      <c r="AL970" s="69">
        <f t="shared" si="368"/>
        <v>7.5677702952090919E-2</v>
      </c>
      <c r="AM970" s="69">
        <f t="shared" si="369"/>
        <v>8.9812582520732834E-2</v>
      </c>
      <c r="AN970" s="69">
        <f t="shared" si="370"/>
        <v>0.13242198044338882</v>
      </c>
      <c r="AO970" s="23">
        <v>0.01</v>
      </c>
      <c r="AP970" s="69">
        <f t="shared" si="371"/>
        <v>1454.194360788772</v>
      </c>
      <c r="AQ970" s="69">
        <f t="shared" si="372"/>
        <v>5778.4292936558004</v>
      </c>
      <c r="AR970" s="69">
        <f t="shared" si="373"/>
        <v>690.41510053671846</v>
      </c>
      <c r="AS970" s="69">
        <f t="shared" si="374"/>
        <v>0.18353997825323093</v>
      </c>
      <c r="AT970" s="69">
        <f t="shared" si="375"/>
        <v>0.72931983199285066</v>
      </c>
      <c r="AU970" s="69">
        <f t="shared" si="376"/>
        <v>8.7140189753918323E-2</v>
      </c>
      <c r="AV970" s="23">
        <f t="shared" si="377"/>
        <v>1</v>
      </c>
    </row>
    <row r="971" spans="1:48" ht="12.75" customHeight="1" x14ac:dyDescent="0.15">
      <c r="A971" t="s">
        <v>170</v>
      </c>
      <c r="B971" s="16">
        <v>9</v>
      </c>
      <c r="C971" s="16" t="s">
        <v>384</v>
      </c>
      <c r="D971" s="16">
        <v>1</v>
      </c>
      <c r="E971" s="16" t="s">
        <v>425</v>
      </c>
      <c r="F971" s="52">
        <v>20922.187500000004</v>
      </c>
      <c r="H971" s="52">
        <v>67872.812500000015</v>
      </c>
      <c r="I971" s="52">
        <v>3413.1250000000005</v>
      </c>
      <c r="J971" s="52">
        <v>1706334.0625</v>
      </c>
      <c r="K971" s="14">
        <v>0.2851737217696384</v>
      </c>
      <c r="L971" s="14">
        <v>9.4992912768509491E-2</v>
      </c>
      <c r="M971" s="14">
        <v>0.92846225613641187</v>
      </c>
      <c r="N971" s="14">
        <v>0.92145954034454969</v>
      </c>
      <c r="O971" s="14">
        <v>0.43146003434942731</v>
      </c>
      <c r="P971" s="14">
        <v>0.16172134203621258</v>
      </c>
      <c r="Q971" s="14">
        <v>2.4855331624139083</v>
      </c>
      <c r="R971" s="14">
        <v>0.76171938409593321</v>
      </c>
      <c r="S971" s="14">
        <v>13.203776600141438</v>
      </c>
      <c r="T971" s="14">
        <v>4.8872123897864013</v>
      </c>
      <c r="U971" s="14">
        <v>72.910009405625175</v>
      </c>
      <c r="V971" s="14">
        <v>22.655538798001295</v>
      </c>
      <c r="W971" s="14">
        <v>0.34479110221250719</v>
      </c>
      <c r="X971" s="14">
        <v>3.0178332765887182E-2</v>
      </c>
      <c r="Y971" s="14">
        <v>1.3398008966439308</v>
      </c>
      <c r="Z971" s="2">
        <f t="shared" si="356"/>
        <v>3.2557777426856251</v>
      </c>
      <c r="AA971" s="2">
        <f t="shared" si="357"/>
        <v>9.7740160721148097</v>
      </c>
      <c r="AB971" s="2">
        <f t="shared" si="358"/>
        <v>5.7607494658495879</v>
      </c>
      <c r="AC971" s="2">
        <f t="shared" si="359"/>
        <v>15.369234085735874</v>
      </c>
      <c r="AD971" s="2">
        <f t="shared" si="360"/>
        <v>5.5219057102832361</v>
      </c>
      <c r="AE971" s="2">
        <f t="shared" si="361"/>
        <v>14.918526880067054</v>
      </c>
      <c r="AF971" s="69">
        <f t="shared" si="362"/>
        <v>0.86235573423261702</v>
      </c>
      <c r="AG971" s="69">
        <f t="shared" si="363"/>
        <v>0.8670703891436583</v>
      </c>
      <c r="AH971" s="69">
        <f t="shared" si="364"/>
        <v>1.278708798509135</v>
      </c>
      <c r="AI971" s="69">
        <f t="shared" si="365"/>
        <v>0.33561221905160932</v>
      </c>
      <c r="AJ971" s="69">
        <f t="shared" si="366"/>
        <v>0.341146926584039</v>
      </c>
      <c r="AK971" s="69">
        <f t="shared" si="367"/>
        <v>1.0941915538472691</v>
      </c>
      <c r="AL971" s="69">
        <f t="shared" si="368"/>
        <v>7.5906403723312657E-2</v>
      </c>
      <c r="AM971" s="69">
        <f t="shared" si="369"/>
        <v>9.0403935544770331E-2</v>
      </c>
      <c r="AN971" s="69">
        <f t="shared" si="370"/>
        <v>0.23577107866537103</v>
      </c>
      <c r="AO971" s="23">
        <v>0.01</v>
      </c>
      <c r="AP971" s="69">
        <f t="shared" si="371"/>
        <v>1588.1280111498459</v>
      </c>
      <c r="AQ971" s="69">
        <f t="shared" si="372"/>
        <v>6135.9693664922834</v>
      </c>
      <c r="AR971" s="69">
        <f t="shared" si="373"/>
        <v>804.71616286974461</v>
      </c>
      <c r="AS971" s="69">
        <f t="shared" si="374"/>
        <v>0.18620737850654562</v>
      </c>
      <c r="AT971" s="69">
        <f t="shared" si="375"/>
        <v>0.71943997102837598</v>
      </c>
      <c r="AU971" s="69">
        <f t="shared" si="376"/>
        <v>9.4352650465078403E-2</v>
      </c>
      <c r="AV971" s="23">
        <f t="shared" si="377"/>
        <v>1</v>
      </c>
    </row>
    <row r="972" spans="1:48" ht="12.75" customHeight="1" x14ac:dyDescent="0.15">
      <c r="A972" t="s">
        <v>192</v>
      </c>
      <c r="B972" s="16">
        <v>9</v>
      </c>
      <c r="C972" s="16" t="s">
        <v>384</v>
      </c>
      <c r="D972" s="16">
        <v>2</v>
      </c>
      <c r="E972" s="16" t="s">
        <v>425</v>
      </c>
      <c r="F972" s="52">
        <v>19148.4375</v>
      </c>
      <c r="H972" s="52">
        <v>65145.000000000007</v>
      </c>
      <c r="I972" s="52">
        <v>5495.9375</v>
      </c>
      <c r="J972" s="52">
        <v>1764948.4375</v>
      </c>
      <c r="K972" s="14">
        <v>0.25627244422810225</v>
      </c>
      <c r="L972" s="14">
        <v>9.5746689882498182E-2</v>
      </c>
      <c r="M972" s="14">
        <v>1.0000455110895357</v>
      </c>
      <c r="N972" s="14">
        <v>0.93945144752803111</v>
      </c>
      <c r="O972" s="14">
        <v>0.40705908285192094</v>
      </c>
      <c r="P972" s="14">
        <v>0.16044148569091468</v>
      </c>
      <c r="Q972" s="14">
        <v>2.1752688946873389</v>
      </c>
      <c r="R972" s="14">
        <v>0.76006068136674743</v>
      </c>
      <c r="S972" s="14">
        <v>10.966491858083595</v>
      </c>
      <c r="T972" s="14">
        <v>5.0101085449835505</v>
      </c>
      <c r="U972" s="14">
        <v>71.087051336509006</v>
      </c>
      <c r="V972" s="14">
        <v>12.764416989602116</v>
      </c>
      <c r="W972" s="14">
        <v>0.35580496137985507</v>
      </c>
      <c r="X972" s="14">
        <v>2.9089213864966521E-2</v>
      </c>
      <c r="Y972" s="14">
        <v>1.3441690105926765</v>
      </c>
      <c r="Z972" s="2">
        <f t="shared" si="356"/>
        <v>3.9022748391919109</v>
      </c>
      <c r="AA972" s="2">
        <f t="shared" si="357"/>
        <v>10.444700619068993</v>
      </c>
      <c r="AB972" s="2">
        <f t="shared" si="358"/>
        <v>5.3438652675357536</v>
      </c>
      <c r="AC972" s="2">
        <f t="shared" si="359"/>
        <v>13.558020142483121</v>
      </c>
      <c r="AD972" s="2">
        <f t="shared" si="360"/>
        <v>6.4822052718809511</v>
      </c>
      <c r="AE972" s="2">
        <f t="shared" si="361"/>
        <v>14.188724794732448</v>
      </c>
      <c r="AF972" s="69">
        <f t="shared" si="362"/>
        <v>0.86142427627394946</v>
      </c>
      <c r="AG972" s="69">
        <f t="shared" si="363"/>
        <v>0.86628397198826612</v>
      </c>
      <c r="AH972" s="69">
        <f t="shared" si="364"/>
        <v>1.2066034503701042</v>
      </c>
      <c r="AI972" s="69">
        <f t="shared" si="365"/>
        <v>0.33452587687390728</v>
      </c>
      <c r="AJ972" s="69">
        <f t="shared" si="366"/>
        <v>0.34021952595792848</v>
      </c>
      <c r="AK972" s="69">
        <f t="shared" si="367"/>
        <v>0.91933138415805615</v>
      </c>
      <c r="AL972" s="69">
        <f t="shared" si="368"/>
        <v>7.5670760611057625E-2</v>
      </c>
      <c r="AM972" s="69">
        <f t="shared" si="369"/>
        <v>9.0158174378851041E-2</v>
      </c>
      <c r="AN972" s="69">
        <f t="shared" si="370"/>
        <v>0.19951232551396403</v>
      </c>
      <c r="AO972" s="23">
        <v>0.01</v>
      </c>
      <c r="AP972" s="69">
        <f t="shared" si="371"/>
        <v>1448.9768301382987</v>
      </c>
      <c r="AQ972" s="69">
        <f t="shared" si="372"/>
        <v>5873.3542699102518</v>
      </c>
      <c r="AR972" s="69">
        <f t="shared" si="373"/>
        <v>1096.5072715044016</v>
      </c>
      <c r="AS972" s="69">
        <f t="shared" si="374"/>
        <v>0.17211125409348108</v>
      </c>
      <c r="AT972" s="69">
        <f t="shared" si="375"/>
        <v>0.69764426049039863</v>
      </c>
      <c r="AU972" s="69">
        <f t="shared" si="376"/>
        <v>0.13024448541612019</v>
      </c>
      <c r="AV972" s="23">
        <f t="shared" si="377"/>
        <v>0.99999999999999989</v>
      </c>
    </row>
    <row r="973" spans="1:48" ht="12.75" customHeight="1" x14ac:dyDescent="0.15">
      <c r="F973" s="52"/>
      <c r="H973" s="52"/>
      <c r="I973" s="52"/>
      <c r="J973" s="52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2"/>
      <c r="AA973" s="2"/>
      <c r="AB973" s="2"/>
      <c r="AC973" s="2"/>
      <c r="AD973" s="2"/>
      <c r="AE973" s="2"/>
      <c r="AF973" s="69"/>
      <c r="AG973" s="69"/>
      <c r="AH973" s="69"/>
      <c r="AI973" s="69"/>
      <c r="AJ973" s="69"/>
      <c r="AK973" s="69"/>
      <c r="AL973" s="69"/>
      <c r="AM973" s="69"/>
      <c r="AN973" s="69"/>
      <c r="AO973" s="23"/>
      <c r="AP973" s="69"/>
      <c r="AQ973" s="69"/>
      <c r="AR973" s="69"/>
      <c r="AS973" s="69"/>
      <c r="AT973" s="69"/>
      <c r="AU973" s="69"/>
      <c r="AV973" s="23"/>
    </row>
    <row r="974" spans="1:48" ht="12.75" customHeight="1" x14ac:dyDescent="0.15">
      <c r="A974" t="s">
        <v>148</v>
      </c>
      <c r="B974" s="16">
        <v>10</v>
      </c>
      <c r="C974" s="16" t="s">
        <v>374</v>
      </c>
      <c r="D974" s="16">
        <v>1</v>
      </c>
      <c r="E974" s="16" t="s">
        <v>425</v>
      </c>
      <c r="F974" s="52">
        <v>31107.812500000004</v>
      </c>
      <c r="H974" s="52">
        <v>97878.75</v>
      </c>
      <c r="I974" s="52">
        <v>6423.1250000000009</v>
      </c>
      <c r="J974" s="52">
        <v>1536282.5</v>
      </c>
      <c r="K974" s="14">
        <v>0.26410117467694089</v>
      </c>
      <c r="L974" s="14">
        <v>8.3048486159799664E-2</v>
      </c>
      <c r="M974" s="14">
        <v>0.87970091628993607</v>
      </c>
      <c r="N974" s="14">
        <v>1.1942039850185497</v>
      </c>
      <c r="O974" s="14">
        <v>0.3593244000330636</v>
      </c>
      <c r="P974" s="14">
        <v>0.12588428523098652</v>
      </c>
      <c r="Q974" s="14">
        <v>2.6413555478018149</v>
      </c>
      <c r="R974" s="14">
        <v>0.72473503552044005</v>
      </c>
      <c r="S974" s="14">
        <v>8.4299391078333219</v>
      </c>
      <c r="T974" s="14">
        <v>2.402655108391206</v>
      </c>
      <c r="U974" s="14">
        <v>59.142487636154009</v>
      </c>
      <c r="V974" s="14">
        <v>16.107535291704419</v>
      </c>
      <c r="W974" s="14">
        <v>0.32698266915256102</v>
      </c>
      <c r="X974" s="14">
        <v>2.8096407931008621E-2</v>
      </c>
      <c r="Y974" s="14">
        <v>1.2649143052780394</v>
      </c>
      <c r="Z974" s="2">
        <f t="shared" si="356"/>
        <v>3.3309239058327607</v>
      </c>
      <c r="AA974" s="2">
        <f t="shared" si="357"/>
        <v>10.592618324158723</v>
      </c>
      <c r="AB974" s="2">
        <f t="shared" si="358"/>
        <v>7.3508939208101873</v>
      </c>
      <c r="AC974" s="2">
        <f t="shared" si="359"/>
        <v>20.982408907951942</v>
      </c>
      <c r="AD974" s="2">
        <f t="shared" si="360"/>
        <v>7.0157668851008959</v>
      </c>
      <c r="AE974" s="2">
        <f t="shared" si="361"/>
        <v>24.615471205001715</v>
      </c>
      <c r="AF974" s="69">
        <f t="shared" si="362"/>
        <v>0.86167658807132086</v>
      </c>
      <c r="AG974" s="69">
        <f t="shared" si="363"/>
        <v>0.86474553306797297</v>
      </c>
      <c r="AH974" s="69">
        <f t="shared" si="364"/>
        <v>1.124853007213914</v>
      </c>
      <c r="AI974" s="69">
        <f t="shared" si="365"/>
        <v>0.33481991159838115</v>
      </c>
      <c r="AJ974" s="69">
        <f t="shared" si="366"/>
        <v>0.33841014933635238</v>
      </c>
      <c r="AK974" s="69">
        <f t="shared" si="367"/>
        <v>0.74484467765201068</v>
      </c>
      <c r="AL974" s="69">
        <f t="shared" si="368"/>
        <v>7.5734544028972811E-2</v>
      </c>
      <c r="AM974" s="69">
        <f t="shared" si="369"/>
        <v>8.9678689574133386E-2</v>
      </c>
      <c r="AN974" s="69">
        <f t="shared" si="370"/>
        <v>0.16304632872779076</v>
      </c>
      <c r="AO974" s="23">
        <v>0.01</v>
      </c>
      <c r="AP974" s="69">
        <f t="shared" si="371"/>
        <v>2355.9359954262809</v>
      </c>
      <c r="AQ974" s="69">
        <f t="shared" si="372"/>
        <v>8777.6380371542073</v>
      </c>
      <c r="AR974" s="69">
        <f t="shared" si="373"/>
        <v>1047.2669502096912</v>
      </c>
      <c r="AS974" s="69">
        <f t="shared" si="374"/>
        <v>0.19341324615885622</v>
      </c>
      <c r="AT974" s="69">
        <f t="shared" si="375"/>
        <v>0.72061018196984761</v>
      </c>
      <c r="AU974" s="69">
        <f t="shared" si="376"/>
        <v>8.5976571871296301E-2</v>
      </c>
      <c r="AV974" s="23">
        <f t="shared" si="377"/>
        <v>1.0000000000000002</v>
      </c>
    </row>
    <row r="975" spans="1:48" ht="12.75" customHeight="1" x14ac:dyDescent="0.15">
      <c r="A975" t="s">
        <v>149</v>
      </c>
      <c r="B975" s="16">
        <v>10</v>
      </c>
      <c r="C975" s="16" t="s">
        <v>374</v>
      </c>
      <c r="D975" s="16">
        <v>2</v>
      </c>
      <c r="E975" s="16" t="s">
        <v>425</v>
      </c>
      <c r="F975" s="52">
        <v>30865.9375</v>
      </c>
      <c r="H975" s="52">
        <v>95486.874999999985</v>
      </c>
      <c r="I975" s="52">
        <v>6369.375</v>
      </c>
      <c r="J975" s="52">
        <v>1592034.6875000002</v>
      </c>
      <c r="K975" s="14">
        <v>0.26209531506874473</v>
      </c>
      <c r="L975" s="14">
        <v>8.2483827784861102E-2</v>
      </c>
      <c r="M975" s="14">
        <v>0.87561819229952376</v>
      </c>
      <c r="N975" s="14">
        <v>1.2373686245458488</v>
      </c>
      <c r="O975" s="14">
        <v>0.36692719574581423</v>
      </c>
      <c r="P975" s="14">
        <v>0.12887942965457366</v>
      </c>
      <c r="Q975" s="14">
        <v>2.9841924815680088</v>
      </c>
      <c r="R975" s="14">
        <v>0.97655090180893034</v>
      </c>
      <c r="S975" s="14">
        <v>9.0216970821355424</v>
      </c>
      <c r="T975" s="14">
        <v>3.2088531850455366</v>
      </c>
      <c r="U975" s="14">
        <v>39.310537334263785</v>
      </c>
      <c r="V975" s="14">
        <v>20.704384937090303</v>
      </c>
      <c r="W975" s="14">
        <v>0.32716268219432221</v>
      </c>
      <c r="X975" s="14">
        <v>2.87050411340002E-2</v>
      </c>
      <c r="Y975" s="14">
        <v>1.32726027761135</v>
      </c>
      <c r="Z975" s="2">
        <f t="shared" si="356"/>
        <v>3.3408387787086493</v>
      </c>
      <c r="AA975" s="2">
        <f t="shared" si="357"/>
        <v>10.615634795506335</v>
      </c>
      <c r="AB975" s="2">
        <f t="shared" si="358"/>
        <v>8.1329280472175292</v>
      </c>
      <c r="AC975" s="2">
        <f t="shared" si="359"/>
        <v>23.154916882906193</v>
      </c>
      <c r="AD975" s="2">
        <f t="shared" si="360"/>
        <v>4.3573328805403113</v>
      </c>
      <c r="AE975" s="2">
        <f t="shared" si="361"/>
        <v>12.250650019597556</v>
      </c>
      <c r="AF975" s="69">
        <f t="shared" si="362"/>
        <v>0.86161194131328955</v>
      </c>
      <c r="AG975" s="69">
        <f t="shared" si="363"/>
        <v>0.86499056322501666</v>
      </c>
      <c r="AH975" s="69">
        <f t="shared" si="364"/>
        <v>1.1439247480384021</v>
      </c>
      <c r="AI975" s="69">
        <f t="shared" si="365"/>
        <v>0.33474455827587624</v>
      </c>
      <c r="AJ975" s="69">
        <f t="shared" si="366"/>
        <v>0.33869790169966074</v>
      </c>
      <c r="AK975" s="69">
        <f t="shared" si="367"/>
        <v>0.78337690709065011</v>
      </c>
      <c r="AL975" s="69">
        <f t="shared" si="368"/>
        <v>7.5718198245006765E-2</v>
      </c>
      <c r="AM975" s="69">
        <f t="shared" si="369"/>
        <v>8.9754943950410088E-2</v>
      </c>
      <c r="AN975" s="69">
        <f t="shared" si="370"/>
        <v>0.17112677411716726</v>
      </c>
      <c r="AO975" s="23">
        <v>0.01</v>
      </c>
      <c r="AP975" s="69">
        <f t="shared" si="371"/>
        <v>2337.1131746429887</v>
      </c>
      <c r="AQ975" s="69">
        <f t="shared" si="372"/>
        <v>8570.4191136248137</v>
      </c>
      <c r="AR975" s="69">
        <f t="shared" si="373"/>
        <v>1089.9705968925323</v>
      </c>
      <c r="AS975" s="69">
        <f t="shared" si="374"/>
        <v>0.19479996771109387</v>
      </c>
      <c r="AT975" s="69">
        <f t="shared" si="375"/>
        <v>0.71435024401832248</v>
      </c>
      <c r="AU975" s="69">
        <f t="shared" si="376"/>
        <v>9.0849788270583598E-2</v>
      </c>
      <c r="AV975" s="23">
        <f t="shared" si="377"/>
        <v>1</v>
      </c>
    </row>
    <row r="976" spans="1:48" ht="12.75" customHeight="1" x14ac:dyDescent="0.15">
      <c r="A976" t="s">
        <v>152</v>
      </c>
      <c r="B976" s="16">
        <v>10</v>
      </c>
      <c r="C976" s="16" t="s">
        <v>375</v>
      </c>
      <c r="D976" s="16">
        <v>1</v>
      </c>
      <c r="E976" s="16" t="s">
        <v>425</v>
      </c>
      <c r="F976" s="52">
        <v>28850.3125</v>
      </c>
      <c r="H976" s="52">
        <v>91724.375000000015</v>
      </c>
      <c r="I976" s="52">
        <v>6302.1875000000009</v>
      </c>
      <c r="J976" s="52">
        <v>1476216.875</v>
      </c>
      <c r="K976" s="14">
        <v>0.27758929473461852</v>
      </c>
      <c r="L976" s="14">
        <v>8.6319619841658229E-2</v>
      </c>
      <c r="M976" s="14">
        <v>0.88408515124852094</v>
      </c>
      <c r="N976" s="14">
        <v>1.2624026397575108</v>
      </c>
      <c r="O976" s="14">
        <v>0.4298766543290381</v>
      </c>
      <c r="P976" s="14">
        <v>0.15012520685705158</v>
      </c>
      <c r="Q976" s="14">
        <v>2.2404900785824813</v>
      </c>
      <c r="R976" s="14">
        <v>0.92865807407494849</v>
      </c>
      <c r="S976" s="14">
        <v>6.3427374840422113</v>
      </c>
      <c r="T976" s="14">
        <v>1.660150388516257</v>
      </c>
      <c r="U976" s="14">
        <v>42.480195090870481</v>
      </c>
      <c r="V976" s="14">
        <v>13.881175494880747</v>
      </c>
      <c r="W976" s="14">
        <v>0.33748036847567525</v>
      </c>
      <c r="X976" s="14">
        <v>2.8903062752349412E-2</v>
      </c>
      <c r="Y976" s="14">
        <v>1.2351255390046012</v>
      </c>
      <c r="Z976" s="2">
        <f t="shared" si="356"/>
        <v>3.1848676012298163</v>
      </c>
      <c r="AA976" s="2">
        <f t="shared" si="357"/>
        <v>10.24199542201711</v>
      </c>
      <c r="AB976" s="2">
        <f t="shared" si="358"/>
        <v>5.2119370894413715</v>
      </c>
      <c r="AC976" s="2">
        <f t="shared" si="359"/>
        <v>14.924143156824183</v>
      </c>
      <c r="AD976" s="2">
        <f t="shared" si="360"/>
        <v>6.6974544032047749</v>
      </c>
      <c r="AE976" s="2">
        <f t="shared" si="361"/>
        <v>25.588160798394135</v>
      </c>
      <c r="AF976" s="69">
        <f t="shared" si="362"/>
        <v>0.86211129607885206</v>
      </c>
      <c r="AG976" s="69">
        <f t="shared" si="363"/>
        <v>0.8670193584610365</v>
      </c>
      <c r="AH976" s="69">
        <f t="shared" si="364"/>
        <v>1.0575846810636269</v>
      </c>
      <c r="AI976" s="69">
        <f t="shared" si="365"/>
        <v>0.33532690809490479</v>
      </c>
      <c r="AJ976" s="69">
        <f t="shared" si="366"/>
        <v>0.34108669640139216</v>
      </c>
      <c r="AK976" s="69">
        <f t="shared" si="367"/>
        <v>0.61904732631166037</v>
      </c>
      <c r="AL976" s="69">
        <f t="shared" si="368"/>
        <v>7.5844518739781097E-2</v>
      </c>
      <c r="AM976" s="69">
        <f t="shared" si="369"/>
        <v>9.0387974546368918E-2</v>
      </c>
      <c r="AN976" s="69">
        <f t="shared" si="370"/>
        <v>0.13654102988232195</v>
      </c>
      <c r="AO976" s="23">
        <v>0.01</v>
      </c>
      <c r="AP976" s="69">
        <f t="shared" si="371"/>
        <v>2188.138067054791</v>
      </c>
      <c r="AQ976" s="69">
        <f t="shared" si="372"/>
        <v>8290.7804727815983</v>
      </c>
      <c r="AR976" s="69">
        <f t="shared" si="373"/>
        <v>860.50717176149601</v>
      </c>
      <c r="AS976" s="69">
        <f t="shared" si="374"/>
        <v>0.19296727389084428</v>
      </c>
      <c r="AT976" s="69">
        <f t="shared" si="375"/>
        <v>0.73114641637467104</v>
      </c>
      <c r="AU976" s="69">
        <f t="shared" si="376"/>
        <v>7.5886309734484639E-2</v>
      </c>
      <c r="AV976" s="23">
        <f t="shared" si="377"/>
        <v>1</v>
      </c>
    </row>
    <row r="977" spans="1:48" ht="12" customHeight="1" x14ac:dyDescent="0.15">
      <c r="A977" t="s">
        <v>153</v>
      </c>
      <c r="B977" s="16">
        <v>10</v>
      </c>
      <c r="C977" s="16" t="s">
        <v>375</v>
      </c>
      <c r="D977" s="16">
        <v>2</v>
      </c>
      <c r="E977" s="16" t="s">
        <v>425</v>
      </c>
      <c r="F977" s="52">
        <v>27479.687499999996</v>
      </c>
      <c r="H977" s="52">
        <v>93457.8125</v>
      </c>
      <c r="I977" s="52">
        <v>5657.1874999999991</v>
      </c>
      <c r="J977" s="52">
        <v>1456571.2499999998</v>
      </c>
      <c r="K977" s="14">
        <v>0.26519778473746569</v>
      </c>
      <c r="L977" s="14">
        <v>8.3649565404598086E-2</v>
      </c>
      <c r="M977" s="14">
        <v>0.84390644437027829</v>
      </c>
      <c r="N977" s="14">
        <v>1.232793910613041</v>
      </c>
      <c r="O977" s="14">
        <v>0.39365362184403158</v>
      </c>
      <c r="P977" s="14">
        <v>0.13981432370761215</v>
      </c>
      <c r="Q977" s="14">
        <v>2.0270885797505991</v>
      </c>
      <c r="R977" s="14">
        <v>0.77993264840519572</v>
      </c>
      <c r="S977" s="14">
        <v>6.9944324537798144</v>
      </c>
      <c r="T977" s="14">
        <v>1.6449137850564359</v>
      </c>
      <c r="U977" s="14">
        <v>39.619157513880886</v>
      </c>
      <c r="V977" s="14">
        <v>13.562807870869108</v>
      </c>
      <c r="W977" s="14">
        <v>0.33624048272885076</v>
      </c>
      <c r="X977" s="14">
        <v>2.7923206461008352E-2</v>
      </c>
      <c r="Y977" s="14">
        <v>1.2410165899787202</v>
      </c>
      <c r="Z977" s="2">
        <f t="shared" si="356"/>
        <v>3.1821775781638189</v>
      </c>
      <c r="AA977" s="2">
        <f t="shared" si="357"/>
        <v>10.088593291411053</v>
      </c>
      <c r="AB977" s="2">
        <f t="shared" si="358"/>
        <v>5.149421895967583</v>
      </c>
      <c r="AC977" s="2">
        <f t="shared" si="359"/>
        <v>14.498432821445137</v>
      </c>
      <c r="AD977" s="2">
        <f t="shared" si="360"/>
        <v>5.6643848912245289</v>
      </c>
      <c r="AE977" s="2">
        <f t="shared" si="361"/>
        <v>24.085856580332312</v>
      </c>
      <c r="AF977" s="69">
        <f t="shared" si="362"/>
        <v>0.86171193066705776</v>
      </c>
      <c r="AG977" s="69">
        <f t="shared" si="363"/>
        <v>0.86585192799548905</v>
      </c>
      <c r="AH977" s="69">
        <f t="shared" si="364"/>
        <v>1.0785881285864323</v>
      </c>
      <c r="AI977" s="69">
        <f t="shared" si="365"/>
        <v>0.33486111228890914</v>
      </c>
      <c r="AJ977" s="69">
        <f t="shared" si="366"/>
        <v>0.33971074415857166</v>
      </c>
      <c r="AK977" s="69">
        <f t="shared" si="367"/>
        <v>0.65666717180141321</v>
      </c>
      <c r="AL977" s="69">
        <f t="shared" si="368"/>
        <v>7.5743481296211043E-2</v>
      </c>
      <c r="AM977" s="69">
        <f t="shared" si="369"/>
        <v>9.00233472020215E-2</v>
      </c>
      <c r="AN977" s="69">
        <f t="shared" si="370"/>
        <v>0.14448878795094811</v>
      </c>
      <c r="AO977" s="23">
        <v>0.01</v>
      </c>
      <c r="AP977" s="69">
        <f t="shared" si="371"/>
        <v>2081.4071961819741</v>
      </c>
      <c r="AQ977" s="69">
        <f t="shared" si="372"/>
        <v>8413.3851034289255</v>
      </c>
      <c r="AR977" s="69">
        <f t="shared" si="373"/>
        <v>817.40016508625411</v>
      </c>
      <c r="AS977" s="69">
        <f t="shared" si="374"/>
        <v>0.18399679838170938</v>
      </c>
      <c r="AT977" s="69">
        <f t="shared" si="375"/>
        <v>0.7437448690592241</v>
      </c>
      <c r="AU977" s="69">
        <f t="shared" si="376"/>
        <v>7.2258332559066593E-2</v>
      </c>
      <c r="AV977" s="23">
        <f t="shared" si="377"/>
        <v>1</v>
      </c>
    </row>
    <row r="978" spans="1:48" ht="12.75" customHeight="1" x14ac:dyDescent="0.15">
      <c r="A978" t="s">
        <v>156</v>
      </c>
      <c r="B978" s="16">
        <v>10</v>
      </c>
      <c r="C978" s="16" t="s">
        <v>376</v>
      </c>
      <c r="D978" s="16">
        <v>1</v>
      </c>
      <c r="E978" s="16" t="s">
        <v>425</v>
      </c>
      <c r="F978" s="52">
        <v>28648.750000000004</v>
      </c>
      <c r="H978" s="52">
        <v>93820.625000000015</v>
      </c>
      <c r="I978" s="52">
        <v>6355.9375</v>
      </c>
      <c r="J978" s="52">
        <v>1424993.1249999998</v>
      </c>
      <c r="K978" s="14">
        <v>0.28879051441481984</v>
      </c>
      <c r="L978" s="14">
        <v>9.1389944494594325E-2</v>
      </c>
      <c r="M978" s="14">
        <v>0.88866849722382368</v>
      </c>
      <c r="N978" s="14">
        <v>1.1348891295942671</v>
      </c>
      <c r="O978" s="14">
        <v>0.47233217916808257</v>
      </c>
      <c r="P978" s="14">
        <v>0.16690335735671893</v>
      </c>
      <c r="Q978" s="14">
        <v>2.2134242543766502</v>
      </c>
      <c r="R978" s="14">
        <v>0.88347760898887007</v>
      </c>
      <c r="S978" s="14">
        <v>7.772318402659784</v>
      </c>
      <c r="T978" s="14">
        <v>2.2060781845464357</v>
      </c>
      <c r="U978" s="14">
        <v>43.060702311963354</v>
      </c>
      <c r="V978" s="14">
        <v>16.742039259899826</v>
      </c>
      <c r="W978" s="14">
        <v>0.32075568740184235</v>
      </c>
      <c r="X978" s="14">
        <v>2.7619159643733748E-2</v>
      </c>
      <c r="Y978" s="14">
        <v>1.1344050953458926</v>
      </c>
      <c r="Z978" s="2">
        <f t="shared" si="356"/>
        <v>3.0772080552041148</v>
      </c>
      <c r="AA978" s="2">
        <f t="shared" si="357"/>
        <v>9.7239198703790439</v>
      </c>
      <c r="AB978" s="2">
        <f t="shared" si="358"/>
        <v>4.6861601897951326</v>
      </c>
      <c r="AC978" s="2">
        <f t="shared" si="359"/>
        <v>13.261711983695729</v>
      </c>
      <c r="AD978" s="2">
        <f t="shared" si="360"/>
        <v>5.5402648323346408</v>
      </c>
      <c r="AE978" s="2">
        <f t="shared" si="361"/>
        <v>19.519118866050764</v>
      </c>
      <c r="AF978" s="69">
        <f t="shared" si="362"/>
        <v>0.86247229967818817</v>
      </c>
      <c r="AG978" s="69">
        <f t="shared" si="363"/>
        <v>0.86838765563903841</v>
      </c>
      <c r="AH978" s="69">
        <f t="shared" si="364"/>
        <v>1.1036585794334082</v>
      </c>
      <c r="AI978" s="69">
        <f t="shared" si="365"/>
        <v>0.33574833251800873</v>
      </c>
      <c r="AJ978" s="69">
        <f t="shared" si="366"/>
        <v>0.34270411666279454</v>
      </c>
      <c r="AK978" s="69">
        <f t="shared" si="367"/>
        <v>0.70353001189077358</v>
      </c>
      <c r="AL978" s="69">
        <f t="shared" si="368"/>
        <v>7.5935926468820789E-2</v>
      </c>
      <c r="AM978" s="69">
        <f t="shared" si="369"/>
        <v>9.0816590915640566E-2</v>
      </c>
      <c r="AN978" s="69">
        <f t="shared" si="370"/>
        <v>0.15436329522023473</v>
      </c>
      <c r="AO978" s="23">
        <v>0.01</v>
      </c>
      <c r="AP978" s="69">
        <f t="shared" si="371"/>
        <v>2175.4693734236298</v>
      </c>
      <c r="AQ978" s="69">
        <f t="shared" si="372"/>
        <v>8520.4693200747206</v>
      </c>
      <c r="AR978" s="69">
        <f t="shared" si="373"/>
        <v>981.12345671386072</v>
      </c>
      <c r="AS978" s="69">
        <f t="shared" si="374"/>
        <v>0.18630279991993487</v>
      </c>
      <c r="AT978" s="69">
        <f t="shared" si="375"/>
        <v>0.72967577036659648</v>
      </c>
      <c r="AU978" s="69">
        <f t="shared" si="376"/>
        <v>8.4021429713468682E-2</v>
      </c>
      <c r="AV978" s="23">
        <f t="shared" si="377"/>
        <v>1</v>
      </c>
    </row>
    <row r="979" spans="1:48" ht="12.75" customHeight="1" x14ac:dyDescent="0.15">
      <c r="A979" t="s">
        <v>174</v>
      </c>
      <c r="B979" s="16">
        <v>10</v>
      </c>
      <c r="C979" s="16" t="s">
        <v>376</v>
      </c>
      <c r="D979" s="16">
        <v>2</v>
      </c>
      <c r="E979" s="16" t="s">
        <v>425</v>
      </c>
      <c r="F979" s="52">
        <v>25571.5625</v>
      </c>
      <c r="H979" s="52">
        <v>89077.1875</v>
      </c>
      <c r="I979" s="52">
        <v>5052.5000000000009</v>
      </c>
      <c r="J979" s="52">
        <v>1334545.3125</v>
      </c>
      <c r="K979" s="14">
        <v>0.28023989493116341</v>
      </c>
      <c r="L979" s="14">
        <v>9.2315304373256177E-2</v>
      </c>
      <c r="M979" s="14">
        <v>0.86190987287235654</v>
      </c>
      <c r="N979" s="14">
        <v>0.9761554104108684</v>
      </c>
      <c r="O979" s="14">
        <v>0.52046913602924294</v>
      </c>
      <c r="P979" s="14">
        <v>0.17029184717479262</v>
      </c>
      <c r="Q979" s="14">
        <v>1.8621639764555966</v>
      </c>
      <c r="R979" s="14">
        <v>0.81829826544556239</v>
      </c>
      <c r="S979" s="14">
        <v>7.6569263691553164</v>
      </c>
      <c r="T979" s="14">
        <v>2.8694252462995045</v>
      </c>
      <c r="U979" s="14">
        <v>40.407546117904062</v>
      </c>
      <c r="V979" s="14">
        <v>20.628182008683101</v>
      </c>
      <c r="W979" s="14">
        <v>0.33055170323564259</v>
      </c>
      <c r="X979" s="14">
        <v>2.7177253089434007E-2</v>
      </c>
      <c r="Y979" s="14">
        <v>1.014963741702797</v>
      </c>
      <c r="Z979" s="2">
        <f t="shared" si="356"/>
        <v>3.0756144591192891</v>
      </c>
      <c r="AA979" s="2">
        <f t="shared" si="357"/>
        <v>9.3365870233977439</v>
      </c>
      <c r="AB979" s="2">
        <f t="shared" si="358"/>
        <v>3.5778566826505722</v>
      </c>
      <c r="AC979" s="2">
        <f t="shared" si="359"/>
        <v>10.935132875411329</v>
      </c>
      <c r="AD979" s="2">
        <f t="shared" si="360"/>
        <v>5.2772541056002957</v>
      </c>
      <c r="AE979" s="2">
        <f t="shared" si="361"/>
        <v>14.082104480684704</v>
      </c>
      <c r="AF979" s="69">
        <f t="shared" si="362"/>
        <v>0.86219672215196486</v>
      </c>
      <c r="AG979" s="69">
        <f t="shared" si="363"/>
        <v>0.86993905943113459</v>
      </c>
      <c r="AH979" s="69">
        <f t="shared" si="364"/>
        <v>1.0999396148367706</v>
      </c>
      <c r="AI979" s="69">
        <f t="shared" si="365"/>
        <v>0.33542659997809582</v>
      </c>
      <c r="AJ979" s="69">
        <f t="shared" si="366"/>
        <v>0.34454415738347516</v>
      </c>
      <c r="AK979" s="69">
        <f t="shared" si="367"/>
        <v>0.69644195926924202</v>
      </c>
      <c r="AL979" s="69">
        <f t="shared" si="368"/>
        <v>7.58661425168803E-2</v>
      </c>
      <c r="AM979" s="69">
        <f t="shared" si="369"/>
        <v>9.1304201706620916E-2</v>
      </c>
      <c r="AN979" s="69">
        <f t="shared" si="370"/>
        <v>0.15287154209524031</v>
      </c>
      <c r="AO979" s="23">
        <v>0.01</v>
      </c>
      <c r="AP979" s="69">
        <f t="shared" si="371"/>
        <v>1940.0158050043119</v>
      </c>
      <c r="AQ979" s="69">
        <f t="shared" si="372"/>
        <v>8133.121494958491</v>
      </c>
      <c r="AR979" s="69">
        <f t="shared" si="373"/>
        <v>772.38346643620184</v>
      </c>
      <c r="AS979" s="69">
        <f t="shared" si="374"/>
        <v>0.17887714631599452</v>
      </c>
      <c r="AT979" s="69">
        <f t="shared" si="375"/>
        <v>0.74990603679964163</v>
      </c>
      <c r="AU979" s="69">
        <f t="shared" si="376"/>
        <v>7.1216816884363696E-2</v>
      </c>
      <c r="AV979" s="23">
        <f t="shared" si="377"/>
        <v>0.99999999999999978</v>
      </c>
    </row>
    <row r="980" spans="1:48" ht="12.75" customHeight="1" x14ac:dyDescent="0.15">
      <c r="A980" t="s">
        <v>157</v>
      </c>
      <c r="B980" s="16">
        <v>10</v>
      </c>
      <c r="C980" s="16" t="s">
        <v>377</v>
      </c>
      <c r="D980" s="16">
        <v>1</v>
      </c>
      <c r="E980" s="16" t="s">
        <v>425</v>
      </c>
      <c r="F980" s="52">
        <v>28715.937500000004</v>
      </c>
      <c r="H980" s="52">
        <v>90770.3125</v>
      </c>
      <c r="I980" s="52">
        <v>5791.5624999999991</v>
      </c>
      <c r="J980" s="52">
        <v>1300494.6875000002</v>
      </c>
      <c r="K980" s="14">
        <v>0.31773955051845593</v>
      </c>
      <c r="L980" s="14">
        <v>0.10883823899968326</v>
      </c>
      <c r="M980" s="14">
        <v>0.77956893413028316</v>
      </c>
      <c r="N980" s="14">
        <v>1.2215253571966154</v>
      </c>
      <c r="O980" s="14">
        <v>0.43915283658305854</v>
      </c>
      <c r="P980" s="14">
        <v>0.15157610639858027</v>
      </c>
      <c r="Q980" s="14">
        <v>2.3172274644254984</v>
      </c>
      <c r="R980" s="14">
        <v>0.77126725478795455</v>
      </c>
      <c r="S980" s="14">
        <v>8.735222857982567</v>
      </c>
      <c r="T980" s="14">
        <v>3.0787956076970513</v>
      </c>
      <c r="U980" s="14">
        <v>52.151817409508787</v>
      </c>
      <c r="V980" s="14">
        <v>22.60318636203991</v>
      </c>
      <c r="W980" s="14">
        <v>0.33257042091825018</v>
      </c>
      <c r="X980" s="14">
        <v>2.9031210257411913E-2</v>
      </c>
      <c r="Y980" s="14">
        <v>1.128207095824024</v>
      </c>
      <c r="Z980" s="2">
        <f t="shared" si="356"/>
        <v>2.4534840968279203</v>
      </c>
      <c r="AA980" s="2">
        <f t="shared" si="357"/>
        <v>7.1626382537533697</v>
      </c>
      <c r="AB980" s="2">
        <f t="shared" si="358"/>
        <v>5.2765854422239009</v>
      </c>
      <c r="AC980" s="2">
        <f t="shared" si="359"/>
        <v>15.287551049320282</v>
      </c>
      <c r="AD980" s="2">
        <f t="shared" si="360"/>
        <v>5.9702904273186963</v>
      </c>
      <c r="AE980" s="2">
        <f t="shared" si="361"/>
        <v>16.939032028994777</v>
      </c>
      <c r="AF980" s="69">
        <f t="shared" si="362"/>
        <v>0.86340529684538025</v>
      </c>
      <c r="AG980" s="69">
        <f t="shared" si="363"/>
        <v>0.86731832011676746</v>
      </c>
      <c r="AH980" s="69">
        <f t="shared" si="364"/>
        <v>1.1346919833048399</v>
      </c>
      <c r="AI980" s="69">
        <f t="shared" si="365"/>
        <v>0.33683911966271352</v>
      </c>
      <c r="AJ980" s="69">
        <f t="shared" si="366"/>
        <v>0.34143965394962433</v>
      </c>
      <c r="AK980" s="69">
        <f t="shared" si="367"/>
        <v>0.76456138078208868</v>
      </c>
      <c r="AL980" s="69">
        <f t="shared" si="368"/>
        <v>7.61724983682983E-2</v>
      </c>
      <c r="AM980" s="69">
        <f t="shared" si="369"/>
        <v>9.0481508296650442E-2</v>
      </c>
      <c r="AN980" s="69">
        <f t="shared" si="370"/>
        <v>0.16718312955808634</v>
      </c>
      <c r="AO980" s="23">
        <v>0.01</v>
      </c>
      <c r="AP980" s="69">
        <f t="shared" si="371"/>
        <v>2187.3647023629064</v>
      </c>
      <c r="AQ980" s="69">
        <f t="shared" si="372"/>
        <v>8213.0347835583034</v>
      </c>
      <c r="AR980" s="69">
        <f t="shared" si="373"/>
        <v>968.25154378125433</v>
      </c>
      <c r="AS980" s="69">
        <f t="shared" si="374"/>
        <v>0.19240318808696452</v>
      </c>
      <c r="AT980" s="69">
        <f t="shared" si="375"/>
        <v>0.72242826014277362</v>
      </c>
      <c r="AU980" s="69">
        <f t="shared" si="376"/>
        <v>8.516855177026178E-2</v>
      </c>
      <c r="AV980" s="23">
        <f t="shared" si="377"/>
        <v>1</v>
      </c>
    </row>
    <row r="981" spans="1:48" ht="12.75" customHeight="1" x14ac:dyDescent="0.15">
      <c r="A981" t="s">
        <v>158</v>
      </c>
      <c r="B981" s="16">
        <v>10</v>
      </c>
      <c r="C981" s="16" t="s">
        <v>377</v>
      </c>
      <c r="D981" s="16">
        <v>2</v>
      </c>
      <c r="E981" s="16" t="s">
        <v>425</v>
      </c>
      <c r="F981" s="52">
        <v>28890.625</v>
      </c>
      <c r="H981" s="52">
        <v>89292.1875</v>
      </c>
      <c r="I981" s="52">
        <v>5039.0625</v>
      </c>
      <c r="J981" s="52">
        <v>1356072.1875000002</v>
      </c>
      <c r="K981" s="14">
        <v>0.2565351163196517</v>
      </c>
      <c r="L981" s="14">
        <v>8.5545339126859549E-2</v>
      </c>
      <c r="M981" s="14">
        <v>0.85449725416426481</v>
      </c>
      <c r="N981" s="14">
        <v>1.1127239027327274</v>
      </c>
      <c r="O981" s="14">
        <v>0.68615277229268645</v>
      </c>
      <c r="P981" s="14">
        <v>0.19249454900981094</v>
      </c>
      <c r="Q981" s="14">
        <v>2.8119595558117663</v>
      </c>
      <c r="R981" s="14">
        <v>1.1262562016888071</v>
      </c>
      <c r="S981" s="14">
        <v>9.825604099888869</v>
      </c>
      <c r="T981" s="14">
        <v>3.1862787205537266</v>
      </c>
      <c r="U981" s="14">
        <v>52.012236794198856</v>
      </c>
      <c r="V981" s="14">
        <v>18.157476410708963</v>
      </c>
      <c r="W981" s="14">
        <v>0.34246562761179639</v>
      </c>
      <c r="X981" s="14">
        <v>2.8173296434046119E-2</v>
      </c>
      <c r="Y981" s="14">
        <v>1.2047937099159138</v>
      </c>
      <c r="Z981" s="2">
        <f t="shared" si="356"/>
        <v>3.3309172889201313</v>
      </c>
      <c r="AA981" s="2">
        <f t="shared" si="357"/>
        <v>9.9888230368353241</v>
      </c>
      <c r="AB981" s="2">
        <f t="shared" si="358"/>
        <v>4.0981537484953749</v>
      </c>
      <c r="AC981" s="2">
        <f t="shared" si="359"/>
        <v>14.607995760277078</v>
      </c>
      <c r="AD981" s="2">
        <f t="shared" si="360"/>
        <v>5.293540861755984</v>
      </c>
      <c r="AE981" s="2">
        <f t="shared" si="361"/>
        <v>16.323818898416999</v>
      </c>
      <c r="AF981" s="69">
        <f t="shared" si="362"/>
        <v>0.86143274192083452</v>
      </c>
      <c r="AG981" s="69">
        <f t="shared" si="363"/>
        <v>0.8752788698044569</v>
      </c>
      <c r="AH981" s="69">
        <f t="shared" si="364"/>
        <v>1.1698338307299496</v>
      </c>
      <c r="AI981" s="69">
        <f t="shared" si="365"/>
        <v>0.3345357396297764</v>
      </c>
      <c r="AJ981" s="69">
        <f t="shared" si="366"/>
        <v>0.35092776498195022</v>
      </c>
      <c r="AK981" s="69">
        <f t="shared" si="367"/>
        <v>0.8378203942098752</v>
      </c>
      <c r="AL981" s="69">
        <f t="shared" si="368"/>
        <v>7.5672900124450937E-2</v>
      </c>
      <c r="AM981" s="69">
        <f t="shared" si="369"/>
        <v>9.2995857720216804E-2</v>
      </c>
      <c r="AN981" s="69">
        <f t="shared" si="370"/>
        <v>0.18251633513518692</v>
      </c>
      <c r="AO981" s="23">
        <v>0.01</v>
      </c>
      <c r="AP981" s="69">
        <f t="shared" si="371"/>
        <v>2186.2373801579652</v>
      </c>
      <c r="AQ981" s="69">
        <f t="shared" si="372"/>
        <v>8303.803564276921</v>
      </c>
      <c r="AR981" s="69">
        <f t="shared" si="373"/>
        <v>919.71122001715287</v>
      </c>
      <c r="AS981" s="69">
        <f t="shared" si="374"/>
        <v>0.19161129432498597</v>
      </c>
      <c r="AT981" s="69">
        <f t="shared" si="375"/>
        <v>0.72778123876766232</v>
      </c>
      <c r="AU981" s="69">
        <f t="shared" si="376"/>
        <v>8.0607466907351766E-2</v>
      </c>
      <c r="AV981" s="23">
        <f t="shared" si="377"/>
        <v>1</v>
      </c>
    </row>
    <row r="982" spans="1:48" ht="12.75" customHeight="1" x14ac:dyDescent="0.15">
      <c r="A982" t="s">
        <v>189</v>
      </c>
      <c r="B982" s="16">
        <v>10</v>
      </c>
      <c r="C982" s="16" t="s">
        <v>378</v>
      </c>
      <c r="D982" s="16">
        <v>1</v>
      </c>
      <c r="E982" s="16" t="s">
        <v>425</v>
      </c>
      <c r="F982" s="52">
        <v>29401.250000000004</v>
      </c>
      <c r="H982" s="52">
        <v>93269.687500000015</v>
      </c>
      <c r="I982" s="52">
        <v>5307.8125</v>
      </c>
      <c r="J982" s="52">
        <v>1438121.5625000002</v>
      </c>
      <c r="K982" s="14">
        <v>0.28264435484611639</v>
      </c>
      <c r="L982" s="14">
        <v>9.3717642754971714E-2</v>
      </c>
      <c r="M982" s="14">
        <v>0.84625974695834216</v>
      </c>
      <c r="N982" s="14">
        <v>1.0681720918838673</v>
      </c>
      <c r="O982" s="14">
        <v>0.49455276861895092</v>
      </c>
      <c r="P982" s="14">
        <v>0.1697935557182654</v>
      </c>
      <c r="Q982" s="14">
        <v>2.8390746836979281</v>
      </c>
      <c r="R982" s="14">
        <v>0.88578562595368027</v>
      </c>
      <c r="S982" s="14">
        <v>5.6193991605514277</v>
      </c>
      <c r="T982" s="14">
        <v>1.200926115274481</v>
      </c>
      <c r="U982" s="14">
        <v>32.46598994204922</v>
      </c>
      <c r="V982" s="14">
        <v>8.7675868236433026</v>
      </c>
      <c r="W982" s="14">
        <v>0.34802766322866246</v>
      </c>
      <c r="X982" s="14">
        <v>2.8416641801554277E-2</v>
      </c>
      <c r="Y982" s="14">
        <v>1.177124069193286</v>
      </c>
      <c r="Z982" s="2">
        <f t="shared" ref="Z982:Z1045" si="378">M982/K982</f>
        <v>2.9940797771074608</v>
      </c>
      <c r="AA982" s="2">
        <f t="shared" ref="AA982:AA1045" si="379">M982/L982</f>
        <v>9.0298872451467851</v>
      </c>
      <c r="AB982" s="2">
        <f t="shared" ref="AB982:AB1045" si="380">Q982/O982</f>
        <v>5.7406911129546483</v>
      </c>
      <c r="AC982" s="2">
        <f t="shared" ref="AC982:AC1045" si="381">Q982/P982</f>
        <v>16.720744622421009</v>
      </c>
      <c r="AD982" s="2">
        <f t="shared" ref="AD982:AD1045" si="382">U982/S982</f>
        <v>5.7774842139641409</v>
      </c>
      <c r="AE982" s="2">
        <f t="shared" ref="AE982:AE1045" si="383">U982/T982</f>
        <v>27.034127686222284</v>
      </c>
      <c r="AF982" s="69">
        <f t="shared" si="362"/>
        <v>0.86227421538114346</v>
      </c>
      <c r="AG982" s="69">
        <f t="shared" si="363"/>
        <v>0.86910380200525184</v>
      </c>
      <c r="AH982" s="69">
        <f t="shared" si="364"/>
        <v>1.0342722431530049</v>
      </c>
      <c r="AI982" s="69">
        <f t="shared" si="365"/>
        <v>0.33551705135433013</v>
      </c>
      <c r="AJ982" s="69">
        <f t="shared" si="366"/>
        <v>0.34355268502266978</v>
      </c>
      <c r="AK982" s="69">
        <f t="shared" si="367"/>
        <v>0.57900592328497691</v>
      </c>
      <c r="AL982" s="69">
        <f t="shared" si="368"/>
        <v>7.588576174370322E-2</v>
      </c>
      <c r="AM982" s="69">
        <f t="shared" si="369"/>
        <v>9.1041461531007478E-2</v>
      </c>
      <c r="AN982" s="69">
        <f t="shared" si="370"/>
        <v>0.12805985429460934</v>
      </c>
      <c r="AO982" s="23">
        <v>0.01</v>
      </c>
      <c r="AP982" s="69">
        <f t="shared" si="371"/>
        <v>2231.1362524670544</v>
      </c>
      <c r="AQ982" s="69">
        <f t="shared" si="372"/>
        <v>8491.4086665403411</v>
      </c>
      <c r="AR982" s="69">
        <f t="shared" si="373"/>
        <v>679.71769537310615</v>
      </c>
      <c r="AS982" s="69">
        <f t="shared" si="374"/>
        <v>0.19567486979760942</v>
      </c>
      <c r="AT982" s="69">
        <f t="shared" si="375"/>
        <v>0.74471260255232141</v>
      </c>
      <c r="AU982" s="69">
        <f t="shared" si="376"/>
        <v>5.9612527650069032E-2</v>
      </c>
      <c r="AV982" s="23">
        <f t="shared" si="377"/>
        <v>0.99999999999999989</v>
      </c>
    </row>
    <row r="983" spans="1:48" ht="12.75" customHeight="1" x14ac:dyDescent="0.15">
      <c r="A983" t="s">
        <v>161</v>
      </c>
      <c r="B983" s="16">
        <v>10</v>
      </c>
      <c r="C983" s="16" t="s">
        <v>378</v>
      </c>
      <c r="D983" s="16">
        <v>2</v>
      </c>
      <c r="E983" s="16" t="s">
        <v>425</v>
      </c>
      <c r="F983" s="52">
        <v>26256.875000000004</v>
      </c>
      <c r="H983" s="52">
        <v>88539.6875</v>
      </c>
      <c r="I983" s="52">
        <v>4689.6875</v>
      </c>
      <c r="J983" s="52">
        <v>1313327.4999999998</v>
      </c>
      <c r="K983" s="14">
        <v>0.25320671191484279</v>
      </c>
      <c r="L983" s="14">
        <v>9.0004062950371028E-2</v>
      </c>
      <c r="M983" s="14">
        <v>0.86323727965047481</v>
      </c>
      <c r="N983" s="14">
        <v>1.0670387433998683</v>
      </c>
      <c r="O983" s="14">
        <v>0.5680458482196159</v>
      </c>
      <c r="P983" s="14">
        <v>0.17650632670977098</v>
      </c>
      <c r="Q983" s="14">
        <v>2.2345850147152526</v>
      </c>
      <c r="R983" s="14">
        <v>0.94304628725071493</v>
      </c>
      <c r="S983" s="14">
        <v>4.7621715450813271</v>
      </c>
      <c r="T983" s="14">
        <v>1.1668005695684478</v>
      </c>
      <c r="U983" s="14">
        <v>30.826263311993692</v>
      </c>
      <c r="V983" s="14">
        <v>10.516417320162093</v>
      </c>
      <c r="W983" s="14">
        <v>0.34005014649020487</v>
      </c>
      <c r="X983" s="14">
        <v>2.8106659731413616E-2</v>
      </c>
      <c r="Y983" s="14">
        <v>1.1680012041827641</v>
      </c>
      <c r="Z983" s="2">
        <f t="shared" si="378"/>
        <v>3.4092195784320065</v>
      </c>
      <c r="AA983" s="2">
        <f t="shared" si="379"/>
        <v>9.5910923502027998</v>
      </c>
      <c r="AB983" s="2">
        <f t="shared" si="380"/>
        <v>3.9338110149364653</v>
      </c>
      <c r="AC983" s="2">
        <f t="shared" si="381"/>
        <v>12.660084521443679</v>
      </c>
      <c r="AD983" s="2">
        <f t="shared" si="382"/>
        <v>6.4731526405916675</v>
      </c>
      <c r="AE983" s="2">
        <f t="shared" si="383"/>
        <v>26.419479143205319</v>
      </c>
      <c r="AF983" s="69">
        <f t="shared" si="362"/>
        <v>0.86132547092673861</v>
      </c>
      <c r="AG983" s="69">
        <f t="shared" si="363"/>
        <v>0.87147240712323115</v>
      </c>
      <c r="AH983" s="69">
        <f t="shared" si="364"/>
        <v>1.0066446933441191</v>
      </c>
      <c r="AI983" s="69">
        <f t="shared" si="365"/>
        <v>0.33441077974245215</v>
      </c>
      <c r="AJ983" s="69">
        <f t="shared" si="366"/>
        <v>0.34636924289215065</v>
      </c>
      <c r="AK983" s="69">
        <f t="shared" si="367"/>
        <v>0.5338349739780579</v>
      </c>
      <c r="AL983" s="69">
        <f t="shared" si="368"/>
        <v>7.5645792565263395E-2</v>
      </c>
      <c r="AM983" s="69">
        <f t="shared" si="369"/>
        <v>9.1787849366419913E-2</v>
      </c>
      <c r="AN983" s="69">
        <f t="shared" si="370"/>
        <v>0.11846316595102253</v>
      </c>
      <c r="AO983" s="23">
        <v>0.01</v>
      </c>
      <c r="AP983" s="69">
        <f t="shared" si="371"/>
        <v>1986.2221196620505</v>
      </c>
      <c r="AQ983" s="69">
        <f t="shared" si="372"/>
        <v>8126.8674991998923</v>
      </c>
      <c r="AR983" s="69">
        <f t="shared" si="373"/>
        <v>555.55522857093604</v>
      </c>
      <c r="AS983" s="69">
        <f t="shared" si="374"/>
        <v>0.18617379695978736</v>
      </c>
      <c r="AT983" s="69">
        <f t="shared" si="375"/>
        <v>0.76175255765078764</v>
      </c>
      <c r="AU983" s="69">
        <f t="shared" si="376"/>
        <v>5.2073645389425008E-2</v>
      </c>
      <c r="AV983" s="23">
        <f t="shared" si="377"/>
        <v>1</v>
      </c>
    </row>
    <row r="984" spans="1:48" ht="12.75" customHeight="1" x14ac:dyDescent="0.15">
      <c r="A984" t="s">
        <v>164</v>
      </c>
      <c r="B984" s="16">
        <v>10</v>
      </c>
      <c r="C984" s="16" t="s">
        <v>382</v>
      </c>
      <c r="D984" s="16">
        <v>1</v>
      </c>
      <c r="E984" s="16" t="s">
        <v>425</v>
      </c>
      <c r="F984" s="52">
        <v>30677.8125</v>
      </c>
      <c r="H984" s="52">
        <v>91952.812500000015</v>
      </c>
      <c r="I984" s="52">
        <v>4985.3125</v>
      </c>
      <c r="J984" s="52">
        <v>1385889.9999999998</v>
      </c>
      <c r="K984" s="14">
        <v>0.27723661612218842</v>
      </c>
      <c r="L984" s="14">
        <v>9.542618622773133E-2</v>
      </c>
      <c r="M984" s="14">
        <v>0.85197707758123742</v>
      </c>
      <c r="N984" s="14">
        <v>1.0153238159607343</v>
      </c>
      <c r="O984" s="14">
        <v>0.46831862308391731</v>
      </c>
      <c r="P984" s="14">
        <v>0.15751189883307531</v>
      </c>
      <c r="Q984" s="14">
        <v>2.9340885645802364</v>
      </c>
      <c r="R984" s="14">
        <v>0.72857189236731112</v>
      </c>
      <c r="S984" s="14">
        <v>8.1487899633544867</v>
      </c>
      <c r="T984" s="14">
        <v>2.2874898898363107</v>
      </c>
      <c r="U984" s="14">
        <v>45.833596286295098</v>
      </c>
      <c r="V984" s="14">
        <v>21.048881556229137</v>
      </c>
      <c r="W984" s="14">
        <v>0.33603842727381272</v>
      </c>
      <c r="X984" s="14">
        <v>2.7602433022020326E-2</v>
      </c>
      <c r="Y984" s="14">
        <v>1.1489408799388463</v>
      </c>
      <c r="Z984" s="2">
        <f t="shared" si="378"/>
        <v>3.0731044459355963</v>
      </c>
      <c r="AA984" s="2">
        <f t="shared" si="379"/>
        <v>8.9281266627173306</v>
      </c>
      <c r="AB984" s="2">
        <f t="shared" si="380"/>
        <v>6.2651545762989684</v>
      </c>
      <c r="AC984" s="2">
        <f t="shared" si="381"/>
        <v>18.627726453159351</v>
      </c>
      <c r="AD984" s="2">
        <f t="shared" si="382"/>
        <v>5.6245892325622648</v>
      </c>
      <c r="AE984" s="2">
        <f t="shared" si="383"/>
        <v>20.03663338139382</v>
      </c>
      <c r="AF984" s="69">
        <f t="shared" si="362"/>
        <v>0.86209992961590143</v>
      </c>
      <c r="AG984" s="69">
        <f t="shared" si="363"/>
        <v>0.86825830292264794</v>
      </c>
      <c r="AH984" s="69">
        <f t="shared" si="364"/>
        <v>1.1157918642308395</v>
      </c>
      <c r="AI984" s="69">
        <f t="shared" si="365"/>
        <v>0.33531364496759458</v>
      </c>
      <c r="AJ984" s="69">
        <f t="shared" si="366"/>
        <v>0.34255099459151778</v>
      </c>
      <c r="AK984" s="69">
        <f t="shared" si="367"/>
        <v>0.72698921654824367</v>
      </c>
      <c r="AL984" s="69">
        <f t="shared" si="368"/>
        <v>7.5841641866762788E-2</v>
      </c>
      <c r="AM984" s="69">
        <f t="shared" si="369"/>
        <v>9.0776013566752217E-2</v>
      </c>
      <c r="AN984" s="69">
        <f t="shared" si="370"/>
        <v>0.15929616567396787</v>
      </c>
      <c r="AO984" s="23">
        <v>0.01</v>
      </c>
      <c r="AP984" s="69">
        <f t="shared" si="371"/>
        <v>2326.6556688806986</v>
      </c>
      <c r="AQ984" s="69">
        <f t="shared" si="372"/>
        <v>8347.1097550010236</v>
      </c>
      <c r="AR984" s="69">
        <f t="shared" si="373"/>
        <v>794.14116593650294</v>
      </c>
      <c r="AS984" s="69">
        <f t="shared" si="374"/>
        <v>0.20288407920469273</v>
      </c>
      <c r="AT984" s="69">
        <f t="shared" si="375"/>
        <v>0.72786691185747887</v>
      </c>
      <c r="AU984" s="69">
        <f t="shared" si="376"/>
        <v>6.9249008937828357E-2</v>
      </c>
      <c r="AV984" s="23">
        <f t="shared" si="377"/>
        <v>1</v>
      </c>
    </row>
    <row r="985" spans="1:48" ht="12.75" customHeight="1" x14ac:dyDescent="0.15">
      <c r="A985" t="s">
        <v>165</v>
      </c>
      <c r="B985" s="16">
        <v>10</v>
      </c>
      <c r="C985" s="16" t="s">
        <v>382</v>
      </c>
      <c r="D985" s="16">
        <v>2</v>
      </c>
      <c r="E985" s="16" t="s">
        <v>425</v>
      </c>
      <c r="F985" s="52">
        <v>29065.312500000004</v>
      </c>
      <c r="H985" s="52">
        <v>87505.000000000015</v>
      </c>
      <c r="I985" s="52">
        <v>4756.8750000000009</v>
      </c>
      <c r="J985" s="52">
        <v>1315880.6249999998</v>
      </c>
      <c r="K985" s="14">
        <v>0.25671880309695905</v>
      </c>
      <c r="L985" s="14">
        <v>9.3141113874301046E-2</v>
      </c>
      <c r="M985" s="14">
        <v>0.96581737916805743</v>
      </c>
      <c r="N985" s="14">
        <v>1.0016852655842796</v>
      </c>
      <c r="O985" s="14">
        <v>0.5237589662108173</v>
      </c>
      <c r="P985" s="14">
        <v>0.1652565944706105</v>
      </c>
      <c r="Q985" s="14">
        <v>2.1487662702145092</v>
      </c>
      <c r="R985" s="14">
        <v>0.83742942396973008</v>
      </c>
      <c r="S985" s="14">
        <v>4.8877434997841673</v>
      </c>
      <c r="T985" s="14">
        <v>1.1069581127622503</v>
      </c>
      <c r="U985" s="14">
        <v>29.114126642191817</v>
      </c>
      <c r="V985" s="14">
        <v>8.7865645078935941</v>
      </c>
      <c r="W985" s="14">
        <v>0.33353110276356757</v>
      </c>
      <c r="X985" s="14">
        <v>2.805944749270638E-2</v>
      </c>
      <c r="Y985" s="14">
        <v>1.1305151127888342</v>
      </c>
      <c r="Z985" s="2">
        <f t="shared" si="378"/>
        <v>3.7621606501619671</v>
      </c>
      <c r="AA985" s="2">
        <f t="shared" si="379"/>
        <v>10.369399065502696</v>
      </c>
      <c r="AB985" s="2">
        <f t="shared" si="380"/>
        <v>4.102586129952023</v>
      </c>
      <c r="AC985" s="2">
        <f t="shared" si="381"/>
        <v>13.002605294499453</v>
      </c>
      <c r="AD985" s="2">
        <f t="shared" si="382"/>
        <v>5.9565577947119026</v>
      </c>
      <c r="AE985" s="2">
        <f t="shared" si="383"/>
        <v>26.301019258571419</v>
      </c>
      <c r="AF985" s="69">
        <f t="shared" si="362"/>
        <v>0.86143866195362129</v>
      </c>
      <c r="AG985" s="69">
        <f t="shared" si="363"/>
        <v>0.87004508721834539</v>
      </c>
      <c r="AH985" s="69">
        <f t="shared" si="364"/>
        <v>1.0106917461577984</v>
      </c>
      <c r="AI985" s="69">
        <f t="shared" si="365"/>
        <v>0.33454263677703222</v>
      </c>
      <c r="AJ985" s="69">
        <f t="shared" si="366"/>
        <v>0.34467015140616575</v>
      </c>
      <c r="AK985" s="69">
        <f t="shared" si="367"/>
        <v>0.54029948651880266</v>
      </c>
      <c r="AL985" s="69">
        <f t="shared" si="368"/>
        <v>7.5674396311112141E-2</v>
      </c>
      <c r="AM985" s="69">
        <f t="shared" si="369"/>
        <v>9.1337590122633927E-2</v>
      </c>
      <c r="AN985" s="69">
        <f t="shared" si="370"/>
        <v>0.11983854792007843</v>
      </c>
      <c r="AO985" s="23">
        <v>0.01</v>
      </c>
      <c r="AP985" s="69">
        <f t="shared" si="371"/>
        <v>2199.499977031322</v>
      </c>
      <c r="AQ985" s="69">
        <f t="shared" si="372"/>
        <v>7992.4958236810835</v>
      </c>
      <c r="AR985" s="69">
        <f t="shared" si="373"/>
        <v>570.05699263732322</v>
      </c>
      <c r="AS985" s="69">
        <f t="shared" si="374"/>
        <v>0.20437550523729772</v>
      </c>
      <c r="AT985" s="69">
        <f t="shared" si="375"/>
        <v>0.74265532581478721</v>
      </c>
      <c r="AU985" s="69">
        <f t="shared" si="376"/>
        <v>5.2969168947915084E-2</v>
      </c>
      <c r="AV985" s="23">
        <f t="shared" si="377"/>
        <v>1</v>
      </c>
    </row>
    <row r="986" spans="1:48" ht="12.75" customHeight="1" x14ac:dyDescent="0.15">
      <c r="A986" t="s">
        <v>168</v>
      </c>
      <c r="B986" s="16">
        <v>10</v>
      </c>
      <c r="C986" s="16" t="s">
        <v>379</v>
      </c>
      <c r="D986" s="16">
        <v>1</v>
      </c>
      <c r="E986" s="16" t="s">
        <v>425</v>
      </c>
      <c r="F986" s="52">
        <v>26512.1875</v>
      </c>
      <c r="H986" s="52">
        <v>83863.437500000015</v>
      </c>
      <c r="I986" s="52">
        <v>3332.5000000000005</v>
      </c>
      <c r="J986" s="52">
        <v>1219157.5</v>
      </c>
      <c r="K986" s="14">
        <v>0.23888281702041678</v>
      </c>
      <c r="L986" s="14">
        <v>8.319174158124848E-2</v>
      </c>
      <c r="M986" s="14">
        <v>0.86003822931520979</v>
      </c>
      <c r="N986" s="14">
        <v>0.96452678273650527</v>
      </c>
      <c r="O986" s="14">
        <v>0.62765220745584627</v>
      </c>
      <c r="P986" s="14">
        <v>0.1829104645522418</v>
      </c>
      <c r="Q986" s="14">
        <v>2.6506189508176825</v>
      </c>
      <c r="R986" s="14">
        <v>0.92920113689019801</v>
      </c>
      <c r="S986" s="14">
        <v>8.658201155389829</v>
      </c>
      <c r="T986" s="14">
        <v>3.2283707245271085</v>
      </c>
      <c r="U986" s="14">
        <v>42.724502412087752</v>
      </c>
      <c r="V986" s="14">
        <v>19.214120223482151</v>
      </c>
      <c r="W986" s="14">
        <v>0.33223978471909699</v>
      </c>
      <c r="X986" s="14">
        <v>2.7242001302518217E-2</v>
      </c>
      <c r="Y986" s="14">
        <v>1.1569333478937132</v>
      </c>
      <c r="Z986" s="2">
        <f t="shared" si="378"/>
        <v>3.6002515377307538</v>
      </c>
      <c r="AA986" s="2">
        <f t="shared" si="379"/>
        <v>10.338024099126006</v>
      </c>
      <c r="AB986" s="2">
        <f t="shared" si="380"/>
        <v>4.2230695906604403</v>
      </c>
      <c r="AC986" s="2">
        <f t="shared" si="381"/>
        <v>14.491346666831237</v>
      </c>
      <c r="AD986" s="2">
        <f t="shared" si="382"/>
        <v>4.9345703160859529</v>
      </c>
      <c r="AE986" s="2">
        <f t="shared" si="383"/>
        <v>13.234075655405416</v>
      </c>
      <c r="AF986" s="69">
        <f t="shared" si="362"/>
        <v>0.86086382677002771</v>
      </c>
      <c r="AG986" s="69">
        <f t="shared" si="363"/>
        <v>0.87339345776253219</v>
      </c>
      <c r="AH986" s="69">
        <f t="shared" si="364"/>
        <v>1.1322096543570268</v>
      </c>
      <c r="AI986" s="69">
        <f t="shared" si="365"/>
        <v>0.33387336597697492</v>
      </c>
      <c r="AJ986" s="69">
        <f t="shared" si="366"/>
        <v>0.34866487739128343</v>
      </c>
      <c r="AK986" s="69">
        <f t="shared" si="367"/>
        <v>0.75955453149258434</v>
      </c>
      <c r="AL986" s="69">
        <f t="shared" si="368"/>
        <v>7.5529206614727881E-2</v>
      </c>
      <c r="AM986" s="69">
        <f t="shared" si="369"/>
        <v>9.2396192508690106E-2</v>
      </c>
      <c r="AN986" s="69">
        <f t="shared" si="370"/>
        <v>0.16613305133648038</v>
      </c>
      <c r="AO986" s="23">
        <v>0.01</v>
      </c>
      <c r="AP986" s="69">
        <f t="shared" si="371"/>
        <v>2002.4444874959058</v>
      </c>
      <c r="AQ986" s="69">
        <f t="shared" si="372"/>
        <v>7748.6623156905025</v>
      </c>
      <c r="AR986" s="69">
        <f t="shared" si="373"/>
        <v>553.63839357882091</v>
      </c>
      <c r="AS986" s="69">
        <f t="shared" si="374"/>
        <v>0.19432256201002374</v>
      </c>
      <c r="AT986" s="69">
        <f t="shared" si="375"/>
        <v>0.75195088939442101</v>
      </c>
      <c r="AU986" s="69">
        <f t="shared" si="376"/>
        <v>5.3726548595555174E-2</v>
      </c>
      <c r="AV986" s="23">
        <f t="shared" si="377"/>
        <v>0.99999999999999989</v>
      </c>
    </row>
    <row r="987" spans="1:48" ht="12.75" customHeight="1" x14ac:dyDescent="0.15">
      <c r="A987" t="s">
        <v>169</v>
      </c>
      <c r="B987" s="16">
        <v>10</v>
      </c>
      <c r="C987" s="16" t="s">
        <v>379</v>
      </c>
      <c r="D987" s="16">
        <v>2</v>
      </c>
      <c r="E987" s="16" t="s">
        <v>425</v>
      </c>
      <c r="F987" s="52">
        <v>22333.125</v>
      </c>
      <c r="H987" s="52">
        <v>78004.6875</v>
      </c>
      <c r="I987" s="52">
        <v>4945</v>
      </c>
      <c r="J987" s="52">
        <v>936916.25000000012</v>
      </c>
      <c r="K987" s="14">
        <v>0.43551032778905407</v>
      </c>
      <c r="L987" s="14">
        <v>0.14086027713314336</v>
      </c>
      <c r="M987" s="14">
        <v>0.71665554173366908</v>
      </c>
      <c r="N987" s="14">
        <v>1.3534128841652917</v>
      </c>
      <c r="O987" s="14">
        <v>0.4822016697128057</v>
      </c>
      <c r="P987" s="14">
        <v>0.16136171966937404</v>
      </c>
      <c r="Q987" s="14">
        <v>1.5000910221790711</v>
      </c>
      <c r="R987" s="14">
        <v>0.68523311856773084</v>
      </c>
      <c r="S987" s="14">
        <v>6.8446560924311868</v>
      </c>
      <c r="T987" s="14">
        <v>1.8890291167318554</v>
      </c>
      <c r="U987" s="14">
        <v>39.500970903243427</v>
      </c>
      <c r="V987" s="14">
        <v>12.102975334913332</v>
      </c>
      <c r="W987" s="14">
        <v>0.31821713613945501</v>
      </c>
      <c r="X987" s="14">
        <v>3.3285167857044572E-2</v>
      </c>
      <c r="Y987" s="14">
        <v>1.0149047131359221</v>
      </c>
      <c r="Z987" s="2">
        <f t="shared" si="378"/>
        <v>1.6455534943841605</v>
      </c>
      <c r="AA987" s="2">
        <f t="shared" si="379"/>
        <v>5.0877050387759422</v>
      </c>
      <c r="AB987" s="2">
        <f t="shared" si="380"/>
        <v>3.1109204227196261</v>
      </c>
      <c r="AC987" s="2">
        <f t="shared" si="381"/>
        <v>9.2964491531989033</v>
      </c>
      <c r="AD987" s="2">
        <f t="shared" si="382"/>
        <v>5.7710672924712112</v>
      </c>
      <c r="AE987" s="2">
        <f t="shared" si="383"/>
        <v>20.910726337338147</v>
      </c>
      <c r="AF987" s="69">
        <f t="shared" si="362"/>
        <v>0.86720092586660613</v>
      </c>
      <c r="AG987" s="69">
        <f t="shared" si="363"/>
        <v>0.86870573900067061</v>
      </c>
      <c r="AH987" s="69">
        <f t="shared" si="364"/>
        <v>1.0737609930524425</v>
      </c>
      <c r="AI987" s="69">
        <f t="shared" si="365"/>
        <v>0.34130102793620104</v>
      </c>
      <c r="AJ987" s="69">
        <f t="shared" si="366"/>
        <v>0.34308084384412557</v>
      </c>
      <c r="AK987" s="69">
        <f t="shared" si="367"/>
        <v>0.64788998549353238</v>
      </c>
      <c r="AL987" s="69">
        <f t="shared" si="368"/>
        <v>7.7139879273999346E-2</v>
      </c>
      <c r="AM987" s="69">
        <f t="shared" si="369"/>
        <v>9.0916423618693273E-2</v>
      </c>
      <c r="AN987" s="69">
        <f t="shared" si="370"/>
        <v>0.14263618519315091</v>
      </c>
      <c r="AO987" s="23">
        <v>0.01</v>
      </c>
      <c r="AP987" s="69">
        <f t="shared" si="371"/>
        <v>1722.7745663111366</v>
      </c>
      <c r="AQ987" s="69">
        <f t="shared" si="372"/>
        <v>7091.9072129937877</v>
      </c>
      <c r="AR987" s="69">
        <f t="shared" si="373"/>
        <v>705.33593578013131</v>
      </c>
      <c r="AS987" s="69">
        <f t="shared" si="374"/>
        <v>0.18096337820688022</v>
      </c>
      <c r="AT987" s="69">
        <f t="shared" si="375"/>
        <v>0.74494685044085818</v>
      </c>
      <c r="AU987" s="69">
        <f t="shared" si="376"/>
        <v>7.4089771352261552E-2</v>
      </c>
      <c r="AV987" s="23">
        <f t="shared" si="377"/>
        <v>1</v>
      </c>
    </row>
    <row r="988" spans="1:48" ht="12.75" customHeight="1" x14ac:dyDescent="0.15">
      <c r="A988" t="s">
        <v>171</v>
      </c>
      <c r="B988" s="16">
        <v>10</v>
      </c>
      <c r="C988" s="16" t="s">
        <v>384</v>
      </c>
      <c r="D988" s="16">
        <v>1</v>
      </c>
      <c r="E988" s="16" t="s">
        <v>425</v>
      </c>
      <c r="F988" s="52">
        <v>27506.5625</v>
      </c>
      <c r="H988" s="52">
        <v>87693.125000000015</v>
      </c>
      <c r="I988" s="52">
        <v>4689.6875</v>
      </c>
      <c r="J988" s="52">
        <v>1281305.9375</v>
      </c>
      <c r="K988" s="14">
        <v>0.26621724635152139</v>
      </c>
      <c r="L988" s="14">
        <v>9.1593901365809582E-2</v>
      </c>
      <c r="M988" s="14">
        <v>0.8954856791771596</v>
      </c>
      <c r="N988" s="14">
        <v>0.85892467659723915</v>
      </c>
      <c r="O988" s="14">
        <v>0.51821346240390875</v>
      </c>
      <c r="P988" s="14">
        <v>0.16829976048556844</v>
      </c>
      <c r="Q988" s="14">
        <v>2.6959005886100917</v>
      </c>
      <c r="R988" s="14">
        <v>0.74216617131860962</v>
      </c>
      <c r="S988" s="14">
        <v>6.4731771383436962</v>
      </c>
      <c r="T988" s="14">
        <v>1.4797723884482712</v>
      </c>
      <c r="U988" s="14">
        <v>44.518777117024186</v>
      </c>
      <c r="V988" s="14">
        <v>16.976249856117867</v>
      </c>
      <c r="W988" s="14">
        <v>0.3372562706073603</v>
      </c>
      <c r="X988" s="14">
        <v>2.7794249603282299E-2</v>
      </c>
      <c r="Y988" s="14">
        <v>1.0557908499818487</v>
      </c>
      <c r="Z988" s="2">
        <f t="shared" si="378"/>
        <v>3.3637402965048064</v>
      </c>
      <c r="AA988" s="2">
        <f t="shared" si="379"/>
        <v>9.7766954548725984</v>
      </c>
      <c r="AB988" s="2">
        <f t="shared" si="380"/>
        <v>5.202297478155514</v>
      </c>
      <c r="AC988" s="2">
        <f t="shared" si="381"/>
        <v>16.018445782881926</v>
      </c>
      <c r="AD988" s="2">
        <f t="shared" si="382"/>
        <v>6.877422966431487</v>
      </c>
      <c r="AE988" s="2">
        <f t="shared" si="383"/>
        <v>30.084881610548067</v>
      </c>
      <c r="AF988" s="69">
        <f t="shared" si="362"/>
        <v>0.86174478684902422</v>
      </c>
      <c r="AG988" s="69">
        <f t="shared" si="363"/>
        <v>0.86986636142851337</v>
      </c>
      <c r="AH988" s="69">
        <f t="shared" si="364"/>
        <v>1.061788614746155</v>
      </c>
      <c r="AI988" s="69">
        <f t="shared" si="365"/>
        <v>0.33489941746987728</v>
      </c>
      <c r="AJ988" s="69">
        <f t="shared" si="366"/>
        <v>0.3444577872681544</v>
      </c>
      <c r="AK988" s="69">
        <f t="shared" si="367"/>
        <v>0.62645890976134688</v>
      </c>
      <c r="AL988" s="69">
        <f t="shared" si="368"/>
        <v>7.5751790428127089E-2</v>
      </c>
      <c r="AM988" s="69">
        <f t="shared" si="369"/>
        <v>9.1281313626060928E-2</v>
      </c>
      <c r="AN988" s="69">
        <f t="shared" si="370"/>
        <v>0.13810836825736197</v>
      </c>
      <c r="AO988" s="23">
        <v>0.01</v>
      </c>
      <c r="AP988" s="69">
        <f t="shared" si="371"/>
        <v>2083.6713578981794</v>
      </c>
      <c r="AQ988" s="69">
        <f t="shared" si="372"/>
        <v>8004.7436459743658</v>
      </c>
      <c r="AR988" s="69">
        <f t="shared" si="373"/>
        <v>647.68508826194727</v>
      </c>
      <c r="AS988" s="69">
        <f t="shared" si="374"/>
        <v>0.19408084313825685</v>
      </c>
      <c r="AT988" s="69">
        <f t="shared" si="375"/>
        <v>0.74559137650354246</v>
      </c>
      <c r="AU988" s="69">
        <f t="shared" si="376"/>
        <v>6.0327780358200633E-2</v>
      </c>
      <c r="AV988" s="23">
        <f t="shared" si="377"/>
        <v>0.99999999999999989</v>
      </c>
    </row>
    <row r="989" spans="1:48" ht="12.75" customHeight="1" x14ac:dyDescent="0.15">
      <c r="A989" t="s">
        <v>172</v>
      </c>
      <c r="B989" s="16">
        <v>10</v>
      </c>
      <c r="C989" s="16" t="s">
        <v>384</v>
      </c>
      <c r="D989" s="16">
        <v>2</v>
      </c>
      <c r="E989" s="16" t="s">
        <v>425</v>
      </c>
      <c r="F989" s="52">
        <v>30476.25</v>
      </c>
      <c r="H989" s="52">
        <v>94519.375</v>
      </c>
      <c r="I989" s="52">
        <v>5240.625</v>
      </c>
      <c r="J989" s="52">
        <v>1355964.6875</v>
      </c>
      <c r="K989" s="14">
        <v>0.26360522037821105</v>
      </c>
      <c r="L989" s="14">
        <v>9.3230142667291835E-2</v>
      </c>
      <c r="M989" s="14">
        <v>0.9065790072514337</v>
      </c>
      <c r="N989" s="14">
        <v>0.9201166404481449</v>
      </c>
      <c r="O989" s="14">
        <v>0.528736877875846</v>
      </c>
      <c r="P989" s="14">
        <v>0.16905003040468169</v>
      </c>
      <c r="Q989" s="14">
        <v>2.3804613307442581</v>
      </c>
      <c r="R989" s="14">
        <v>0.76645347515930329</v>
      </c>
      <c r="S989" s="14">
        <v>7.9348260945435838</v>
      </c>
      <c r="T989" s="14">
        <v>1.8928913476423286</v>
      </c>
      <c r="U989" s="14">
        <v>34.297788540307657</v>
      </c>
      <c r="V989" s="14">
        <v>24.372003931302551</v>
      </c>
      <c r="W989" s="14">
        <v>0.34411880860756239</v>
      </c>
      <c r="X989" s="14">
        <v>2.8336515887862564E-2</v>
      </c>
      <c r="Y989" s="14">
        <v>1.0993421266221788</v>
      </c>
      <c r="Z989" s="2">
        <f t="shared" si="378"/>
        <v>3.4391542244524125</v>
      </c>
      <c r="AA989" s="2">
        <f t="shared" si="379"/>
        <v>9.7240976074306822</v>
      </c>
      <c r="AB989" s="2">
        <f t="shared" si="380"/>
        <v>4.5021662576432204</v>
      </c>
      <c r="AC989" s="2">
        <f t="shared" si="381"/>
        <v>14.081401375946356</v>
      </c>
      <c r="AD989" s="2">
        <f t="shared" si="382"/>
        <v>4.3224373327970822</v>
      </c>
      <c r="AE989" s="2">
        <f t="shared" si="383"/>
        <v>18.119258975443529</v>
      </c>
      <c r="AF989" s="69">
        <f t="shared" si="362"/>
        <v>0.86166060398279654</v>
      </c>
      <c r="AG989" s="69">
        <f t="shared" si="363"/>
        <v>0.87020552010686636</v>
      </c>
      <c r="AH989" s="69">
        <f t="shared" si="364"/>
        <v>1.1088960324398474</v>
      </c>
      <c r="AI989" s="69">
        <f t="shared" si="365"/>
        <v>0.33480127923013842</v>
      </c>
      <c r="AJ989" s="69">
        <f t="shared" si="366"/>
        <v>0.34486085402328254</v>
      </c>
      <c r="AK989" s="69">
        <f t="shared" si="367"/>
        <v>0.7135935016652426</v>
      </c>
      <c r="AL989" s="69">
        <f t="shared" si="368"/>
        <v>7.5730502274765368E-2</v>
      </c>
      <c r="AM989" s="69">
        <f t="shared" si="369"/>
        <v>9.1388126316169868E-2</v>
      </c>
      <c r="AN989" s="69">
        <f t="shared" si="370"/>
        <v>0.15648020274452096</v>
      </c>
      <c r="AO989" s="23">
        <v>0.01</v>
      </c>
      <c r="AP989" s="69">
        <f t="shared" si="371"/>
        <v>2307.9817199513182</v>
      </c>
      <c r="AQ989" s="69">
        <f t="shared" si="372"/>
        <v>8637.9485818254288</v>
      </c>
      <c r="AR989" s="69">
        <f t="shared" si="373"/>
        <v>820.05406250800513</v>
      </c>
      <c r="AS989" s="69">
        <f t="shared" si="374"/>
        <v>0.19615712961145171</v>
      </c>
      <c r="AT989" s="69">
        <f t="shared" si="375"/>
        <v>0.73414584911787151</v>
      </c>
      <c r="AU989" s="69">
        <f t="shared" si="376"/>
        <v>6.9697021270676812E-2</v>
      </c>
      <c r="AV989" s="23">
        <f t="shared" si="377"/>
        <v>1</v>
      </c>
    </row>
    <row r="990" spans="1:48" ht="12.75" customHeight="1" x14ac:dyDescent="0.15">
      <c r="A990" t="s">
        <v>173</v>
      </c>
      <c r="B990" s="16">
        <v>10</v>
      </c>
      <c r="C990" s="16" t="s">
        <v>381</v>
      </c>
      <c r="D990" s="16">
        <v>1</v>
      </c>
      <c r="E990" s="16" t="s">
        <v>425</v>
      </c>
      <c r="F990" s="52">
        <v>29804.375</v>
      </c>
      <c r="H990" s="52">
        <v>89050.312500000015</v>
      </c>
      <c r="I990" s="52">
        <v>5254.0624999999991</v>
      </c>
      <c r="J990" s="52">
        <v>1319670</v>
      </c>
      <c r="K990" s="14">
        <v>0.2655541370854419</v>
      </c>
      <c r="L990" s="14">
        <v>9.5292103469802769E-2</v>
      </c>
      <c r="M990" s="14">
        <v>0.94723937316059359</v>
      </c>
      <c r="N990" s="14">
        <v>0.84950962018068643</v>
      </c>
      <c r="O990" s="14">
        <v>0.51195341703327479</v>
      </c>
      <c r="P990" s="14">
        <v>0.16972476074186343</v>
      </c>
      <c r="Q990" s="14">
        <v>2.7968517703813833</v>
      </c>
      <c r="R990" s="14">
        <v>0.74720130807304186</v>
      </c>
      <c r="S990" s="14">
        <v>11.342243366611253</v>
      </c>
      <c r="T990" s="14">
        <v>5.1687565051720332</v>
      </c>
      <c r="U990" s="14">
        <v>55.812306577869471</v>
      </c>
      <c r="V990" s="14">
        <v>23.899477302040321</v>
      </c>
      <c r="W990" s="14">
        <v>0.33223794785132393</v>
      </c>
      <c r="X990" s="14">
        <v>2.7919159697690588E-2</v>
      </c>
      <c r="Y990" s="14">
        <v>1.0597575696758446</v>
      </c>
      <c r="Z990" s="2">
        <f t="shared" si="378"/>
        <v>3.5670292451735364</v>
      </c>
      <c r="AA990" s="2">
        <f t="shared" si="379"/>
        <v>9.9403763656110851</v>
      </c>
      <c r="AB990" s="2">
        <f t="shared" si="380"/>
        <v>5.463098159572592</v>
      </c>
      <c r="AC990" s="2">
        <f t="shared" si="381"/>
        <v>16.478749229967402</v>
      </c>
      <c r="AD990" s="2">
        <f t="shared" si="382"/>
        <v>4.9207466965633131</v>
      </c>
      <c r="AE990" s="2">
        <f t="shared" si="383"/>
        <v>10.798014284871376</v>
      </c>
      <c r="AF990" s="69">
        <f t="shared" si="362"/>
        <v>0.86172341553066401</v>
      </c>
      <c r="AG990" s="69">
        <f t="shared" si="363"/>
        <v>0.86966460671114088</v>
      </c>
      <c r="AH990" s="69">
        <f t="shared" si="364"/>
        <v>1.2187135286390116</v>
      </c>
      <c r="AI990" s="69">
        <f t="shared" si="365"/>
        <v>0.33487450151559439</v>
      </c>
      <c r="AJ990" s="69">
        <f t="shared" si="366"/>
        <v>0.34421816471538408</v>
      </c>
      <c r="AK990" s="69">
        <f t="shared" si="367"/>
        <v>0.94729074471712615</v>
      </c>
      <c r="AL990" s="69">
        <f t="shared" si="368"/>
        <v>7.5746385681927514E-2</v>
      </c>
      <c r="AM990" s="69">
        <f t="shared" si="369"/>
        <v>9.121781364957679E-2</v>
      </c>
      <c r="AN990" s="69">
        <f t="shared" si="370"/>
        <v>0.20532767007694006</v>
      </c>
      <c r="AO990" s="23">
        <v>0.01</v>
      </c>
      <c r="AP990" s="69">
        <f t="shared" si="371"/>
        <v>2257.5736837587983</v>
      </c>
      <c r="AQ990" s="69">
        <f t="shared" si="372"/>
        <v>8122.9748110615801</v>
      </c>
      <c r="AR990" s="69">
        <f t="shared" si="373"/>
        <v>1078.8044115636226</v>
      </c>
      <c r="AS990" s="69">
        <f t="shared" si="374"/>
        <v>0.19700708252916316</v>
      </c>
      <c r="AT990" s="69">
        <f t="shared" si="375"/>
        <v>0.70885109110622424</v>
      </c>
      <c r="AU990" s="69">
        <f t="shared" si="376"/>
        <v>9.4141826364612713E-2</v>
      </c>
      <c r="AV990" s="23">
        <f t="shared" si="377"/>
        <v>1.0000000000000002</v>
      </c>
    </row>
    <row r="991" spans="1:48" ht="12.75" customHeight="1" x14ac:dyDescent="0.15">
      <c r="A991" t="s">
        <v>177</v>
      </c>
      <c r="B991" s="16">
        <v>10</v>
      </c>
      <c r="C991" s="16" t="s">
        <v>381</v>
      </c>
      <c r="D991" s="16">
        <v>2</v>
      </c>
      <c r="E991" s="16" t="s">
        <v>425</v>
      </c>
      <c r="F991" s="52">
        <v>27466.250000000004</v>
      </c>
      <c r="H991" s="52">
        <v>88848.750000000015</v>
      </c>
      <c r="I991" s="52">
        <v>3950.625</v>
      </c>
      <c r="J991" s="52">
        <v>1258314.375</v>
      </c>
      <c r="K991" s="14">
        <v>0.27695190161736205</v>
      </c>
      <c r="L991" s="14">
        <v>9.2470160516215913E-2</v>
      </c>
      <c r="M991" s="14">
        <v>0.84679260596498696</v>
      </c>
      <c r="N991" s="14">
        <v>0.77702549148660494</v>
      </c>
      <c r="O991" s="14">
        <v>0.56009772136552749</v>
      </c>
      <c r="P991" s="14">
        <v>0.17756873697279441</v>
      </c>
      <c r="Q991" s="14">
        <v>2.1706457265086927</v>
      </c>
      <c r="R991" s="14">
        <v>0.57464014709918865</v>
      </c>
      <c r="S991" s="14">
        <v>6.3528347461907959</v>
      </c>
      <c r="T991" s="14">
        <v>1.6981594780862368</v>
      </c>
      <c r="U991" s="14">
        <v>30.707462301647503</v>
      </c>
      <c r="V991" s="14">
        <v>8.2042270356739149</v>
      </c>
      <c r="W991" s="14">
        <v>0.33509427723845298</v>
      </c>
      <c r="X991" s="14">
        <v>2.7035346589091111E-2</v>
      </c>
      <c r="Y991" s="14">
        <v>0.90299245319772514</v>
      </c>
      <c r="Z991" s="2">
        <f t="shared" si="378"/>
        <v>3.0575439309852412</v>
      </c>
      <c r="AA991" s="2">
        <f t="shared" si="379"/>
        <v>9.157468757897206</v>
      </c>
      <c r="AB991" s="2">
        <f t="shared" si="380"/>
        <v>3.8754768028990059</v>
      </c>
      <c r="AC991" s="2">
        <f t="shared" si="381"/>
        <v>12.224256158567265</v>
      </c>
      <c r="AD991" s="2">
        <f t="shared" si="382"/>
        <v>4.8336630069056827</v>
      </c>
      <c r="AE991" s="2">
        <f t="shared" si="383"/>
        <v>18.082790631804311</v>
      </c>
      <c r="AF991" s="69">
        <f t="shared" ref="AF991:AF1054" si="384">(K991+26.472)/31.028</f>
        <v>0.86209075356508202</v>
      </c>
      <c r="AG991" s="69">
        <f t="shared" ref="AG991:AG1054" si="385">(O991+26.472)/31.028</f>
        <v>0.87121624730454839</v>
      </c>
      <c r="AH991" s="69">
        <f t="shared" ref="AH991:AH1054" si="386">(S991+26.472)/31.028</f>
        <v>1.0579101052659146</v>
      </c>
      <c r="AI991" s="69">
        <f t="shared" ref="AI991:AI1054" si="387">4/3*3.14*((AF991/2)^3)</f>
        <v>0.33530293801057648</v>
      </c>
      <c r="AJ991" s="69">
        <f t="shared" ref="AJ991:AJ1054" si="388">4/3*3.14*((AG991/2)^3)</f>
        <v>0.34606389826753459</v>
      </c>
      <c r="AK991" s="69">
        <f t="shared" ref="AK991:AK1054" si="389">4/3*3.14*((AH991/2)^3)</f>
        <v>0.61961895423069135</v>
      </c>
      <c r="AL991" s="69">
        <f t="shared" ref="AL991:AL1054" si="390">(10^(-0.665+LOG(AI991, 10)*0.959))</f>
        <v>7.5839319443085973E-2</v>
      </c>
      <c r="AM991" s="69">
        <f t="shared" ref="AM991:AM1054" si="391">(AJ991*265)/1000</f>
        <v>9.1706933040896665E-2</v>
      </c>
      <c r="AN991" s="69">
        <f t="shared" ref="AN991:AN1054" si="392">(10^(-0.665+LOG(AK991, 10)*0.959))</f>
        <v>0.13666194013892508</v>
      </c>
      <c r="AO991" s="23">
        <v>0.01</v>
      </c>
      <c r="AP991" s="69">
        <f t="shared" ref="AP991:AP1054" si="393">AL991*F991</f>
        <v>2083.0217076536605</v>
      </c>
      <c r="AQ991" s="69">
        <f t="shared" ref="AQ991:AQ1054" si="394">AM991*H991</f>
        <v>8148.0463670173685</v>
      </c>
      <c r="AR991" s="69">
        <f t="shared" ref="AR991:AR1054" si="395">AN991*I991</f>
        <v>539.90007726134093</v>
      </c>
      <c r="AS991" s="69">
        <f t="shared" ref="AS991:AS1054" si="396">AP991/(AP991+AQ991+AR991)</f>
        <v>0.19339224462194282</v>
      </c>
      <c r="AT991" s="69">
        <f t="shared" ref="AT991:AT1054" si="397">AQ991/(AP991+AQ991+AR991)</f>
        <v>0.75648226344031699</v>
      </c>
      <c r="AU991" s="69">
        <f t="shared" ref="AU991:AU1054" si="398">AR991/(AP991+AQ991+AR991)</f>
        <v>5.0125491937740053E-2</v>
      </c>
      <c r="AV991" s="23">
        <f t="shared" ref="AV991:AV1054" si="399">SUM(AS991:AU991)</f>
        <v>0.99999999999999989</v>
      </c>
    </row>
    <row r="992" spans="1:48" ht="12.75" customHeight="1" x14ac:dyDescent="0.15">
      <c r="G992" s="52"/>
      <c r="H992" s="52"/>
      <c r="I992" s="52"/>
      <c r="J992" s="52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2"/>
      <c r="AA992" s="2"/>
      <c r="AB992" s="2"/>
      <c r="AC992" s="2"/>
      <c r="AD992" s="2"/>
      <c r="AE992" s="2"/>
      <c r="AF992" s="69"/>
      <c r="AG992" s="69"/>
      <c r="AH992" s="69"/>
      <c r="AI992" s="69"/>
      <c r="AJ992" s="69"/>
      <c r="AK992" s="69"/>
      <c r="AL992" s="69"/>
      <c r="AM992" s="69"/>
      <c r="AN992" s="69"/>
      <c r="AO992" s="23"/>
      <c r="AP992" s="69"/>
      <c r="AQ992" s="69"/>
      <c r="AR992" s="69"/>
      <c r="AS992" s="69"/>
      <c r="AT992" s="69"/>
      <c r="AU992" s="69"/>
      <c r="AV992" s="23"/>
    </row>
    <row r="993" spans="1:48" ht="12.75" customHeight="1" x14ac:dyDescent="0.15">
      <c r="A993" t="s">
        <v>104</v>
      </c>
      <c r="B993" s="16">
        <v>11</v>
      </c>
      <c r="C993" s="16" t="s">
        <v>374</v>
      </c>
      <c r="D993" s="16">
        <v>1</v>
      </c>
      <c r="E993" s="16" t="s">
        <v>426</v>
      </c>
      <c r="G993" s="52">
        <v>268.75</v>
      </c>
      <c r="H993" s="52">
        <v>5831.875</v>
      </c>
      <c r="I993" s="52">
        <v>3923.75</v>
      </c>
      <c r="J993" s="52">
        <v>1556129.6875</v>
      </c>
      <c r="K993" s="14">
        <v>0.24943032588105021</v>
      </c>
      <c r="L993" s="14">
        <v>8.1947563286632844E-2</v>
      </c>
      <c r="M993" s="14">
        <v>0.77887334857231416</v>
      </c>
      <c r="N993" s="14">
        <v>1.7171334663185267</v>
      </c>
      <c r="O993" s="14">
        <v>0.84870004484181827</v>
      </c>
      <c r="P993" s="14">
        <v>0.28993821953971366</v>
      </c>
      <c r="Q993" s="14">
        <v>6.4533745302390457</v>
      </c>
      <c r="R993" s="14">
        <v>1.0381764810820455</v>
      </c>
      <c r="S993" s="14">
        <v>30.981332991681388</v>
      </c>
      <c r="T993" s="14">
        <v>22.633739908643786</v>
      </c>
      <c r="U993" s="14">
        <v>189.22471039479294</v>
      </c>
      <c r="V993" s="14">
        <v>25.349196953233541</v>
      </c>
      <c r="W993" s="14">
        <v>0.34497817393134628</v>
      </c>
      <c r="X993" s="14">
        <v>3.1470791206142996E-2</v>
      </c>
      <c r="Y993" s="14">
        <v>1.5884000151365261</v>
      </c>
      <c r="Z993" s="2">
        <f t="shared" si="378"/>
        <v>3.1226088721214591</v>
      </c>
      <c r="AA993" s="2">
        <f t="shared" si="379"/>
        <v>9.5045333544330379</v>
      </c>
      <c r="AB993" s="2">
        <f t="shared" si="380"/>
        <v>7.6038343222213847</v>
      </c>
      <c r="AC993" s="2">
        <f t="shared" si="381"/>
        <v>22.257757326660787</v>
      </c>
      <c r="AD993" s="2">
        <f t="shared" si="382"/>
        <v>6.1077007385576509</v>
      </c>
      <c r="AE993" s="2">
        <f t="shared" si="383"/>
        <v>8.3602935775774441</v>
      </c>
      <c r="AF993" s="69">
        <f t="shared" si="384"/>
        <v>0.86120376195310855</v>
      </c>
      <c r="AG993" s="69">
        <f t="shared" si="385"/>
        <v>0.88051759845435806</v>
      </c>
      <c r="AH993" s="69">
        <f t="shared" si="386"/>
        <v>1.8516608544437732</v>
      </c>
      <c r="AI993" s="69">
        <f t="shared" si="387"/>
        <v>0.3342690387517756</v>
      </c>
      <c r="AJ993" s="69">
        <f t="shared" si="388"/>
        <v>0.35726668388941329</v>
      </c>
      <c r="AK993" s="69">
        <f t="shared" si="389"/>
        <v>3.3224827416500045</v>
      </c>
      <c r="AL993" s="69">
        <f t="shared" si="390"/>
        <v>7.5615044177153548E-2</v>
      </c>
      <c r="AM993" s="69">
        <f t="shared" si="391"/>
        <v>9.4675671230694522E-2</v>
      </c>
      <c r="AN993" s="69">
        <f t="shared" si="392"/>
        <v>0.68404198980401443</v>
      </c>
      <c r="AO993" s="23">
        <v>0.01</v>
      </c>
      <c r="AP993" s="69">
        <f t="shared" si="393"/>
        <v>0</v>
      </c>
      <c r="AQ993" s="69">
        <f t="shared" si="394"/>
        <v>552.13668015850658</v>
      </c>
      <c r="AR993" s="69">
        <f t="shared" si="395"/>
        <v>2684.0097574935016</v>
      </c>
      <c r="AS993" s="69">
        <f t="shared" si="396"/>
        <v>0</v>
      </c>
      <c r="AT993" s="69">
        <f t="shared" si="397"/>
        <v>0.17061548072562205</v>
      </c>
      <c r="AU993" s="69">
        <f t="shared" si="398"/>
        <v>0.82938451927437806</v>
      </c>
      <c r="AV993" s="23">
        <f t="shared" si="399"/>
        <v>1</v>
      </c>
    </row>
    <row r="994" spans="1:48" ht="12.75" customHeight="1" x14ac:dyDescent="0.15">
      <c r="A994" t="s">
        <v>103</v>
      </c>
      <c r="B994" s="16">
        <v>11</v>
      </c>
      <c r="C994" s="16" t="s">
        <v>374</v>
      </c>
      <c r="D994" s="16">
        <v>2</v>
      </c>
      <c r="E994" s="16" t="s">
        <v>426</v>
      </c>
      <c r="G994" s="52">
        <v>618.125</v>
      </c>
      <c r="H994" s="52">
        <v>7592.1875</v>
      </c>
      <c r="I994" s="52">
        <v>4501.5625</v>
      </c>
      <c r="J994" s="52">
        <v>1649144.0625</v>
      </c>
      <c r="K994" s="14">
        <v>0.43502237515214193</v>
      </c>
      <c r="L994" s="14">
        <v>7.6483169206164894E-2</v>
      </c>
      <c r="M994" s="14">
        <v>0.6587675797140754</v>
      </c>
      <c r="N994" s="14">
        <v>1.5048869355562402</v>
      </c>
      <c r="O994" s="14">
        <v>0.78773896570973623</v>
      </c>
      <c r="P994" s="14">
        <v>0.29103307007262486</v>
      </c>
      <c r="Q994" s="14">
        <v>7.1081515632869703</v>
      </c>
      <c r="R994" s="14">
        <v>1.1271819572609374</v>
      </c>
      <c r="S994" s="14">
        <v>36.080486487970497</v>
      </c>
      <c r="T994" s="14">
        <v>23.245201608044603</v>
      </c>
      <c r="U994" s="14">
        <v>231.16478245709197</v>
      </c>
      <c r="V994" s="14">
        <v>27.47668974986891</v>
      </c>
      <c r="W994" s="14">
        <v>0.34391661252093381</v>
      </c>
      <c r="X994" s="14">
        <v>3.4727683999518026E-2</v>
      </c>
      <c r="Y994" s="14">
        <v>1.6693479941400022</v>
      </c>
      <c r="Z994" s="2">
        <f t="shared" si="378"/>
        <v>1.5143303364193215</v>
      </c>
      <c r="AA994" s="2">
        <f t="shared" si="379"/>
        <v>8.6132359125748117</v>
      </c>
      <c r="AB994" s="2">
        <f t="shared" si="380"/>
        <v>9.0234860438605775</v>
      </c>
      <c r="AC994" s="2">
        <f t="shared" si="381"/>
        <v>24.423862076956379</v>
      </c>
      <c r="AD994" s="2">
        <f t="shared" si="382"/>
        <v>6.406919777375065</v>
      </c>
      <c r="AE994" s="2">
        <f t="shared" si="383"/>
        <v>9.9446236842743243</v>
      </c>
      <c r="AF994" s="69">
        <f t="shared" si="384"/>
        <v>0.86718519966327645</v>
      </c>
      <c r="AG994" s="69">
        <f t="shared" si="385"/>
        <v>0.87855288660918329</v>
      </c>
      <c r="AH994" s="69">
        <f t="shared" si="386"/>
        <v>2.01600124042705</v>
      </c>
      <c r="AI994" s="69">
        <f t="shared" si="387"/>
        <v>0.34128246036367588</v>
      </c>
      <c r="AJ994" s="69">
        <f t="shared" si="388"/>
        <v>0.35488049296984209</v>
      </c>
      <c r="AK994" s="69">
        <f t="shared" si="389"/>
        <v>4.2879605652634059</v>
      </c>
      <c r="AL994" s="69">
        <f t="shared" si="390"/>
        <v>7.7135854740200557E-2</v>
      </c>
      <c r="AM994" s="69">
        <f t="shared" si="391"/>
        <v>9.4043330637008149E-2</v>
      </c>
      <c r="AN994" s="69">
        <f t="shared" si="392"/>
        <v>0.87363193418256724</v>
      </c>
      <c r="AO994" s="23">
        <v>0.01</v>
      </c>
      <c r="AP994" s="69">
        <f t="shared" si="393"/>
        <v>0</v>
      </c>
      <c r="AQ994" s="69">
        <f t="shared" si="394"/>
        <v>713.99459932066031</v>
      </c>
      <c r="AR994" s="69">
        <f t="shared" si="395"/>
        <v>3932.7087537187126</v>
      </c>
      <c r="AS994" s="69">
        <f t="shared" si="396"/>
        <v>0</v>
      </c>
      <c r="AT994" s="69">
        <f t="shared" si="397"/>
        <v>0.1536561611693249</v>
      </c>
      <c r="AU994" s="69">
        <f t="shared" si="398"/>
        <v>0.8463438388306751</v>
      </c>
      <c r="AV994" s="23">
        <f t="shared" si="399"/>
        <v>1</v>
      </c>
    </row>
    <row r="995" spans="1:48" ht="12.75" customHeight="1" x14ac:dyDescent="0.15">
      <c r="A995" t="s">
        <v>105</v>
      </c>
      <c r="B995" s="16">
        <v>11</v>
      </c>
      <c r="C995" s="16" t="s">
        <v>375</v>
      </c>
      <c r="D995" s="16">
        <v>1</v>
      </c>
      <c r="E995" s="16" t="s">
        <v>426</v>
      </c>
      <c r="G995" s="52">
        <v>147.8125</v>
      </c>
      <c r="H995" s="52">
        <v>6154.3750000000009</v>
      </c>
      <c r="I995" s="52">
        <v>2700.9375000000005</v>
      </c>
      <c r="J995" s="52">
        <v>1454743.75</v>
      </c>
      <c r="K995" s="14">
        <v>0.43515415518929662</v>
      </c>
      <c r="L995" s="14">
        <v>9.8408934067980403E-2</v>
      </c>
      <c r="M995" s="14">
        <v>0.80001162295145478</v>
      </c>
      <c r="N995" s="14">
        <v>1.2400247590319111</v>
      </c>
      <c r="O995" s="14">
        <v>0.86999350251205709</v>
      </c>
      <c r="P995" s="14">
        <v>0.30271220602249943</v>
      </c>
      <c r="Q995" s="14">
        <v>6.1771609003913062</v>
      </c>
      <c r="R995" s="14">
        <v>1.0215641437321268</v>
      </c>
      <c r="S995" s="14">
        <v>30.993989366083113</v>
      </c>
      <c r="T995" s="14">
        <v>20.631643864126801</v>
      </c>
      <c r="U995" s="14">
        <v>178.97377281004225</v>
      </c>
      <c r="V995" s="14">
        <v>20.843450479233226</v>
      </c>
      <c r="W995" s="14">
        <v>0.38942648229663324</v>
      </c>
      <c r="X995" s="14">
        <v>3.1437107710508158E-2</v>
      </c>
      <c r="Y995" s="14">
        <v>1.5268511160485019</v>
      </c>
      <c r="Z995" s="2">
        <f t="shared" si="378"/>
        <v>1.83845566774708</v>
      </c>
      <c r="AA995" s="2">
        <f t="shared" si="379"/>
        <v>8.1294613190181568</v>
      </c>
      <c r="AB995" s="2">
        <f t="shared" si="380"/>
        <v>7.1002379702320795</v>
      </c>
      <c r="AC995" s="2">
        <f t="shared" si="381"/>
        <v>20.406051614358034</v>
      </c>
      <c r="AD995" s="2">
        <f t="shared" si="382"/>
        <v>5.7744671296136598</v>
      </c>
      <c r="AE995" s="2">
        <f t="shared" si="383"/>
        <v>8.6747218975232645</v>
      </c>
      <c r="AF995" s="69">
        <f t="shared" si="384"/>
        <v>0.867189446796097</v>
      </c>
      <c r="AG995" s="69">
        <f t="shared" si="385"/>
        <v>0.88120386433260467</v>
      </c>
      <c r="AH995" s="69">
        <f t="shared" si="386"/>
        <v>1.852068756158409</v>
      </c>
      <c r="AI995" s="69">
        <f t="shared" si="387"/>
        <v>0.34128747479094473</v>
      </c>
      <c r="AJ995" s="69">
        <f t="shared" si="388"/>
        <v>0.35810268447105353</v>
      </c>
      <c r="AK995" s="69">
        <f t="shared" si="389"/>
        <v>3.3246789510248278</v>
      </c>
      <c r="AL995" s="69">
        <f t="shared" si="390"/>
        <v>7.7136941621559249E-2</v>
      </c>
      <c r="AM995" s="69">
        <f t="shared" si="391"/>
        <v>9.4897211384829191E-2</v>
      </c>
      <c r="AN995" s="69">
        <f t="shared" si="392"/>
        <v>0.68447560699570953</v>
      </c>
      <c r="AO995" s="23">
        <v>0.01</v>
      </c>
      <c r="AP995" s="69">
        <f t="shared" si="393"/>
        <v>0</v>
      </c>
      <c r="AQ995" s="69">
        <f t="shared" si="394"/>
        <v>584.0330253165082</v>
      </c>
      <c r="AR995" s="69">
        <f t="shared" si="395"/>
        <v>1848.7258347699744</v>
      </c>
      <c r="AS995" s="69">
        <f t="shared" si="396"/>
        <v>0</v>
      </c>
      <c r="AT995" s="69">
        <f t="shared" si="397"/>
        <v>0.24007024900764157</v>
      </c>
      <c r="AU995" s="69">
        <f t="shared" si="398"/>
        <v>0.75992975099235838</v>
      </c>
      <c r="AV995" s="23">
        <f t="shared" si="399"/>
        <v>1</v>
      </c>
    </row>
    <row r="996" spans="1:48" ht="12.75" customHeight="1" x14ac:dyDescent="0.15">
      <c r="A996" t="s">
        <v>106</v>
      </c>
      <c r="B996" s="16">
        <v>11</v>
      </c>
      <c r="C996" s="16" t="s">
        <v>375</v>
      </c>
      <c r="D996" s="16">
        <v>2</v>
      </c>
      <c r="E996" s="16" t="s">
        <v>426</v>
      </c>
      <c r="G996" s="52">
        <v>53.75</v>
      </c>
      <c r="H996" s="52">
        <v>5764.6875</v>
      </c>
      <c r="I996" s="52">
        <v>2606.875</v>
      </c>
      <c r="J996" s="52">
        <v>1444719.375</v>
      </c>
      <c r="K996" s="14">
        <v>0.3833206739084678</v>
      </c>
      <c r="L996" s="14">
        <v>0.11007958068155678</v>
      </c>
      <c r="M996" s="14">
        <v>1.1317306574716208</v>
      </c>
      <c r="N996" s="14">
        <v>1.1089451463107423</v>
      </c>
      <c r="O996" s="14">
        <v>0.87429282622422744</v>
      </c>
      <c r="P996" s="14">
        <v>0.2981241305276533</v>
      </c>
      <c r="Q996" s="14">
        <v>6.0964801828677695</v>
      </c>
      <c r="R996" s="14">
        <v>1.1140591297578697</v>
      </c>
      <c r="S996" s="14">
        <v>29.540521446285911</v>
      </c>
      <c r="T996" s="14">
        <v>15.533518364351361</v>
      </c>
      <c r="U996" s="14">
        <v>188.37694781294798</v>
      </c>
      <c r="V996" s="14">
        <v>27.618291951152269</v>
      </c>
      <c r="W996" s="14">
        <v>0.36397463234284777</v>
      </c>
      <c r="X996" s="14">
        <v>3.0759603903999299E-2</v>
      </c>
      <c r="Y996" s="14">
        <v>1.5225236913662337</v>
      </c>
      <c r="Z996" s="2">
        <f t="shared" si="378"/>
        <v>2.9524383486340837</v>
      </c>
      <c r="AA996" s="2">
        <f t="shared" si="379"/>
        <v>10.281022606231966</v>
      </c>
      <c r="AB996" s="2">
        <f t="shared" si="380"/>
        <v>6.9730415256824063</v>
      </c>
      <c r="AC996" s="2">
        <f t="shared" si="381"/>
        <v>20.44946905866875</v>
      </c>
      <c r="AD996" s="2">
        <f t="shared" si="382"/>
        <v>6.3768998849758747</v>
      </c>
      <c r="AE996" s="2">
        <f t="shared" si="383"/>
        <v>12.127126861694357</v>
      </c>
      <c r="AF996" s="69">
        <f t="shared" si="384"/>
        <v>0.86551890788669816</v>
      </c>
      <c r="AG996" s="69">
        <f t="shared" si="385"/>
        <v>0.88134242704087373</v>
      </c>
      <c r="AH996" s="69">
        <f t="shared" si="386"/>
        <v>1.8052250047146423</v>
      </c>
      <c r="AI996" s="69">
        <f t="shared" si="387"/>
        <v>0.33931892080235887</v>
      </c>
      <c r="AJ996" s="69">
        <f t="shared" si="388"/>
        <v>0.35827163793076633</v>
      </c>
      <c r="AK996" s="69">
        <f t="shared" si="389"/>
        <v>3.07873578033941</v>
      </c>
      <c r="AL996" s="69">
        <f t="shared" si="390"/>
        <v>7.6710205450817096E-2</v>
      </c>
      <c r="AM996" s="69">
        <f t="shared" si="391"/>
        <v>9.4941984051653078E-2</v>
      </c>
      <c r="AN996" s="69">
        <f t="shared" si="392"/>
        <v>0.63584190971565202</v>
      </c>
      <c r="AO996" s="23">
        <v>0.01</v>
      </c>
      <c r="AP996" s="69">
        <f t="shared" si="393"/>
        <v>0</v>
      </c>
      <c r="AQ996" s="69">
        <f t="shared" si="394"/>
        <v>547.3108686877639</v>
      </c>
      <c r="AR996" s="69">
        <f t="shared" si="395"/>
        <v>1657.5603783899903</v>
      </c>
      <c r="AS996" s="69">
        <f t="shared" si="396"/>
        <v>0</v>
      </c>
      <c r="AT996" s="69">
        <f t="shared" si="397"/>
        <v>0.24822804026001394</v>
      </c>
      <c r="AU996" s="69">
        <f t="shared" si="398"/>
        <v>0.75177195973998612</v>
      </c>
      <c r="AV996" s="23">
        <f t="shared" si="399"/>
        <v>1</v>
      </c>
    </row>
    <row r="997" spans="1:48" ht="12.75" customHeight="1" x14ac:dyDescent="0.15">
      <c r="A997" t="s">
        <v>107</v>
      </c>
      <c r="B997" s="16">
        <v>11</v>
      </c>
      <c r="C997" s="16" t="s">
        <v>376</v>
      </c>
      <c r="D997" s="16">
        <v>1</v>
      </c>
      <c r="E997" s="16" t="s">
        <v>426</v>
      </c>
      <c r="G997" s="52">
        <v>67.1875</v>
      </c>
      <c r="H997" s="52">
        <v>5737.8125000000009</v>
      </c>
      <c r="I997" s="52">
        <v>3224.9999999999995</v>
      </c>
      <c r="J997" s="52">
        <v>1498509.6875000002</v>
      </c>
      <c r="K997" s="14">
        <v>0.26444226844691737</v>
      </c>
      <c r="L997" s="14">
        <v>8.999737104424313E-2</v>
      </c>
      <c r="M997" s="14">
        <v>0.82103947929177479</v>
      </c>
      <c r="N997" s="14">
        <v>0.99531308282382713</v>
      </c>
      <c r="O997" s="14">
        <v>0.81371244497725892</v>
      </c>
      <c r="P997" s="14">
        <v>0.30412143584800255</v>
      </c>
      <c r="Q997" s="14">
        <v>5.7617546782379607</v>
      </c>
      <c r="R997" s="14">
        <v>0.90482909240308573</v>
      </c>
      <c r="S997" s="14">
        <v>29.009813952211434</v>
      </c>
      <c r="T997" s="14">
        <v>14.751214248940201</v>
      </c>
      <c r="U997" s="14">
        <v>173.07603734841734</v>
      </c>
      <c r="V997" s="14">
        <v>31.118443316412861</v>
      </c>
      <c r="W997" s="14">
        <v>0.36935565052666258</v>
      </c>
      <c r="X997" s="14">
        <v>2.9504825229212082E-2</v>
      </c>
      <c r="Y997" s="14">
        <v>1.5010271214111568</v>
      </c>
      <c r="Z997" s="2">
        <f t="shared" si="378"/>
        <v>3.1047966881912661</v>
      </c>
      <c r="AA997" s="2">
        <f t="shared" si="379"/>
        <v>9.1229273673799636</v>
      </c>
      <c r="AB997" s="2">
        <f t="shared" si="380"/>
        <v>7.0808240844823089</v>
      </c>
      <c r="AC997" s="2">
        <f t="shared" si="381"/>
        <v>18.945572390094988</v>
      </c>
      <c r="AD997" s="2">
        <f t="shared" si="382"/>
        <v>5.9661202113715612</v>
      </c>
      <c r="AE997" s="2">
        <f t="shared" si="383"/>
        <v>11.733002749983919</v>
      </c>
      <c r="AF997" s="69">
        <f t="shared" si="384"/>
        <v>0.86168758116691113</v>
      </c>
      <c r="AG997" s="69">
        <f t="shared" si="385"/>
        <v>0.87938998469051377</v>
      </c>
      <c r="AH997" s="69">
        <f t="shared" si="386"/>
        <v>1.7881208570391725</v>
      </c>
      <c r="AI997" s="69">
        <f t="shared" si="387"/>
        <v>0.33483272645595968</v>
      </c>
      <c r="AJ997" s="69">
        <f t="shared" si="388"/>
        <v>0.35589586584030708</v>
      </c>
      <c r="AK997" s="69">
        <f t="shared" si="389"/>
        <v>2.9920510865858896</v>
      </c>
      <c r="AL997" s="69">
        <f t="shared" si="390"/>
        <v>7.5737323836892828E-2</v>
      </c>
      <c r="AM997" s="69">
        <f t="shared" si="391"/>
        <v>9.4312404447681381E-2</v>
      </c>
      <c r="AN997" s="69">
        <f t="shared" si="392"/>
        <v>0.61866318810831245</v>
      </c>
      <c r="AO997" s="23">
        <v>0.01</v>
      </c>
      <c r="AP997" s="69">
        <f t="shared" si="393"/>
        <v>0</v>
      </c>
      <c r="AQ997" s="69">
        <f t="shared" si="394"/>
        <v>541.14689314496195</v>
      </c>
      <c r="AR997" s="69">
        <f t="shared" si="395"/>
        <v>1995.1887816493074</v>
      </c>
      <c r="AS997" s="69">
        <f t="shared" si="396"/>
        <v>0</v>
      </c>
      <c r="AT997" s="69">
        <f t="shared" si="397"/>
        <v>0.21335775801397272</v>
      </c>
      <c r="AU997" s="69">
        <f t="shared" si="398"/>
        <v>0.78664224198602728</v>
      </c>
      <c r="AV997" s="23">
        <f t="shared" si="399"/>
        <v>1</v>
      </c>
    </row>
    <row r="998" spans="1:48" ht="12.75" customHeight="1" x14ac:dyDescent="0.15">
      <c r="A998" t="s">
        <v>108</v>
      </c>
      <c r="B998" s="16">
        <v>11</v>
      </c>
      <c r="C998" s="16" t="s">
        <v>376</v>
      </c>
      <c r="D998" s="16">
        <v>2</v>
      </c>
      <c r="E998" s="16" t="s">
        <v>426</v>
      </c>
      <c r="G998" s="52">
        <v>67.1875</v>
      </c>
      <c r="H998" s="52">
        <v>5563.125</v>
      </c>
      <c r="I998" s="52">
        <v>3493.75</v>
      </c>
      <c r="J998" s="52">
        <v>1496037.1875</v>
      </c>
      <c r="K998" s="14">
        <v>0.1276399476540408</v>
      </c>
      <c r="L998" s="14">
        <v>9.4053904546998066E-2</v>
      </c>
      <c r="M998" s="14">
        <v>0.61704312114989734</v>
      </c>
      <c r="N998" s="14">
        <v>1.1792110626381884</v>
      </c>
      <c r="O998" s="14">
        <v>0.90660455922322991</v>
      </c>
      <c r="P998" s="14">
        <v>0.31824084520927581</v>
      </c>
      <c r="Q998" s="14">
        <v>4.9581031343225757</v>
      </c>
      <c r="R998" s="14">
        <v>0.99183979068346817</v>
      </c>
      <c r="S998" s="14">
        <v>26.358791284214764</v>
      </c>
      <c r="T998" s="14">
        <v>15.460168034088793</v>
      </c>
      <c r="U998" s="14">
        <v>143.91664406648329</v>
      </c>
      <c r="V998" s="14">
        <v>12.587602644567339</v>
      </c>
      <c r="W998" s="14">
        <v>0.36427479798303336</v>
      </c>
      <c r="X998" s="14">
        <v>3.0595294169195209E-2</v>
      </c>
      <c r="Y998" s="14">
        <v>1.4304233361984615</v>
      </c>
      <c r="Z998" s="2">
        <f t="shared" si="378"/>
        <v>4.8342476825699574</v>
      </c>
      <c r="AA998" s="2">
        <f t="shared" si="379"/>
        <v>6.5605263717846531</v>
      </c>
      <c r="AB998" s="2">
        <f t="shared" si="380"/>
        <v>5.468870726362363</v>
      </c>
      <c r="AC998" s="2">
        <f t="shared" si="381"/>
        <v>15.579719602184054</v>
      </c>
      <c r="AD998" s="2">
        <f t="shared" si="382"/>
        <v>5.4599106049551391</v>
      </c>
      <c r="AE998" s="2">
        <f t="shared" si="383"/>
        <v>9.3088667438255044</v>
      </c>
      <c r="AF998" s="69">
        <f t="shared" si="384"/>
        <v>0.85727858539557955</v>
      </c>
      <c r="AG998" s="69">
        <f t="shared" si="385"/>
        <v>0.88238380041327935</v>
      </c>
      <c r="AH998" s="69">
        <f t="shared" si="386"/>
        <v>1.7026811681131484</v>
      </c>
      <c r="AI998" s="69">
        <f t="shared" si="387"/>
        <v>0.32971926539258278</v>
      </c>
      <c r="AJ998" s="69">
        <f t="shared" si="388"/>
        <v>0.35954311498334551</v>
      </c>
      <c r="AK998" s="69">
        <f t="shared" si="389"/>
        <v>2.5833211273732695</v>
      </c>
      <c r="AL998" s="69">
        <f t="shared" si="390"/>
        <v>7.4627760020342951E-2</v>
      </c>
      <c r="AM998" s="69">
        <f t="shared" si="391"/>
        <v>9.5278925470586556E-2</v>
      </c>
      <c r="AN998" s="69">
        <f t="shared" si="392"/>
        <v>0.53737700876585504</v>
      </c>
      <c r="AO998" s="23">
        <v>0.01</v>
      </c>
      <c r="AP998" s="69">
        <f t="shared" si="393"/>
        <v>0</v>
      </c>
      <c r="AQ998" s="69">
        <f t="shared" si="394"/>
        <v>530.04857225855687</v>
      </c>
      <c r="AR998" s="69">
        <f t="shared" si="395"/>
        <v>1877.4609243757061</v>
      </c>
      <c r="AS998" s="69">
        <f t="shared" si="396"/>
        <v>0</v>
      </c>
      <c r="AT998" s="69">
        <f t="shared" si="397"/>
        <v>0.220164685954333</v>
      </c>
      <c r="AU998" s="69">
        <f t="shared" si="398"/>
        <v>0.77983531404566697</v>
      </c>
      <c r="AV998" s="23">
        <f t="shared" si="399"/>
        <v>1</v>
      </c>
    </row>
    <row r="999" spans="1:48" ht="12.75" customHeight="1" x14ac:dyDescent="0.15">
      <c r="A999" t="s">
        <v>109</v>
      </c>
      <c r="B999" s="16">
        <v>11</v>
      </c>
      <c r="C999" s="16" t="s">
        <v>377</v>
      </c>
      <c r="D999" s="16">
        <v>1</v>
      </c>
      <c r="E999" s="16" t="s">
        <v>426</v>
      </c>
      <c r="G999" s="52">
        <v>0</v>
      </c>
      <c r="H999" s="52">
        <v>5939.3750000000009</v>
      </c>
      <c r="I999" s="52">
        <v>2687.5</v>
      </c>
      <c r="J999" s="52">
        <v>1383981.875</v>
      </c>
      <c r="K999" s="14"/>
      <c r="L999" s="14"/>
      <c r="M999" s="14"/>
      <c r="N999" s="14"/>
      <c r="O999" s="14">
        <v>0.82146184327326977</v>
      </c>
      <c r="P999" s="14">
        <v>0.31408271352050038</v>
      </c>
      <c r="Q999" s="14">
        <v>5.2390841114253615</v>
      </c>
      <c r="R999" s="14">
        <v>0.91156754945049001</v>
      </c>
      <c r="S999" s="14">
        <v>18.636546996970893</v>
      </c>
      <c r="T999" s="14">
        <v>10.312955001040628</v>
      </c>
      <c r="U999" s="14">
        <v>98.88921196389137</v>
      </c>
      <c r="V999" s="14">
        <v>39.092616618824437</v>
      </c>
      <c r="W999" s="14">
        <v>0.3682849377247811</v>
      </c>
      <c r="X999" s="14">
        <v>2.7817090403216088E-2</v>
      </c>
      <c r="Y999" s="14">
        <v>1.4846796732672733</v>
      </c>
      <c r="Z999" s="2"/>
      <c r="AA999" s="2"/>
      <c r="AB999" s="2">
        <f t="shared" si="380"/>
        <v>6.37775710987286</v>
      </c>
      <c r="AC999" s="2">
        <f t="shared" si="381"/>
        <v>16.680587265377795</v>
      </c>
      <c r="AD999" s="2">
        <f t="shared" si="382"/>
        <v>5.3061981911114984</v>
      </c>
      <c r="AE999" s="2">
        <f t="shared" si="383"/>
        <v>9.5888338457709708</v>
      </c>
      <c r="AF999" s="69">
        <f t="shared" si="384"/>
        <v>0.85316488333118479</v>
      </c>
      <c r="AG999" s="69">
        <f t="shared" si="385"/>
        <v>0.87963973969554188</v>
      </c>
      <c r="AH999" s="69">
        <f t="shared" si="386"/>
        <v>1.4538013083979275</v>
      </c>
      <c r="AI999" s="69">
        <f t="shared" si="387"/>
        <v>0.32499547320940958</v>
      </c>
      <c r="AJ999" s="69">
        <f t="shared" si="388"/>
        <v>0.35619918526301303</v>
      </c>
      <c r="AK999" s="69">
        <f t="shared" si="389"/>
        <v>1.6080278413037947</v>
      </c>
      <c r="AL999" s="69">
        <f t="shared" si="390"/>
        <v>7.3602123104258593E-2</v>
      </c>
      <c r="AM999" s="69">
        <f t="shared" si="391"/>
        <v>9.4392784094698451E-2</v>
      </c>
      <c r="AN999" s="69">
        <f t="shared" si="392"/>
        <v>0.34106372242691341</v>
      </c>
      <c r="AO999" s="23">
        <v>0.01</v>
      </c>
      <c r="AP999" s="69">
        <f t="shared" si="393"/>
        <v>0</v>
      </c>
      <c r="AQ999" s="69">
        <f t="shared" si="394"/>
        <v>560.63414203244974</v>
      </c>
      <c r="AR999" s="69">
        <f t="shared" si="395"/>
        <v>916.60875402232978</v>
      </c>
      <c r="AS999" s="69">
        <f t="shared" si="396"/>
        <v>0</v>
      </c>
      <c r="AT999" s="69">
        <f t="shared" si="397"/>
        <v>0.37951385214287747</v>
      </c>
      <c r="AU999" s="69">
        <f t="shared" si="398"/>
        <v>0.62048614785712253</v>
      </c>
      <c r="AV999" s="23">
        <f t="shared" si="399"/>
        <v>1</v>
      </c>
    </row>
    <row r="1000" spans="1:48" ht="12.75" customHeight="1" x14ac:dyDescent="0.15">
      <c r="A1000" t="s">
        <v>110</v>
      </c>
      <c r="B1000" s="16">
        <v>11</v>
      </c>
      <c r="C1000" s="16" t="s">
        <v>377</v>
      </c>
      <c r="D1000" s="16">
        <v>2</v>
      </c>
      <c r="E1000" s="16" t="s">
        <v>426</v>
      </c>
      <c r="G1000" s="52">
        <v>67.1875</v>
      </c>
      <c r="H1000" s="52">
        <v>5791.5624999999991</v>
      </c>
      <c r="I1000" s="52">
        <v>3198.1249999999995</v>
      </c>
      <c r="J1000" s="52">
        <v>1428675</v>
      </c>
      <c r="K1000" s="14">
        <v>0.15503189259926972</v>
      </c>
      <c r="L1000" s="14">
        <v>7.7174639340132092E-2</v>
      </c>
      <c r="M1000" s="14">
        <v>0.64702839874472129</v>
      </c>
      <c r="N1000" s="14">
        <v>1.3973635415146259</v>
      </c>
      <c r="O1000" s="14">
        <v>0.86777703549824747</v>
      </c>
      <c r="P1000" s="14">
        <v>0.33339978749274296</v>
      </c>
      <c r="Q1000" s="14">
        <v>5.0299755918019455</v>
      </c>
      <c r="R1000" s="14">
        <v>1.0170610272295293</v>
      </c>
      <c r="S1000" s="14">
        <v>20.381371427525554</v>
      </c>
      <c r="T1000" s="14">
        <v>9.9435878125992705</v>
      </c>
      <c r="U1000" s="14">
        <v>126.92098717601024</v>
      </c>
      <c r="V1000" s="14">
        <v>15.355538076471891</v>
      </c>
      <c r="W1000" s="14">
        <v>0.36246099219386307</v>
      </c>
      <c r="X1000" s="14">
        <v>3.0034997973513271E-2</v>
      </c>
      <c r="Y1000" s="14">
        <v>1.4183303330576325</v>
      </c>
      <c r="Z1000" s="2">
        <f t="shared" si="378"/>
        <v>4.1735180284302942</v>
      </c>
      <c r="AA1000" s="2">
        <f t="shared" si="379"/>
        <v>8.3839510527943055</v>
      </c>
      <c r="AB1000" s="2">
        <f t="shared" si="380"/>
        <v>5.7963916836240177</v>
      </c>
      <c r="AC1000" s="2">
        <f t="shared" si="381"/>
        <v>15.086919009843196</v>
      </c>
      <c r="AD1000" s="2">
        <f t="shared" si="382"/>
        <v>6.2273035760783131</v>
      </c>
      <c r="AE1000" s="2">
        <f t="shared" si="383"/>
        <v>12.764103819266508</v>
      </c>
      <c r="AF1000" s="69">
        <f t="shared" si="384"/>
        <v>0.8581613991426863</v>
      </c>
      <c r="AG1000" s="69">
        <f t="shared" si="385"/>
        <v>0.88113242991808205</v>
      </c>
      <c r="AH1000" s="69">
        <f t="shared" si="386"/>
        <v>1.5100351755680534</v>
      </c>
      <c r="AI1000" s="69">
        <f t="shared" si="387"/>
        <v>0.33073893586709474</v>
      </c>
      <c r="AJ1000" s="69">
        <f t="shared" si="388"/>
        <v>0.35801560320758746</v>
      </c>
      <c r="AK1000" s="69">
        <f t="shared" si="389"/>
        <v>1.8019369462526404</v>
      </c>
      <c r="AL1000" s="69">
        <f t="shared" si="390"/>
        <v>7.4849073073510963E-2</v>
      </c>
      <c r="AM1000" s="69">
        <f t="shared" si="391"/>
        <v>9.4874134850010672E-2</v>
      </c>
      <c r="AN1000" s="69">
        <f t="shared" si="392"/>
        <v>0.38041205133582057</v>
      </c>
      <c r="AO1000" s="23">
        <v>0.01</v>
      </c>
      <c r="AP1000" s="69">
        <f t="shared" si="393"/>
        <v>0</v>
      </c>
      <c r="AQ1000" s="69">
        <f t="shared" si="394"/>
        <v>549.46948161726482</v>
      </c>
      <c r="AR1000" s="69">
        <f t="shared" si="395"/>
        <v>1216.605291678371</v>
      </c>
      <c r="AS1000" s="69">
        <f t="shared" si="396"/>
        <v>0</v>
      </c>
      <c r="AT1000" s="69">
        <f t="shared" si="397"/>
        <v>0.31112469863997383</v>
      </c>
      <c r="AU1000" s="69">
        <f t="shared" si="398"/>
        <v>0.68887530136002617</v>
      </c>
      <c r="AV1000" s="23">
        <f t="shared" si="399"/>
        <v>1</v>
      </c>
    </row>
    <row r="1001" spans="1:48" ht="12.75" customHeight="1" x14ac:dyDescent="0.15">
      <c r="A1001" t="s">
        <v>111</v>
      </c>
      <c r="B1001" s="16">
        <v>11</v>
      </c>
      <c r="C1001" s="16" t="s">
        <v>378</v>
      </c>
      <c r="D1001" s="16">
        <v>1</v>
      </c>
      <c r="E1001" s="16" t="s">
        <v>426</v>
      </c>
      <c r="G1001" s="52">
        <v>53.75</v>
      </c>
      <c r="H1001" s="52">
        <v>6046.875</v>
      </c>
      <c r="I1001" s="52">
        <v>2727.8124999999995</v>
      </c>
      <c r="J1001" s="52">
        <v>1514231.5625000002</v>
      </c>
      <c r="K1001" s="14">
        <v>0.51252550950372011</v>
      </c>
      <c r="L1001" s="14">
        <v>9.7752790526996078E-2</v>
      </c>
      <c r="M1001" s="14">
        <v>0.78827437914067644</v>
      </c>
      <c r="N1001" s="14">
        <v>0.95236859603314905</v>
      </c>
      <c r="O1001" s="14">
        <v>0.87203975364454178</v>
      </c>
      <c r="P1001" s="14">
        <v>0.31141760962197806</v>
      </c>
      <c r="Q1001" s="14">
        <v>5.741842625237302</v>
      </c>
      <c r="R1001" s="14">
        <v>0.81519382862208967</v>
      </c>
      <c r="S1001" s="14">
        <v>21.126091532217476</v>
      </c>
      <c r="T1001" s="14">
        <v>11.714761312725241</v>
      </c>
      <c r="U1001" s="14">
        <v>132.68205997442951</v>
      </c>
      <c r="V1001" s="14">
        <v>13.542239016558279</v>
      </c>
      <c r="W1001" s="14">
        <v>0.40398451584563438</v>
      </c>
      <c r="X1001" s="14">
        <v>2.9869866690035163E-2</v>
      </c>
      <c r="Y1001" s="14">
        <v>1.4197737089354159</v>
      </c>
      <c r="Z1001" s="2">
        <f t="shared" si="378"/>
        <v>1.5380197951590053</v>
      </c>
      <c r="AA1001" s="2">
        <f t="shared" si="379"/>
        <v>8.0639578153319444</v>
      </c>
      <c r="AB1001" s="2">
        <f t="shared" si="380"/>
        <v>6.5843817340210098</v>
      </c>
      <c r="AC1001" s="2">
        <f t="shared" si="381"/>
        <v>18.437758327819608</v>
      </c>
      <c r="AD1001" s="2">
        <f t="shared" si="382"/>
        <v>6.2804830591635081</v>
      </c>
      <c r="AE1001" s="2">
        <f t="shared" si="383"/>
        <v>11.326057478465456</v>
      </c>
      <c r="AF1001" s="69">
        <f t="shared" si="384"/>
        <v>0.86968304465333646</v>
      </c>
      <c r="AG1001" s="69">
        <f t="shared" si="385"/>
        <v>0.88126981286723427</v>
      </c>
      <c r="AH1001" s="69">
        <f t="shared" si="386"/>
        <v>1.5340367259319803</v>
      </c>
      <c r="AI1001" s="69">
        <f t="shared" si="387"/>
        <v>0.34424005870462843</v>
      </c>
      <c r="AJ1001" s="69">
        <f t="shared" si="388"/>
        <v>0.35818309077332311</v>
      </c>
      <c r="AK1001" s="69">
        <f t="shared" si="389"/>
        <v>1.8892336346418639</v>
      </c>
      <c r="AL1001" s="69">
        <f t="shared" si="390"/>
        <v>7.7776803331984501E-2</v>
      </c>
      <c r="AM1001" s="69">
        <f t="shared" si="391"/>
        <v>9.4918519054930622E-2</v>
      </c>
      <c r="AN1001" s="69">
        <f t="shared" si="392"/>
        <v>0.39806863210853222</v>
      </c>
      <c r="AO1001" s="23">
        <v>0.01</v>
      </c>
      <c r="AP1001" s="69">
        <f t="shared" si="393"/>
        <v>0</v>
      </c>
      <c r="AQ1001" s="69">
        <f t="shared" si="394"/>
        <v>573.96041991028358</v>
      </c>
      <c r="AR1001" s="69">
        <f t="shared" si="395"/>
        <v>1085.8565905235553</v>
      </c>
      <c r="AS1001" s="69">
        <f t="shared" si="396"/>
        <v>0</v>
      </c>
      <c r="AT1001" s="69">
        <f t="shared" si="397"/>
        <v>0.34579740796864306</v>
      </c>
      <c r="AU1001" s="69">
        <f t="shared" si="398"/>
        <v>0.654202592031357</v>
      </c>
      <c r="AV1001" s="23">
        <f t="shared" si="399"/>
        <v>1</v>
      </c>
    </row>
    <row r="1002" spans="1:48" ht="12.75" customHeight="1" x14ac:dyDescent="0.15">
      <c r="A1002" t="s">
        <v>112</v>
      </c>
      <c r="B1002" s="16">
        <v>11</v>
      </c>
      <c r="C1002" s="16" t="s">
        <v>378</v>
      </c>
      <c r="D1002" s="16">
        <v>2</v>
      </c>
      <c r="E1002" s="16" t="s">
        <v>426</v>
      </c>
      <c r="G1002" s="52">
        <v>107.5</v>
      </c>
      <c r="H1002" s="52">
        <v>6046.875</v>
      </c>
      <c r="I1002" s="52">
        <v>3426.5625</v>
      </c>
      <c r="J1002" s="52">
        <v>1505497.1875000002</v>
      </c>
      <c r="K1002" s="14">
        <v>0.27575887913757291</v>
      </c>
      <c r="L1002" s="14">
        <v>0.10079553296600979</v>
      </c>
      <c r="M1002" s="14">
        <v>0.71325016465847901</v>
      </c>
      <c r="N1002" s="14">
        <v>1.5596703480860403</v>
      </c>
      <c r="O1002" s="14">
        <v>0.93504159307422696</v>
      </c>
      <c r="P1002" s="14">
        <v>0.32379150190051592</v>
      </c>
      <c r="Q1002" s="14">
        <v>5.3233350122040992</v>
      </c>
      <c r="R1002" s="14">
        <v>0.97214068319791558</v>
      </c>
      <c r="S1002" s="14">
        <v>32.411931584197383</v>
      </c>
      <c r="T1002" s="14">
        <v>16.413523786572608</v>
      </c>
      <c r="U1002" s="14">
        <v>234.55719848126768</v>
      </c>
      <c r="V1002" s="14">
        <v>18.184760221209515</v>
      </c>
      <c r="W1002" s="14">
        <v>0.390949273837087</v>
      </c>
      <c r="X1002" s="14">
        <v>3.055038284168209E-2</v>
      </c>
      <c r="Y1002" s="14">
        <v>1.4528280977170875</v>
      </c>
      <c r="Z1002" s="2">
        <f t="shared" si="378"/>
        <v>2.586499360924102</v>
      </c>
      <c r="AA1002" s="2">
        <f t="shared" si="379"/>
        <v>7.0762080785762675</v>
      </c>
      <c r="AB1002" s="2">
        <f t="shared" si="380"/>
        <v>5.6931531726862055</v>
      </c>
      <c r="AC1002" s="2">
        <f t="shared" si="381"/>
        <v>16.440626084867663</v>
      </c>
      <c r="AD1002" s="2">
        <f t="shared" si="382"/>
        <v>7.2367547078134438</v>
      </c>
      <c r="AE1002" s="2">
        <f t="shared" si="383"/>
        <v>14.290483965006443</v>
      </c>
      <c r="AF1002" s="69">
        <f t="shared" si="384"/>
        <v>0.86205230369787211</v>
      </c>
      <c r="AG1002" s="69">
        <f t="shared" si="385"/>
        <v>0.88330029628317097</v>
      </c>
      <c r="AH1002" s="69">
        <f t="shared" si="386"/>
        <v>1.8977675513793151</v>
      </c>
      <c r="AI1002" s="69">
        <f t="shared" si="387"/>
        <v>0.3352580757554533</v>
      </c>
      <c r="AJ1002" s="69">
        <f t="shared" si="388"/>
        <v>0.36066460709467607</v>
      </c>
      <c r="AK1002" s="69">
        <f t="shared" si="389"/>
        <v>3.5769053452186741</v>
      </c>
      <c r="AL1002" s="69">
        <f t="shared" si="390"/>
        <v>7.582958843199622E-2</v>
      </c>
      <c r="AM1002" s="69">
        <f t="shared" si="391"/>
        <v>9.5576120880089169E-2</v>
      </c>
      <c r="AN1002" s="69">
        <f t="shared" si="392"/>
        <v>0.7341987526206154</v>
      </c>
      <c r="AO1002" s="23">
        <v>0.01</v>
      </c>
      <c r="AP1002" s="69">
        <f t="shared" si="393"/>
        <v>0</v>
      </c>
      <c r="AQ1002" s="69">
        <f t="shared" si="394"/>
        <v>577.93685594678914</v>
      </c>
      <c r="AR1002" s="69">
        <f t="shared" si="395"/>
        <v>2515.7779132765777</v>
      </c>
      <c r="AS1002" s="69">
        <f t="shared" si="396"/>
        <v>0</v>
      </c>
      <c r="AT1002" s="69">
        <f t="shared" si="397"/>
        <v>0.18680999997031789</v>
      </c>
      <c r="AU1002" s="69">
        <f t="shared" si="398"/>
        <v>0.81319000002968223</v>
      </c>
      <c r="AV1002" s="23">
        <f t="shared" si="399"/>
        <v>1</v>
      </c>
    </row>
    <row r="1003" spans="1:48" ht="12.75" customHeight="1" x14ac:dyDescent="0.15">
      <c r="A1003" t="s">
        <v>20</v>
      </c>
      <c r="B1003" s="16">
        <v>11</v>
      </c>
      <c r="C1003" s="16" t="s">
        <v>382</v>
      </c>
      <c r="D1003" s="16">
        <v>1</v>
      </c>
      <c r="E1003" s="16" t="s">
        <v>426</v>
      </c>
      <c r="G1003" s="52">
        <v>26.875</v>
      </c>
      <c r="H1003" s="52">
        <v>6087.1875</v>
      </c>
      <c r="I1003" s="52">
        <v>3574.375</v>
      </c>
      <c r="J1003" s="52">
        <v>1673533.125</v>
      </c>
      <c r="K1003" s="14">
        <v>0.35177033667969215</v>
      </c>
      <c r="L1003" s="14">
        <v>6.076256147922577E-2</v>
      </c>
      <c r="M1003" s="14">
        <v>1.4107318585099375</v>
      </c>
      <c r="N1003" s="14">
        <v>1.2547261099668621</v>
      </c>
      <c r="O1003" s="14">
        <v>0.85156443037163798</v>
      </c>
      <c r="P1003" s="14">
        <v>0.31940032423787668</v>
      </c>
      <c r="Q1003" s="14">
        <v>6.1711440858548681</v>
      </c>
      <c r="R1003" s="14">
        <v>0.80342517961109949</v>
      </c>
      <c r="S1003" s="14">
        <v>14.835997913482746</v>
      </c>
      <c r="T1003" s="14">
        <v>6.7666684010472</v>
      </c>
      <c r="U1003" s="14">
        <v>97.241230483127353</v>
      </c>
      <c r="V1003" s="14">
        <v>11.274968510619896</v>
      </c>
      <c r="W1003" s="14">
        <v>0.41266552579319687</v>
      </c>
      <c r="X1003" s="14">
        <v>2.9380771379434994E-2</v>
      </c>
      <c r="Y1003" s="14">
        <v>1.5034814009936048</v>
      </c>
      <c r="Z1003" s="2">
        <f t="shared" si="378"/>
        <v>4.0103775429890582</v>
      </c>
      <c r="AA1003" s="2">
        <f t="shared" si="379"/>
        <v>23.217122915271691</v>
      </c>
      <c r="AB1003" s="2">
        <f t="shared" si="380"/>
        <v>7.2468316732788738</v>
      </c>
      <c r="AC1003" s="2">
        <f t="shared" si="381"/>
        <v>19.321032627565039</v>
      </c>
      <c r="AD1003" s="2">
        <f t="shared" si="382"/>
        <v>6.5544111727567644</v>
      </c>
      <c r="AE1003" s="2">
        <f t="shared" si="383"/>
        <v>14.370621511182437</v>
      </c>
      <c r="AF1003" s="69">
        <f t="shared" si="384"/>
        <v>0.86450207350392205</v>
      </c>
      <c r="AG1003" s="69">
        <f t="shared" si="385"/>
        <v>0.88060991460524818</v>
      </c>
      <c r="AH1003" s="69">
        <f t="shared" si="386"/>
        <v>1.3313135849388538</v>
      </c>
      <c r="AI1003" s="69">
        <f t="shared" si="387"/>
        <v>0.33812440286867512</v>
      </c>
      <c r="AJ1003" s="69">
        <f t="shared" si="388"/>
        <v>0.35737906645788048</v>
      </c>
      <c r="AK1003" s="69">
        <f t="shared" si="389"/>
        <v>1.2348650201727192</v>
      </c>
      <c r="AL1003" s="69">
        <f t="shared" si="390"/>
        <v>7.6451212627902901E-2</v>
      </c>
      <c r="AM1003" s="69">
        <f t="shared" si="391"/>
        <v>9.4705452611338337E-2</v>
      </c>
      <c r="AN1003" s="69">
        <f t="shared" si="392"/>
        <v>0.26476653360913166</v>
      </c>
      <c r="AO1003" s="23">
        <v>0.01</v>
      </c>
      <c r="AP1003" s="69">
        <f t="shared" si="393"/>
        <v>0</v>
      </c>
      <c r="AQ1003" s="69">
        <f t="shared" si="394"/>
        <v>576.48984731758105</v>
      </c>
      <c r="AR1003" s="69">
        <f t="shared" si="395"/>
        <v>946.37487856913992</v>
      </c>
      <c r="AS1003" s="69">
        <f t="shared" si="396"/>
        <v>0</v>
      </c>
      <c r="AT1003" s="69">
        <f t="shared" si="397"/>
        <v>0.37855617607920322</v>
      </c>
      <c r="AU1003" s="69">
        <f t="shared" si="398"/>
        <v>0.62144382392079689</v>
      </c>
      <c r="AV1003" s="23">
        <f t="shared" si="399"/>
        <v>1</v>
      </c>
    </row>
    <row r="1004" spans="1:48" ht="12.75" customHeight="1" x14ac:dyDescent="0.15">
      <c r="A1004" t="s">
        <v>21</v>
      </c>
      <c r="B1004" s="16">
        <v>11</v>
      </c>
      <c r="C1004" s="16" t="s">
        <v>382</v>
      </c>
      <c r="D1004" s="16">
        <v>2</v>
      </c>
      <c r="E1004" s="16" t="s">
        <v>426</v>
      </c>
      <c r="G1004" s="52">
        <v>40.3125</v>
      </c>
      <c r="H1004" s="52">
        <v>6342.5000000000009</v>
      </c>
      <c r="I1004" s="52">
        <v>5039.0625</v>
      </c>
      <c r="J1004" s="52">
        <v>1621771.875</v>
      </c>
      <c r="K1004" s="14">
        <v>0.36828310744648729</v>
      </c>
      <c r="L1004" s="14">
        <v>4.2610717376302155E-2</v>
      </c>
      <c r="M1004" s="14">
        <v>0.4310933323001821</v>
      </c>
      <c r="N1004" s="14">
        <v>1.909383564976241</v>
      </c>
      <c r="O1004" s="14">
        <v>0.85788438132017986</v>
      </c>
      <c r="P1004" s="14">
        <v>0.32557398867358228</v>
      </c>
      <c r="Q1004" s="14">
        <v>6.2007690519545937</v>
      </c>
      <c r="R1004" s="14">
        <v>0.81426671640096671</v>
      </c>
      <c r="S1004" s="14">
        <v>26.769723536463719</v>
      </c>
      <c r="T1004" s="14">
        <v>12.174639887831221</v>
      </c>
      <c r="U1004" s="14">
        <v>178.92810429661773</v>
      </c>
      <c r="V1004" s="14">
        <v>14.187868614953807</v>
      </c>
      <c r="W1004" s="14">
        <v>0.39256174901393764</v>
      </c>
      <c r="X1004" s="14">
        <v>3.1153125718855087E-2</v>
      </c>
      <c r="Y1004" s="14">
        <v>1.4623370796235329</v>
      </c>
      <c r="Z1004" s="2">
        <f t="shared" si="378"/>
        <v>1.1705487533468293</v>
      </c>
      <c r="AA1004" s="2">
        <f t="shared" si="379"/>
        <v>10.117016535843012</v>
      </c>
      <c r="AB1004" s="2">
        <f t="shared" si="380"/>
        <v>7.2279775538195059</v>
      </c>
      <c r="AC1004" s="2">
        <f t="shared" si="381"/>
        <v>19.045652501961488</v>
      </c>
      <c r="AD1004" s="2">
        <f t="shared" si="382"/>
        <v>6.683972811781012</v>
      </c>
      <c r="AE1004" s="2">
        <f t="shared" si="383"/>
        <v>14.696788237281638</v>
      </c>
      <c r="AF1004" s="69">
        <f t="shared" si="384"/>
        <v>0.86503426284151375</v>
      </c>
      <c r="AG1004" s="69">
        <f t="shared" si="385"/>
        <v>0.8808136000167649</v>
      </c>
      <c r="AH1004" s="69">
        <f t="shared" si="386"/>
        <v>1.7159250849704695</v>
      </c>
      <c r="AI1004" s="69">
        <f t="shared" si="387"/>
        <v>0.33874923769153559</v>
      </c>
      <c r="AJ1004" s="69">
        <f t="shared" si="388"/>
        <v>0.35762710956755628</v>
      </c>
      <c r="AK1004" s="69">
        <f t="shared" si="389"/>
        <v>2.6440725489437065</v>
      </c>
      <c r="AL1004" s="69">
        <f t="shared" si="390"/>
        <v>7.6586692648281052E-2</v>
      </c>
      <c r="AM1004" s="69">
        <f t="shared" si="391"/>
        <v>9.4771184035402412E-2</v>
      </c>
      <c r="AN1004" s="69">
        <f t="shared" si="392"/>
        <v>0.54949046307498717</v>
      </c>
      <c r="AO1004" s="23">
        <v>0.01</v>
      </c>
      <c r="AP1004" s="69">
        <f t="shared" si="393"/>
        <v>0</v>
      </c>
      <c r="AQ1004" s="69">
        <f t="shared" si="394"/>
        <v>601.08623474453987</v>
      </c>
      <c r="AR1004" s="69">
        <f t="shared" si="395"/>
        <v>2768.9167865888026</v>
      </c>
      <c r="AS1004" s="69">
        <f t="shared" si="396"/>
        <v>0</v>
      </c>
      <c r="AT1004" s="69">
        <f t="shared" si="397"/>
        <v>0.1783637079668611</v>
      </c>
      <c r="AU1004" s="69">
        <f t="shared" si="398"/>
        <v>0.82163629203313893</v>
      </c>
      <c r="AV1004" s="23">
        <f t="shared" si="399"/>
        <v>1</v>
      </c>
    </row>
    <row r="1005" spans="1:48" ht="12.75" customHeight="1" x14ac:dyDescent="0.15">
      <c r="A1005" t="s">
        <v>22</v>
      </c>
      <c r="B1005" s="16">
        <v>11</v>
      </c>
      <c r="C1005" s="16" t="s">
        <v>379</v>
      </c>
      <c r="D1005" s="16">
        <v>1</v>
      </c>
      <c r="E1005" s="16" t="s">
        <v>426</v>
      </c>
      <c r="G1005" s="52">
        <v>80.625</v>
      </c>
      <c r="H1005" s="52">
        <v>6329.0624999999991</v>
      </c>
      <c r="I1005" s="52">
        <v>3440</v>
      </c>
      <c r="J1005" s="52">
        <v>1647088.1249999998</v>
      </c>
      <c r="K1005" s="14">
        <v>0.32530634282942722</v>
      </c>
      <c r="L1005" s="14">
        <v>8.4264878246486513E-2</v>
      </c>
      <c r="M1005" s="14">
        <v>0.89918445623958787</v>
      </c>
      <c r="N1005" s="14">
        <v>1.0401874766870469</v>
      </c>
      <c r="O1005" s="14">
        <v>0.81018366842678446</v>
      </c>
      <c r="P1005" s="14">
        <v>0.30918217567996842</v>
      </c>
      <c r="Q1005" s="14">
        <v>6.1842625237301929</v>
      </c>
      <c r="R1005" s="14">
        <v>0.77329538390014219</v>
      </c>
      <c r="S1005" s="14">
        <v>12.422869327281216</v>
      </c>
      <c r="T1005" s="14">
        <v>6.665588338390422</v>
      </c>
      <c r="U1005" s="14">
        <v>80.959277052419509</v>
      </c>
      <c r="V1005" s="14">
        <v>7.6236275765881194</v>
      </c>
      <c r="W1005" s="14">
        <v>0.44281570012720434</v>
      </c>
      <c r="X1005" s="14">
        <v>3.0608165098421531E-2</v>
      </c>
      <c r="Y1005" s="14">
        <v>1.4362941459485468</v>
      </c>
      <c r="Z1005" s="2">
        <f t="shared" si="378"/>
        <v>2.7641159665646939</v>
      </c>
      <c r="AA1005" s="2">
        <f t="shared" si="379"/>
        <v>10.670928089510175</v>
      </c>
      <c r="AB1005" s="2">
        <f t="shared" si="380"/>
        <v>7.6331611765746903</v>
      </c>
      <c r="AC1005" s="2">
        <f t="shared" si="381"/>
        <v>20.002002088669773</v>
      </c>
      <c r="AD1005" s="2">
        <f t="shared" si="382"/>
        <v>6.5169547324005945</v>
      </c>
      <c r="AE1005" s="2">
        <f t="shared" si="383"/>
        <v>12.145856140880314</v>
      </c>
      <c r="AF1005" s="69">
        <f t="shared" si="384"/>
        <v>0.86364916665042646</v>
      </c>
      <c r="AG1005" s="69">
        <f t="shared" si="385"/>
        <v>0.87927625591165359</v>
      </c>
      <c r="AH1005" s="69">
        <f t="shared" si="386"/>
        <v>1.2535409735490917</v>
      </c>
      <c r="AI1005" s="69">
        <f t="shared" si="387"/>
        <v>0.33712462206180543</v>
      </c>
      <c r="AJ1005" s="69">
        <f t="shared" si="388"/>
        <v>0.35575780297205906</v>
      </c>
      <c r="AK1005" s="69">
        <f t="shared" si="389"/>
        <v>1.0308464974333216</v>
      </c>
      <c r="AL1005" s="69">
        <f t="shared" si="390"/>
        <v>7.6234413457321584E-2</v>
      </c>
      <c r="AM1005" s="69">
        <f t="shared" si="391"/>
        <v>9.4275817787595653E-2</v>
      </c>
      <c r="AN1005" s="69">
        <f t="shared" si="392"/>
        <v>0.22266555813964495</v>
      </c>
      <c r="AO1005" s="23">
        <v>0.01</v>
      </c>
      <c r="AP1005" s="69">
        <f t="shared" si="393"/>
        <v>0</v>
      </c>
      <c r="AQ1005" s="69">
        <f t="shared" si="394"/>
        <v>596.67754301630453</v>
      </c>
      <c r="AR1005" s="69">
        <f t="shared" si="395"/>
        <v>765.96952000037857</v>
      </c>
      <c r="AS1005" s="69">
        <f t="shared" si="396"/>
        <v>0</v>
      </c>
      <c r="AT1005" s="69">
        <f t="shared" si="397"/>
        <v>0.43788120872278963</v>
      </c>
      <c r="AU1005" s="69">
        <f t="shared" si="398"/>
        <v>0.56211879127721032</v>
      </c>
      <c r="AV1005" s="23">
        <f t="shared" si="399"/>
        <v>1</v>
      </c>
    </row>
    <row r="1006" spans="1:48" ht="12.75" customHeight="1" x14ac:dyDescent="0.15">
      <c r="A1006" t="s">
        <v>23</v>
      </c>
      <c r="B1006" s="16">
        <v>11</v>
      </c>
      <c r="C1006" s="16" t="s">
        <v>379</v>
      </c>
      <c r="D1006" s="16">
        <v>2</v>
      </c>
      <c r="E1006" s="16" t="s">
        <v>426</v>
      </c>
      <c r="G1006" s="52">
        <v>53.75</v>
      </c>
      <c r="H1006" s="52">
        <v>5925.9374999999991</v>
      </c>
      <c r="I1006" s="52">
        <v>4246.25</v>
      </c>
      <c r="J1006" s="52">
        <v>1682616.8750000002</v>
      </c>
      <c r="K1006" s="14">
        <v>0.34827267486021252</v>
      </c>
      <c r="L1006" s="14">
        <v>8.6503598383192215E-2</v>
      </c>
      <c r="M1006" s="14">
        <v>0.79854713106814934</v>
      </c>
      <c r="N1006" s="14">
        <v>0.81812382759496827</v>
      </c>
      <c r="O1006" s="14">
        <v>0.88767033027371822</v>
      </c>
      <c r="P1006" s="14">
        <v>0.32280509579257538</v>
      </c>
      <c r="Q1006" s="14">
        <v>6.8785750261516414</v>
      </c>
      <c r="R1006" s="14">
        <v>0.84745625273673808</v>
      </c>
      <c r="S1006" s="14">
        <v>23.037654315338649</v>
      </c>
      <c r="T1006" s="14">
        <v>11.124625099955088</v>
      </c>
      <c r="U1006" s="14">
        <v>139.07161481538878</v>
      </c>
      <c r="V1006" s="14">
        <v>15.850018650362466</v>
      </c>
      <c r="W1006" s="14">
        <v>0.40580381246968605</v>
      </c>
      <c r="X1006" s="14">
        <v>3.1610728330284471E-2</v>
      </c>
      <c r="Y1006" s="14">
        <v>1.4088862219771545</v>
      </c>
      <c r="Z1006" s="2">
        <f t="shared" si="378"/>
        <v>2.2928790821406393</v>
      </c>
      <c r="AA1006" s="2">
        <f t="shared" si="379"/>
        <v>9.2313747172777525</v>
      </c>
      <c r="AB1006" s="2">
        <f t="shared" si="380"/>
        <v>7.7490198687057541</v>
      </c>
      <c r="AC1006" s="2">
        <f t="shared" si="381"/>
        <v>21.308756013478803</v>
      </c>
      <c r="AD1006" s="2">
        <f t="shared" si="382"/>
        <v>6.0367089857231608</v>
      </c>
      <c r="AE1006" s="2">
        <f t="shared" si="383"/>
        <v>12.501240587060344</v>
      </c>
      <c r="AF1006" s="69">
        <f t="shared" si="384"/>
        <v>0.86438934752031116</v>
      </c>
      <c r="AG1006" s="69">
        <f t="shared" si="385"/>
        <v>0.88177357001011092</v>
      </c>
      <c r="AH1006" s="69">
        <f t="shared" si="386"/>
        <v>1.5956443958791624</v>
      </c>
      <c r="AI1006" s="69">
        <f t="shared" si="387"/>
        <v>0.33799215181715442</v>
      </c>
      <c r="AJ1006" s="69">
        <f t="shared" si="388"/>
        <v>0.35879768275246904</v>
      </c>
      <c r="AK1006" s="69">
        <f t="shared" si="389"/>
        <v>2.1261149018806784</v>
      </c>
      <c r="AL1006" s="69">
        <f t="shared" si="390"/>
        <v>7.6422535933612909E-2</v>
      </c>
      <c r="AM1006" s="69">
        <f t="shared" si="391"/>
        <v>9.5081385929404294E-2</v>
      </c>
      <c r="AN1006" s="69">
        <f t="shared" si="392"/>
        <v>0.44581602518601554</v>
      </c>
      <c r="AO1006" s="23">
        <v>0.01</v>
      </c>
      <c r="AP1006" s="69">
        <f t="shared" si="393"/>
        <v>0</v>
      </c>
      <c r="AQ1006" s="69">
        <f t="shared" si="394"/>
        <v>563.44635043102915</v>
      </c>
      <c r="AR1006" s="69">
        <f t="shared" si="395"/>
        <v>1893.0462969461184</v>
      </c>
      <c r="AS1006" s="69">
        <f t="shared" si="396"/>
        <v>0</v>
      </c>
      <c r="AT1006" s="69">
        <f t="shared" si="397"/>
        <v>0.22937025723754292</v>
      </c>
      <c r="AU1006" s="69">
        <f t="shared" si="398"/>
        <v>0.7706297427624571</v>
      </c>
      <c r="AV1006" s="23">
        <f t="shared" si="399"/>
        <v>1</v>
      </c>
    </row>
    <row r="1007" spans="1:48" ht="12.75" customHeight="1" x14ac:dyDescent="0.15">
      <c r="A1007" t="s">
        <v>24</v>
      </c>
      <c r="B1007" s="16">
        <v>11</v>
      </c>
      <c r="C1007" s="16" t="s">
        <v>384</v>
      </c>
      <c r="D1007" s="16">
        <v>1</v>
      </c>
      <c r="E1007" s="16" t="s">
        <v>426</v>
      </c>
      <c r="G1007" s="52">
        <v>53.75</v>
      </c>
      <c r="H1007" s="52">
        <v>5912.5</v>
      </c>
      <c r="I1007" s="52">
        <v>3184.6875</v>
      </c>
      <c r="J1007" s="52">
        <v>1682455.6250000002</v>
      </c>
      <c r="K1007" s="14">
        <v>0.18478123598693183</v>
      </c>
      <c r="L1007" s="14">
        <v>8.6221807188003208E-2</v>
      </c>
      <c r="M1007" s="14">
        <v>0.64756499167021819</v>
      </c>
      <c r="N1007" s="14">
        <v>1.2982841666531519</v>
      </c>
      <c r="O1007" s="14">
        <v>0.87290547527751605</v>
      </c>
      <c r="P1007" s="14">
        <v>0.32465111566309929</v>
      </c>
      <c r="Q1007" s="14">
        <v>6.7216942388903966</v>
      </c>
      <c r="R1007" s="14">
        <v>0.75817777849856471</v>
      </c>
      <c r="S1007" s="14">
        <v>8.1844188408847582</v>
      </c>
      <c r="T1007" s="14">
        <v>2.0218014371624804</v>
      </c>
      <c r="U1007" s="14">
        <v>61.81854054472899</v>
      </c>
      <c r="V1007" s="14">
        <v>4.1545898812323294</v>
      </c>
      <c r="W1007" s="14">
        <v>0.4434489764168642</v>
      </c>
      <c r="X1007" s="14">
        <v>2.9438279786616423E-2</v>
      </c>
      <c r="Y1007" s="14">
        <v>1.4775898325792101</v>
      </c>
      <c r="Z1007" s="2">
        <f t="shared" si="378"/>
        <v>3.5044954007993296</v>
      </c>
      <c r="AA1007" s="2">
        <f t="shared" si="379"/>
        <v>7.5104548697086413</v>
      </c>
      <c r="AB1007" s="2">
        <f t="shared" si="380"/>
        <v>7.7003689738037453</v>
      </c>
      <c r="AC1007" s="2">
        <f t="shared" si="381"/>
        <v>20.704362050816762</v>
      </c>
      <c r="AD1007" s="2">
        <f t="shared" si="382"/>
        <v>7.5531985528304455</v>
      </c>
      <c r="AE1007" s="2">
        <f t="shared" si="383"/>
        <v>30.575970225586993</v>
      </c>
      <c r="AF1007" s="69">
        <f t="shared" si="384"/>
        <v>0.85912018937691548</v>
      </c>
      <c r="AG1007" s="69">
        <f t="shared" si="385"/>
        <v>0.88129771417034675</v>
      </c>
      <c r="AH1007" s="69">
        <f t="shared" si="386"/>
        <v>1.1169401457033894</v>
      </c>
      <c r="AI1007" s="69">
        <f t="shared" si="387"/>
        <v>0.33184873999433379</v>
      </c>
      <c r="AJ1007" s="69">
        <f t="shared" si="388"/>
        <v>0.35821711244721627</v>
      </c>
      <c r="AK1007" s="69">
        <f t="shared" si="389"/>
        <v>0.72923600019633061</v>
      </c>
      <c r="AL1007" s="69">
        <f t="shared" si="390"/>
        <v>7.508991727995297E-2</v>
      </c>
      <c r="AM1007" s="69">
        <f t="shared" si="391"/>
        <v>9.4927534798512306E-2</v>
      </c>
      <c r="AN1007" s="69">
        <f t="shared" si="392"/>
        <v>0.15976826103003897</v>
      </c>
      <c r="AO1007" s="23">
        <v>0.01</v>
      </c>
      <c r="AP1007" s="69">
        <f t="shared" si="393"/>
        <v>0</v>
      </c>
      <c r="AQ1007" s="69">
        <f t="shared" si="394"/>
        <v>561.25904949620406</v>
      </c>
      <c r="AR1007" s="69">
        <f t="shared" si="395"/>
        <v>508.81198379910222</v>
      </c>
      <c r="AS1007" s="69">
        <f t="shared" si="396"/>
        <v>0</v>
      </c>
      <c r="AT1007" s="69">
        <f t="shared" si="397"/>
        <v>0.52450634774010751</v>
      </c>
      <c r="AU1007" s="69">
        <f t="shared" si="398"/>
        <v>0.47549365225989249</v>
      </c>
      <c r="AV1007" s="23">
        <f t="shared" si="399"/>
        <v>1</v>
      </c>
    </row>
    <row r="1008" spans="1:48" ht="12.75" customHeight="1" x14ac:dyDescent="0.15">
      <c r="A1008" t="s">
        <v>26</v>
      </c>
      <c r="B1008" s="16">
        <v>11</v>
      </c>
      <c r="C1008" s="16" t="s">
        <v>384</v>
      </c>
      <c r="D1008" s="16">
        <v>2</v>
      </c>
      <c r="E1008" s="16" t="s">
        <v>426</v>
      </c>
      <c r="G1008" s="52">
        <v>13.4375</v>
      </c>
      <c r="H1008" s="52">
        <v>5845.3125</v>
      </c>
      <c r="I1008" s="52">
        <v>4380.625</v>
      </c>
      <c r="J1008" s="52">
        <v>1550230.6250000002</v>
      </c>
      <c r="K1008" s="14">
        <v>0.29015035736183686</v>
      </c>
      <c r="L1008" s="14">
        <v>0.10448921580440569</v>
      </c>
      <c r="M1008" s="14">
        <v>0.59152299407229481</v>
      </c>
      <c r="N1008" s="14">
        <v>1.7139980430634167</v>
      </c>
      <c r="O1008" s="14">
        <v>0.83905813879000302</v>
      </c>
      <c r="P1008" s="14">
        <v>0.31656598131250618</v>
      </c>
      <c r="Q1008" s="14">
        <v>5.8314090891480381</v>
      </c>
      <c r="R1008" s="14">
        <v>0.76332960326084021</v>
      </c>
      <c r="S1008" s="14">
        <v>22.19419252697373</v>
      </c>
      <c r="T1008" s="14">
        <v>7.2513470659758363</v>
      </c>
      <c r="U1008" s="14">
        <v>169.9413389640076</v>
      </c>
      <c r="V1008" s="14">
        <v>14.00317596752134</v>
      </c>
      <c r="W1008" s="14">
        <v>0.40352328571559309</v>
      </c>
      <c r="X1008" s="14">
        <v>3.0429889036159095E-2</v>
      </c>
      <c r="Y1008" s="14">
        <v>1.3677256829005908</v>
      </c>
      <c r="Z1008" s="2">
        <f t="shared" si="378"/>
        <v>2.0386774617500336</v>
      </c>
      <c r="AA1008" s="2">
        <f t="shared" si="379"/>
        <v>5.6610913338614015</v>
      </c>
      <c r="AB1008" s="2">
        <f t="shared" si="380"/>
        <v>6.949946397704279</v>
      </c>
      <c r="AC1008" s="2">
        <f t="shared" si="381"/>
        <v>18.42083304393789</v>
      </c>
      <c r="AD1008" s="2">
        <f t="shared" si="382"/>
        <v>7.6570183284419677</v>
      </c>
      <c r="AE1008" s="2">
        <f t="shared" si="383"/>
        <v>23.435830255786836</v>
      </c>
      <c r="AF1008" s="69">
        <f t="shared" si="384"/>
        <v>0.86251612599464489</v>
      </c>
      <c r="AG1008" s="69">
        <f t="shared" si="385"/>
        <v>0.88020684990299092</v>
      </c>
      <c r="AH1008" s="69">
        <f t="shared" si="386"/>
        <v>1.5684605042856044</v>
      </c>
      <c r="AI1008" s="69">
        <f t="shared" si="387"/>
        <v>0.3357995180241693</v>
      </c>
      <c r="AJ1008" s="69">
        <f t="shared" si="388"/>
        <v>0.35688856221917731</v>
      </c>
      <c r="AK1008" s="69">
        <f t="shared" si="389"/>
        <v>2.019292159664174</v>
      </c>
      <c r="AL1008" s="69">
        <f t="shared" si="390"/>
        <v>7.5947028378347228E-2</v>
      </c>
      <c r="AM1008" s="69">
        <f t="shared" si="391"/>
        <v>9.4575468988081973E-2</v>
      </c>
      <c r="AN1008" s="69">
        <f t="shared" si="392"/>
        <v>0.4243126636491602</v>
      </c>
      <c r="AO1008" s="23">
        <v>0.01</v>
      </c>
      <c r="AP1008" s="69">
        <f t="shared" si="393"/>
        <v>0</v>
      </c>
      <c r="AQ1008" s="69">
        <f t="shared" si="394"/>
        <v>552.82317106939786</v>
      </c>
      <c r="AR1008" s="69">
        <f t="shared" si="395"/>
        <v>1858.7546621981023</v>
      </c>
      <c r="AS1008" s="69">
        <f t="shared" si="396"/>
        <v>0</v>
      </c>
      <c r="AT1008" s="69">
        <f t="shared" si="397"/>
        <v>0.22923712577021227</v>
      </c>
      <c r="AU1008" s="69">
        <f t="shared" si="398"/>
        <v>0.77076287422978784</v>
      </c>
      <c r="AV1008" s="23">
        <f t="shared" si="399"/>
        <v>1</v>
      </c>
    </row>
    <row r="1009" spans="1:48" ht="12.75" customHeight="1" x14ac:dyDescent="0.15">
      <c r="A1009" t="s">
        <v>27</v>
      </c>
      <c r="B1009" s="16">
        <v>11</v>
      </c>
      <c r="C1009" s="16" t="s">
        <v>381</v>
      </c>
      <c r="D1009" s="16">
        <v>1</v>
      </c>
      <c r="E1009" s="16" t="s">
        <v>426</v>
      </c>
      <c r="G1009" s="52">
        <v>53.75</v>
      </c>
      <c r="H1009" s="52">
        <v>5831.875</v>
      </c>
      <c r="I1009" s="52">
        <v>2808.4375</v>
      </c>
      <c r="J1009" s="52">
        <v>1593190.3125000002</v>
      </c>
      <c r="K1009" s="14">
        <v>0.45573563460324146</v>
      </c>
      <c r="L1009" s="14">
        <v>0.10362987589138031</v>
      </c>
      <c r="M1009" s="14">
        <v>0.70469760954631744</v>
      </c>
      <c r="N1009" s="14">
        <v>1.0310758285896542</v>
      </c>
      <c r="O1009" s="14">
        <v>0.89020343543235758</v>
      </c>
      <c r="P1009" s="14">
        <v>0.35485069722097468</v>
      </c>
      <c r="Q1009" s="14">
        <v>6.666308938049669</v>
      </c>
      <c r="R1009" s="14">
        <v>0.77076542168739837</v>
      </c>
      <c r="S1009" s="14">
        <v>6.0802906481930581</v>
      </c>
      <c r="T1009" s="14">
        <v>1.8981274167223492</v>
      </c>
      <c r="U1009" s="14">
        <v>49.696935415133083</v>
      </c>
      <c r="V1009" s="14">
        <v>3.3639442543368854</v>
      </c>
      <c r="W1009" s="14">
        <v>0.44212019437555489</v>
      </c>
      <c r="X1009" s="14">
        <v>2.8734212572980904E-2</v>
      </c>
      <c r="Y1009" s="14">
        <v>1.4830714173734882</v>
      </c>
      <c r="Z1009" s="2">
        <f t="shared" si="378"/>
        <v>1.5462859518541261</v>
      </c>
      <c r="AA1009" s="2">
        <f t="shared" si="379"/>
        <v>6.8001394721821962</v>
      </c>
      <c r="AB1009" s="2">
        <f t="shared" si="380"/>
        <v>7.4885230417156832</v>
      </c>
      <c r="AC1009" s="2">
        <f t="shared" si="381"/>
        <v>18.786235986732152</v>
      </c>
      <c r="AD1009" s="2">
        <f t="shared" si="382"/>
        <v>8.1734473383936059</v>
      </c>
      <c r="AE1009" s="2">
        <f t="shared" si="383"/>
        <v>26.182086079842215</v>
      </c>
      <c r="AF1009" s="69">
        <f t="shared" si="384"/>
        <v>0.8678527663595218</v>
      </c>
      <c r="AG1009" s="69">
        <f t="shared" si="385"/>
        <v>0.88185520934099393</v>
      </c>
      <c r="AH1009" s="69">
        <f t="shared" si="386"/>
        <v>1.0491262939342871</v>
      </c>
      <c r="AI1009" s="69">
        <f t="shared" si="387"/>
        <v>0.34207123386062716</v>
      </c>
      <c r="AJ1009" s="69">
        <f t="shared" si="388"/>
        <v>0.35889735022663644</v>
      </c>
      <c r="AK1009" s="69">
        <f t="shared" si="389"/>
        <v>0.60431268838190033</v>
      </c>
      <c r="AL1009" s="69">
        <f t="shared" si="390"/>
        <v>7.730681402150931E-2</v>
      </c>
      <c r="AM1009" s="69">
        <f t="shared" si="391"/>
        <v>9.5107797810058653E-2</v>
      </c>
      <c r="AN1009" s="69">
        <f t="shared" si="392"/>
        <v>0.13342277918488488</v>
      </c>
      <c r="AO1009" s="23">
        <v>0.01</v>
      </c>
      <c r="AP1009" s="69">
        <f t="shared" si="393"/>
        <v>0</v>
      </c>
      <c r="AQ1009" s="69">
        <f t="shared" si="394"/>
        <v>554.65678835353583</v>
      </c>
      <c r="AR1009" s="69">
        <f t="shared" si="395"/>
        <v>374.70953641705012</v>
      </c>
      <c r="AS1009" s="69">
        <f t="shared" si="396"/>
        <v>0</v>
      </c>
      <c r="AT1009" s="69">
        <f t="shared" si="397"/>
        <v>0.5968117991476104</v>
      </c>
      <c r="AU1009" s="69">
        <f t="shared" si="398"/>
        <v>0.40318820085238954</v>
      </c>
      <c r="AV1009" s="23">
        <f t="shared" si="399"/>
        <v>1</v>
      </c>
    </row>
    <row r="1010" spans="1:48" ht="12.75" customHeight="1" x14ac:dyDescent="0.15">
      <c r="A1010" t="s">
        <v>28</v>
      </c>
      <c r="B1010" s="16">
        <v>11</v>
      </c>
      <c r="C1010" s="16" t="s">
        <v>381</v>
      </c>
      <c r="D1010" s="16">
        <v>2</v>
      </c>
      <c r="E1010" s="16" t="s">
        <v>426</v>
      </c>
      <c r="G1010" s="52">
        <v>26.875</v>
      </c>
      <c r="H1010" s="52">
        <v>5966.25</v>
      </c>
      <c r="I1010" s="52">
        <v>4125.3125</v>
      </c>
      <c r="J1010" s="52">
        <v>1521662.5</v>
      </c>
      <c r="K1010" s="14">
        <v>0.26837004566544342</v>
      </c>
      <c r="L1010" s="14">
        <v>5.0852493674075211E-2</v>
      </c>
      <c r="M1010" s="14">
        <v>0.55726240750067801</v>
      </c>
      <c r="N1010" s="14">
        <v>0.71521166809923076</v>
      </c>
      <c r="O1010" s="14">
        <v>0.84771718539803986</v>
      </c>
      <c r="P1010" s="14">
        <v>0.34066583781533771</v>
      </c>
      <c r="Q1010" s="14">
        <v>5.9515439153849137</v>
      </c>
      <c r="R1010" s="14">
        <v>0.72746414535389736</v>
      </c>
      <c r="S1010" s="14">
        <v>13.324164249174089</v>
      </c>
      <c r="T1010" s="14">
        <v>3.6232153224304695</v>
      </c>
      <c r="U1010" s="14">
        <v>117.29022897214367</v>
      </c>
      <c r="V1010" s="14">
        <v>5.0020920841374616</v>
      </c>
      <c r="W1010" s="14">
        <v>0.43943334584023502</v>
      </c>
      <c r="X1010" s="14">
        <v>2.9738418902191893E-2</v>
      </c>
      <c r="Y1010" s="14">
        <v>1.4009692782580021</v>
      </c>
      <c r="Z1010" s="2">
        <f t="shared" si="378"/>
        <v>2.0764702190175681</v>
      </c>
      <c r="AA1010" s="2">
        <f t="shared" si="379"/>
        <v>10.958408668654384</v>
      </c>
      <c r="AB1010" s="2">
        <f t="shared" si="380"/>
        <v>7.0206715375133122</v>
      </c>
      <c r="AC1010" s="2">
        <f t="shared" si="381"/>
        <v>17.470327971691205</v>
      </c>
      <c r="AD1010" s="2">
        <f t="shared" si="382"/>
        <v>8.8028207082041945</v>
      </c>
      <c r="AE1010" s="2">
        <f t="shared" si="383"/>
        <v>32.371862706041121</v>
      </c>
      <c r="AF1010" s="69">
        <f t="shared" si="384"/>
        <v>0.86181416932014454</v>
      </c>
      <c r="AG1010" s="69">
        <f t="shared" si="385"/>
        <v>0.88048592192207176</v>
      </c>
      <c r="AH1010" s="69">
        <f t="shared" si="386"/>
        <v>1.2825887665712934</v>
      </c>
      <c r="AI1010" s="69">
        <f t="shared" si="387"/>
        <v>0.33498031620137986</v>
      </c>
      <c r="AJ1010" s="69">
        <f t="shared" si="388"/>
        <v>0.35722812737715864</v>
      </c>
      <c r="AK1010" s="69">
        <f t="shared" si="389"/>
        <v>1.1041820766933641</v>
      </c>
      <c r="AL1010" s="69">
        <f t="shared" si="390"/>
        <v>7.5769338793916452E-2</v>
      </c>
      <c r="AM1010" s="69">
        <f t="shared" si="391"/>
        <v>9.4665453754947032E-2</v>
      </c>
      <c r="AN1010" s="69">
        <f t="shared" si="392"/>
        <v>0.23783514170097744</v>
      </c>
      <c r="AO1010" s="23">
        <v>0.01</v>
      </c>
      <c r="AP1010" s="69">
        <f t="shared" si="393"/>
        <v>0</v>
      </c>
      <c r="AQ1010" s="69">
        <f t="shared" si="394"/>
        <v>564.7977634654527</v>
      </c>
      <c r="AR1010" s="69">
        <f t="shared" si="395"/>
        <v>981.14428299831354</v>
      </c>
      <c r="AS1010" s="69">
        <f t="shared" si="396"/>
        <v>0</v>
      </c>
      <c r="AT1010" s="69">
        <f t="shared" si="397"/>
        <v>0.3653421321694354</v>
      </c>
      <c r="AU1010" s="69">
        <f t="shared" si="398"/>
        <v>0.63465786783056466</v>
      </c>
      <c r="AV1010" s="23">
        <f t="shared" si="399"/>
        <v>1</v>
      </c>
    </row>
    <row r="1011" spans="1:48" ht="12.75" customHeight="1" x14ac:dyDescent="0.15">
      <c r="A1011" t="s">
        <v>29</v>
      </c>
      <c r="B1011" s="16">
        <v>11</v>
      </c>
      <c r="C1011" s="16" t="s">
        <v>383</v>
      </c>
      <c r="D1011" s="16">
        <v>1</v>
      </c>
      <c r="E1011" s="16" t="s">
        <v>426</v>
      </c>
      <c r="G1011" s="52">
        <v>13.4375</v>
      </c>
      <c r="H1011" s="52">
        <v>5993.1249999999991</v>
      </c>
      <c r="I1011" s="52">
        <v>3090.625</v>
      </c>
      <c r="J1011" s="52">
        <v>1591335.9375</v>
      </c>
      <c r="K1011" s="14">
        <v>0.31398058074730267</v>
      </c>
      <c r="L1011" s="14">
        <v>0.197347219331588</v>
      </c>
      <c r="M1011" s="14">
        <v>1.6127736236488317</v>
      </c>
      <c r="N1011" s="14">
        <v>0.88783023304844233</v>
      </c>
      <c r="O1011" s="14">
        <v>0.89498778289238878</v>
      </c>
      <c r="P1011" s="14">
        <v>0.3386946686968047</v>
      </c>
      <c r="Q1011" s="14">
        <v>6.4823195536786642</v>
      </c>
      <c r="R1011" s="14">
        <v>0.79724623343766732</v>
      </c>
      <c r="S1011" s="14">
        <v>9.7338226277305466</v>
      </c>
      <c r="T1011" s="14">
        <v>2.5958848626918312</v>
      </c>
      <c r="U1011" s="14">
        <v>94.034897911743059</v>
      </c>
      <c r="V1011" s="14">
        <v>4.6549169383132512</v>
      </c>
      <c r="W1011" s="14">
        <v>0.4314624838706726</v>
      </c>
      <c r="X1011" s="14">
        <v>2.8548268723094281E-2</v>
      </c>
      <c r="Y1011" s="14">
        <v>1.5022677759577907</v>
      </c>
      <c r="Z1011" s="2">
        <f t="shared" si="378"/>
        <v>5.1365393993803119</v>
      </c>
      <c r="AA1011" s="2">
        <f t="shared" si="379"/>
        <v>8.1722642412255482</v>
      </c>
      <c r="AB1011" s="2">
        <f t="shared" si="380"/>
        <v>7.2429140124453326</v>
      </c>
      <c r="AC1011" s="2">
        <f t="shared" si="381"/>
        <v>19.139124860219034</v>
      </c>
      <c r="AD1011" s="2">
        <f t="shared" si="382"/>
        <v>9.6606340086625782</v>
      </c>
      <c r="AE1011" s="2">
        <f t="shared" si="383"/>
        <v>36.224602740751969</v>
      </c>
      <c r="AF1011" s="69">
        <f t="shared" si="384"/>
        <v>0.86328414917968621</v>
      </c>
      <c r="AG1011" s="69">
        <f t="shared" si="385"/>
        <v>0.88200940385756066</v>
      </c>
      <c r="AH1011" s="69">
        <f t="shared" si="386"/>
        <v>1.1668758098404843</v>
      </c>
      <c r="AI1011" s="69">
        <f t="shared" si="387"/>
        <v>0.33669735004076828</v>
      </c>
      <c r="AJ1011" s="69">
        <f t="shared" si="388"/>
        <v>0.35908564535624421</v>
      </c>
      <c r="AK1011" s="69">
        <f t="shared" si="389"/>
        <v>0.83148095808414302</v>
      </c>
      <c r="AL1011" s="69">
        <f t="shared" si="390"/>
        <v>7.6141752892904369E-2</v>
      </c>
      <c r="AM1011" s="69">
        <f t="shared" si="391"/>
        <v>9.5157696019404714E-2</v>
      </c>
      <c r="AN1011" s="69">
        <f t="shared" si="392"/>
        <v>0.1811917264833269</v>
      </c>
      <c r="AO1011" s="23">
        <v>0.01</v>
      </c>
      <c r="AP1011" s="69">
        <f t="shared" si="393"/>
        <v>0</v>
      </c>
      <c r="AQ1011" s="69">
        <f t="shared" si="394"/>
        <v>570.2919669562948</v>
      </c>
      <c r="AR1011" s="69">
        <f t="shared" si="395"/>
        <v>559.99567966253221</v>
      </c>
      <c r="AS1011" s="69">
        <f t="shared" si="396"/>
        <v>0</v>
      </c>
      <c r="AT1011" s="69">
        <f t="shared" si="397"/>
        <v>0.50455471990893785</v>
      </c>
      <c r="AU1011" s="69">
        <f t="shared" si="398"/>
        <v>0.49544528009106215</v>
      </c>
      <c r="AV1011" s="23">
        <f t="shared" si="399"/>
        <v>1</v>
      </c>
    </row>
    <row r="1012" spans="1:48" ht="12.75" customHeight="1" x14ac:dyDescent="0.15">
      <c r="A1012" t="s">
        <v>30</v>
      </c>
      <c r="B1012" s="16">
        <v>11</v>
      </c>
      <c r="C1012" s="16" t="s">
        <v>383</v>
      </c>
      <c r="D1012" s="16">
        <v>2</v>
      </c>
      <c r="E1012" s="16" t="s">
        <v>426</v>
      </c>
      <c r="G1012" s="52">
        <v>26.875</v>
      </c>
      <c r="H1012" s="52">
        <v>5778.125</v>
      </c>
      <c r="I1012" s="52">
        <v>4313.4375</v>
      </c>
      <c r="J1012" s="52">
        <v>1535946.5625</v>
      </c>
      <c r="K1012" s="14">
        <v>0.2416022256184053</v>
      </c>
      <c r="L1012" s="14">
        <v>7.5992978497332692E-2</v>
      </c>
      <c r="M1012" s="14">
        <v>0.71157258533183532</v>
      </c>
      <c r="N1012" s="14">
        <v>1.7666704507981814</v>
      </c>
      <c r="O1012" s="14">
        <v>0.9145681000796172</v>
      </c>
      <c r="P1012" s="14">
        <v>0.34488640720333874</v>
      </c>
      <c r="Q1012" s="14">
        <v>6.5363953353221493</v>
      </c>
      <c r="R1012" s="14">
        <v>0.68091662477092485</v>
      </c>
      <c r="S1012" s="14">
        <v>19.7995863571056</v>
      </c>
      <c r="T1012" s="14">
        <v>4.3965508648169038</v>
      </c>
      <c r="U1012" s="14">
        <v>171.88053543063035</v>
      </c>
      <c r="V1012" s="14">
        <v>21.092232799770791</v>
      </c>
      <c r="W1012" s="14">
        <v>0.42910691570653314</v>
      </c>
      <c r="X1012" s="14">
        <v>2.9023671555794106E-2</v>
      </c>
      <c r="Y1012" s="14">
        <v>1.3026521356016498</v>
      </c>
      <c r="Z1012" s="2">
        <f t="shared" si="378"/>
        <v>2.9452236357115229</v>
      </c>
      <c r="AA1012" s="2">
        <f t="shared" si="379"/>
        <v>9.3636622672555347</v>
      </c>
      <c r="AB1012" s="2">
        <f t="shared" si="380"/>
        <v>7.1469749871585586</v>
      </c>
      <c r="AC1012" s="2">
        <f t="shared" si="381"/>
        <v>18.952313569923938</v>
      </c>
      <c r="AD1012" s="2">
        <f t="shared" si="382"/>
        <v>8.6810164783541808</v>
      </c>
      <c r="AE1012" s="2">
        <f t="shared" si="383"/>
        <v>39.094403935160294</v>
      </c>
      <c r="AF1012" s="69">
        <f t="shared" si="384"/>
        <v>0.86095147046597931</v>
      </c>
      <c r="AG1012" s="69">
        <f t="shared" si="385"/>
        <v>0.88264045700914073</v>
      </c>
      <c r="AH1012" s="69">
        <f t="shared" si="386"/>
        <v>1.4912848510089469</v>
      </c>
      <c r="AI1012" s="69">
        <f t="shared" si="387"/>
        <v>0.33397535031209197</v>
      </c>
      <c r="AJ1012" s="69">
        <f t="shared" si="388"/>
        <v>0.35985694425636439</v>
      </c>
      <c r="AK1012" s="69">
        <f t="shared" si="389"/>
        <v>1.7356422610198536</v>
      </c>
      <c r="AL1012" s="69">
        <f t="shared" si="390"/>
        <v>7.5551331575228003E-2</v>
      </c>
      <c r="AM1012" s="69">
        <f t="shared" si="391"/>
        <v>9.5362090227936569E-2</v>
      </c>
      <c r="AN1012" s="69">
        <f t="shared" si="392"/>
        <v>0.3669799585882223</v>
      </c>
      <c r="AO1012" s="23">
        <v>0.01</v>
      </c>
      <c r="AP1012" s="69">
        <f t="shared" si="393"/>
        <v>0</v>
      </c>
      <c r="AQ1012" s="69">
        <f t="shared" si="394"/>
        <v>551.01407759829601</v>
      </c>
      <c r="AR1012" s="69">
        <f t="shared" si="395"/>
        <v>1582.9451151228852</v>
      </c>
      <c r="AS1012" s="69">
        <f t="shared" si="396"/>
        <v>0</v>
      </c>
      <c r="AT1012" s="69">
        <f t="shared" si="397"/>
        <v>0.25821209678131385</v>
      </c>
      <c r="AU1012" s="69">
        <f t="shared" si="398"/>
        <v>0.74178790321868615</v>
      </c>
      <c r="AV1012" s="23">
        <f t="shared" si="399"/>
        <v>1</v>
      </c>
    </row>
    <row r="1013" spans="1:48" ht="12.75" customHeight="1" x14ac:dyDescent="0.15">
      <c r="A1013" t="s">
        <v>31</v>
      </c>
      <c r="B1013" s="16">
        <v>11</v>
      </c>
      <c r="C1013" s="16" t="s">
        <v>385</v>
      </c>
      <c r="D1013" s="16">
        <v>1</v>
      </c>
      <c r="E1013" s="16" t="s">
        <v>426</v>
      </c>
      <c r="G1013" s="52">
        <v>67.1875</v>
      </c>
      <c r="H1013" s="52">
        <v>6208.1250000000009</v>
      </c>
      <c r="I1013" s="52">
        <v>2862.1875000000005</v>
      </c>
      <c r="J1013" s="52">
        <v>1524699.3750000002</v>
      </c>
      <c r="K1013" s="14">
        <v>0.18486725906674109</v>
      </c>
      <c r="L1013" s="14">
        <v>4.9465171813212694E-2</v>
      </c>
      <c r="M1013" s="14">
        <v>1.1262446243849522</v>
      </c>
      <c r="N1013" s="14">
        <v>0.96697804663131204</v>
      </c>
      <c r="O1013" s="14">
        <v>0.89872155061177061</v>
      </c>
      <c r="P1013" s="14">
        <v>0.3432227711384474</v>
      </c>
      <c r="Q1013" s="14">
        <v>6.693508581612492</v>
      </c>
      <c r="R1013" s="14">
        <v>0.72182308644578153</v>
      </c>
      <c r="S1013" s="14">
        <v>12.382509860624308</v>
      </c>
      <c r="T1013" s="14">
        <v>4.5950739941505736</v>
      </c>
      <c r="U1013" s="14">
        <v>106.60979427375925</v>
      </c>
      <c r="V1013" s="14">
        <v>5.320997064595125</v>
      </c>
      <c r="W1013" s="14">
        <v>0.44541469530442107</v>
      </c>
      <c r="X1013" s="14">
        <v>2.8660547041877073E-2</v>
      </c>
      <c r="Y1013" s="14">
        <v>1.3695826102939188</v>
      </c>
      <c r="Z1013" s="2">
        <f t="shared" si="378"/>
        <v>6.092180032692287</v>
      </c>
      <c r="AA1013" s="2">
        <f t="shared" si="379"/>
        <v>22.768436520099581</v>
      </c>
      <c r="AB1013" s="2">
        <f t="shared" si="380"/>
        <v>7.4478113683333174</v>
      </c>
      <c r="AC1013" s="2">
        <f t="shared" si="381"/>
        <v>19.501936189753852</v>
      </c>
      <c r="AD1013" s="2">
        <f t="shared" si="382"/>
        <v>8.6097080053836628</v>
      </c>
      <c r="AE1013" s="2">
        <f t="shared" si="383"/>
        <v>23.200887387117408</v>
      </c>
      <c r="AF1013" s="69">
        <f t="shared" si="384"/>
        <v>0.85912296181084002</v>
      </c>
      <c r="AG1013" s="69">
        <f t="shared" si="385"/>
        <v>0.88212973928747496</v>
      </c>
      <c r="AH1013" s="69">
        <f t="shared" si="386"/>
        <v>1.2522402301348561</v>
      </c>
      <c r="AI1013" s="69">
        <f t="shared" si="387"/>
        <v>0.33185195269385453</v>
      </c>
      <c r="AJ1013" s="69">
        <f t="shared" si="388"/>
        <v>0.35923263909906539</v>
      </c>
      <c r="AK1013" s="69">
        <f t="shared" si="389"/>
        <v>1.0276408361634635</v>
      </c>
      <c r="AL1013" s="69">
        <f t="shared" si="390"/>
        <v>7.5090614436134337E-2</v>
      </c>
      <c r="AM1013" s="69">
        <f t="shared" si="391"/>
        <v>9.5196649361252328E-2</v>
      </c>
      <c r="AN1013" s="69">
        <f t="shared" si="392"/>
        <v>0.22200147416755756</v>
      </c>
      <c r="AO1013" s="23">
        <v>0.01</v>
      </c>
      <c r="AP1013" s="69">
        <f t="shared" si="393"/>
        <v>0</v>
      </c>
      <c r="AQ1013" s="69">
        <f t="shared" si="394"/>
        <v>590.99269881582472</v>
      </c>
      <c r="AR1013" s="69">
        <f t="shared" si="395"/>
        <v>635.40984434395625</v>
      </c>
      <c r="AS1013" s="69">
        <f t="shared" si="396"/>
        <v>0</v>
      </c>
      <c r="AT1013" s="69">
        <f t="shared" si="397"/>
        <v>0.48189128611324772</v>
      </c>
      <c r="AU1013" s="69">
        <f t="shared" si="398"/>
        <v>0.51810871388675217</v>
      </c>
      <c r="AV1013" s="23">
        <f t="shared" si="399"/>
        <v>0.99999999999999989</v>
      </c>
    </row>
    <row r="1014" spans="1:48" ht="12.75" customHeight="1" x14ac:dyDescent="0.15">
      <c r="A1014" t="s">
        <v>32</v>
      </c>
      <c r="B1014" s="16">
        <v>11</v>
      </c>
      <c r="C1014" s="16" t="s">
        <v>385</v>
      </c>
      <c r="D1014" s="16">
        <v>2</v>
      </c>
      <c r="E1014" s="16" t="s">
        <v>426</v>
      </c>
      <c r="G1014" s="52">
        <v>13.4375</v>
      </c>
      <c r="H1014" s="52">
        <v>5643.75</v>
      </c>
      <c r="I1014" s="52">
        <v>4232.8125</v>
      </c>
      <c r="J1014" s="52">
        <v>1414874.6875</v>
      </c>
      <c r="K1014" s="14">
        <v>0.7346480832410569</v>
      </c>
      <c r="L1014" s="14">
        <v>6.828575653678895E-2</v>
      </c>
      <c r="M1014" s="14">
        <v>0.47064623610088729</v>
      </c>
      <c r="N1014" s="14">
        <v>0.72260694225955902</v>
      </c>
      <c r="O1014" s="14">
        <v>0.9007257053434975</v>
      </c>
      <c r="P1014" s="14">
        <v>0.33468085572509887</v>
      </c>
      <c r="Q1014" s="14">
        <v>6.0709000038743177</v>
      </c>
      <c r="R1014" s="14">
        <v>0.78169074996080723</v>
      </c>
      <c r="S1014" s="14">
        <v>18.289641539996158</v>
      </c>
      <c r="T1014" s="14">
        <v>3.839571534981542</v>
      </c>
      <c r="U1014" s="14">
        <v>163.61877106659952</v>
      </c>
      <c r="V1014" s="14">
        <v>12.848891519761276</v>
      </c>
      <c r="W1014" s="14">
        <v>0.42944002635600748</v>
      </c>
      <c r="X1014" s="14">
        <v>2.9889310008653646E-2</v>
      </c>
      <c r="Y1014" s="14">
        <v>1.4034668050577621</v>
      </c>
      <c r="Z1014" s="2">
        <f t="shared" si="378"/>
        <v>0.64064175329299289</v>
      </c>
      <c r="AA1014" s="2">
        <f t="shared" si="379"/>
        <v>6.8923046323331958</v>
      </c>
      <c r="AB1014" s="2">
        <f t="shared" si="380"/>
        <v>6.7400097142327491</v>
      </c>
      <c r="AC1014" s="2">
        <f t="shared" si="381"/>
        <v>18.139370388310621</v>
      </c>
      <c r="AD1014" s="2">
        <f t="shared" si="382"/>
        <v>8.9459801991632641</v>
      </c>
      <c r="AE1014" s="2">
        <f t="shared" si="383"/>
        <v>42.613809789947325</v>
      </c>
      <c r="AF1014" s="69">
        <f t="shared" si="384"/>
        <v>0.87684182297412216</v>
      </c>
      <c r="AG1014" s="69">
        <f t="shared" si="385"/>
        <v>0.88219433109912015</v>
      </c>
      <c r="AH1014" s="69">
        <f t="shared" si="386"/>
        <v>1.442620908211814</v>
      </c>
      <c r="AI1014" s="69">
        <f t="shared" si="387"/>
        <v>0.35281104014676462</v>
      </c>
      <c r="AJ1014" s="69">
        <f t="shared" si="388"/>
        <v>0.35931155669470427</v>
      </c>
      <c r="AK1014" s="69">
        <f t="shared" si="389"/>
        <v>1.5712130021891859</v>
      </c>
      <c r="AL1014" s="69">
        <f t="shared" si="390"/>
        <v>7.9632974445023166E-2</v>
      </c>
      <c r="AM1014" s="69">
        <f t="shared" si="391"/>
        <v>9.5217562524096633E-2</v>
      </c>
      <c r="AN1014" s="69">
        <f t="shared" si="392"/>
        <v>0.33357187546106909</v>
      </c>
      <c r="AO1014" s="23">
        <v>0.01</v>
      </c>
      <c r="AP1014" s="69">
        <f t="shared" si="393"/>
        <v>0</v>
      </c>
      <c r="AQ1014" s="69">
        <f t="shared" si="394"/>
        <v>537.38411849537033</v>
      </c>
      <c r="AR1014" s="69">
        <f t="shared" si="395"/>
        <v>1411.9472041000565</v>
      </c>
      <c r="AS1014" s="69">
        <f t="shared" si="396"/>
        <v>0</v>
      </c>
      <c r="AT1014" s="69">
        <f t="shared" si="397"/>
        <v>0.27567613174135686</v>
      </c>
      <c r="AU1014" s="69">
        <f t="shared" si="398"/>
        <v>0.72432386825864314</v>
      </c>
      <c r="AV1014" s="23">
        <f t="shared" si="399"/>
        <v>1</v>
      </c>
    </row>
    <row r="1015" spans="1:48" ht="12.75" customHeight="1" x14ac:dyDescent="0.15">
      <c r="A1015" t="s">
        <v>33</v>
      </c>
      <c r="B1015" s="16">
        <v>11</v>
      </c>
      <c r="C1015" s="16" t="s">
        <v>391</v>
      </c>
      <c r="D1015" s="16">
        <v>1</v>
      </c>
      <c r="E1015" s="16" t="s">
        <v>426</v>
      </c>
      <c r="G1015" s="52">
        <v>26.875</v>
      </c>
      <c r="H1015" s="52">
        <v>5818.4375000000009</v>
      </c>
      <c r="I1015" s="52">
        <v>2580</v>
      </c>
      <c r="J1015" s="52">
        <v>1496077.4999999998</v>
      </c>
      <c r="K1015" s="14">
        <v>0.29825299936855398</v>
      </c>
      <c r="L1015" s="14">
        <v>0.14836922588206941</v>
      </c>
      <c r="M1015" s="14">
        <v>1.5284374878927591</v>
      </c>
      <c r="N1015" s="14">
        <v>0.67399977295210922</v>
      </c>
      <c r="O1015" s="14">
        <v>0.91713048969095756</v>
      </c>
      <c r="P1015" s="14">
        <v>0.34662233955154392</v>
      </c>
      <c r="Q1015" s="14">
        <v>6.3725214056022637</v>
      </c>
      <c r="R1015" s="14">
        <v>0.76095641221085186</v>
      </c>
      <c r="S1015" s="14">
        <v>27.043877261537617</v>
      </c>
      <c r="T1015" s="14">
        <v>12.285695742187071</v>
      </c>
      <c r="U1015" s="14">
        <v>92.788795474797567</v>
      </c>
      <c r="V1015" s="14">
        <v>20.752028564787036</v>
      </c>
      <c r="W1015" s="14">
        <v>0.43160524557759006</v>
      </c>
      <c r="X1015" s="14">
        <v>2.8294136333263959E-2</v>
      </c>
      <c r="Y1015" s="14">
        <v>1.4195169285826263</v>
      </c>
      <c r="Z1015" s="2">
        <f t="shared" si="378"/>
        <v>5.1246340896107965</v>
      </c>
      <c r="AA1015" s="2">
        <f t="shared" si="379"/>
        <v>10.301580255649716</v>
      </c>
      <c r="AB1015" s="2">
        <f t="shared" si="380"/>
        <v>6.948325758692846</v>
      </c>
      <c r="AC1015" s="2">
        <f t="shared" si="381"/>
        <v>18.384624066201159</v>
      </c>
      <c r="AD1015" s="2">
        <f t="shared" si="382"/>
        <v>3.4310463169703769</v>
      </c>
      <c r="AE1015" s="2">
        <f t="shared" si="383"/>
        <v>7.5525877754058328</v>
      </c>
      <c r="AF1015" s="69">
        <f t="shared" si="384"/>
        <v>0.86277726567515012</v>
      </c>
      <c r="AG1015" s="69">
        <f t="shared" si="385"/>
        <v>0.88272304014731728</v>
      </c>
      <c r="AH1015" s="69">
        <f t="shared" si="386"/>
        <v>1.7247607728998846</v>
      </c>
      <c r="AI1015" s="69">
        <f t="shared" si="387"/>
        <v>0.336104615384751</v>
      </c>
      <c r="AJ1015" s="69">
        <f t="shared" si="388"/>
        <v>0.35995796238715572</v>
      </c>
      <c r="AK1015" s="69">
        <f t="shared" si="389"/>
        <v>2.6851280190154578</v>
      </c>
      <c r="AL1015" s="69">
        <f t="shared" si="390"/>
        <v>7.6013201205288886E-2</v>
      </c>
      <c r="AM1015" s="69">
        <f t="shared" si="391"/>
        <v>9.5388860032596265E-2</v>
      </c>
      <c r="AN1015" s="69">
        <f t="shared" si="392"/>
        <v>0.55767019187250988</v>
      </c>
      <c r="AO1015" s="23">
        <v>0.01</v>
      </c>
      <c r="AP1015" s="69">
        <f t="shared" si="393"/>
        <v>0</v>
      </c>
      <c r="AQ1015" s="69">
        <f t="shared" si="394"/>
        <v>555.01412029590938</v>
      </c>
      <c r="AR1015" s="69">
        <f t="shared" si="395"/>
        <v>1438.7890950310755</v>
      </c>
      <c r="AS1015" s="69">
        <f t="shared" si="396"/>
        <v>0</v>
      </c>
      <c r="AT1015" s="69">
        <f t="shared" si="397"/>
        <v>0.27836955825396575</v>
      </c>
      <c r="AU1015" s="69">
        <f t="shared" si="398"/>
        <v>0.72163044174603419</v>
      </c>
      <c r="AV1015" s="23">
        <f t="shared" si="399"/>
        <v>1</v>
      </c>
    </row>
    <row r="1016" spans="1:48" ht="12.75" customHeight="1" x14ac:dyDescent="0.15">
      <c r="A1016" t="s">
        <v>34</v>
      </c>
      <c r="B1016" s="16">
        <v>11</v>
      </c>
      <c r="C1016" s="16" t="s">
        <v>391</v>
      </c>
      <c r="D1016" s="16">
        <v>2</v>
      </c>
      <c r="E1016" s="16" t="s">
        <v>426</v>
      </c>
      <c r="G1016" s="52">
        <v>26.875</v>
      </c>
      <c r="H1016" s="52">
        <v>5899.0625</v>
      </c>
      <c r="I1016" s="52">
        <v>4595.625</v>
      </c>
      <c r="J1016" s="52">
        <v>1367574.6875000002</v>
      </c>
      <c r="K1016" s="14">
        <v>0.49934933606654897</v>
      </c>
      <c r="L1016" s="14">
        <v>0.15135035217053161</v>
      </c>
      <c r="M1016" s="14">
        <v>1.2878598272054551</v>
      </c>
      <c r="N1016" s="14">
        <v>1.004373374850662</v>
      </c>
      <c r="O1016" s="14">
        <v>0.9101772624527561</v>
      </c>
      <c r="P1016" s="14">
        <v>0.35520615394726751</v>
      </c>
      <c r="Q1016" s="14">
        <v>5.5082871643872773</v>
      </c>
      <c r="R1016" s="14">
        <v>0.80516317715681984</v>
      </c>
      <c r="S1016" s="14">
        <v>15.065591683215432</v>
      </c>
      <c r="T1016" s="14">
        <v>3.4889482533875191</v>
      </c>
      <c r="U1016" s="14">
        <v>148.30606524350083</v>
      </c>
      <c r="V1016" s="14">
        <v>6.6251358232918705</v>
      </c>
      <c r="W1016" s="14">
        <v>0.40144591985211359</v>
      </c>
      <c r="X1016" s="14">
        <v>3.0145359345390015E-2</v>
      </c>
      <c r="Y1016" s="14">
        <v>1.3958282653000547</v>
      </c>
      <c r="Z1016" s="2">
        <f t="shared" si="378"/>
        <v>2.579075877721444</v>
      </c>
      <c r="AA1016" s="2">
        <f t="shared" si="379"/>
        <v>8.5091300333043129</v>
      </c>
      <c r="AB1016" s="2">
        <f t="shared" si="380"/>
        <v>6.0518839479064575</v>
      </c>
      <c r="AC1016" s="2">
        <f t="shared" si="381"/>
        <v>15.507296546458527</v>
      </c>
      <c r="AD1016" s="2">
        <f t="shared" si="382"/>
        <v>9.8440252704265525</v>
      </c>
      <c r="AE1016" s="2">
        <f t="shared" si="383"/>
        <v>42.507384596348267</v>
      </c>
      <c r="AF1016" s="69">
        <f t="shared" si="384"/>
        <v>0.86925839035924168</v>
      </c>
      <c r="AG1016" s="69">
        <f t="shared" si="385"/>
        <v>0.88249894490307979</v>
      </c>
      <c r="AH1016" s="69">
        <f t="shared" si="386"/>
        <v>1.3387131520953794</v>
      </c>
      <c r="AI1016" s="69">
        <f t="shared" si="387"/>
        <v>0.34373604180163392</v>
      </c>
      <c r="AJ1016" s="69">
        <f t="shared" si="388"/>
        <v>0.35968388641772003</v>
      </c>
      <c r="AK1016" s="69">
        <f t="shared" si="389"/>
        <v>1.2555701667638421</v>
      </c>
      <c r="AL1016" s="69">
        <f t="shared" si="390"/>
        <v>7.7667592571157434E-2</v>
      </c>
      <c r="AM1016" s="69">
        <f t="shared" si="391"/>
        <v>9.5316229900695798E-2</v>
      </c>
      <c r="AN1016" s="69">
        <f t="shared" si="392"/>
        <v>0.26902244007966131</v>
      </c>
      <c r="AO1016" s="23">
        <v>0.01</v>
      </c>
      <c r="AP1016" s="69">
        <f t="shared" si="393"/>
        <v>0</v>
      </c>
      <c r="AQ1016" s="69">
        <f t="shared" si="394"/>
        <v>562.27639744857333</v>
      </c>
      <c r="AR1016" s="69">
        <f t="shared" si="395"/>
        <v>1236.3262511910934</v>
      </c>
      <c r="AS1016" s="69">
        <f t="shared" si="396"/>
        <v>0</v>
      </c>
      <c r="AT1016" s="69">
        <f t="shared" si="397"/>
        <v>0.31261846404698596</v>
      </c>
      <c r="AU1016" s="69">
        <f t="shared" si="398"/>
        <v>0.6873815359530141</v>
      </c>
      <c r="AV1016" s="23">
        <f t="shared" si="399"/>
        <v>1</v>
      </c>
    </row>
    <row r="1017" spans="1:48" ht="12.75" customHeight="1" x14ac:dyDescent="0.15">
      <c r="A1017" t="s">
        <v>35</v>
      </c>
      <c r="B1017" s="16">
        <v>11</v>
      </c>
      <c r="C1017" s="16" t="s">
        <v>392</v>
      </c>
      <c r="D1017" s="16">
        <v>1</v>
      </c>
      <c r="E1017" s="16" t="s">
        <v>426</v>
      </c>
      <c r="G1017" s="52">
        <v>80.625</v>
      </c>
      <c r="H1017" s="52">
        <v>5039.0625</v>
      </c>
      <c r="I1017" s="52">
        <v>2929.3750000000005</v>
      </c>
      <c r="J1017" s="52">
        <v>1432760</v>
      </c>
      <c r="K1017" s="14">
        <v>9.195684203783186E-2</v>
      </c>
      <c r="L1017" s="14">
        <v>0.10607453089570713</v>
      </c>
      <c r="M1017" s="14">
        <v>1.0849405292317229</v>
      </c>
      <c r="N1017" s="14">
        <v>1.400350302460226</v>
      </c>
      <c r="O1017" s="14">
        <v>0.89176649309527523</v>
      </c>
      <c r="P1017" s="14">
        <v>0.34605300632044778</v>
      </c>
      <c r="Q1017" s="14">
        <v>6.003204060284375</v>
      </c>
      <c r="R1017" s="14">
        <v>0.68634955644572748</v>
      </c>
      <c r="S1017" s="14">
        <v>10.318922332140604</v>
      </c>
      <c r="T1017" s="14">
        <v>3.00450236058319</v>
      </c>
      <c r="U1017" s="14">
        <v>75.519079074813078</v>
      </c>
      <c r="V1017" s="14">
        <v>8.8349605098846915</v>
      </c>
      <c r="W1017" s="14">
        <v>0.42626449351623918</v>
      </c>
      <c r="X1017" s="14">
        <v>2.8023299120395216E-2</v>
      </c>
      <c r="Y1017" s="14">
        <v>1.4290907813150397</v>
      </c>
      <c r="Z1017" s="2">
        <f t="shared" si="378"/>
        <v>11.798366550967124</v>
      </c>
      <c r="AA1017" s="2">
        <f t="shared" si="379"/>
        <v>10.228096415514111</v>
      </c>
      <c r="AB1017" s="2">
        <f t="shared" si="380"/>
        <v>6.7318116421346641</v>
      </c>
      <c r="AC1017" s="2">
        <f t="shared" si="381"/>
        <v>17.347643137437046</v>
      </c>
      <c r="AD1017" s="2">
        <f t="shared" si="382"/>
        <v>7.3185044565741064</v>
      </c>
      <c r="AE1017" s="2">
        <f t="shared" si="383"/>
        <v>25.135303624842027</v>
      </c>
      <c r="AF1017" s="69">
        <f t="shared" si="384"/>
        <v>0.85612855620851602</v>
      </c>
      <c r="AG1017" s="69">
        <f t="shared" si="385"/>
        <v>0.8819055850552816</v>
      </c>
      <c r="AH1017" s="69">
        <f t="shared" si="386"/>
        <v>1.1857329615876178</v>
      </c>
      <c r="AI1017" s="69">
        <f t="shared" si="387"/>
        <v>0.32839410107135125</v>
      </c>
      <c r="AJ1017" s="69">
        <f t="shared" si="388"/>
        <v>0.35895885945059908</v>
      </c>
      <c r="AK1017" s="69">
        <f t="shared" si="389"/>
        <v>0.87244704493766456</v>
      </c>
      <c r="AL1017" s="69">
        <f t="shared" si="390"/>
        <v>7.4340099504603047E-2</v>
      </c>
      <c r="AM1017" s="69">
        <f t="shared" si="391"/>
        <v>9.5124097754408748E-2</v>
      </c>
      <c r="AN1017" s="69">
        <f t="shared" si="392"/>
        <v>0.18974431551026028</v>
      </c>
      <c r="AO1017" s="23">
        <v>0.01</v>
      </c>
      <c r="AP1017" s="69">
        <f t="shared" si="393"/>
        <v>0</v>
      </c>
      <c r="AQ1017" s="69">
        <f t="shared" si="394"/>
        <v>479.33627384057536</v>
      </c>
      <c r="AR1017" s="69">
        <f t="shared" si="395"/>
        <v>555.83225424786883</v>
      </c>
      <c r="AS1017" s="69">
        <f t="shared" si="396"/>
        <v>0</v>
      </c>
      <c r="AT1017" s="69">
        <f t="shared" si="397"/>
        <v>0.46305143639338031</v>
      </c>
      <c r="AU1017" s="69">
        <f t="shared" si="398"/>
        <v>0.53694856360661969</v>
      </c>
      <c r="AV1017" s="23">
        <f t="shared" si="399"/>
        <v>1</v>
      </c>
    </row>
    <row r="1018" spans="1:48" ht="12.75" customHeight="1" x14ac:dyDescent="0.15">
      <c r="A1018" t="s">
        <v>36</v>
      </c>
      <c r="B1018" s="16">
        <v>11</v>
      </c>
      <c r="C1018" s="16" t="s">
        <v>392</v>
      </c>
      <c r="D1018" s="16">
        <v>2</v>
      </c>
      <c r="E1018" s="16" t="s">
        <v>426</v>
      </c>
      <c r="G1018" s="52">
        <v>26.875</v>
      </c>
      <c r="H1018" s="52">
        <v>5952.8125</v>
      </c>
      <c r="I1018" s="52">
        <v>4313.4375</v>
      </c>
      <c r="J1018" s="52">
        <v>1471621.2500000002</v>
      </c>
      <c r="K1018" s="14">
        <v>0.6162290776312539</v>
      </c>
      <c r="L1018" s="14">
        <v>0.1486417061922862</v>
      </c>
      <c r="M1018" s="14">
        <v>0.96452481500135601</v>
      </c>
      <c r="N1018" s="14">
        <v>1.0077763902628891</v>
      </c>
      <c r="O1018" s="14">
        <v>0.92481948880327269</v>
      </c>
      <c r="P1018" s="14">
        <v>0.35873361010395327</v>
      </c>
      <c r="Q1018" s="14">
        <v>6.495321762039441</v>
      </c>
      <c r="R1018" s="14">
        <v>0.76884092051702047</v>
      </c>
      <c r="S1018" s="14">
        <v>17.373376771938176</v>
      </c>
      <c r="T1018" s="14">
        <v>6.0122016409065511</v>
      </c>
      <c r="U1018" s="14">
        <v>122.90808957421255</v>
      </c>
      <c r="V1018" s="14">
        <v>25.155584567230502</v>
      </c>
      <c r="W1018" s="14">
        <v>0.41559946189818164</v>
      </c>
      <c r="X1018" s="14">
        <v>2.9231797219879289E-2</v>
      </c>
      <c r="Y1018" s="14">
        <v>1.481046907013077</v>
      </c>
      <c r="Z1018" s="2">
        <f t="shared" si="378"/>
        <v>1.5652049700558259</v>
      </c>
      <c r="AA1018" s="2">
        <f t="shared" si="379"/>
        <v>6.4889245401531204</v>
      </c>
      <c r="AB1018" s="2">
        <f t="shared" si="380"/>
        <v>7.0233400579008816</v>
      </c>
      <c r="AC1018" s="2">
        <f t="shared" si="381"/>
        <v>18.106253718900877</v>
      </c>
      <c r="AD1018" s="2">
        <f t="shared" si="382"/>
        <v>7.0745078051111019</v>
      </c>
      <c r="AE1018" s="2">
        <f t="shared" si="383"/>
        <v>20.44310835118295</v>
      </c>
      <c r="AF1018" s="69">
        <f t="shared" si="384"/>
        <v>0.87302530223125097</v>
      </c>
      <c r="AG1018" s="69">
        <f t="shared" si="385"/>
        <v>0.88297084854980257</v>
      </c>
      <c r="AH1018" s="69">
        <f t="shared" si="386"/>
        <v>1.4130906526987939</v>
      </c>
      <c r="AI1018" s="69">
        <f t="shared" si="387"/>
        <v>0.34822415230327269</v>
      </c>
      <c r="AJ1018" s="69">
        <f t="shared" si="388"/>
        <v>0.36026120240928317</v>
      </c>
      <c r="AK1018" s="69">
        <f t="shared" si="389"/>
        <v>1.4766870578191273</v>
      </c>
      <c r="AL1018" s="69">
        <f t="shared" si="390"/>
        <v>7.863984980368896E-2</v>
      </c>
      <c r="AM1018" s="69">
        <f t="shared" si="391"/>
        <v>9.5469218638460029E-2</v>
      </c>
      <c r="AN1018" s="69">
        <f t="shared" si="392"/>
        <v>0.31430235954249996</v>
      </c>
      <c r="AO1018" s="23">
        <v>0.01</v>
      </c>
      <c r="AP1018" s="69">
        <f t="shared" si="393"/>
        <v>0</v>
      </c>
      <c r="AQ1018" s="69">
        <f t="shared" si="394"/>
        <v>568.3103580762579</v>
      </c>
      <c r="AR1018" s="69">
        <f t="shared" si="395"/>
        <v>1355.7235839891023</v>
      </c>
      <c r="AS1018" s="69">
        <f t="shared" si="396"/>
        <v>0</v>
      </c>
      <c r="AT1018" s="69">
        <f t="shared" si="397"/>
        <v>0.29537439317011394</v>
      </c>
      <c r="AU1018" s="69">
        <f t="shared" si="398"/>
        <v>0.70462560682988606</v>
      </c>
      <c r="AV1018" s="23">
        <f t="shared" si="399"/>
        <v>1</v>
      </c>
    </row>
    <row r="1019" spans="1:48" ht="12.75" customHeight="1" x14ac:dyDescent="0.15">
      <c r="G1019" s="52"/>
      <c r="H1019" s="52"/>
      <c r="I1019" s="52"/>
      <c r="J1019" s="52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2"/>
      <c r="AA1019" s="2"/>
      <c r="AB1019" s="2"/>
      <c r="AC1019" s="2"/>
      <c r="AD1019" s="2"/>
      <c r="AE1019" s="2"/>
      <c r="AF1019" s="69"/>
      <c r="AG1019" s="69"/>
      <c r="AH1019" s="69"/>
      <c r="AI1019" s="69"/>
      <c r="AJ1019" s="69"/>
      <c r="AK1019" s="69"/>
      <c r="AL1019" s="69"/>
      <c r="AM1019" s="69"/>
      <c r="AN1019" s="69"/>
      <c r="AO1019" s="23"/>
      <c r="AP1019" s="69"/>
      <c r="AQ1019" s="69"/>
      <c r="AR1019" s="69"/>
      <c r="AS1019" s="69"/>
      <c r="AT1019" s="69"/>
      <c r="AU1019" s="69"/>
      <c r="AV1019" s="23"/>
    </row>
    <row r="1020" spans="1:48" ht="12.75" customHeight="1" x14ac:dyDescent="0.15">
      <c r="A1020" t="s">
        <v>37</v>
      </c>
      <c r="B1020" s="16">
        <v>12</v>
      </c>
      <c r="C1020" s="16" t="s">
        <v>374</v>
      </c>
      <c r="D1020" s="16">
        <v>1</v>
      </c>
      <c r="E1020" s="16" t="s">
        <v>426</v>
      </c>
      <c r="G1020" s="52">
        <v>174.68749999999997</v>
      </c>
      <c r="H1020" s="52">
        <v>17979.375</v>
      </c>
      <c r="I1020" s="52">
        <v>9110.6250000000018</v>
      </c>
      <c r="J1020" s="52">
        <v>2114202.5</v>
      </c>
      <c r="K1020" s="14">
        <v>0.40005307807052065</v>
      </c>
      <c r="L1020" s="14">
        <v>8.9022192768180866E-2</v>
      </c>
      <c r="M1020" s="14">
        <v>1.215040099182519</v>
      </c>
      <c r="N1020" s="14">
        <v>1.7669650724661186</v>
      </c>
      <c r="O1020" s="14">
        <v>0.8400226954508434</v>
      </c>
      <c r="P1020" s="14">
        <v>0.29535468994753045</v>
      </c>
      <c r="Q1020" s="14">
        <v>7.1286990043004916</v>
      </c>
      <c r="R1020" s="14">
        <v>0.7712897941973047</v>
      </c>
      <c r="S1020" s="14">
        <v>19.999655907680765</v>
      </c>
      <c r="T1020" s="14">
        <v>8.1181778598109346</v>
      </c>
      <c r="U1020" s="14">
        <v>149.61630893804968</v>
      </c>
      <c r="V1020" s="14">
        <v>13.227269532875995</v>
      </c>
      <c r="W1020" s="14">
        <v>0.42388330145598641</v>
      </c>
      <c r="X1020" s="14">
        <v>3.3254373377441367E-2</v>
      </c>
      <c r="Y1020" s="14">
        <v>1.4378213133098716</v>
      </c>
      <c r="Z1020" s="2">
        <f t="shared" si="378"/>
        <v>3.0371972265348597</v>
      </c>
      <c r="AA1020" s="2">
        <f t="shared" si="379"/>
        <v>13.648732539610165</v>
      </c>
      <c r="AB1020" s="2">
        <f t="shared" si="380"/>
        <v>8.4863171470319525</v>
      </c>
      <c r="AC1020" s="2">
        <f t="shared" si="381"/>
        <v>24.13606164698756</v>
      </c>
      <c r="AD1020" s="2">
        <f t="shared" si="382"/>
        <v>7.4809441536736792</v>
      </c>
      <c r="AE1020" s="2">
        <f t="shared" si="383"/>
        <v>18.429789482529781</v>
      </c>
      <c r="AF1020" s="69">
        <f t="shared" si="384"/>
        <v>0.86605817577899069</v>
      </c>
      <c r="AG1020" s="69">
        <f t="shared" si="385"/>
        <v>0.88023793655571891</v>
      </c>
      <c r="AH1020" s="69">
        <f t="shared" si="386"/>
        <v>1.4977328834498123</v>
      </c>
      <c r="AI1020" s="69">
        <f t="shared" si="387"/>
        <v>0.3399535614692753</v>
      </c>
      <c r="AJ1020" s="69">
        <f t="shared" si="388"/>
        <v>0.35692637672595073</v>
      </c>
      <c r="AK1020" s="69">
        <f t="shared" si="389"/>
        <v>1.7582535089583859</v>
      </c>
      <c r="AL1020" s="69">
        <f t="shared" si="390"/>
        <v>7.6847791668701468E-2</v>
      </c>
      <c r="AM1020" s="69">
        <f t="shared" si="391"/>
        <v>9.4585489832376954E-2</v>
      </c>
      <c r="AN1020" s="69">
        <f t="shared" si="392"/>
        <v>0.37156359109570741</v>
      </c>
      <c r="AO1020" s="23">
        <v>0.01</v>
      </c>
      <c r="AP1020" s="69">
        <f t="shared" si="393"/>
        <v>0</v>
      </c>
      <c r="AQ1020" s="69">
        <f t="shared" si="394"/>
        <v>1700.5879912549924</v>
      </c>
      <c r="AR1020" s="69">
        <f t="shared" si="395"/>
        <v>3385.1765421263299</v>
      </c>
      <c r="AS1020" s="69">
        <f t="shared" si="396"/>
        <v>0</v>
      </c>
      <c r="AT1020" s="69">
        <f t="shared" si="397"/>
        <v>0.33438197543218523</v>
      </c>
      <c r="AU1020" s="69">
        <f t="shared" si="398"/>
        <v>0.66561802456781471</v>
      </c>
      <c r="AV1020" s="23">
        <f t="shared" si="399"/>
        <v>1</v>
      </c>
    </row>
    <row r="1021" spans="1:48" ht="12.75" customHeight="1" x14ac:dyDescent="0.15">
      <c r="A1021" t="s">
        <v>38</v>
      </c>
      <c r="B1021" s="16">
        <v>12</v>
      </c>
      <c r="C1021" s="16" t="s">
        <v>374</v>
      </c>
      <c r="D1021" s="16">
        <v>2</v>
      </c>
      <c r="E1021" s="16" t="s">
        <v>426</v>
      </c>
      <c r="G1021" s="52">
        <v>80.625</v>
      </c>
      <c r="H1021" s="52">
        <v>19578.437500000004</v>
      </c>
      <c r="I1021" s="52">
        <v>11179.999999999998</v>
      </c>
      <c r="J1021" s="52">
        <v>2269701.25</v>
      </c>
      <c r="K1021" s="14">
        <v>0.71707924189873073</v>
      </c>
      <c r="L1021" s="14">
        <v>0.1013142040288747</v>
      </c>
      <c r="M1021" s="14">
        <v>1.0533144783231956</v>
      </c>
      <c r="N1021" s="14">
        <v>1.0811479973835434</v>
      </c>
      <c r="O1021" s="14">
        <v>0.85174745820101949</v>
      </c>
      <c r="P1021" s="14">
        <v>0.30075555093054079</v>
      </c>
      <c r="Q1021" s="14">
        <v>7.027350741931734</v>
      </c>
      <c r="R1021" s="14">
        <v>0.75724255742419577</v>
      </c>
      <c r="S1021" s="14">
        <v>18.190753434059651</v>
      </c>
      <c r="T1021" s="14">
        <v>5.8784135347405551</v>
      </c>
      <c r="U1021" s="14">
        <v>161.81315911820542</v>
      </c>
      <c r="V1021" s="14">
        <v>15.294554094160006</v>
      </c>
      <c r="W1021" s="14">
        <v>0.43321222991955932</v>
      </c>
      <c r="X1021" s="14">
        <v>3.2615756208169477E-2</v>
      </c>
      <c r="Y1021" s="14">
        <v>1.4517550261375369</v>
      </c>
      <c r="Z1021" s="2">
        <f t="shared" si="378"/>
        <v>1.4688955094197937</v>
      </c>
      <c r="AA1021" s="2">
        <f t="shared" si="379"/>
        <v>10.396513385457773</v>
      </c>
      <c r="AB1021" s="2">
        <f t="shared" si="380"/>
        <v>8.250509789338544</v>
      </c>
      <c r="AC1021" s="2">
        <f t="shared" si="381"/>
        <v>23.36565599600419</v>
      </c>
      <c r="AD1021" s="2">
        <f t="shared" si="382"/>
        <v>8.8953522296241356</v>
      </c>
      <c r="AE1021" s="2">
        <f t="shared" si="383"/>
        <v>27.526671637154067</v>
      </c>
      <c r="AF1021" s="69">
        <f t="shared" si="384"/>
        <v>0.87627559758601048</v>
      </c>
      <c r="AG1021" s="69">
        <f t="shared" si="385"/>
        <v>0.88061581340083217</v>
      </c>
      <c r="AH1021" s="69">
        <f t="shared" si="386"/>
        <v>1.4394338479457154</v>
      </c>
      <c r="AI1021" s="69">
        <f t="shared" si="387"/>
        <v>0.35212799245991544</v>
      </c>
      <c r="AJ1021" s="69">
        <f t="shared" si="388"/>
        <v>0.35738624825362908</v>
      </c>
      <c r="AK1021" s="69">
        <f t="shared" si="389"/>
        <v>1.5608225471024397</v>
      </c>
      <c r="AL1021" s="69">
        <f t="shared" si="390"/>
        <v>7.9485118888277251E-2</v>
      </c>
      <c r="AM1021" s="69">
        <f t="shared" si="391"/>
        <v>9.4707355787211706E-2</v>
      </c>
      <c r="AN1021" s="69">
        <f t="shared" si="392"/>
        <v>0.33145611475846154</v>
      </c>
      <c r="AO1021" s="23">
        <v>0.01</v>
      </c>
      <c r="AP1021" s="69">
        <f t="shared" si="393"/>
        <v>0</v>
      </c>
      <c r="AQ1021" s="69">
        <f t="shared" si="394"/>
        <v>1854.2220460701881</v>
      </c>
      <c r="AR1021" s="69">
        <f t="shared" si="395"/>
        <v>3705.6793629995996</v>
      </c>
      <c r="AS1021" s="69">
        <f t="shared" si="396"/>
        <v>0</v>
      </c>
      <c r="AT1021" s="69">
        <f t="shared" si="397"/>
        <v>0.33349908742004353</v>
      </c>
      <c r="AU1021" s="69">
        <f t="shared" si="398"/>
        <v>0.66650091257995658</v>
      </c>
      <c r="AV1021" s="23">
        <f t="shared" si="399"/>
        <v>1</v>
      </c>
    </row>
    <row r="1022" spans="1:48" ht="12.75" customHeight="1" x14ac:dyDescent="0.15">
      <c r="A1022" t="s">
        <v>39</v>
      </c>
      <c r="B1022" s="16">
        <v>12</v>
      </c>
      <c r="C1022" s="16" t="s">
        <v>375</v>
      </c>
      <c r="D1022" s="16">
        <v>1</v>
      </c>
      <c r="E1022" s="16" t="s">
        <v>426</v>
      </c>
      <c r="G1022" s="52">
        <v>107.5</v>
      </c>
      <c r="H1022" s="52">
        <v>18436.25</v>
      </c>
      <c r="I1022" s="52">
        <v>9406.25</v>
      </c>
      <c r="J1022" s="52">
        <v>2210979.375</v>
      </c>
      <c r="K1022" s="14">
        <v>0.31234980278751384</v>
      </c>
      <c r="L1022" s="14">
        <v>9.756958517268953E-2</v>
      </c>
      <c r="M1022" s="14">
        <v>1.2437061717872226</v>
      </c>
      <c r="N1022" s="14">
        <v>1.0118956877118439</v>
      </c>
      <c r="O1022" s="14">
        <v>0.88500727535621793</v>
      </c>
      <c r="P1022" s="14">
        <v>0.31574114644378959</v>
      </c>
      <c r="Q1022" s="14">
        <v>8.0225097826508094</v>
      </c>
      <c r="R1022" s="14">
        <v>0.84184492629052399</v>
      </c>
      <c r="S1022" s="14">
        <v>16.548210445398226</v>
      </c>
      <c r="T1022" s="14">
        <v>6.032893439659988</v>
      </c>
      <c r="U1022" s="14">
        <v>144.18395645267523</v>
      </c>
      <c r="V1022" s="14">
        <v>7.4662239232794372</v>
      </c>
      <c r="W1022" s="14">
        <v>0.4286164011237909</v>
      </c>
      <c r="X1022" s="14">
        <v>3.2083940366520243E-2</v>
      </c>
      <c r="Y1022" s="14">
        <v>1.483536324959591</v>
      </c>
      <c r="Z1022" s="2">
        <f t="shared" si="378"/>
        <v>3.9817735138232004</v>
      </c>
      <c r="AA1022" s="2">
        <f t="shared" si="379"/>
        <v>12.746863375364082</v>
      </c>
      <c r="AB1022" s="2">
        <f t="shared" si="380"/>
        <v>9.0649082849875171</v>
      </c>
      <c r="AC1022" s="2">
        <f t="shared" si="381"/>
        <v>25.408502733992041</v>
      </c>
      <c r="AD1022" s="2">
        <f t="shared" si="382"/>
        <v>8.7129636723208534</v>
      </c>
      <c r="AE1022" s="2">
        <f t="shared" si="383"/>
        <v>23.899635870379537</v>
      </c>
      <c r="AF1022" s="69">
        <f t="shared" si="384"/>
        <v>0.86323159091103241</v>
      </c>
      <c r="AG1022" s="69">
        <f t="shared" si="385"/>
        <v>0.88168774253436322</v>
      </c>
      <c r="AH1022" s="69">
        <f t="shared" si="386"/>
        <v>1.386496404711816</v>
      </c>
      <c r="AI1022" s="69">
        <f t="shared" si="387"/>
        <v>0.3366358575908977</v>
      </c>
      <c r="AJ1022" s="69">
        <f t="shared" si="388"/>
        <v>0.358692922177343</v>
      </c>
      <c r="AK1022" s="69">
        <f t="shared" si="389"/>
        <v>1.3948729135149982</v>
      </c>
      <c r="AL1022" s="69">
        <f t="shared" si="390"/>
        <v>7.6128416904739524E-2</v>
      </c>
      <c r="AM1022" s="69">
        <f t="shared" si="391"/>
        <v>9.5053624376995896E-2</v>
      </c>
      <c r="AN1022" s="69">
        <f t="shared" si="392"/>
        <v>0.2975834131860623</v>
      </c>
      <c r="AO1022" s="23">
        <v>0.01</v>
      </c>
      <c r="AP1022" s="69">
        <f t="shared" si="393"/>
        <v>0</v>
      </c>
      <c r="AQ1022" s="69">
        <f t="shared" si="394"/>
        <v>1752.4323824203907</v>
      </c>
      <c r="AR1022" s="69">
        <f t="shared" si="395"/>
        <v>2799.1439802813984</v>
      </c>
      <c r="AS1022" s="69">
        <f t="shared" si="396"/>
        <v>0</v>
      </c>
      <c r="AT1022" s="69">
        <f t="shared" si="397"/>
        <v>0.38501658387648297</v>
      </c>
      <c r="AU1022" s="69">
        <f t="shared" si="398"/>
        <v>0.61498341612351692</v>
      </c>
      <c r="AV1022" s="23">
        <f t="shared" si="399"/>
        <v>0.99999999999999989</v>
      </c>
    </row>
    <row r="1023" spans="1:48" ht="12.75" customHeight="1" x14ac:dyDescent="0.15">
      <c r="A1023" t="s">
        <v>40</v>
      </c>
      <c r="B1023" s="16">
        <v>12</v>
      </c>
      <c r="C1023" s="16" t="s">
        <v>375</v>
      </c>
      <c r="D1023" s="16">
        <v>2</v>
      </c>
      <c r="E1023" s="16" t="s">
        <v>426</v>
      </c>
      <c r="G1023" s="52">
        <v>107.5</v>
      </c>
      <c r="H1023" s="52">
        <v>19712.8125</v>
      </c>
      <c r="I1023" s="52">
        <v>10561.875</v>
      </c>
      <c r="J1023" s="52">
        <v>2410875.625</v>
      </c>
      <c r="K1023" s="14">
        <v>0.43312620683975001</v>
      </c>
      <c r="L1023" s="14">
        <v>8.8210502678248676E-2</v>
      </c>
      <c r="M1023" s="14">
        <v>0.77299407229475803</v>
      </c>
      <c r="N1023" s="14">
        <v>1.2930242238475969</v>
      </c>
      <c r="O1023" s="14">
        <v>0.8582266433611232</v>
      </c>
      <c r="P1023" s="14">
        <v>0.29822025172251371</v>
      </c>
      <c r="Q1023" s="14">
        <v>7.7522509782650806</v>
      </c>
      <c r="R1023" s="14">
        <v>0.76699210197693846</v>
      </c>
      <c r="S1023" s="14">
        <v>14.952140052895043</v>
      </c>
      <c r="T1023" s="14">
        <v>5.0323517652342504</v>
      </c>
      <c r="U1023" s="14">
        <v>131.87138429351828</v>
      </c>
      <c r="V1023" s="14">
        <v>14.013520161312123</v>
      </c>
      <c r="W1023" s="14">
        <v>0.42842788245952801</v>
      </c>
      <c r="X1023" s="14">
        <v>3.1480375940673232E-2</v>
      </c>
      <c r="Y1023" s="14">
        <v>1.4919911559440597</v>
      </c>
      <c r="Z1023" s="2">
        <f t="shared" si="378"/>
        <v>1.7846855260382659</v>
      </c>
      <c r="AA1023" s="2">
        <f t="shared" si="379"/>
        <v>8.7630616403387336</v>
      </c>
      <c r="AB1023" s="2">
        <f t="shared" si="380"/>
        <v>9.0328714894057427</v>
      </c>
      <c r="AC1023" s="2">
        <f t="shared" si="381"/>
        <v>25.995052091493609</v>
      </c>
      <c r="AD1023" s="2">
        <f t="shared" si="382"/>
        <v>8.8195658833455912</v>
      </c>
      <c r="AE1023" s="2">
        <f t="shared" si="383"/>
        <v>26.204723049081171</v>
      </c>
      <c r="AF1023" s="69">
        <f t="shared" si="384"/>
        <v>0.86712408814102593</v>
      </c>
      <c r="AG1023" s="69">
        <f t="shared" si="385"/>
        <v>0.88082463076450712</v>
      </c>
      <c r="AH1023" s="69">
        <f t="shared" si="386"/>
        <v>1.3350567246646592</v>
      </c>
      <c r="AI1023" s="69">
        <f t="shared" si="387"/>
        <v>0.34121031376472644</v>
      </c>
      <c r="AJ1023" s="69">
        <f t="shared" si="388"/>
        <v>0.35764054581729704</v>
      </c>
      <c r="AK1023" s="69">
        <f t="shared" si="389"/>
        <v>1.2453102238954992</v>
      </c>
      <c r="AL1023" s="69">
        <f t="shared" si="390"/>
        <v>7.7120216831272001E-2</v>
      </c>
      <c r="AM1023" s="69">
        <f t="shared" si="391"/>
        <v>9.4774744641583711E-2</v>
      </c>
      <c r="AN1023" s="69">
        <f t="shared" si="392"/>
        <v>0.26691388950783657</v>
      </c>
      <c r="AO1023" s="23">
        <v>0.01</v>
      </c>
      <c r="AP1023" s="69">
        <f t="shared" si="393"/>
        <v>0</v>
      </c>
      <c r="AQ1023" s="69">
        <f t="shared" si="394"/>
        <v>1868.2767708549195</v>
      </c>
      <c r="AR1023" s="69">
        <f t="shared" si="395"/>
        <v>2819.1111367455815</v>
      </c>
      <c r="AS1023" s="69">
        <f t="shared" si="396"/>
        <v>0</v>
      </c>
      <c r="AT1023" s="69">
        <f t="shared" si="397"/>
        <v>0.39857524226351054</v>
      </c>
      <c r="AU1023" s="69">
        <f t="shared" si="398"/>
        <v>0.6014247577364894</v>
      </c>
      <c r="AV1023" s="23">
        <f t="shared" si="399"/>
        <v>1</v>
      </c>
    </row>
    <row r="1024" spans="1:48" ht="12.75" customHeight="1" x14ac:dyDescent="0.15">
      <c r="A1024" t="s">
        <v>41</v>
      </c>
      <c r="B1024" s="16">
        <v>12</v>
      </c>
      <c r="C1024" s="16" t="s">
        <v>376</v>
      </c>
      <c r="D1024" s="16">
        <v>1</v>
      </c>
      <c r="E1024" s="16" t="s">
        <v>426</v>
      </c>
      <c r="G1024" s="52">
        <v>107.5</v>
      </c>
      <c r="H1024" s="52">
        <v>19739.687500000004</v>
      </c>
      <c r="I1024" s="52">
        <v>11475.625000000002</v>
      </c>
      <c r="J1024" s="52">
        <v>2456885.625</v>
      </c>
      <c r="K1024" s="14">
        <v>0.25029055667914307</v>
      </c>
      <c r="L1024" s="14">
        <v>9.7258492074793798E-2</v>
      </c>
      <c r="M1024" s="14">
        <v>1.4498721475339971</v>
      </c>
      <c r="N1024" s="14">
        <v>0.74033289545525804</v>
      </c>
      <c r="O1024" s="14">
        <v>0.84761468981358612</v>
      </c>
      <c r="P1024" s="14">
        <v>0.28439714758300377</v>
      </c>
      <c r="Q1024" s="14">
        <v>8.4616752547363525</v>
      </c>
      <c r="R1024" s="14">
        <v>0.87466956423022657</v>
      </c>
      <c r="S1024" s="14">
        <v>18.175882422922406</v>
      </c>
      <c r="T1024" s="14">
        <v>6.8516247494276543</v>
      </c>
      <c r="U1024" s="14">
        <v>180.49626709542443</v>
      </c>
      <c r="V1024" s="14">
        <v>10.59672510446906</v>
      </c>
      <c r="W1024" s="14">
        <v>0.40313892727389206</v>
      </c>
      <c r="X1024" s="14">
        <v>3.4498745769024328E-2</v>
      </c>
      <c r="Y1024" s="14">
        <v>1.5869593422098247</v>
      </c>
      <c r="Z1024" s="2">
        <f t="shared" si="378"/>
        <v>5.7927560942406746</v>
      </c>
      <c r="AA1024" s="2">
        <f t="shared" si="379"/>
        <v>14.907409282255943</v>
      </c>
      <c r="AB1024" s="2">
        <f t="shared" si="380"/>
        <v>9.9829266250651099</v>
      </c>
      <c r="AC1024" s="2">
        <f t="shared" si="381"/>
        <v>29.753024341662005</v>
      </c>
      <c r="AD1024" s="2">
        <f t="shared" si="382"/>
        <v>9.9305366801774984</v>
      </c>
      <c r="AE1024" s="2">
        <f t="shared" si="383"/>
        <v>26.343571590154884</v>
      </c>
      <c r="AF1024" s="69">
        <f t="shared" si="384"/>
        <v>0.86123148629235358</v>
      </c>
      <c r="AG1024" s="69">
        <f t="shared" si="385"/>
        <v>0.88048261859654464</v>
      </c>
      <c r="AH1024" s="69">
        <f t="shared" si="386"/>
        <v>1.4389545708045124</v>
      </c>
      <c r="AI1024" s="69">
        <f t="shared" si="387"/>
        <v>0.3343013227023906</v>
      </c>
      <c r="AJ1024" s="69">
        <f t="shared" si="388"/>
        <v>0.35722410674604249</v>
      </c>
      <c r="AK1024" s="69">
        <f t="shared" si="389"/>
        <v>1.5592639811723417</v>
      </c>
      <c r="AL1024" s="69">
        <f t="shared" si="390"/>
        <v>7.5622047698865713E-2</v>
      </c>
      <c r="AM1024" s="69">
        <f t="shared" si="391"/>
        <v>9.4664388287701254E-2</v>
      </c>
      <c r="AN1024" s="69">
        <f t="shared" si="392"/>
        <v>0.33113870141186352</v>
      </c>
      <c r="AO1024" s="23">
        <v>0.01</v>
      </c>
      <c r="AP1024" s="69">
        <f t="shared" si="393"/>
        <v>0</v>
      </c>
      <c r="AQ1024" s="69">
        <f t="shared" si="394"/>
        <v>1868.6454421778833</v>
      </c>
      <c r="AR1024" s="69">
        <f t="shared" si="395"/>
        <v>3800.0235603895171</v>
      </c>
      <c r="AS1024" s="69">
        <f t="shared" si="396"/>
        <v>0</v>
      </c>
      <c r="AT1024" s="69">
        <f t="shared" si="397"/>
        <v>0.32964447938864555</v>
      </c>
      <c r="AU1024" s="69">
        <f t="shared" si="398"/>
        <v>0.67035552061135439</v>
      </c>
      <c r="AV1024" s="23">
        <f t="shared" si="399"/>
        <v>1</v>
      </c>
    </row>
    <row r="1025" spans="1:48" ht="12.75" customHeight="1" x14ac:dyDescent="0.15">
      <c r="A1025" t="s">
        <v>42</v>
      </c>
      <c r="B1025" s="16">
        <v>12</v>
      </c>
      <c r="C1025" s="16" t="s">
        <v>376</v>
      </c>
      <c r="D1025" s="16">
        <v>2</v>
      </c>
      <c r="E1025" s="16" t="s">
        <v>426</v>
      </c>
      <c r="G1025" s="52">
        <v>147.8125</v>
      </c>
      <c r="H1025" s="52">
        <v>19860.625</v>
      </c>
      <c r="I1025" s="52">
        <v>10239.374999999998</v>
      </c>
      <c r="J1025" s="52">
        <v>2417245</v>
      </c>
      <c r="K1025" s="14">
        <v>0.68701143008794496</v>
      </c>
      <c r="L1025" s="14">
        <v>9.9230482742000845E-2</v>
      </c>
      <c r="M1025" s="14">
        <v>0.83228468482429974</v>
      </c>
      <c r="N1025" s="14">
        <v>1.1095803398150099</v>
      </c>
      <c r="O1025" s="14">
        <v>0.86609500974623199</v>
      </c>
      <c r="P1025" s="14">
        <v>0.30689881806530761</v>
      </c>
      <c r="Q1025" s="14">
        <v>8.6836929991089065</v>
      </c>
      <c r="R1025" s="14">
        <v>0.79445678792105223</v>
      </c>
      <c r="S1025" s="14">
        <v>15.309611706459968</v>
      </c>
      <c r="T1025" s="14">
        <v>4.6222209746853462</v>
      </c>
      <c r="U1025" s="14">
        <v>146.02037309674171</v>
      </c>
      <c r="V1025" s="14">
        <v>9.9257877750928465</v>
      </c>
      <c r="W1025" s="14">
        <v>0.44350205448738483</v>
      </c>
      <c r="X1025" s="14">
        <v>3.2726391429604228E-2</v>
      </c>
      <c r="Y1025" s="14">
        <v>1.493202078028792</v>
      </c>
      <c r="Z1025" s="2">
        <f t="shared" si="378"/>
        <v>1.2114568235316816</v>
      </c>
      <c r="AA1025" s="2">
        <f t="shared" si="379"/>
        <v>8.387389256063976</v>
      </c>
      <c r="AB1025" s="2">
        <f t="shared" si="380"/>
        <v>10.026259130223195</v>
      </c>
      <c r="AC1025" s="2">
        <f t="shared" si="381"/>
        <v>28.294970485226923</v>
      </c>
      <c r="AD1025" s="2">
        <f t="shared" si="382"/>
        <v>9.5378234207682535</v>
      </c>
      <c r="AE1025" s="2">
        <f t="shared" si="383"/>
        <v>31.590954629052955</v>
      </c>
      <c r="AF1025" s="69">
        <f t="shared" si="384"/>
        <v>0.87530654344746517</v>
      </c>
      <c r="AG1025" s="69">
        <f t="shared" si="385"/>
        <v>0.8810782199866648</v>
      </c>
      <c r="AH1025" s="69">
        <f t="shared" si="386"/>
        <v>1.3465776623198391</v>
      </c>
      <c r="AI1025" s="69">
        <f t="shared" si="387"/>
        <v>0.35096105182483339</v>
      </c>
      <c r="AJ1025" s="69">
        <f t="shared" si="388"/>
        <v>0.35794952866547736</v>
      </c>
      <c r="AK1025" s="69">
        <f t="shared" si="389"/>
        <v>1.2778286330817601</v>
      </c>
      <c r="AL1025" s="69">
        <f t="shared" si="390"/>
        <v>7.9232490480430115E-2</v>
      </c>
      <c r="AM1025" s="69">
        <f t="shared" si="391"/>
        <v>9.4856625096351496E-2</v>
      </c>
      <c r="AN1025" s="69">
        <f t="shared" si="392"/>
        <v>0.27359442159856312</v>
      </c>
      <c r="AO1025" s="23">
        <v>0.01</v>
      </c>
      <c r="AP1025" s="69">
        <f t="shared" si="393"/>
        <v>0</v>
      </c>
      <c r="AQ1025" s="69">
        <f t="shared" si="394"/>
        <v>1883.911859804226</v>
      </c>
      <c r="AR1025" s="69">
        <f t="shared" si="395"/>
        <v>2801.4358806557866</v>
      </c>
      <c r="AS1025" s="69">
        <f t="shared" si="396"/>
        <v>0</v>
      </c>
      <c r="AT1025" s="69">
        <f t="shared" si="397"/>
        <v>0.40208581393774229</v>
      </c>
      <c r="AU1025" s="69">
        <f t="shared" si="398"/>
        <v>0.59791418606225766</v>
      </c>
      <c r="AV1025" s="23">
        <f t="shared" si="399"/>
        <v>1</v>
      </c>
    </row>
    <row r="1026" spans="1:48" ht="12.75" customHeight="1" x14ac:dyDescent="0.15">
      <c r="A1026" t="s">
        <v>43</v>
      </c>
      <c r="B1026" s="16">
        <v>12</v>
      </c>
      <c r="C1026" s="16" t="s">
        <v>377</v>
      </c>
      <c r="D1026" s="16">
        <v>1</v>
      </c>
      <c r="E1026" s="16" t="s">
        <v>426</v>
      </c>
      <c r="G1026" s="52">
        <v>120.93750000000001</v>
      </c>
      <c r="H1026" s="52">
        <v>20263.75</v>
      </c>
      <c r="I1026" s="52">
        <v>10360.312500000002</v>
      </c>
      <c r="J1026" s="52">
        <v>2342008.4375</v>
      </c>
      <c r="K1026" s="14">
        <v>0.32196974549980328</v>
      </c>
      <c r="L1026" s="14">
        <v>0.10210672464974642</v>
      </c>
      <c r="M1026" s="14">
        <v>0.88795474797566931</v>
      </c>
      <c r="N1026" s="14">
        <v>1.2650216506381666</v>
      </c>
      <c r="O1026" s="14">
        <v>0.91276527596020973</v>
      </c>
      <c r="P1026" s="14">
        <v>0.32000279326549169</v>
      </c>
      <c r="Q1026" s="14">
        <v>9.4721184766184958</v>
      </c>
      <c r="R1026" s="14">
        <v>0.76039960428796161</v>
      </c>
      <c r="S1026" s="14">
        <v>19.257598857906345</v>
      </c>
      <c r="T1026" s="14">
        <v>8.1929346814034236</v>
      </c>
      <c r="U1026" s="14">
        <v>168.67101623338888</v>
      </c>
      <c r="V1026" s="14">
        <v>10.662609537092598</v>
      </c>
      <c r="W1026" s="14">
        <v>0.45423663668060732</v>
      </c>
      <c r="X1026" s="14">
        <v>3.3316811076666918E-2</v>
      </c>
      <c r="Y1026" s="14">
        <v>1.4423757858830273</v>
      </c>
      <c r="Z1026" s="2">
        <f t="shared" si="378"/>
        <v>2.7578825662556294</v>
      </c>
      <c r="AA1026" s="2">
        <f t="shared" si="379"/>
        <v>8.6963395508140469</v>
      </c>
      <c r="AB1026" s="2">
        <f t="shared" si="380"/>
        <v>10.37738696474187</v>
      </c>
      <c r="AC1026" s="2">
        <f t="shared" si="381"/>
        <v>29.600111861398386</v>
      </c>
      <c r="AD1026" s="2">
        <f t="shared" si="382"/>
        <v>8.7586732633668802</v>
      </c>
      <c r="AE1026" s="2">
        <f t="shared" si="383"/>
        <v>20.587374706677885</v>
      </c>
      <c r="AF1026" s="69">
        <f t="shared" si="384"/>
        <v>0.86354163160692943</v>
      </c>
      <c r="AG1026" s="69">
        <f t="shared" si="385"/>
        <v>0.88258235387263806</v>
      </c>
      <c r="AH1026" s="69">
        <f t="shared" si="386"/>
        <v>1.473817160561633</v>
      </c>
      <c r="AI1026" s="69">
        <f t="shared" si="387"/>
        <v>0.33699870913823016</v>
      </c>
      <c r="AJ1026" s="69">
        <f t="shared" si="388"/>
        <v>0.35978588211339557</v>
      </c>
      <c r="AK1026" s="69">
        <f t="shared" si="389"/>
        <v>1.6753641754042123</v>
      </c>
      <c r="AL1026" s="69">
        <f t="shared" si="390"/>
        <v>7.6207107787695141E-2</v>
      </c>
      <c r="AM1026" s="69">
        <f t="shared" si="391"/>
        <v>9.5343258760049815E-2</v>
      </c>
      <c r="AN1026" s="69">
        <f t="shared" si="392"/>
        <v>0.35474864590273775</v>
      </c>
      <c r="AO1026" s="23">
        <v>0.01</v>
      </c>
      <c r="AP1026" s="69">
        <f t="shared" si="393"/>
        <v>0</v>
      </c>
      <c r="AQ1026" s="69">
        <f t="shared" si="394"/>
        <v>1932.0119596989593</v>
      </c>
      <c r="AR1026" s="69">
        <f t="shared" si="395"/>
        <v>3675.3068305042084</v>
      </c>
      <c r="AS1026" s="69">
        <f t="shared" si="396"/>
        <v>0</v>
      </c>
      <c r="AT1026" s="69">
        <f t="shared" si="397"/>
        <v>0.3445518316302037</v>
      </c>
      <c r="AU1026" s="69">
        <f t="shared" si="398"/>
        <v>0.65544816836979625</v>
      </c>
      <c r="AV1026" s="23">
        <f t="shared" si="399"/>
        <v>1</v>
      </c>
    </row>
    <row r="1027" spans="1:48" ht="12.75" customHeight="1" x14ac:dyDescent="0.15">
      <c r="A1027" t="s">
        <v>44</v>
      </c>
      <c r="B1027" s="16">
        <v>12</v>
      </c>
      <c r="C1027" s="16" t="s">
        <v>377</v>
      </c>
      <c r="D1027" s="16">
        <v>2</v>
      </c>
      <c r="E1027" s="16" t="s">
        <v>426</v>
      </c>
      <c r="G1027" s="52">
        <v>107.5</v>
      </c>
      <c r="H1027" s="52">
        <v>19094.6875</v>
      </c>
      <c r="I1027" s="52">
        <v>10051.25</v>
      </c>
      <c r="J1027" s="52">
        <v>2516400.3125</v>
      </c>
      <c r="K1027" s="14">
        <v>8.9288296285450208E-2</v>
      </c>
      <c r="L1027" s="14">
        <v>0.10090151274495843</v>
      </c>
      <c r="M1027" s="14">
        <v>1.1244585641780638</v>
      </c>
      <c r="N1027" s="14">
        <v>1.5703875491261359</v>
      </c>
      <c r="O1027" s="14">
        <v>0.87398716974916035</v>
      </c>
      <c r="P1027" s="14">
        <v>0.30153492677262816</v>
      </c>
      <c r="Q1027" s="14">
        <v>9.801154546511178</v>
      </c>
      <c r="R1027" s="14">
        <v>0.73984636426049954</v>
      </c>
      <c r="S1027" s="14">
        <v>19.813512944643236</v>
      </c>
      <c r="T1027" s="14">
        <v>7.904098706334687</v>
      </c>
      <c r="U1027" s="14">
        <v>189.80747743210262</v>
      </c>
      <c r="V1027" s="14">
        <v>9.077863911818925</v>
      </c>
      <c r="W1027" s="14">
        <v>0.45317507527019485</v>
      </c>
      <c r="X1027" s="14">
        <v>3.295752045656198E-2</v>
      </c>
      <c r="Y1027" s="14">
        <v>1.5103766292037648</v>
      </c>
      <c r="Z1027" s="2">
        <f t="shared" si="378"/>
        <v>12.593571732886762</v>
      </c>
      <c r="AA1027" s="2">
        <f t="shared" si="379"/>
        <v>11.144119979848842</v>
      </c>
      <c r="AB1027" s="2">
        <f t="shared" si="380"/>
        <v>11.214300261780924</v>
      </c>
      <c r="AC1027" s="2">
        <f t="shared" si="381"/>
        <v>32.504209881801586</v>
      </c>
      <c r="AD1027" s="2">
        <f t="shared" si="382"/>
        <v>9.5796983585093525</v>
      </c>
      <c r="AE1027" s="2">
        <f t="shared" si="383"/>
        <v>24.013804038148294</v>
      </c>
      <c r="AF1027" s="69">
        <f t="shared" si="384"/>
        <v>0.85604255176890076</v>
      </c>
      <c r="AG1027" s="69">
        <f t="shared" si="385"/>
        <v>0.88133257605224835</v>
      </c>
      <c r="AH1027" s="69">
        <f t="shared" si="386"/>
        <v>1.4917336903649361</v>
      </c>
      <c r="AI1027" s="69">
        <f t="shared" si="387"/>
        <v>0.32829514217105799</v>
      </c>
      <c r="AJ1027" s="69">
        <f t="shared" si="388"/>
        <v>0.35825962458519128</v>
      </c>
      <c r="AK1027" s="69">
        <f t="shared" si="389"/>
        <v>1.7372098871736124</v>
      </c>
      <c r="AL1027" s="69">
        <f t="shared" si="390"/>
        <v>7.4318616058754866E-2</v>
      </c>
      <c r="AM1027" s="69">
        <f t="shared" si="391"/>
        <v>9.493880051507568E-2</v>
      </c>
      <c r="AN1027" s="69">
        <f t="shared" si="392"/>
        <v>0.36729781809125978</v>
      </c>
      <c r="AO1027" s="23">
        <v>0.01</v>
      </c>
      <c r="AP1027" s="69">
        <f t="shared" si="393"/>
        <v>0</v>
      </c>
      <c r="AQ1027" s="69">
        <f t="shared" si="394"/>
        <v>1812.8267274602092</v>
      </c>
      <c r="AR1027" s="69">
        <f t="shared" si="395"/>
        <v>3691.8021940897747</v>
      </c>
      <c r="AS1027" s="69">
        <f t="shared" si="396"/>
        <v>0</v>
      </c>
      <c r="AT1027" s="69">
        <f t="shared" si="397"/>
        <v>0.32932769007611085</v>
      </c>
      <c r="AU1027" s="69">
        <f t="shared" si="398"/>
        <v>0.67067230992388926</v>
      </c>
      <c r="AV1027" s="23">
        <f t="shared" si="399"/>
        <v>1</v>
      </c>
    </row>
    <row r="1028" spans="1:48" ht="12.75" customHeight="1" x14ac:dyDescent="0.15">
      <c r="G1028" s="52"/>
      <c r="H1028" s="52"/>
      <c r="I1028" s="52"/>
      <c r="J1028" s="52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2"/>
      <c r="AA1028" s="2"/>
      <c r="AB1028" s="2"/>
      <c r="AC1028" s="2"/>
      <c r="AD1028" s="2"/>
      <c r="AE1028" s="2"/>
      <c r="AF1028" s="69"/>
      <c r="AG1028" s="69"/>
      <c r="AH1028" s="69"/>
      <c r="AI1028" s="69"/>
      <c r="AJ1028" s="69"/>
      <c r="AK1028" s="69"/>
      <c r="AL1028" s="69"/>
      <c r="AM1028" s="69"/>
      <c r="AN1028" s="69"/>
      <c r="AO1028" s="23"/>
      <c r="AP1028" s="69"/>
      <c r="AQ1028" s="69"/>
      <c r="AR1028" s="69"/>
      <c r="AS1028" s="69"/>
      <c r="AT1028" s="69"/>
      <c r="AU1028" s="69"/>
      <c r="AV1028" s="23"/>
    </row>
    <row r="1029" spans="1:48" ht="12.75" customHeight="1" x14ac:dyDescent="0.15">
      <c r="A1029" t="s">
        <v>45</v>
      </c>
      <c r="B1029" s="16">
        <v>13</v>
      </c>
      <c r="C1029" s="16" t="s">
        <v>374</v>
      </c>
      <c r="D1029" s="16">
        <v>1</v>
      </c>
      <c r="E1029" s="16" t="s">
        <v>426</v>
      </c>
      <c r="G1029" s="52">
        <v>201.56249999999997</v>
      </c>
      <c r="H1029" s="52">
        <v>35407.8125</v>
      </c>
      <c r="I1029" s="52">
        <v>9782.5000000000018</v>
      </c>
      <c r="J1029" s="52">
        <v>2665570</v>
      </c>
      <c r="K1029" s="14">
        <v>0.44790753434059655</v>
      </c>
      <c r="L1029" s="14">
        <v>9.6097643798402896E-2</v>
      </c>
      <c r="M1029" s="14">
        <v>1.0755104412847236</v>
      </c>
      <c r="N1029" s="14">
        <v>1.1960288242703383</v>
      </c>
      <c r="O1029" s="14">
        <v>0.87419948203124287</v>
      </c>
      <c r="P1029" s="14">
        <v>0.29149587582565639</v>
      </c>
      <c r="Q1029" s="14">
        <v>7.5403374530239056</v>
      </c>
      <c r="R1029" s="14">
        <v>0.86024391430563896</v>
      </c>
      <c r="S1029" s="14">
        <v>15.514311861118484</v>
      </c>
      <c r="T1029" s="14">
        <v>5.0732906310589216</v>
      </c>
      <c r="U1029" s="14">
        <v>115.64634845608461</v>
      </c>
      <c r="V1029" s="14">
        <v>12.438105123173482</v>
      </c>
      <c r="W1029" s="14">
        <v>0.40580381246968605</v>
      </c>
      <c r="X1029" s="14">
        <v>4.0356387814790069E-2</v>
      </c>
      <c r="Y1029" s="14">
        <v>1.3965634679943564</v>
      </c>
      <c r="Z1029" s="2">
        <f t="shared" si="378"/>
        <v>2.4011885463549429</v>
      </c>
      <c r="AA1029" s="2">
        <f t="shared" si="379"/>
        <v>11.191850276172934</v>
      </c>
      <c r="AB1029" s="2">
        <f t="shared" si="380"/>
        <v>8.6254197217133814</v>
      </c>
      <c r="AC1029" s="2">
        <f t="shared" si="381"/>
        <v>25.867732885297421</v>
      </c>
      <c r="AD1029" s="2">
        <f t="shared" si="382"/>
        <v>7.454171960144369</v>
      </c>
      <c r="AE1029" s="2">
        <f t="shared" si="383"/>
        <v>22.795135714893263</v>
      </c>
      <c r="AF1029" s="69">
        <f t="shared" si="384"/>
        <v>0.86760047487239267</v>
      </c>
      <c r="AG1029" s="69">
        <f t="shared" si="385"/>
        <v>0.88133941865512588</v>
      </c>
      <c r="AH1029" s="69">
        <f t="shared" si="386"/>
        <v>1.3531749342889805</v>
      </c>
      <c r="AI1029" s="69">
        <f t="shared" si="387"/>
        <v>0.34177299234716113</v>
      </c>
      <c r="AJ1029" s="69">
        <f t="shared" si="388"/>
        <v>0.35826796915602915</v>
      </c>
      <c r="AK1029" s="69">
        <f t="shared" si="389"/>
        <v>1.2967021506034793</v>
      </c>
      <c r="AL1029" s="69">
        <f t="shared" si="390"/>
        <v>7.7242174863960664E-2</v>
      </c>
      <c r="AM1029" s="69">
        <f t="shared" si="391"/>
        <v>9.4941011826347718E-2</v>
      </c>
      <c r="AN1029" s="69">
        <f t="shared" si="392"/>
        <v>0.27746856087806315</v>
      </c>
      <c r="AO1029" s="23">
        <v>0.01</v>
      </c>
      <c r="AP1029" s="69">
        <f t="shared" si="393"/>
        <v>0</v>
      </c>
      <c r="AQ1029" s="69">
        <f t="shared" si="394"/>
        <v>3361.6535453076026</v>
      </c>
      <c r="AR1029" s="69">
        <f t="shared" si="395"/>
        <v>2714.3361967896535</v>
      </c>
      <c r="AS1029" s="69">
        <f t="shared" si="396"/>
        <v>0</v>
      </c>
      <c r="AT1029" s="69">
        <f t="shared" si="397"/>
        <v>0.55326846949995956</v>
      </c>
      <c r="AU1029" s="69">
        <f t="shared" si="398"/>
        <v>0.4467315305000405</v>
      </c>
      <c r="AV1029" s="23">
        <f t="shared" si="399"/>
        <v>1</v>
      </c>
    </row>
    <row r="1030" spans="1:48" ht="12.75" customHeight="1" x14ac:dyDescent="0.15">
      <c r="A1030" t="s">
        <v>46</v>
      </c>
      <c r="B1030" s="16">
        <v>13</v>
      </c>
      <c r="C1030" s="16" t="s">
        <v>374</v>
      </c>
      <c r="D1030" s="16">
        <v>2</v>
      </c>
      <c r="E1030" s="16" t="s">
        <v>426</v>
      </c>
      <c r="G1030" s="52">
        <v>120.93750000000001</v>
      </c>
      <c r="H1030" s="52">
        <v>38310.3125</v>
      </c>
      <c r="I1030" s="52">
        <v>9500.3125</v>
      </c>
      <c r="J1030" s="52">
        <v>2568443.75</v>
      </c>
      <c r="K1030" s="14">
        <v>0.11692183796546267</v>
      </c>
      <c r="L1030" s="14">
        <v>8.7548334446988188E-2</v>
      </c>
      <c r="M1030" s="14">
        <v>0.75648366975320602</v>
      </c>
      <c r="N1030" s="14">
        <v>1.1615553861706212</v>
      </c>
      <c r="O1030" s="14">
        <v>0.83028561492774988</v>
      </c>
      <c r="P1030" s="14">
        <v>0.27211636415418822</v>
      </c>
      <c r="Q1030" s="14">
        <v>7.9714482197512693</v>
      </c>
      <c r="R1030" s="14">
        <v>0.67888670850834942</v>
      </c>
      <c r="S1030" s="14">
        <v>14.293012912613365</v>
      </c>
      <c r="T1030" s="14">
        <v>4.7940807418036826</v>
      </c>
      <c r="U1030" s="14">
        <v>101.57894114912249</v>
      </c>
      <c r="V1030" s="14">
        <v>8.8736235221614965</v>
      </c>
      <c r="W1030" s="14">
        <v>0.4094295937697327</v>
      </c>
      <c r="X1030" s="14">
        <v>3.7298857499643991E-2</v>
      </c>
      <c r="Y1030" s="14">
        <v>1.3450857646378316</v>
      </c>
      <c r="Z1030" s="2">
        <f t="shared" si="378"/>
        <v>6.4699946812045699</v>
      </c>
      <c r="AA1030" s="2">
        <f t="shared" si="379"/>
        <v>8.640754556116292</v>
      </c>
      <c r="AB1030" s="2">
        <f t="shared" si="380"/>
        <v>9.6008506909335427</v>
      </c>
      <c r="AC1030" s="2">
        <f t="shared" si="381"/>
        <v>29.294262564946074</v>
      </c>
      <c r="AD1030" s="2">
        <f t="shared" si="382"/>
        <v>7.1068949402180017</v>
      </c>
      <c r="AE1030" s="2">
        <f t="shared" si="383"/>
        <v>21.188408502044819</v>
      </c>
      <c r="AF1030" s="69">
        <f t="shared" si="384"/>
        <v>0.85693315192617847</v>
      </c>
      <c r="AG1030" s="69">
        <f t="shared" si="385"/>
        <v>0.87992412063064818</v>
      </c>
      <c r="AH1030" s="69">
        <f t="shared" si="386"/>
        <v>1.3138137460556067</v>
      </c>
      <c r="AI1030" s="69">
        <f t="shared" si="387"/>
        <v>0.32932085284253121</v>
      </c>
      <c r="AJ1030" s="69">
        <f t="shared" si="388"/>
        <v>0.35654476654362066</v>
      </c>
      <c r="AK1030" s="69">
        <f t="shared" si="389"/>
        <v>1.1868061879773553</v>
      </c>
      <c r="AL1030" s="69">
        <f t="shared" si="390"/>
        <v>7.4541279466462371E-2</v>
      </c>
      <c r="AM1030" s="69">
        <f t="shared" si="391"/>
        <v>9.4484363134059474E-2</v>
      </c>
      <c r="AN1030" s="69">
        <f t="shared" si="392"/>
        <v>0.25487675556182626</v>
      </c>
      <c r="AO1030" s="23">
        <v>0.01</v>
      </c>
      <c r="AP1030" s="69">
        <f t="shared" si="393"/>
        <v>0</v>
      </c>
      <c r="AQ1030" s="69">
        <f t="shared" si="394"/>
        <v>3619.7254780292978</v>
      </c>
      <c r="AR1030" s="69">
        <f t="shared" si="395"/>
        <v>2421.4088268234627</v>
      </c>
      <c r="AS1030" s="69">
        <f t="shared" si="396"/>
        <v>0</v>
      </c>
      <c r="AT1030" s="69">
        <f t="shared" si="397"/>
        <v>0.59917977243472664</v>
      </c>
      <c r="AU1030" s="69">
        <f t="shared" si="398"/>
        <v>0.4008202275652733</v>
      </c>
      <c r="AV1030" s="23">
        <f t="shared" si="399"/>
        <v>1</v>
      </c>
    </row>
    <row r="1031" spans="1:48" ht="12.75" customHeight="1" x14ac:dyDescent="0.15">
      <c r="A1031" t="s">
        <v>47</v>
      </c>
      <c r="B1031" s="16">
        <v>13</v>
      </c>
      <c r="C1031" s="16" t="s">
        <v>375</v>
      </c>
      <c r="D1031" s="16">
        <v>1</v>
      </c>
      <c r="E1031" s="16" t="s">
        <v>426</v>
      </c>
      <c r="G1031" s="52">
        <v>134.375</v>
      </c>
      <c r="H1031" s="52">
        <v>35918.4375</v>
      </c>
      <c r="I1031" s="52">
        <v>8667.1875</v>
      </c>
      <c r="J1031" s="52">
        <v>2323451.25</v>
      </c>
      <c r="K1031" s="14">
        <v>0.14007485838221703</v>
      </c>
      <c r="L1031" s="14">
        <v>8.4431652627312656E-2</v>
      </c>
      <c r="M1031" s="14">
        <v>0.87305799852775945</v>
      </c>
      <c r="N1031" s="14">
        <v>1.0059356805760529</v>
      </c>
      <c r="O1031" s="14">
        <v>0.91149506282430248</v>
      </c>
      <c r="P1031" s="14">
        <v>0.31244071157069148</v>
      </c>
      <c r="Q1031" s="14">
        <v>7.8430339777614195</v>
      </c>
      <c r="R1031" s="14">
        <v>0.75667764064805954</v>
      </c>
      <c r="S1031" s="14">
        <v>21.973861795686037</v>
      </c>
      <c r="T1031" s="14">
        <v>8.8604169633370216</v>
      </c>
      <c r="U1031" s="14">
        <v>160.82946418193794</v>
      </c>
      <c r="V1031" s="14">
        <v>18.956266251493382</v>
      </c>
      <c r="W1031" s="14">
        <v>0.38750835064471556</v>
      </c>
      <c r="X1031" s="14">
        <v>3.5476388691108654E-2</v>
      </c>
      <c r="Y1031" s="14">
        <v>1.2828340982684896</v>
      </c>
      <c r="Z1031" s="2">
        <f t="shared" si="378"/>
        <v>6.2327958679456863</v>
      </c>
      <c r="AA1031" s="2">
        <f t="shared" si="379"/>
        <v>10.34041110602797</v>
      </c>
      <c r="AB1031" s="2">
        <f t="shared" si="380"/>
        <v>8.6045819638994825</v>
      </c>
      <c r="AC1031" s="2">
        <f t="shared" si="381"/>
        <v>25.102471244330427</v>
      </c>
      <c r="AD1031" s="2">
        <f t="shared" si="382"/>
        <v>7.3191260451775655</v>
      </c>
      <c r="AE1031" s="2">
        <f t="shared" si="383"/>
        <v>18.15145549553981</v>
      </c>
      <c r="AF1031" s="69">
        <f t="shared" si="384"/>
        <v>0.85767934956755898</v>
      </c>
      <c r="AG1031" s="69">
        <f t="shared" si="385"/>
        <v>0.88254141623128479</v>
      </c>
      <c r="AH1031" s="69">
        <f t="shared" si="386"/>
        <v>1.5613594751735866</v>
      </c>
      <c r="AI1031" s="69">
        <f t="shared" si="387"/>
        <v>0.33018189721424268</v>
      </c>
      <c r="AJ1031" s="69">
        <f t="shared" si="388"/>
        <v>0.3597358195820991</v>
      </c>
      <c r="AK1031" s="69">
        <f t="shared" si="389"/>
        <v>1.9919897853480235</v>
      </c>
      <c r="AL1031" s="69">
        <f t="shared" si="390"/>
        <v>7.4728174815313714E-2</v>
      </c>
      <c r="AM1031" s="69">
        <f t="shared" si="391"/>
        <v>9.5329992189256266E-2</v>
      </c>
      <c r="AN1031" s="69">
        <f t="shared" si="392"/>
        <v>0.41880931805724769</v>
      </c>
      <c r="AO1031" s="23">
        <v>0.01</v>
      </c>
      <c r="AP1031" s="69">
        <f t="shared" si="393"/>
        <v>0</v>
      </c>
      <c r="AQ1031" s="69">
        <f t="shared" si="394"/>
        <v>3424.1043663252894</v>
      </c>
      <c r="AR1031" s="69">
        <f t="shared" si="395"/>
        <v>3629.8988863493014</v>
      </c>
      <c r="AS1031" s="69">
        <f t="shared" si="396"/>
        <v>0</v>
      </c>
      <c r="AT1031" s="69">
        <f t="shared" si="397"/>
        <v>0.48541292705344424</v>
      </c>
      <c r="AU1031" s="69">
        <f t="shared" si="398"/>
        <v>0.51458707294655581</v>
      </c>
      <c r="AV1031" s="23">
        <f t="shared" si="399"/>
        <v>1</v>
      </c>
    </row>
    <row r="1032" spans="1:48" ht="12.75" customHeight="1" x14ac:dyDescent="0.15">
      <c r="A1032" t="s">
        <v>48</v>
      </c>
      <c r="B1032" s="16">
        <v>13</v>
      </c>
      <c r="C1032" s="16" t="s">
        <v>375</v>
      </c>
      <c r="D1032" s="16">
        <v>2</v>
      </c>
      <c r="E1032" s="16" t="s">
        <v>426</v>
      </c>
      <c r="G1032" s="52">
        <v>188.12500000000003</v>
      </c>
      <c r="H1032" s="52">
        <v>39452.5</v>
      </c>
      <c r="I1032" s="52">
        <v>10440.937500000002</v>
      </c>
      <c r="J1032" s="52">
        <v>2599524.6875</v>
      </c>
      <c r="K1032" s="14">
        <v>0.5321460928134123</v>
      </c>
      <c r="L1032" s="14">
        <v>8.7576267101904887E-2</v>
      </c>
      <c r="M1032" s="14">
        <v>1.0086765332610128</v>
      </c>
      <c r="N1032" s="14">
        <v>0.98077931485595982</v>
      </c>
      <c r="O1032" s="14">
        <v>0.7951552533562728</v>
      </c>
      <c r="P1032" s="14">
        <v>0.27642593464854148</v>
      </c>
      <c r="Q1032" s="14">
        <v>7.5322556274456636</v>
      </c>
      <c r="R1032" s="14">
        <v>0.80920138607331482</v>
      </c>
      <c r="S1032" s="14">
        <v>18.667019300284608</v>
      </c>
      <c r="T1032" s="14">
        <v>6.283375141032522</v>
      </c>
      <c r="U1032" s="14">
        <v>163.43678082987873</v>
      </c>
      <c r="V1032" s="14">
        <v>11.81004740976198</v>
      </c>
      <c r="W1032" s="14">
        <v>0.39981880244891232</v>
      </c>
      <c r="X1032" s="14">
        <v>3.6921492808710606E-2</v>
      </c>
      <c r="Y1032" s="14">
        <v>1.4037749414811092</v>
      </c>
      <c r="Z1032" s="2">
        <f t="shared" si="378"/>
        <v>1.8954880001621801</v>
      </c>
      <c r="AA1032" s="2">
        <f t="shared" si="379"/>
        <v>11.517692711054966</v>
      </c>
      <c r="AB1032" s="2">
        <f t="shared" si="380"/>
        <v>9.4726854858252487</v>
      </c>
      <c r="AC1032" s="2">
        <f t="shared" si="381"/>
        <v>27.248729888613607</v>
      </c>
      <c r="AD1032" s="2">
        <f t="shared" si="382"/>
        <v>8.7553764315970302</v>
      </c>
      <c r="AE1032" s="2">
        <f t="shared" si="383"/>
        <v>26.01098568229396</v>
      </c>
      <c r="AF1032" s="69">
        <f t="shared" si="384"/>
        <v>0.87031539553994508</v>
      </c>
      <c r="AG1032" s="69">
        <f t="shared" si="385"/>
        <v>0.87879190580624844</v>
      </c>
      <c r="AH1032" s="69">
        <f t="shared" si="386"/>
        <v>1.4547833988747134</v>
      </c>
      <c r="AI1032" s="69">
        <f t="shared" si="387"/>
        <v>0.34499150081659857</v>
      </c>
      <c r="AJ1032" s="69">
        <f t="shared" si="388"/>
        <v>0.35517021825864181</v>
      </c>
      <c r="AK1032" s="69">
        <f t="shared" si="389"/>
        <v>1.611288869921657</v>
      </c>
      <c r="AL1032" s="69">
        <f t="shared" si="390"/>
        <v>7.7939614202818336E-2</v>
      </c>
      <c r="AM1032" s="69">
        <f t="shared" si="391"/>
        <v>9.4120107838540079E-2</v>
      </c>
      <c r="AN1032" s="69">
        <f t="shared" si="392"/>
        <v>0.34172700278769857</v>
      </c>
      <c r="AO1032" s="23">
        <v>0.01</v>
      </c>
      <c r="AP1032" s="69">
        <f t="shared" si="393"/>
        <v>0</v>
      </c>
      <c r="AQ1032" s="69">
        <f t="shared" si="394"/>
        <v>3713.2735545000023</v>
      </c>
      <c r="AR1032" s="69">
        <f t="shared" si="395"/>
        <v>3567.9502781686874</v>
      </c>
      <c r="AS1032" s="69">
        <f t="shared" si="396"/>
        <v>0</v>
      </c>
      <c r="AT1032" s="69">
        <f t="shared" si="397"/>
        <v>0.50997931664175</v>
      </c>
      <c r="AU1032" s="69">
        <f t="shared" si="398"/>
        <v>0.49002068335825</v>
      </c>
      <c r="AV1032" s="23">
        <f t="shared" si="399"/>
        <v>1</v>
      </c>
    </row>
    <row r="1033" spans="1:48" ht="12.75" customHeight="1" x14ac:dyDescent="0.15">
      <c r="A1033" t="s">
        <v>49</v>
      </c>
      <c r="B1033" s="16">
        <v>13</v>
      </c>
      <c r="C1033" s="16" t="s">
        <v>376</v>
      </c>
      <c r="D1033" s="16">
        <v>1</v>
      </c>
      <c r="E1033" s="16" t="s">
        <v>426</v>
      </c>
      <c r="G1033" s="52">
        <v>94.062500000000014</v>
      </c>
      <c r="H1033" s="52">
        <v>33325</v>
      </c>
      <c r="I1033" s="52">
        <v>8586.5625</v>
      </c>
      <c r="J1033" s="52">
        <v>2389966.875</v>
      </c>
      <c r="K1033" s="14">
        <v>0.2833453826654343</v>
      </c>
      <c r="L1033" s="14">
        <v>8.5168581787908995E-2</v>
      </c>
      <c r="M1033" s="14">
        <v>0.75747162062686446</v>
      </c>
      <c r="N1033" s="14">
        <v>1.3990501829897883</v>
      </c>
      <c r="O1033" s="14">
        <v>0.96096199427122897</v>
      </c>
      <c r="P1033" s="14">
        <v>0.31960680680461379</v>
      </c>
      <c r="Q1033" s="14">
        <v>7.3498469644725111</v>
      </c>
      <c r="R1033" s="14">
        <v>0.854002800257321</v>
      </c>
      <c r="S1033" s="14">
        <v>16.529600175706715</v>
      </c>
      <c r="T1033" s="14">
        <v>6.1581122454568353</v>
      </c>
      <c r="U1033" s="14">
        <v>139.54305722366433</v>
      </c>
      <c r="V1033" s="14">
        <v>9.5717768659822795</v>
      </c>
      <c r="W1033" s="14">
        <v>0.40167287436054655</v>
      </c>
      <c r="X1033" s="14">
        <v>3.4761641344710867E-2</v>
      </c>
      <c r="Y1033" s="14">
        <v>1.3411367531070424</v>
      </c>
      <c r="Z1033" s="2">
        <f t="shared" si="378"/>
        <v>2.6733155610347961</v>
      </c>
      <c r="AA1033" s="2">
        <f t="shared" si="379"/>
        <v>8.8937916391887057</v>
      </c>
      <c r="AB1033" s="2">
        <f t="shared" si="380"/>
        <v>7.6484262731394104</v>
      </c>
      <c r="AC1033" s="2">
        <f t="shared" si="381"/>
        <v>22.996528259067134</v>
      </c>
      <c r="AD1033" s="2">
        <f t="shared" si="382"/>
        <v>8.4420104382650774</v>
      </c>
      <c r="AE1033" s="2">
        <f t="shared" si="383"/>
        <v>22.660037956698925</v>
      </c>
      <c r="AF1033" s="69">
        <f t="shared" si="384"/>
        <v>0.86229680877483039</v>
      </c>
      <c r="AG1033" s="69">
        <f t="shared" si="385"/>
        <v>0.88413568371378215</v>
      </c>
      <c r="AH1033" s="69">
        <f t="shared" si="386"/>
        <v>1.385896615176831</v>
      </c>
      <c r="AI1033" s="69">
        <f t="shared" si="387"/>
        <v>0.33554342579758945</v>
      </c>
      <c r="AJ1033" s="69">
        <f t="shared" si="388"/>
        <v>0.36168887841695468</v>
      </c>
      <c r="AK1033" s="69">
        <f t="shared" si="389"/>
        <v>1.3930634570217646</v>
      </c>
      <c r="AL1033" s="69">
        <f t="shared" si="390"/>
        <v>7.5891482413884354E-2</v>
      </c>
      <c r="AM1033" s="69">
        <f t="shared" si="391"/>
        <v>9.5847552780492992E-2</v>
      </c>
      <c r="AN1033" s="69">
        <f t="shared" si="392"/>
        <v>0.2972131995709536</v>
      </c>
      <c r="AO1033" s="23">
        <v>0.01</v>
      </c>
      <c r="AP1033" s="69">
        <f t="shared" si="393"/>
        <v>0</v>
      </c>
      <c r="AQ1033" s="69">
        <f t="shared" si="394"/>
        <v>3194.119696409929</v>
      </c>
      <c r="AR1033" s="69">
        <f t="shared" si="395"/>
        <v>2552.0397139409661</v>
      </c>
      <c r="AS1033" s="69">
        <f t="shared" si="396"/>
        <v>0</v>
      </c>
      <c r="AT1033" s="69">
        <f t="shared" si="397"/>
        <v>0.55587035936667073</v>
      </c>
      <c r="AU1033" s="69">
        <f t="shared" si="398"/>
        <v>0.44412964063332921</v>
      </c>
      <c r="AV1033" s="23">
        <f t="shared" si="399"/>
        <v>1</v>
      </c>
    </row>
    <row r="1034" spans="1:48" ht="12.75" customHeight="1" x14ac:dyDescent="0.15">
      <c r="A1034" t="s">
        <v>50</v>
      </c>
      <c r="B1034" s="16">
        <v>13</v>
      </c>
      <c r="C1034" s="16" t="s">
        <v>376</v>
      </c>
      <c r="D1034" s="16">
        <v>2</v>
      </c>
      <c r="E1034" s="16" t="s">
        <v>426</v>
      </c>
      <c r="G1034" s="52">
        <v>107.5</v>
      </c>
      <c r="H1034" s="52">
        <v>37732.5</v>
      </c>
      <c r="I1034" s="52">
        <v>9903.4375</v>
      </c>
      <c r="J1034" s="52">
        <v>2559790.0000000005</v>
      </c>
      <c r="K1034" s="14">
        <v>0.29807180181746634</v>
      </c>
      <c r="L1034" s="14">
        <v>9.6480759330054441E-2</v>
      </c>
      <c r="M1034" s="14">
        <v>0.81037735849056602</v>
      </c>
      <c r="N1034" s="14">
        <v>0.94383537946730245</v>
      </c>
      <c r="O1034" s="14">
        <v>0.8290831220887136</v>
      </c>
      <c r="P1034" s="14">
        <v>0.29399119299821447</v>
      </c>
      <c r="Q1034" s="14">
        <v>10.845294641819381</v>
      </c>
      <c r="R1034" s="14">
        <v>0.79109431677505504</v>
      </c>
      <c r="S1034" s="14">
        <v>14.499089436548827</v>
      </c>
      <c r="T1034" s="14">
        <v>3.6985072460593051</v>
      </c>
      <c r="U1034" s="14">
        <v>151.6316299252257</v>
      </c>
      <c r="V1034" s="14">
        <v>9.2048188211889741</v>
      </c>
      <c r="W1034" s="14">
        <v>0.40622294619896959</v>
      </c>
      <c r="X1034" s="14">
        <v>3.4791764796091619E-2</v>
      </c>
      <c r="Y1034" s="14">
        <v>1.3766319067157522</v>
      </c>
      <c r="Z1034" s="2">
        <f t="shared" si="378"/>
        <v>2.7187320422440568</v>
      </c>
      <c r="AA1034" s="2">
        <f t="shared" si="379"/>
        <v>8.3993675435152557</v>
      </c>
      <c r="AB1034" s="2">
        <f t="shared" si="380"/>
        <v>13.08107034490917</v>
      </c>
      <c r="AC1034" s="2">
        <f t="shared" si="381"/>
        <v>36.889862350010084</v>
      </c>
      <c r="AD1034" s="2">
        <f t="shared" si="382"/>
        <v>10.458010524646994</v>
      </c>
      <c r="AE1034" s="2">
        <f t="shared" si="383"/>
        <v>40.998062147042312</v>
      </c>
      <c r="AF1034" s="69">
        <f t="shared" si="384"/>
        <v>0.86277142586752187</v>
      </c>
      <c r="AG1034" s="69">
        <f t="shared" si="385"/>
        <v>0.87988536554366115</v>
      </c>
      <c r="AH1034" s="69">
        <f t="shared" si="386"/>
        <v>1.32045537696754</v>
      </c>
      <c r="AI1034" s="69">
        <f t="shared" si="387"/>
        <v>0.336097790542154</v>
      </c>
      <c r="AJ1034" s="69">
        <f t="shared" si="388"/>
        <v>0.35649765799913907</v>
      </c>
      <c r="AK1034" s="69">
        <f t="shared" si="389"/>
        <v>1.2048960644595796</v>
      </c>
      <c r="AL1034" s="69">
        <f t="shared" si="390"/>
        <v>7.6011720986290526E-2</v>
      </c>
      <c r="AM1034" s="69">
        <f t="shared" si="391"/>
        <v>9.4471879369771861E-2</v>
      </c>
      <c r="AN1034" s="69">
        <f t="shared" si="392"/>
        <v>0.25860126966944402</v>
      </c>
      <c r="AO1034" s="23">
        <v>0.01</v>
      </c>
      <c r="AP1034" s="69">
        <f t="shared" si="393"/>
        <v>0</v>
      </c>
      <c r="AQ1034" s="69">
        <f t="shared" si="394"/>
        <v>3564.6601883199169</v>
      </c>
      <c r="AR1034" s="69">
        <f t="shared" si="395"/>
        <v>2561.0415115919845</v>
      </c>
      <c r="AS1034" s="69">
        <f t="shared" si="396"/>
        <v>0</v>
      </c>
      <c r="AT1034" s="69">
        <f t="shared" si="397"/>
        <v>0.58191867037390721</v>
      </c>
      <c r="AU1034" s="69">
        <f t="shared" si="398"/>
        <v>0.41808132962609279</v>
      </c>
      <c r="AV1034" s="23">
        <f t="shared" si="399"/>
        <v>1</v>
      </c>
    </row>
    <row r="1035" spans="1:48" ht="12.75" customHeight="1" x14ac:dyDescent="0.15">
      <c r="A1035" t="s">
        <v>51</v>
      </c>
      <c r="B1035" s="16">
        <v>13</v>
      </c>
      <c r="C1035" s="16" t="s">
        <v>377</v>
      </c>
      <c r="D1035" s="16">
        <v>1</v>
      </c>
      <c r="E1035" s="16" t="s">
        <v>426</v>
      </c>
      <c r="G1035" s="52">
        <v>134.375</v>
      </c>
      <c r="H1035" s="52">
        <v>35139.0625</v>
      </c>
      <c r="I1035" s="52">
        <v>8855.3125</v>
      </c>
      <c r="J1035" s="52">
        <v>2351468.4375000005</v>
      </c>
      <c r="K1035" s="14">
        <v>0.14811161037035683</v>
      </c>
      <c r="L1035" s="14">
        <v>9.1889397640512196E-2</v>
      </c>
      <c r="M1035" s="14">
        <v>0.89242958428576957</v>
      </c>
      <c r="N1035" s="14">
        <v>1.0806128130693091</v>
      </c>
      <c r="O1035" s="14">
        <v>0.91421668664720479</v>
      </c>
      <c r="P1035" s="14">
        <v>0.31465697604364062</v>
      </c>
      <c r="Q1035" s="14">
        <v>7.181381968927977</v>
      </c>
      <c r="R1035" s="14">
        <v>0.72902915403037039</v>
      </c>
      <c r="S1035" s="14">
        <v>17.490474316619842</v>
      </c>
      <c r="T1035" s="14">
        <v>7.7143776494944731</v>
      </c>
      <c r="U1035" s="14">
        <v>138.52676378288328</v>
      </c>
      <c r="V1035" s="14">
        <v>8.1526518653065416</v>
      </c>
      <c r="W1035" s="14">
        <v>0.4130974714705371</v>
      </c>
      <c r="X1035" s="14">
        <v>3.1641399480781242E-2</v>
      </c>
      <c r="Y1035" s="14">
        <v>1.295454176870307</v>
      </c>
      <c r="Z1035" s="2">
        <f t="shared" si="378"/>
        <v>6.0253857348132724</v>
      </c>
      <c r="AA1035" s="2">
        <f t="shared" si="379"/>
        <v>9.7119973272337052</v>
      </c>
      <c r="AB1035" s="2">
        <f t="shared" si="380"/>
        <v>7.8552295903337237</v>
      </c>
      <c r="AC1035" s="2">
        <f t="shared" si="381"/>
        <v>22.822891325098006</v>
      </c>
      <c r="AD1035" s="2">
        <f t="shared" si="382"/>
        <v>7.9201261941336849</v>
      </c>
      <c r="AE1035" s="2">
        <f t="shared" si="383"/>
        <v>17.956959080420571</v>
      </c>
      <c r="AF1035" s="69">
        <f t="shared" si="384"/>
        <v>0.85793836568165394</v>
      </c>
      <c r="AG1035" s="69">
        <f t="shared" si="385"/>
        <v>0.88262913132161946</v>
      </c>
      <c r="AH1035" s="69">
        <f t="shared" si="386"/>
        <v>1.4168645841375482</v>
      </c>
      <c r="AI1035" s="69">
        <f t="shared" si="387"/>
        <v>0.33048112883993491</v>
      </c>
      <c r="AJ1035" s="69">
        <f t="shared" si="388"/>
        <v>0.35984309181517826</v>
      </c>
      <c r="AK1035" s="69">
        <f t="shared" si="389"/>
        <v>1.4885500175647799</v>
      </c>
      <c r="AL1035" s="69">
        <f t="shared" si="390"/>
        <v>7.4793120328012067E-2</v>
      </c>
      <c r="AM1035" s="69">
        <f t="shared" si="391"/>
        <v>9.5358419331022237E-2</v>
      </c>
      <c r="AN1035" s="69">
        <f t="shared" si="392"/>
        <v>0.31672338584024851</v>
      </c>
      <c r="AO1035" s="23">
        <v>0.01</v>
      </c>
      <c r="AP1035" s="69">
        <f t="shared" si="393"/>
        <v>0</v>
      </c>
      <c r="AQ1035" s="69">
        <f t="shared" si="394"/>
        <v>3350.8054567739987</v>
      </c>
      <c r="AR1035" s="69">
        <f t="shared" si="395"/>
        <v>2804.6845576734754</v>
      </c>
      <c r="AS1035" s="69">
        <f t="shared" si="396"/>
        <v>0</v>
      </c>
      <c r="AT1035" s="69">
        <f t="shared" si="397"/>
        <v>0.54436047315637992</v>
      </c>
      <c r="AU1035" s="69">
        <f t="shared" si="398"/>
        <v>0.45563952684362014</v>
      </c>
      <c r="AV1035" s="23">
        <f t="shared" si="399"/>
        <v>1</v>
      </c>
    </row>
    <row r="1036" spans="1:48" ht="12.75" customHeight="1" x14ac:dyDescent="0.15">
      <c r="A1036" t="s">
        <v>52</v>
      </c>
      <c r="B1036" s="16">
        <v>13</v>
      </c>
      <c r="C1036" s="16" t="s">
        <v>377</v>
      </c>
      <c r="D1036" s="16">
        <v>2</v>
      </c>
      <c r="E1036" s="16" t="s">
        <v>426</v>
      </c>
      <c r="G1036" s="52">
        <v>53.75</v>
      </c>
      <c r="H1036" s="52">
        <v>35797.500000000007</v>
      </c>
      <c r="I1036" s="52">
        <v>9365.9375000000018</v>
      </c>
      <c r="J1036" s="52">
        <v>2439403.4375</v>
      </c>
      <c r="K1036" s="14">
        <v>0.22372589752271832</v>
      </c>
      <c r="L1036" s="14">
        <v>8.7542309756712053E-2</v>
      </c>
      <c r="M1036" s="14">
        <v>0.99093216070667556</v>
      </c>
      <c r="N1036" s="14">
        <v>1.3002194796278577</v>
      </c>
      <c r="O1036" s="14">
        <v>0.83010258709836837</v>
      </c>
      <c r="P1036" s="14">
        <v>0.29417439835252107</v>
      </c>
      <c r="Q1036" s="14">
        <v>7.471899577699431</v>
      </c>
      <c r="R1036" s="14">
        <v>0.64193466426644619</v>
      </c>
      <c r="S1036" s="14">
        <v>16.771218873829767</v>
      </c>
      <c r="T1036" s="14">
        <v>4.6409328411343944</v>
      </c>
      <c r="U1036" s="14">
        <v>157.26152609352602</v>
      </c>
      <c r="V1036" s="14">
        <v>14.040314515387902</v>
      </c>
      <c r="W1036" s="14">
        <v>0.43266131615312109</v>
      </c>
      <c r="X1036" s="14">
        <v>3.365391988257331E-2</v>
      </c>
      <c r="Y1036" s="14">
        <v>1.2832449468329521</v>
      </c>
      <c r="Z1036" s="2">
        <f t="shared" si="378"/>
        <v>4.4292242055082207</v>
      </c>
      <c r="AA1036" s="2">
        <f t="shared" si="379"/>
        <v>11.319465564257616</v>
      </c>
      <c r="AB1036" s="2">
        <f t="shared" si="380"/>
        <v>9.0011761122411738</v>
      </c>
      <c r="AC1036" s="2">
        <f t="shared" si="381"/>
        <v>25.399557607815865</v>
      </c>
      <c r="AD1036" s="2">
        <f t="shared" si="382"/>
        <v>9.3768692231976569</v>
      </c>
      <c r="AE1036" s="2">
        <f t="shared" si="383"/>
        <v>33.885757772587418</v>
      </c>
      <c r="AF1036" s="69">
        <f t="shared" si="384"/>
        <v>0.86037533510128661</v>
      </c>
      <c r="AG1036" s="69">
        <f t="shared" si="385"/>
        <v>0.87991822183506418</v>
      </c>
      <c r="AH1036" s="69">
        <f t="shared" si="386"/>
        <v>1.3936837332032284</v>
      </c>
      <c r="AI1036" s="69">
        <f t="shared" si="387"/>
        <v>0.3333053255159365</v>
      </c>
      <c r="AJ1036" s="69">
        <f t="shared" si="388"/>
        <v>0.35653759602557533</v>
      </c>
      <c r="AK1036" s="69">
        <f t="shared" si="389"/>
        <v>1.4166778083127467</v>
      </c>
      <c r="AL1036" s="69">
        <f t="shared" si="390"/>
        <v>7.5405968177735164E-2</v>
      </c>
      <c r="AM1036" s="69">
        <f t="shared" si="391"/>
        <v>9.4482462946777465E-2</v>
      </c>
      <c r="AN1036" s="69">
        <f t="shared" si="392"/>
        <v>0.30204313978809616</v>
      </c>
      <c r="AO1036" s="23">
        <v>0.01</v>
      </c>
      <c r="AP1036" s="69">
        <f t="shared" si="393"/>
        <v>0</v>
      </c>
      <c r="AQ1036" s="69">
        <f t="shared" si="394"/>
        <v>3382.2359673372671</v>
      </c>
      <c r="AR1036" s="69">
        <f t="shared" si="395"/>
        <v>2828.9171695590726</v>
      </c>
      <c r="AS1036" s="69">
        <f t="shared" si="396"/>
        <v>0</v>
      </c>
      <c r="AT1036" s="69">
        <f t="shared" si="397"/>
        <v>0.54454235675588925</v>
      </c>
      <c r="AU1036" s="69">
        <f t="shared" si="398"/>
        <v>0.45545764324411075</v>
      </c>
      <c r="AV1036" s="23">
        <f t="shared" si="399"/>
        <v>1</v>
      </c>
    </row>
    <row r="1037" spans="1:48" ht="12.75" customHeight="1" x14ac:dyDescent="0.15">
      <c r="A1037" t="s">
        <v>53</v>
      </c>
      <c r="B1037" s="16">
        <v>13</v>
      </c>
      <c r="C1037" s="16" t="s">
        <v>378</v>
      </c>
      <c r="D1037" s="16">
        <v>1</v>
      </c>
      <c r="E1037" s="16" t="s">
        <v>426</v>
      </c>
      <c r="G1037" s="52">
        <v>94.062500000000014</v>
      </c>
      <c r="H1037" s="52">
        <v>32948.75</v>
      </c>
      <c r="I1037" s="52">
        <v>7847.5</v>
      </c>
      <c r="J1037" s="52">
        <v>2390880.625</v>
      </c>
      <c r="K1037" s="14">
        <v>0.4491008757881636</v>
      </c>
      <c r="L1037" s="14">
        <v>0.11814006857192932</v>
      </c>
      <c r="M1037" s="14">
        <v>1.0964724342334664</v>
      </c>
      <c r="N1037" s="14">
        <v>1.6153078931577498</v>
      </c>
      <c r="O1037" s="14">
        <v>0.91012601466052911</v>
      </c>
      <c r="P1037" s="14">
        <v>0.31356705480277353</v>
      </c>
      <c r="Q1037" s="14">
        <v>7.3810894579830313</v>
      </c>
      <c r="R1037" s="14">
        <v>0.82651919365563331</v>
      </c>
      <c r="S1037" s="14">
        <v>16.952491466327455</v>
      </c>
      <c r="T1037" s="14">
        <v>5.9832124743950663</v>
      </c>
      <c r="U1037" s="14">
        <v>131.52234318701329</v>
      </c>
      <c r="V1037" s="14">
        <v>16.359989836903932</v>
      </c>
      <c r="W1037" s="14">
        <v>0.43584050954947706</v>
      </c>
      <c r="X1037" s="14">
        <v>3.3679661741025949E-2</v>
      </c>
      <c r="Y1037" s="14">
        <v>1.3659174086267387</v>
      </c>
      <c r="Z1037" s="2">
        <f t="shared" si="378"/>
        <v>2.44148362505234</v>
      </c>
      <c r="AA1037" s="2">
        <f t="shared" si="379"/>
        <v>9.281122378610112</v>
      </c>
      <c r="AB1037" s="2">
        <f t="shared" si="380"/>
        <v>8.1099642676801498</v>
      </c>
      <c r="AC1037" s="2">
        <f t="shared" si="381"/>
        <v>23.539110199652725</v>
      </c>
      <c r="AD1037" s="2">
        <f t="shared" si="382"/>
        <v>7.7582898919757399</v>
      </c>
      <c r="AE1037" s="2">
        <f t="shared" si="383"/>
        <v>21.981894132935814</v>
      </c>
      <c r="AF1037" s="69">
        <f t="shared" si="384"/>
        <v>0.86763893501960065</v>
      </c>
      <c r="AG1037" s="69">
        <f t="shared" si="385"/>
        <v>0.88249729324031623</v>
      </c>
      <c r="AH1037" s="69">
        <f t="shared" si="386"/>
        <v>1.399525959337613</v>
      </c>
      <c r="AI1037" s="69">
        <f t="shared" si="387"/>
        <v>0.34181844606467204</v>
      </c>
      <c r="AJ1037" s="69">
        <f t="shared" si="388"/>
        <v>0.35968186689563419</v>
      </c>
      <c r="AK1037" s="69">
        <f t="shared" si="389"/>
        <v>1.4345684426072021</v>
      </c>
      <c r="AL1037" s="69">
        <f t="shared" si="390"/>
        <v>7.725202639169533E-2</v>
      </c>
      <c r="AM1037" s="69">
        <f t="shared" si="391"/>
        <v>9.5315694727343053E-2</v>
      </c>
      <c r="AN1037" s="69">
        <f t="shared" si="392"/>
        <v>0.30570018452497649</v>
      </c>
      <c r="AO1037" s="23">
        <v>0.01</v>
      </c>
      <c r="AP1037" s="69">
        <f t="shared" si="393"/>
        <v>0</v>
      </c>
      <c r="AQ1037" s="69">
        <f t="shared" si="394"/>
        <v>3140.5329966475442</v>
      </c>
      <c r="AR1037" s="69">
        <f t="shared" si="395"/>
        <v>2398.982198059753</v>
      </c>
      <c r="AS1037" s="69">
        <f t="shared" si="396"/>
        <v>0</v>
      </c>
      <c r="AT1037" s="69">
        <f t="shared" si="397"/>
        <v>0.56693282467176032</v>
      </c>
      <c r="AU1037" s="69">
        <f t="shared" si="398"/>
        <v>0.43306717532823968</v>
      </c>
      <c r="AV1037" s="23">
        <f t="shared" si="399"/>
        <v>1</v>
      </c>
    </row>
    <row r="1038" spans="1:48" ht="12.75" customHeight="1" x14ac:dyDescent="0.15">
      <c r="A1038" t="s">
        <v>54</v>
      </c>
      <c r="B1038" s="16">
        <v>13</v>
      </c>
      <c r="C1038" s="16" t="s">
        <v>378</v>
      </c>
      <c r="D1038" s="16">
        <v>2</v>
      </c>
      <c r="E1038" s="16" t="s">
        <v>426</v>
      </c>
      <c r="G1038" s="52">
        <v>120.93750000000001</v>
      </c>
      <c r="H1038" s="52">
        <v>37598.125</v>
      </c>
      <c r="I1038" s="52">
        <v>8438.7500000000018</v>
      </c>
      <c r="J1038" s="52">
        <v>2381151.875</v>
      </c>
      <c r="K1038" s="14">
        <v>0.40544324764580453</v>
      </c>
      <c r="L1038" s="14">
        <v>8.2695172579991455E-2</v>
      </c>
      <c r="M1038" s="14">
        <v>0.85181899190267718</v>
      </c>
      <c r="N1038" s="14">
        <v>0.95115767394841688</v>
      </c>
      <c r="O1038" s="14">
        <v>0.79913427836702566</v>
      </c>
      <c r="P1038" s="14">
        <v>0.28177120417127649</v>
      </c>
      <c r="Q1038" s="14">
        <v>8.0186083452791461</v>
      </c>
      <c r="R1038" s="14">
        <v>0.68421152213987235</v>
      </c>
      <c r="S1038" s="14">
        <v>21.46531714147136</v>
      </c>
      <c r="T1038" s="14">
        <v>10.370635659594045</v>
      </c>
      <c r="U1038" s="14">
        <v>163.68906473983961</v>
      </c>
      <c r="V1038" s="14">
        <v>12.363838839244687</v>
      </c>
      <c r="W1038" s="14">
        <v>0.42840957967658982</v>
      </c>
      <c r="X1038" s="14">
        <v>3.3298463156280468E-2</v>
      </c>
      <c r="Y1038" s="14">
        <v>1.42032240800506</v>
      </c>
      <c r="Z1038" s="2">
        <f t="shared" si="378"/>
        <v>2.1009574011868284</v>
      </c>
      <c r="AA1038" s="2">
        <f t="shared" si="379"/>
        <v>10.300710009144831</v>
      </c>
      <c r="AB1038" s="2">
        <f t="shared" si="380"/>
        <v>10.034118873820061</v>
      </c>
      <c r="AC1038" s="2">
        <f t="shared" si="381"/>
        <v>28.457870167616495</v>
      </c>
      <c r="AD1038" s="2">
        <f t="shared" si="382"/>
        <v>7.6257463917730588</v>
      </c>
      <c r="AE1038" s="2">
        <f t="shared" si="383"/>
        <v>15.783898896149935</v>
      </c>
      <c r="AF1038" s="69">
        <f t="shared" si="384"/>
        <v>0.86623189530894062</v>
      </c>
      <c r="AG1038" s="69">
        <f t="shared" si="385"/>
        <v>0.8789201456222453</v>
      </c>
      <c r="AH1038" s="69">
        <f t="shared" si="386"/>
        <v>1.5449696126553876</v>
      </c>
      <c r="AI1038" s="69">
        <f t="shared" si="387"/>
        <v>0.34015817273429838</v>
      </c>
      <c r="AJ1038" s="69">
        <f t="shared" si="388"/>
        <v>0.35532572814673674</v>
      </c>
      <c r="AK1038" s="69">
        <f t="shared" si="389"/>
        <v>1.9299151854883085</v>
      </c>
      <c r="AL1038" s="69">
        <f t="shared" si="390"/>
        <v>7.6892147894613058E-2</v>
      </c>
      <c r="AM1038" s="69">
        <f t="shared" si="391"/>
        <v>9.4161317958885229E-2</v>
      </c>
      <c r="AN1038" s="69">
        <f t="shared" si="392"/>
        <v>0.40628534398110011</v>
      </c>
      <c r="AO1038" s="23">
        <v>0.01</v>
      </c>
      <c r="AP1038" s="69">
        <f t="shared" si="393"/>
        <v>0</v>
      </c>
      <c r="AQ1038" s="69">
        <f t="shared" si="394"/>
        <v>3540.2890027829117</v>
      </c>
      <c r="AR1038" s="69">
        <f t="shared" si="395"/>
        <v>3428.5404465205092</v>
      </c>
      <c r="AS1038" s="69">
        <f t="shared" si="396"/>
        <v>0</v>
      </c>
      <c r="AT1038" s="69">
        <f t="shared" si="397"/>
        <v>0.50801774222452611</v>
      </c>
      <c r="AU1038" s="69">
        <f t="shared" si="398"/>
        <v>0.49198225777547389</v>
      </c>
      <c r="AV1038" s="23">
        <f t="shared" si="399"/>
        <v>1</v>
      </c>
    </row>
    <row r="1039" spans="1:48" ht="12.75" customHeight="1" x14ac:dyDescent="0.15">
      <c r="A1039" t="s">
        <v>55</v>
      </c>
      <c r="B1039" s="16">
        <v>13</v>
      </c>
      <c r="C1039" s="16" t="s">
        <v>382</v>
      </c>
      <c r="D1039" s="16">
        <v>1</v>
      </c>
      <c r="E1039" s="16" t="s">
        <v>426</v>
      </c>
      <c r="G1039" s="52">
        <v>26.875</v>
      </c>
      <c r="H1039" s="52">
        <v>38579.0625</v>
      </c>
      <c r="I1039" s="52">
        <v>6006.5625000000009</v>
      </c>
      <c r="J1039" s="52">
        <v>2500584.375</v>
      </c>
      <c r="K1039" s="14">
        <v>1.8266543427928219</v>
      </c>
      <c r="L1039" s="14">
        <v>0.11326691568719809</v>
      </c>
      <c r="M1039" s="14">
        <v>2.2622990197977608</v>
      </c>
      <c r="N1039" s="14">
        <v>0.98366336366044449</v>
      </c>
      <c r="O1039" s="14">
        <v>0.8871066045592233</v>
      </c>
      <c r="P1039" s="14">
        <v>0.31134558718822225</v>
      </c>
      <c r="Q1039" s="14">
        <v>10.513385765758786</v>
      </c>
      <c r="R1039" s="14">
        <v>0.80011676748674199</v>
      </c>
      <c r="S1039" s="14">
        <v>12.124283217263185</v>
      </c>
      <c r="T1039" s="14">
        <v>4.1388658246705594</v>
      </c>
      <c r="U1039" s="14">
        <v>77.942249428538219</v>
      </c>
      <c r="V1039" s="14">
        <v>14.970821643069904</v>
      </c>
      <c r="W1039" s="14">
        <v>0.40893907918699046</v>
      </c>
      <c r="X1039" s="14">
        <v>2.9964892486663525E-2</v>
      </c>
      <c r="Y1039" s="14">
        <v>1.3775103658173995</v>
      </c>
      <c r="Z1039" s="2">
        <f t="shared" si="378"/>
        <v>1.2384932205284498</v>
      </c>
      <c r="AA1039" s="2">
        <f t="shared" si="379"/>
        <v>19.973166975301115</v>
      </c>
      <c r="AB1039" s="2">
        <f t="shared" si="380"/>
        <v>11.851321714578567</v>
      </c>
      <c r="AC1039" s="2">
        <f t="shared" si="381"/>
        <v>33.767575961829763</v>
      </c>
      <c r="AD1039" s="2">
        <f t="shared" si="382"/>
        <v>6.4286067911676614</v>
      </c>
      <c r="AE1039" s="2">
        <f t="shared" si="383"/>
        <v>18.831789367016306</v>
      </c>
      <c r="AF1039" s="69">
        <f t="shared" si="384"/>
        <v>0.91203604301897723</v>
      </c>
      <c r="AG1039" s="69">
        <f t="shared" si="385"/>
        <v>0.88175540171971201</v>
      </c>
      <c r="AH1039" s="69">
        <f t="shared" si="386"/>
        <v>1.2439178553971635</v>
      </c>
      <c r="AI1039" s="69">
        <f t="shared" si="387"/>
        <v>0.39702184452682537</v>
      </c>
      <c r="AJ1039" s="69">
        <f t="shared" si="388"/>
        <v>0.35877550492903393</v>
      </c>
      <c r="AK1039" s="69">
        <f t="shared" si="389"/>
        <v>1.0072876356889948</v>
      </c>
      <c r="AL1039" s="69">
        <f t="shared" si="390"/>
        <v>8.9179085030233946E-2</v>
      </c>
      <c r="AM1039" s="69">
        <f t="shared" si="391"/>
        <v>9.507550880619399E-2</v>
      </c>
      <c r="AN1039" s="69">
        <f t="shared" si="392"/>
        <v>0.21778311707087852</v>
      </c>
      <c r="AO1039" s="23">
        <v>0.01</v>
      </c>
      <c r="AP1039" s="69">
        <f t="shared" si="393"/>
        <v>0</v>
      </c>
      <c r="AQ1039" s="69">
        <f t="shared" si="394"/>
        <v>3667.9239964534581</v>
      </c>
      <c r="AR1039" s="69">
        <f t="shared" si="395"/>
        <v>1308.127904131049</v>
      </c>
      <c r="AS1039" s="69">
        <f t="shared" si="396"/>
        <v>0</v>
      </c>
      <c r="AT1039" s="69">
        <f t="shared" si="397"/>
        <v>0.73711530139438641</v>
      </c>
      <c r="AU1039" s="69">
        <f t="shared" si="398"/>
        <v>0.26288469860561364</v>
      </c>
      <c r="AV1039" s="23">
        <f t="shared" si="399"/>
        <v>1</v>
      </c>
    </row>
    <row r="1040" spans="1:48" ht="12.75" customHeight="1" x14ac:dyDescent="0.15">
      <c r="A1040" t="s">
        <v>56</v>
      </c>
      <c r="B1040" s="16">
        <v>13</v>
      </c>
      <c r="C1040" s="16" t="s">
        <v>382</v>
      </c>
      <c r="D1040" s="16">
        <v>2</v>
      </c>
      <c r="E1040" s="16" t="s">
        <v>426</v>
      </c>
      <c r="G1040" s="52">
        <v>80.625</v>
      </c>
      <c r="H1040" s="52">
        <v>36670.9375</v>
      </c>
      <c r="I1040" s="52">
        <v>8626.875</v>
      </c>
      <c r="J1040" s="52">
        <v>2368493.75</v>
      </c>
      <c r="K1040" s="14">
        <v>0.31137426445691069</v>
      </c>
      <c r="L1040" s="14">
        <v>0.10711926695950312</v>
      </c>
      <c r="M1040" s="14">
        <v>1.0146991592731782</v>
      </c>
      <c r="N1040" s="14">
        <v>0.7356108399150193</v>
      </c>
      <c r="O1040" s="14">
        <v>0.78288689795283384</v>
      </c>
      <c r="P1040" s="14">
        <v>0.29021069984993048</v>
      </c>
      <c r="Q1040" s="14">
        <v>7.6539808608732711</v>
      </c>
      <c r="R1040" s="14">
        <v>0.62310860998037654</v>
      </c>
      <c r="S1040" s="14">
        <v>12.606753726904177</v>
      </c>
      <c r="T1040" s="14">
        <v>3.725709270355237</v>
      </c>
      <c r="U1040" s="14">
        <v>107.09691216923019</v>
      </c>
      <c r="V1040" s="14">
        <v>8.7021023553515739</v>
      </c>
      <c r="W1040" s="14">
        <v>0.42603936928609998</v>
      </c>
      <c r="X1040" s="14">
        <v>2.9836183194400324E-2</v>
      </c>
      <c r="Y1040" s="14">
        <v>1.3257218230864458</v>
      </c>
      <c r="Z1040" s="2">
        <f t="shared" si="378"/>
        <v>3.2587765756524063</v>
      </c>
      <c r="AA1040" s="2">
        <f t="shared" si="379"/>
        <v>9.4726111191256503</v>
      </c>
      <c r="AB1040" s="2">
        <f t="shared" si="380"/>
        <v>9.7766112587752065</v>
      </c>
      <c r="AC1040" s="2">
        <f t="shared" si="381"/>
        <v>26.373875480232762</v>
      </c>
      <c r="AD1040" s="2">
        <f t="shared" si="382"/>
        <v>8.4952014205428465</v>
      </c>
      <c r="AE1040" s="2">
        <f t="shared" si="383"/>
        <v>28.745375550738764</v>
      </c>
      <c r="AF1040" s="69">
        <f t="shared" si="384"/>
        <v>0.86320015033056963</v>
      </c>
      <c r="AG1040" s="69">
        <f t="shared" si="385"/>
        <v>0.87839650953825055</v>
      </c>
      <c r="AH1040" s="69">
        <f t="shared" si="386"/>
        <v>1.2594673754964607</v>
      </c>
      <c r="AI1040" s="69">
        <f t="shared" si="387"/>
        <v>0.33659907612439754</v>
      </c>
      <c r="AJ1040" s="69">
        <f t="shared" si="388"/>
        <v>0.35469102698896454</v>
      </c>
      <c r="AK1040" s="69">
        <f t="shared" si="389"/>
        <v>1.0455364174951749</v>
      </c>
      <c r="AL1040" s="69">
        <f t="shared" si="390"/>
        <v>7.6120439988249328E-2</v>
      </c>
      <c r="AM1040" s="69">
        <f t="shared" si="391"/>
        <v>9.3993122152075601E-2</v>
      </c>
      <c r="AN1040" s="69">
        <f t="shared" si="392"/>
        <v>0.22570763945616934</v>
      </c>
      <c r="AO1040" s="23">
        <v>0.01</v>
      </c>
      <c r="AP1040" s="69">
        <f t="shared" si="393"/>
        <v>0</v>
      </c>
      <c r="AQ1040" s="69">
        <f t="shared" si="394"/>
        <v>3446.8159078686299</v>
      </c>
      <c r="AR1040" s="69">
        <f t="shared" si="395"/>
        <v>1947.1515921334408</v>
      </c>
      <c r="AS1040" s="69">
        <f t="shared" si="396"/>
        <v>0</v>
      </c>
      <c r="AT1040" s="69">
        <f t="shared" si="397"/>
        <v>0.63901310266836175</v>
      </c>
      <c r="AU1040" s="69">
        <f t="shared" si="398"/>
        <v>0.36098689733163825</v>
      </c>
      <c r="AV1040" s="23">
        <f t="shared" si="399"/>
        <v>1</v>
      </c>
    </row>
    <row r="1041" spans="1:48" ht="12.75" customHeight="1" x14ac:dyDescent="0.15">
      <c r="A1041" t="s">
        <v>57</v>
      </c>
      <c r="B1041" s="16">
        <v>13</v>
      </c>
      <c r="C1041" s="16" t="s">
        <v>379</v>
      </c>
      <c r="D1041" s="16">
        <v>1</v>
      </c>
      <c r="E1041" s="16" t="s">
        <v>426</v>
      </c>
      <c r="G1041" s="52">
        <v>94.062500000000014</v>
      </c>
      <c r="H1041" s="52">
        <v>36267.8125</v>
      </c>
      <c r="I1041" s="52">
        <v>7981.8749999999991</v>
      </c>
      <c r="J1041" s="52">
        <v>2345152.8125000005</v>
      </c>
      <c r="K1041" s="14">
        <v>0.10407694489947197</v>
      </c>
      <c r="L1041" s="14">
        <v>0.10535184191212715</v>
      </c>
      <c r="M1041" s="14">
        <v>0.74157917167099296</v>
      </c>
      <c r="N1041" s="14">
        <v>1.038333252244801</v>
      </c>
      <c r="O1041" s="14">
        <v>0.91162501258316342</v>
      </c>
      <c r="P1041" s="14">
        <v>0.31138721232103928</v>
      </c>
      <c r="Q1041" s="14">
        <v>7.5372418736197746</v>
      </c>
      <c r="R1041" s="14">
        <v>0.72892103598709079</v>
      </c>
      <c r="S1041" s="14">
        <v>12.869585350452537</v>
      </c>
      <c r="T1041" s="14">
        <v>4.5741179305736601</v>
      </c>
      <c r="U1041" s="14">
        <v>91.964081205687492</v>
      </c>
      <c r="V1041" s="14">
        <v>15.458220485125661</v>
      </c>
      <c r="W1041" s="14">
        <v>0.4313361946683994</v>
      </c>
      <c r="X1041" s="14">
        <v>3.2985726961036681E-2</v>
      </c>
      <c r="Y1041" s="14">
        <v>1.3262272749387782</v>
      </c>
      <c r="Z1041" s="2">
        <f t="shared" si="378"/>
        <v>7.1252972729674671</v>
      </c>
      <c r="AA1041" s="2">
        <f t="shared" si="379"/>
        <v>7.0390717258606283</v>
      </c>
      <c r="AB1041" s="2">
        <f t="shared" si="380"/>
        <v>8.2679191219889727</v>
      </c>
      <c r="AC1041" s="2">
        <f t="shared" si="381"/>
        <v>24.205367386278215</v>
      </c>
      <c r="AD1041" s="2">
        <f t="shared" si="382"/>
        <v>7.1458464823385883</v>
      </c>
      <c r="AE1041" s="2">
        <f t="shared" si="383"/>
        <v>20.105314861034611</v>
      </c>
      <c r="AF1041" s="69">
        <f t="shared" si="384"/>
        <v>0.8565191744520908</v>
      </c>
      <c r="AG1041" s="69">
        <f t="shared" si="385"/>
        <v>0.88254560437614937</v>
      </c>
      <c r="AH1041" s="69">
        <f t="shared" si="386"/>
        <v>1.2679381639310474</v>
      </c>
      <c r="AI1041" s="69">
        <f t="shared" si="387"/>
        <v>0.32884380665338675</v>
      </c>
      <c r="AJ1041" s="69">
        <f t="shared" si="388"/>
        <v>0.35974094103990534</v>
      </c>
      <c r="AK1041" s="69">
        <f t="shared" si="389"/>
        <v>1.0667744845789182</v>
      </c>
      <c r="AL1041" s="69">
        <f t="shared" si="390"/>
        <v>7.44377248290016E-2</v>
      </c>
      <c r="AM1041" s="69">
        <f t="shared" si="391"/>
        <v>9.5331349375574914E-2</v>
      </c>
      <c r="AN1041" s="69">
        <f t="shared" si="392"/>
        <v>0.23010266158524748</v>
      </c>
      <c r="AO1041" s="23">
        <v>0.01</v>
      </c>
      <c r="AP1041" s="69">
        <f t="shared" si="393"/>
        <v>0</v>
      </c>
      <c r="AQ1041" s="69">
        <f t="shared" si="394"/>
        <v>3457.4595045253432</v>
      </c>
      <c r="AR1041" s="69">
        <f t="shared" si="395"/>
        <v>1836.6506819407471</v>
      </c>
      <c r="AS1041" s="69">
        <f t="shared" si="396"/>
        <v>0</v>
      </c>
      <c r="AT1041" s="69">
        <f t="shared" si="397"/>
        <v>0.65307660451873917</v>
      </c>
      <c r="AU1041" s="69">
        <f t="shared" si="398"/>
        <v>0.34692339548126083</v>
      </c>
      <c r="AV1041" s="23">
        <f t="shared" si="399"/>
        <v>1</v>
      </c>
    </row>
    <row r="1042" spans="1:48" ht="12.75" customHeight="1" x14ac:dyDescent="0.15">
      <c r="A1042" t="s">
        <v>58</v>
      </c>
      <c r="B1042" s="16">
        <v>13</v>
      </c>
      <c r="C1042" s="16" t="s">
        <v>379</v>
      </c>
      <c r="D1042" s="16">
        <v>2</v>
      </c>
      <c r="E1042" s="16" t="s">
        <v>426</v>
      </c>
      <c r="G1042" s="52">
        <v>147.8125</v>
      </c>
      <c r="H1042" s="52">
        <v>40191.5625</v>
      </c>
      <c r="I1042" s="52">
        <v>9621.2500000000018</v>
      </c>
      <c r="J1042" s="52">
        <v>2462986.25</v>
      </c>
      <c r="K1042" s="14">
        <v>0.17553650032487442</v>
      </c>
      <c r="L1042" s="14">
        <v>0.1102014437348698</v>
      </c>
      <c r="M1042" s="14">
        <v>1.2042075084266397</v>
      </c>
      <c r="N1042" s="14">
        <v>1.1643096933231702</v>
      </c>
      <c r="O1042" s="14">
        <v>0.82501624371985771</v>
      </c>
      <c r="P1042" s="14">
        <v>0.27955658279567536</v>
      </c>
      <c r="Q1042" s="14">
        <v>7.8363449691991791</v>
      </c>
      <c r="R1042" s="14">
        <v>0.5864674051129023</v>
      </c>
      <c r="S1042" s="14">
        <v>17.273723609674853</v>
      </c>
      <c r="T1042" s="14">
        <v>6.2573994150573444</v>
      </c>
      <c r="U1042" s="14">
        <v>135.5498256557282</v>
      </c>
      <c r="V1042" s="14">
        <v>15.827678759669809</v>
      </c>
      <c r="W1042" s="14">
        <v>0.44370338509970442</v>
      </c>
      <c r="X1042" s="14">
        <v>3.4960729973381822E-2</v>
      </c>
      <c r="Y1042" s="14">
        <v>1.3505105874593883</v>
      </c>
      <c r="Z1042" s="2">
        <f t="shared" si="378"/>
        <v>6.8601544761229203</v>
      </c>
      <c r="AA1042" s="2">
        <f t="shared" si="379"/>
        <v>10.927329693826923</v>
      </c>
      <c r="AB1042" s="2">
        <f t="shared" si="380"/>
        <v>9.4984129450184334</v>
      </c>
      <c r="AC1042" s="2">
        <f t="shared" si="381"/>
        <v>28.031337666359558</v>
      </c>
      <c r="AD1042" s="2">
        <f t="shared" si="382"/>
        <v>7.8471688397172219</v>
      </c>
      <c r="AE1042" s="2">
        <f t="shared" si="383"/>
        <v>21.6623259384004</v>
      </c>
      <c r="AF1042" s="69">
        <f t="shared" si="384"/>
        <v>0.85882224121196582</v>
      </c>
      <c r="AG1042" s="69">
        <f t="shared" si="385"/>
        <v>0.87975429430578378</v>
      </c>
      <c r="AH1042" s="69">
        <f t="shared" si="386"/>
        <v>1.4098789354671541</v>
      </c>
      <c r="AI1042" s="69">
        <f t="shared" si="387"/>
        <v>0.33150359816798708</v>
      </c>
      <c r="AJ1042" s="69">
        <f t="shared" si="388"/>
        <v>0.35633836578586853</v>
      </c>
      <c r="AK1042" s="69">
        <f t="shared" si="389"/>
        <v>1.4666411416599647</v>
      </c>
      <c r="AL1042" s="69">
        <f t="shared" si="390"/>
        <v>7.5015019849931933E-2</v>
      </c>
      <c r="AM1042" s="69">
        <f t="shared" si="391"/>
        <v>9.4429666933255163E-2</v>
      </c>
      <c r="AN1042" s="69">
        <f t="shared" si="392"/>
        <v>0.31225153721992704</v>
      </c>
      <c r="AO1042" s="23">
        <v>0.01</v>
      </c>
      <c r="AP1042" s="69">
        <f t="shared" si="393"/>
        <v>0</v>
      </c>
      <c r="AQ1042" s="69">
        <f t="shared" si="394"/>
        <v>3795.2758604021083</v>
      </c>
      <c r="AR1042" s="69">
        <f t="shared" si="395"/>
        <v>3004.2501024772237</v>
      </c>
      <c r="AS1042" s="69">
        <f t="shared" si="396"/>
        <v>0</v>
      </c>
      <c r="AT1042" s="69">
        <f t="shared" si="397"/>
        <v>0.55816771362028272</v>
      </c>
      <c r="AU1042" s="69">
        <f t="shared" si="398"/>
        <v>0.44183228637971728</v>
      </c>
      <c r="AV1042" s="23">
        <f t="shared" si="399"/>
        <v>1</v>
      </c>
    </row>
    <row r="1043" spans="1:48" ht="12.75" customHeight="1" x14ac:dyDescent="0.15">
      <c r="A1043" t="s">
        <v>59</v>
      </c>
      <c r="B1043" s="16">
        <v>13</v>
      </c>
      <c r="C1043" s="16" t="s">
        <v>384</v>
      </c>
      <c r="D1043" s="16">
        <v>1</v>
      </c>
      <c r="E1043" s="16" t="s">
        <v>426</v>
      </c>
      <c r="G1043" s="52">
        <v>67.1875</v>
      </c>
      <c r="H1043" s="52">
        <v>33660.9375</v>
      </c>
      <c r="I1043" s="52">
        <v>6073.7500000000009</v>
      </c>
      <c r="J1043" s="52">
        <v>2153910.3125</v>
      </c>
      <c r="K1043" s="14">
        <v>0.20802577031837691</v>
      </c>
      <c r="L1043" s="14">
        <v>9.8602819555049237E-2</v>
      </c>
      <c r="M1043" s="14">
        <v>1.1158517686257798</v>
      </c>
      <c r="N1043" s="14">
        <v>1.2431088262164631</v>
      </c>
      <c r="O1043" s="14">
        <v>0.88677715446633665</v>
      </c>
      <c r="P1043" s="14">
        <v>0.31330142073150691</v>
      </c>
      <c r="Q1043" s="14">
        <v>6.4929778001627225</v>
      </c>
      <c r="R1043" s="14">
        <v>0.73851651232815996</v>
      </c>
      <c r="S1043" s="14">
        <v>9.5233406239418699</v>
      </c>
      <c r="T1043" s="14">
        <v>2.0889907000690098</v>
      </c>
      <c r="U1043" s="14">
        <v>67.036126070280119</v>
      </c>
      <c r="V1043" s="14">
        <v>6.0640464258877849</v>
      </c>
      <c r="W1043" s="14">
        <v>0.42378995726300189</v>
      </c>
      <c r="X1043" s="14">
        <v>3.0245314434062504E-2</v>
      </c>
      <c r="Y1043" s="14">
        <v>1.3266462323564869</v>
      </c>
      <c r="Z1043" s="2">
        <f t="shared" si="378"/>
        <v>5.3640073867675326</v>
      </c>
      <c r="AA1043" s="2">
        <f t="shared" si="379"/>
        <v>11.316631447874652</v>
      </c>
      <c r="AB1043" s="2">
        <f t="shared" si="380"/>
        <v>7.3219948974330569</v>
      </c>
      <c r="AC1043" s="2">
        <f t="shared" si="381"/>
        <v>20.724380326787841</v>
      </c>
      <c r="AD1043" s="2">
        <f t="shared" si="382"/>
        <v>7.0391398058103638</v>
      </c>
      <c r="AE1043" s="2">
        <f t="shared" si="383"/>
        <v>32.090198423605038</v>
      </c>
      <c r="AF1043" s="69">
        <f t="shared" si="384"/>
        <v>0.85986933641608798</v>
      </c>
      <c r="AG1043" s="69">
        <f t="shared" si="385"/>
        <v>0.88174478388766075</v>
      </c>
      <c r="AH1043" s="69">
        <f t="shared" si="386"/>
        <v>1.1600921949188434</v>
      </c>
      <c r="AI1043" s="69">
        <f t="shared" si="387"/>
        <v>0.3327176068223679</v>
      </c>
      <c r="AJ1043" s="69">
        <f t="shared" si="388"/>
        <v>0.35876254428651438</v>
      </c>
      <c r="AK1043" s="69">
        <f t="shared" si="389"/>
        <v>0.81706369239508958</v>
      </c>
      <c r="AL1043" s="69">
        <f t="shared" si="390"/>
        <v>7.5278451412455094E-2</v>
      </c>
      <c r="AM1043" s="69">
        <f t="shared" si="391"/>
        <v>9.5072074235926313E-2</v>
      </c>
      <c r="AN1043" s="69">
        <f t="shared" si="392"/>
        <v>0.1781777292735385</v>
      </c>
      <c r="AO1043" s="23">
        <v>0.01</v>
      </c>
      <c r="AP1043" s="69">
        <f t="shared" si="393"/>
        <v>0</v>
      </c>
      <c r="AQ1043" s="69">
        <f t="shared" si="394"/>
        <v>3200.2151488508757</v>
      </c>
      <c r="AR1043" s="69">
        <f t="shared" si="395"/>
        <v>1082.2069831751546</v>
      </c>
      <c r="AS1043" s="69">
        <f t="shared" si="396"/>
        <v>0</v>
      </c>
      <c r="AT1043" s="69">
        <f t="shared" si="397"/>
        <v>0.7472909139241819</v>
      </c>
      <c r="AU1043" s="69">
        <f t="shared" si="398"/>
        <v>0.2527090860758181</v>
      </c>
      <c r="AV1043" s="23">
        <f t="shared" si="399"/>
        <v>1</v>
      </c>
    </row>
    <row r="1044" spans="1:48" ht="12.75" customHeight="1" x14ac:dyDescent="0.15">
      <c r="A1044" t="s">
        <v>60</v>
      </c>
      <c r="B1044" s="16">
        <v>13</v>
      </c>
      <c r="C1044" s="16" t="s">
        <v>384</v>
      </c>
      <c r="D1044" s="16">
        <v>2</v>
      </c>
      <c r="E1044" s="16" t="s">
        <v>426</v>
      </c>
      <c r="G1044" s="52">
        <v>134.375</v>
      </c>
      <c r="H1044" s="52">
        <v>37074.0625</v>
      </c>
      <c r="I1044" s="52">
        <v>8223.75</v>
      </c>
      <c r="J1044" s="52">
        <v>2340610.9375</v>
      </c>
      <c r="K1044" s="14">
        <v>0.22324453433144512</v>
      </c>
      <c r="L1044" s="14">
        <v>9.668340800297949E-2</v>
      </c>
      <c r="M1044" s="14">
        <v>1.0329084498857077</v>
      </c>
      <c r="N1044" s="14">
        <v>0.85831400723309703</v>
      </c>
      <c r="O1044" s="14">
        <v>0.79234577617526758</v>
      </c>
      <c r="P1044" s="14">
        <v>0.2803436264253869</v>
      </c>
      <c r="Q1044" s="14">
        <v>7.0766591763201729</v>
      </c>
      <c r="R1044" s="14">
        <v>0.66056340312353035</v>
      </c>
      <c r="S1044" s="14">
        <v>13.569591756426565</v>
      </c>
      <c r="T1044" s="14">
        <v>3.113467099714101</v>
      </c>
      <c r="U1044" s="14">
        <v>110.83197667661074</v>
      </c>
      <c r="V1044" s="14">
        <v>16.343899169112838</v>
      </c>
      <c r="W1044" s="14">
        <v>0.43417495630210573</v>
      </c>
      <c r="X1044" s="14">
        <v>3.1346189657249897E-2</v>
      </c>
      <c r="Y1044" s="14">
        <v>1.4074050047842235</v>
      </c>
      <c r="Z1044" s="2">
        <f t="shared" si="378"/>
        <v>4.6268028598280333</v>
      </c>
      <c r="AA1044" s="2">
        <f t="shared" si="379"/>
        <v>10.683409606888047</v>
      </c>
      <c r="AB1044" s="2">
        <f t="shared" si="380"/>
        <v>8.9312764567004006</v>
      </c>
      <c r="AC1044" s="2">
        <f t="shared" si="381"/>
        <v>25.242803863791842</v>
      </c>
      <c r="AD1044" s="2">
        <f t="shared" si="382"/>
        <v>8.1676721500571787</v>
      </c>
      <c r="AE1044" s="2">
        <f t="shared" si="383"/>
        <v>35.597606503305613</v>
      </c>
      <c r="AF1044" s="69">
        <f t="shared" si="384"/>
        <v>0.86035982126890065</v>
      </c>
      <c r="AG1044" s="69">
        <f t="shared" si="385"/>
        <v>0.87870135929403348</v>
      </c>
      <c r="AH1044" s="69">
        <f t="shared" si="386"/>
        <v>1.2904986385337944</v>
      </c>
      <c r="AI1044" s="69">
        <f t="shared" si="387"/>
        <v>0.3332872958857096</v>
      </c>
      <c r="AJ1044" s="69">
        <f t="shared" si="388"/>
        <v>0.35506044445148421</v>
      </c>
      <c r="AK1044" s="69">
        <f t="shared" si="389"/>
        <v>1.1247371751192774</v>
      </c>
      <c r="AL1044" s="69">
        <f t="shared" si="390"/>
        <v>7.5402056443182694E-2</v>
      </c>
      <c r="AM1044" s="69">
        <f t="shared" si="391"/>
        <v>9.4091017779643321E-2</v>
      </c>
      <c r="AN1044" s="69">
        <f t="shared" si="392"/>
        <v>0.2420794682745851</v>
      </c>
      <c r="AO1044" s="23">
        <v>0.01</v>
      </c>
      <c r="AP1044" s="69">
        <f t="shared" si="393"/>
        <v>0</v>
      </c>
      <c r="AQ1044" s="69">
        <f t="shared" si="394"/>
        <v>3488.3362738511078</v>
      </c>
      <c r="AR1044" s="69">
        <f t="shared" si="395"/>
        <v>1990.8010272231193</v>
      </c>
      <c r="AS1044" s="69">
        <f t="shared" si="396"/>
        <v>0</v>
      </c>
      <c r="AT1044" s="69">
        <f t="shared" si="397"/>
        <v>0.63665794123596653</v>
      </c>
      <c r="AU1044" s="69">
        <f t="shared" si="398"/>
        <v>0.36334205876403342</v>
      </c>
      <c r="AV1044" s="23">
        <f t="shared" si="399"/>
        <v>1</v>
      </c>
    </row>
    <row r="1045" spans="1:48" ht="12.75" customHeight="1" x14ac:dyDescent="0.15">
      <c r="A1045" t="s">
        <v>61</v>
      </c>
      <c r="B1045" s="16">
        <v>13</v>
      </c>
      <c r="C1045" s="16" t="s">
        <v>505</v>
      </c>
      <c r="D1045" s="16">
        <v>1</v>
      </c>
      <c r="E1045" s="16" t="s">
        <v>426</v>
      </c>
      <c r="G1045" s="52">
        <v>67.1875</v>
      </c>
      <c r="H1045" s="52">
        <v>33365.3125</v>
      </c>
      <c r="I1045" s="52">
        <v>6611.25</v>
      </c>
      <c r="J1045" s="52">
        <v>2102323.75</v>
      </c>
      <c r="K1045" s="14">
        <v>0.41770062137948077</v>
      </c>
      <c r="L1045" s="14">
        <v>7.6648026640084993E-2</v>
      </c>
      <c r="M1045" s="14">
        <v>0.86811630700089115</v>
      </c>
      <c r="N1045" s="14">
        <v>0.68851732321348458</v>
      </c>
      <c r="O1045" s="14">
        <v>0.84583016847711689</v>
      </c>
      <c r="P1045" s="14">
        <v>0.30742323996889065</v>
      </c>
      <c r="Q1045" s="14">
        <v>6.8060729921351362</v>
      </c>
      <c r="R1045" s="14">
        <v>0.66412048674743085</v>
      </c>
      <c r="S1045" s="14">
        <v>11.935744419939054</v>
      </c>
      <c r="T1045" s="14">
        <v>2.8707487594615024</v>
      </c>
      <c r="U1045" s="14">
        <v>76.100160784161801</v>
      </c>
      <c r="V1045" s="14">
        <v>11.313323386473352</v>
      </c>
      <c r="W1045" s="14">
        <v>0.42312922679893478</v>
      </c>
      <c r="X1045" s="14">
        <v>2.9614091202856799E-2</v>
      </c>
      <c r="Y1045" s="14">
        <v>1.3256650611137242</v>
      </c>
      <c r="Z1045" s="2">
        <f t="shared" si="378"/>
        <v>2.0783217993161855</v>
      </c>
      <c r="AA1045" s="2">
        <f t="shared" si="379"/>
        <v>11.326009879905872</v>
      </c>
      <c r="AB1045" s="2">
        <f t="shared" si="380"/>
        <v>8.0466188672238967</v>
      </c>
      <c r="AC1045" s="2">
        <f t="shared" si="381"/>
        <v>22.139097203008689</v>
      </c>
      <c r="AD1045" s="2">
        <f t="shared" si="382"/>
        <v>6.3758202343067918</v>
      </c>
      <c r="AE1045" s="2">
        <f t="shared" si="383"/>
        <v>26.508819531262894</v>
      </c>
      <c r="AF1045" s="69">
        <f t="shared" si="384"/>
        <v>0.8666269376492034</v>
      </c>
      <c r="AG1045" s="69">
        <f t="shared" si="385"/>
        <v>0.88042510533960039</v>
      </c>
      <c r="AH1045" s="69">
        <f t="shared" si="386"/>
        <v>1.2378414470780927</v>
      </c>
      <c r="AI1045" s="69">
        <f t="shared" si="387"/>
        <v>0.34062376920846016</v>
      </c>
      <c r="AJ1045" s="69">
        <f t="shared" si="388"/>
        <v>0.35715410952148802</v>
      </c>
      <c r="AK1045" s="69">
        <f t="shared" si="389"/>
        <v>0.99259814306672944</v>
      </c>
      <c r="AL1045" s="69">
        <f t="shared" si="390"/>
        <v>7.6993077178572941E-2</v>
      </c>
      <c r="AM1045" s="69">
        <f t="shared" si="391"/>
        <v>9.4645839023194331E-2</v>
      </c>
      <c r="AN1045" s="69">
        <f t="shared" si="392"/>
        <v>0.2147364388626368</v>
      </c>
      <c r="AO1045" s="23">
        <v>0.01</v>
      </c>
      <c r="AP1045" s="69">
        <f t="shared" si="393"/>
        <v>0</v>
      </c>
      <c r="AQ1045" s="69">
        <f t="shared" si="394"/>
        <v>3157.8879958335738</v>
      </c>
      <c r="AR1045" s="69">
        <f t="shared" si="395"/>
        <v>1419.6762814306076</v>
      </c>
      <c r="AS1045" s="69">
        <f t="shared" si="396"/>
        <v>0</v>
      </c>
      <c r="AT1045" s="69">
        <f t="shared" si="397"/>
        <v>0.68986207610850003</v>
      </c>
      <c r="AU1045" s="69">
        <f t="shared" si="398"/>
        <v>0.31013792389149991</v>
      </c>
      <c r="AV1045" s="23">
        <f t="shared" si="399"/>
        <v>1</v>
      </c>
    </row>
    <row r="1046" spans="1:48" ht="12.75" customHeight="1" x14ac:dyDescent="0.15">
      <c r="A1046" t="s">
        <v>63</v>
      </c>
      <c r="B1046" s="16">
        <v>13</v>
      </c>
      <c r="C1046" s="16" t="s">
        <v>381</v>
      </c>
      <c r="D1046" s="16">
        <v>2</v>
      </c>
      <c r="E1046" s="16" t="s">
        <v>426</v>
      </c>
      <c r="G1046" s="52">
        <v>40.3125</v>
      </c>
      <c r="H1046" s="52">
        <v>36254.375</v>
      </c>
      <c r="I1046" s="52">
        <v>8734.375</v>
      </c>
      <c r="J1046" s="52">
        <v>2378209.0625</v>
      </c>
      <c r="K1046" s="14">
        <v>2.4672151400620467E-2</v>
      </c>
      <c r="L1046" s="14">
        <v>7.9029148546954239E-2</v>
      </c>
      <c r="M1046" s="14">
        <v>0.48845840920537759</v>
      </c>
      <c r="N1046" s="14">
        <v>1.2850234886449026</v>
      </c>
      <c r="O1046" s="14">
        <v>0.81688065670385179</v>
      </c>
      <c r="P1046" s="14">
        <v>0.29039226210688895</v>
      </c>
      <c r="Q1046" s="14">
        <v>7.5009046530548993</v>
      </c>
      <c r="R1046" s="14">
        <v>0.69033370634058266</v>
      </c>
      <c r="S1046" s="14">
        <v>15.772289586631649</v>
      </c>
      <c r="T1046" s="14">
        <v>4.8678744345006626</v>
      </c>
      <c r="U1046" s="14">
        <v>135.59577118282903</v>
      </c>
      <c r="V1046" s="14">
        <v>15.168939848526621</v>
      </c>
      <c r="W1046" s="14">
        <v>0.43538660053261102</v>
      </c>
      <c r="X1046" s="14">
        <v>3.2907132137888734E-2</v>
      </c>
      <c r="Y1046" s="14">
        <v>1.4275365844428947</v>
      </c>
      <c r="Z1046" s="2">
        <f t="shared" ref="Z1046:Z1091" si="400">M1046/K1046</f>
        <v>19.797965782306832</v>
      </c>
      <c r="AA1046" s="2">
        <f t="shared" ref="AA1046:AA1091" si="401">M1046/L1046</f>
        <v>6.1807373378844614</v>
      </c>
      <c r="AB1046" s="2">
        <f t="shared" ref="AB1046:AB1091" si="402">Q1046/O1046</f>
        <v>9.1823751627580084</v>
      </c>
      <c r="AC1046" s="2">
        <f t="shared" ref="AC1046:AC1091" si="403">Q1046/P1046</f>
        <v>25.830249740931219</v>
      </c>
      <c r="AD1046" s="2">
        <f t="shared" ref="AD1046:AD1091" si="404">U1046/S1046</f>
        <v>8.5970886115201637</v>
      </c>
      <c r="AE1046" s="2">
        <f t="shared" ref="AE1046:AE1091" si="405">U1046/T1046</f>
        <v>27.855231889673462</v>
      </c>
      <c r="AF1046" s="69">
        <f t="shared" si="384"/>
        <v>0.85396004097591272</v>
      </c>
      <c r="AG1046" s="69">
        <f t="shared" si="385"/>
        <v>0.87949209284207341</v>
      </c>
      <c r="AH1046" s="69">
        <f t="shared" si="386"/>
        <v>1.3614892866646788</v>
      </c>
      <c r="AI1046" s="69">
        <f t="shared" si="387"/>
        <v>0.32590501684117873</v>
      </c>
      <c r="AJ1046" s="69">
        <f t="shared" si="388"/>
        <v>0.35601985208981068</v>
      </c>
      <c r="AK1046" s="69">
        <f t="shared" si="389"/>
        <v>1.3207514087272705</v>
      </c>
      <c r="AL1046" s="69">
        <f t="shared" si="390"/>
        <v>7.3799651839024774E-2</v>
      </c>
      <c r="AM1046" s="69">
        <f t="shared" si="391"/>
        <v>9.4345260803799832E-2</v>
      </c>
      <c r="AN1046" s="69">
        <f t="shared" si="392"/>
        <v>0.28240177246790404</v>
      </c>
      <c r="AO1046" s="23">
        <v>0.01</v>
      </c>
      <c r="AP1046" s="69">
        <f t="shared" si="393"/>
        <v>0</v>
      </c>
      <c r="AQ1046" s="69">
        <f t="shared" si="394"/>
        <v>3420.4284646537603</v>
      </c>
      <c r="AR1046" s="69">
        <f t="shared" si="395"/>
        <v>2466.6029813993496</v>
      </c>
      <c r="AS1046" s="69">
        <f t="shared" si="396"/>
        <v>0</v>
      </c>
      <c r="AT1046" s="69">
        <f t="shared" si="397"/>
        <v>0.58101073452681251</v>
      </c>
      <c r="AU1046" s="69">
        <f t="shared" si="398"/>
        <v>0.41898926547318754</v>
      </c>
      <c r="AV1046" s="23">
        <f t="shared" si="399"/>
        <v>1</v>
      </c>
    </row>
    <row r="1047" spans="1:48" ht="12.75" customHeight="1" x14ac:dyDescent="0.15">
      <c r="A1047" t="s">
        <v>62</v>
      </c>
      <c r="B1047" s="16">
        <v>13</v>
      </c>
      <c r="C1047" s="16" t="s">
        <v>383</v>
      </c>
      <c r="D1047" s="16">
        <v>1</v>
      </c>
      <c r="E1047" s="16" t="s">
        <v>426</v>
      </c>
      <c r="G1047" s="52">
        <v>80.625</v>
      </c>
      <c r="H1047" s="52">
        <v>33875.9375</v>
      </c>
      <c r="I1047" s="52">
        <v>7229.375</v>
      </c>
      <c r="J1047" s="52">
        <v>2141628.4375</v>
      </c>
      <c r="K1047" s="14">
        <v>0.88122409012290326</v>
      </c>
      <c r="L1047" s="14">
        <v>0.11255162064168427</v>
      </c>
      <c r="M1047" s="14">
        <v>1.196389136414707</v>
      </c>
      <c r="N1047" s="14">
        <v>0.95006568171129246</v>
      </c>
      <c r="O1047" s="14">
        <v>0.87043093902427859</v>
      </c>
      <c r="P1047" s="14">
        <v>0.31185932895904306</v>
      </c>
      <c r="Q1047" s="14">
        <v>7.1023226531323855</v>
      </c>
      <c r="R1047" s="14">
        <v>0.72107166604498785</v>
      </c>
      <c r="S1047" s="14">
        <v>10.600603991836959</v>
      </c>
      <c r="T1047" s="14">
        <v>3.045879111851113</v>
      </c>
      <c r="U1047" s="14">
        <v>63.029177482468711</v>
      </c>
      <c r="V1047" s="14">
        <v>9.5642464442678516</v>
      </c>
      <c r="W1047" s="14">
        <v>0.44157294116570428</v>
      </c>
      <c r="X1047" s="14">
        <v>3.1343998860785836E-2</v>
      </c>
      <c r="Y1047" s="14">
        <v>1.3545893406421132</v>
      </c>
      <c r="Z1047" s="2">
        <f t="shared" si="400"/>
        <v>1.3576446102918589</v>
      </c>
      <c r="AA1047" s="2">
        <f t="shared" si="401"/>
        <v>10.629692665408108</v>
      </c>
      <c r="AB1047" s="2">
        <f t="shared" si="402"/>
        <v>8.159547569728888</v>
      </c>
      <c r="AC1047" s="2">
        <f t="shared" si="403"/>
        <v>22.774122797093376</v>
      </c>
      <c r="AD1047" s="2">
        <f t="shared" si="404"/>
        <v>5.9458100246933672</v>
      </c>
      <c r="AE1047" s="2">
        <f t="shared" si="405"/>
        <v>20.693262985136382</v>
      </c>
      <c r="AF1047" s="69">
        <f t="shared" si="384"/>
        <v>0.8815658144296411</v>
      </c>
      <c r="AG1047" s="69">
        <f t="shared" si="385"/>
        <v>0.88121796245405049</v>
      </c>
      <c r="AH1047" s="69">
        <f t="shared" si="386"/>
        <v>1.1948112669794044</v>
      </c>
      <c r="AI1047" s="69">
        <f t="shared" si="387"/>
        <v>0.35854413242459826</v>
      </c>
      <c r="AJ1047" s="69">
        <f t="shared" si="388"/>
        <v>0.35811987228460446</v>
      </c>
      <c r="AK1047" s="69">
        <f t="shared" si="389"/>
        <v>0.89263996211793972</v>
      </c>
      <c r="AL1047" s="69">
        <f t="shared" si="390"/>
        <v>8.0873524874713859E-2</v>
      </c>
      <c r="AM1047" s="69">
        <f t="shared" si="391"/>
        <v>9.4901766155420175E-2</v>
      </c>
      <c r="AN1047" s="69">
        <f t="shared" si="392"/>
        <v>0.19395393551471976</v>
      </c>
      <c r="AO1047" s="23">
        <v>0.01</v>
      </c>
      <c r="AP1047" s="69">
        <f t="shared" si="393"/>
        <v>0</v>
      </c>
      <c r="AQ1047" s="69">
        <f t="shared" si="394"/>
        <v>3214.8862989206291</v>
      </c>
      <c r="AR1047" s="69">
        <f t="shared" si="395"/>
        <v>1402.1657325617273</v>
      </c>
      <c r="AS1047" s="69">
        <f t="shared" si="396"/>
        <v>0</v>
      </c>
      <c r="AT1047" s="69">
        <f t="shared" si="397"/>
        <v>0.69630714079010581</v>
      </c>
      <c r="AU1047" s="69">
        <f t="shared" si="398"/>
        <v>0.30369285920989419</v>
      </c>
      <c r="AV1047" s="23">
        <f t="shared" si="399"/>
        <v>1</v>
      </c>
    </row>
    <row r="1048" spans="1:48" ht="12.75" customHeight="1" x14ac:dyDescent="0.15">
      <c r="A1048" t="s">
        <v>64</v>
      </c>
      <c r="B1048" s="16">
        <v>13</v>
      </c>
      <c r="C1048" s="16" t="s">
        <v>383</v>
      </c>
      <c r="D1048" s="16">
        <v>2</v>
      </c>
      <c r="E1048" s="16" t="s">
        <v>426</v>
      </c>
      <c r="G1048" s="52">
        <v>80.625</v>
      </c>
      <c r="H1048" s="52">
        <v>36711.250000000007</v>
      </c>
      <c r="I1048" s="52">
        <v>9124.0625</v>
      </c>
      <c r="J1048" s="52">
        <v>2339415.0000000005</v>
      </c>
      <c r="K1048" s="14">
        <v>0.10887593458585379</v>
      </c>
      <c r="L1048" s="14">
        <v>0.10235209385372052</v>
      </c>
      <c r="M1048" s="14">
        <v>0.95769439386308175</v>
      </c>
      <c r="N1048" s="14">
        <v>1.1088613548272004</v>
      </c>
      <c r="O1048" s="14">
        <v>0.78028058166244185</v>
      </c>
      <c r="P1048" s="14">
        <v>0.27869915982955601</v>
      </c>
      <c r="Q1048" s="14">
        <v>6.8212022006121433</v>
      </c>
      <c r="R1048" s="14">
        <v>0.63737478579112683</v>
      </c>
      <c r="S1048" s="14">
        <v>14.172489086965674</v>
      </c>
      <c r="T1048" s="14">
        <v>4.5043648881050702</v>
      </c>
      <c r="U1048" s="14">
        <v>102.50959668358453</v>
      </c>
      <c r="V1048" s="14">
        <v>11.431272062838207</v>
      </c>
      <c r="W1048" s="14">
        <v>0.44641585753113761</v>
      </c>
      <c r="X1048" s="14">
        <v>3.2470889791983877E-2</v>
      </c>
      <c r="Y1048" s="14">
        <v>1.4039209008395366</v>
      </c>
      <c r="Z1048" s="2">
        <f t="shared" si="400"/>
        <v>8.7961990636957026</v>
      </c>
      <c r="AA1048" s="2">
        <f t="shared" si="401"/>
        <v>9.3568617680826218</v>
      </c>
      <c r="AB1048" s="2">
        <f t="shared" si="402"/>
        <v>8.7419863583931559</v>
      </c>
      <c r="AC1048" s="2">
        <f t="shared" si="403"/>
        <v>24.475144470416719</v>
      </c>
      <c r="AD1048" s="2">
        <f t="shared" si="404"/>
        <v>7.2329988087880626</v>
      </c>
      <c r="AE1048" s="2">
        <f t="shared" si="405"/>
        <v>22.757835839251698</v>
      </c>
      <c r="AF1048" s="69">
        <f t="shared" si="384"/>
        <v>0.85667384087230425</v>
      </c>
      <c r="AG1048" s="69">
        <f t="shared" si="385"/>
        <v>0.87831251068913385</v>
      </c>
      <c r="AH1048" s="69">
        <f t="shared" si="386"/>
        <v>1.3099293891635193</v>
      </c>
      <c r="AI1048" s="69">
        <f t="shared" si="387"/>
        <v>0.32902198227650636</v>
      </c>
      <c r="AJ1048" s="69">
        <f t="shared" si="388"/>
        <v>0.35458928208651191</v>
      </c>
      <c r="AK1048" s="69">
        <f t="shared" si="389"/>
        <v>1.1763107217682822</v>
      </c>
      <c r="AL1048" s="69">
        <f t="shared" si="390"/>
        <v>7.4476402961259819E-2</v>
      </c>
      <c r="AM1048" s="69">
        <f t="shared" si="391"/>
        <v>9.396615975292566E-2</v>
      </c>
      <c r="AN1048" s="69">
        <f t="shared" si="392"/>
        <v>0.25271478518423895</v>
      </c>
      <c r="AO1048" s="23">
        <v>0.01</v>
      </c>
      <c r="AP1048" s="69">
        <f t="shared" si="393"/>
        <v>0</v>
      </c>
      <c r="AQ1048" s="69">
        <f t="shared" si="394"/>
        <v>3449.6151822295928</v>
      </c>
      <c r="AR1048" s="69">
        <f t="shared" si="395"/>
        <v>2305.7854946950702</v>
      </c>
      <c r="AS1048" s="69">
        <f t="shared" si="396"/>
        <v>0</v>
      </c>
      <c r="AT1048" s="69">
        <f t="shared" si="397"/>
        <v>0.59937011788949124</v>
      </c>
      <c r="AU1048" s="69">
        <f t="shared" si="398"/>
        <v>0.40062988211050882</v>
      </c>
      <c r="AV1048" s="23">
        <f t="shared" si="399"/>
        <v>1</v>
      </c>
    </row>
    <row r="1049" spans="1:48" ht="12.75" customHeight="1" x14ac:dyDescent="0.15">
      <c r="A1049" t="s">
        <v>65</v>
      </c>
      <c r="B1049" s="16">
        <v>13</v>
      </c>
      <c r="C1049" s="16" t="s">
        <v>385</v>
      </c>
      <c r="D1049" s="16">
        <v>1</v>
      </c>
      <c r="E1049" s="16" t="s">
        <v>426</v>
      </c>
      <c r="G1049" s="52">
        <v>67.1875</v>
      </c>
      <c r="H1049" s="52">
        <v>34776.250000000007</v>
      </c>
      <c r="I1049" s="52">
        <v>7713.1249999999991</v>
      </c>
      <c r="J1049" s="52">
        <v>2352005.9375</v>
      </c>
      <c r="K1049" s="14">
        <v>0.41823140208468701</v>
      </c>
      <c r="L1049" s="14">
        <v>8.1428618374209935E-2</v>
      </c>
      <c r="M1049" s="14">
        <v>1.1425942427647129</v>
      </c>
      <c r="N1049" s="14">
        <v>0.92557153900628719</v>
      </c>
      <c r="O1049" s="14">
        <v>0.86045592232298918</v>
      </c>
      <c r="P1049" s="14">
        <v>0.3075404475797176</v>
      </c>
      <c r="Q1049" s="14">
        <v>8.0003021967378256</v>
      </c>
      <c r="R1049" s="14">
        <v>0.64619451517166437</v>
      </c>
      <c r="S1049" s="14">
        <v>6.6719665425127896</v>
      </c>
      <c r="T1049" s="14">
        <v>1.5028652879254254</v>
      </c>
      <c r="U1049" s="14">
        <v>56.119235984657699</v>
      </c>
      <c r="V1049" s="14">
        <v>5.6335798424720114</v>
      </c>
      <c r="W1049" s="14">
        <v>0.44311952632397761</v>
      </c>
      <c r="X1049" s="14">
        <v>3.1637839436527149E-2</v>
      </c>
      <c r="Y1049" s="14">
        <v>1.3682933026278092</v>
      </c>
      <c r="Z1049" s="2">
        <f t="shared" si="400"/>
        <v>2.7319666506852847</v>
      </c>
      <c r="AA1049" s="2">
        <f t="shared" si="401"/>
        <v>14.031851031953591</v>
      </c>
      <c r="AB1049" s="2">
        <f t="shared" si="402"/>
        <v>9.2977478441187991</v>
      </c>
      <c r="AC1049" s="2">
        <f t="shared" si="403"/>
        <v>26.013821140271528</v>
      </c>
      <c r="AD1049" s="2">
        <f t="shared" si="404"/>
        <v>8.4111986514132191</v>
      </c>
      <c r="AE1049" s="2">
        <f t="shared" si="405"/>
        <v>37.341494567437522</v>
      </c>
      <c r="AF1049" s="69">
        <f t="shared" si="384"/>
        <v>0.86664404415639706</v>
      </c>
      <c r="AG1049" s="69">
        <f t="shared" si="385"/>
        <v>0.8808964780947206</v>
      </c>
      <c r="AH1049" s="69">
        <f t="shared" si="386"/>
        <v>1.0681953894067551</v>
      </c>
      <c r="AI1049" s="69">
        <f t="shared" si="387"/>
        <v>0.34064394051074898</v>
      </c>
      <c r="AJ1049" s="69">
        <f t="shared" si="388"/>
        <v>0.35772806930434936</v>
      </c>
      <c r="AK1049" s="69">
        <f t="shared" si="389"/>
        <v>0.6378675294769085</v>
      </c>
      <c r="AL1049" s="69">
        <f t="shared" si="390"/>
        <v>7.6997449667766338E-2</v>
      </c>
      <c r="AM1049" s="69">
        <f t="shared" si="391"/>
        <v>9.479793836565259E-2</v>
      </c>
      <c r="AN1049" s="69">
        <f t="shared" si="392"/>
        <v>0.14051948347746337</v>
      </c>
      <c r="AO1049" s="23">
        <v>0.01</v>
      </c>
      <c r="AP1049" s="69">
        <f t="shared" si="393"/>
        <v>0</v>
      </c>
      <c r="AQ1049" s="69">
        <f t="shared" si="394"/>
        <v>3296.7168040885267</v>
      </c>
      <c r="AR1049" s="69">
        <f t="shared" si="395"/>
        <v>1083.8443409971096</v>
      </c>
      <c r="AS1049" s="69">
        <f t="shared" si="396"/>
        <v>0</v>
      </c>
      <c r="AT1049" s="69">
        <f t="shared" si="397"/>
        <v>0.75257865257444756</v>
      </c>
      <c r="AU1049" s="69">
        <f t="shared" si="398"/>
        <v>0.24742134742555261</v>
      </c>
      <c r="AV1049" s="23">
        <f t="shared" si="399"/>
        <v>1.0000000000000002</v>
      </c>
    </row>
    <row r="1050" spans="1:48" ht="12.75" customHeight="1" x14ac:dyDescent="0.15">
      <c r="A1050" t="s">
        <v>66</v>
      </c>
      <c r="B1050" s="16">
        <v>13</v>
      </c>
      <c r="C1050" s="16" t="s">
        <v>385</v>
      </c>
      <c r="D1050" s="16">
        <v>2</v>
      </c>
      <c r="E1050" s="16" t="s">
        <v>426</v>
      </c>
      <c r="G1050" s="52">
        <v>228.43749999999997</v>
      </c>
      <c r="H1050" s="52">
        <v>37557.8125</v>
      </c>
      <c r="I1050" s="52">
        <v>9863.125</v>
      </c>
      <c r="J1050" s="52">
        <v>2575108.75</v>
      </c>
      <c r="K1050" s="14">
        <v>0.38924345446725178</v>
      </c>
      <c r="L1050" s="14">
        <v>0.12031114786780733</v>
      </c>
      <c r="M1050" s="14">
        <v>1.1464956801363759</v>
      </c>
      <c r="N1050" s="14">
        <v>0.8853137855911084</v>
      </c>
      <c r="O1050" s="14">
        <v>0.75546383827661001</v>
      </c>
      <c r="P1050" s="14">
        <v>0.27113926893121998</v>
      </c>
      <c r="Q1050" s="14">
        <v>7.8364573243965756</v>
      </c>
      <c r="R1050" s="14">
        <v>0.60805857835584898</v>
      </c>
      <c r="S1050" s="14">
        <v>11.458927639947655</v>
      </c>
      <c r="T1050" s="14">
        <v>1.8670331686584658</v>
      </c>
      <c r="U1050" s="14">
        <v>126.93630235171051</v>
      </c>
      <c r="V1050" s="14">
        <v>6.7204229577853098</v>
      </c>
      <c r="W1050" s="14">
        <v>0.44402551407941582</v>
      </c>
      <c r="X1050" s="14">
        <v>3.2340537402372631E-2</v>
      </c>
      <c r="Y1050" s="14">
        <v>1.4126054826659746</v>
      </c>
      <c r="Z1050" s="2">
        <f t="shared" si="400"/>
        <v>2.9454462675693729</v>
      </c>
      <c r="AA1050" s="2">
        <f t="shared" si="401"/>
        <v>9.5294218404107962</v>
      </c>
      <c r="AB1050" s="2">
        <f t="shared" si="402"/>
        <v>10.373040941672828</v>
      </c>
      <c r="AC1050" s="2">
        <f t="shared" si="403"/>
        <v>28.901963759386152</v>
      </c>
      <c r="AD1050" s="2">
        <f t="shared" si="404"/>
        <v>11.077502741983487</v>
      </c>
      <c r="AE1050" s="2">
        <f t="shared" si="405"/>
        <v>67.988241710199006</v>
      </c>
      <c r="AF1050" s="69">
        <f t="shared" si="384"/>
        <v>0.8657097929117975</v>
      </c>
      <c r="AG1050" s="69">
        <f t="shared" si="385"/>
        <v>0.87751269299589452</v>
      </c>
      <c r="AH1050" s="69">
        <f t="shared" si="386"/>
        <v>1.2224741407743862</v>
      </c>
      <c r="AI1050" s="69">
        <f t="shared" si="387"/>
        <v>0.33954347460242879</v>
      </c>
      <c r="AJ1050" s="69">
        <f t="shared" si="388"/>
        <v>0.35362146506549819</v>
      </c>
      <c r="AK1050" s="69">
        <f t="shared" si="389"/>
        <v>0.9560870619415418</v>
      </c>
      <c r="AL1050" s="69">
        <f t="shared" si="390"/>
        <v>7.6758888547381068E-2</v>
      </c>
      <c r="AM1050" s="69">
        <f t="shared" si="391"/>
        <v>9.3709688242357023E-2</v>
      </c>
      <c r="AN1050" s="69">
        <f t="shared" si="392"/>
        <v>0.20715577560109003</v>
      </c>
      <c r="AO1050" s="23">
        <v>0.01</v>
      </c>
      <c r="AP1050" s="69">
        <f t="shared" si="393"/>
        <v>0</v>
      </c>
      <c r="AQ1050" s="69">
        <f t="shared" si="394"/>
        <v>3519.5309004398996</v>
      </c>
      <c r="AR1050" s="69">
        <f t="shared" si="395"/>
        <v>2043.203309225501</v>
      </c>
      <c r="AS1050" s="69">
        <f t="shared" si="396"/>
        <v>0</v>
      </c>
      <c r="AT1050" s="69">
        <f t="shared" si="397"/>
        <v>0.6326980164403001</v>
      </c>
      <c r="AU1050" s="69">
        <f t="shared" si="398"/>
        <v>0.36730198355969984</v>
      </c>
      <c r="AV1050" s="23">
        <f t="shared" si="399"/>
        <v>1</v>
      </c>
    </row>
    <row r="1051" spans="1:48" ht="12.75" customHeight="1" x14ac:dyDescent="0.15">
      <c r="A1051" t="s">
        <v>67</v>
      </c>
      <c r="B1051" s="16">
        <v>13</v>
      </c>
      <c r="C1051" s="16" t="s">
        <v>391</v>
      </c>
      <c r="D1051" s="16">
        <v>1</v>
      </c>
      <c r="E1051" s="16" t="s">
        <v>426</v>
      </c>
      <c r="G1051" s="52">
        <v>40.3125</v>
      </c>
      <c r="H1051" s="52">
        <v>35797.500000000007</v>
      </c>
      <c r="I1051" s="52">
        <v>7014.3750000000009</v>
      </c>
      <c r="J1051" s="52">
        <v>2362769.375</v>
      </c>
      <c r="K1051" s="14">
        <v>0.63872319786223508</v>
      </c>
      <c r="L1051" s="14">
        <v>0.14565619831089593</v>
      </c>
      <c r="M1051" s="14">
        <v>0.81732594630196431</v>
      </c>
      <c r="N1051" s="14">
        <v>1.5802776471351421</v>
      </c>
      <c r="O1051" s="14">
        <v>0.84379672929268901</v>
      </c>
      <c r="P1051" s="14">
        <v>0.31384555980326645</v>
      </c>
      <c r="Q1051" s="14">
        <v>8.4647882685676645</v>
      </c>
      <c r="R1051" s="14">
        <v>0.57907483390365611</v>
      </c>
      <c r="S1051" s="14">
        <v>6.9135925617490139</v>
      </c>
      <c r="T1051" s="14">
        <v>2.1090170443964906</v>
      </c>
      <c r="U1051" s="14">
        <v>58.566419356088495</v>
      </c>
      <c r="V1051" s="14">
        <v>3.1686533357119306</v>
      </c>
      <c r="W1051" s="14">
        <v>0.44906060966569972</v>
      </c>
      <c r="X1051" s="14">
        <v>3.1629076250670927E-2</v>
      </c>
      <c r="Y1051" s="14">
        <v>1.2694193520485666</v>
      </c>
      <c r="Z1051" s="2">
        <f t="shared" si="400"/>
        <v>1.2796246465409444</v>
      </c>
      <c r="AA1051" s="2">
        <f t="shared" si="401"/>
        <v>5.6113365293073389</v>
      </c>
      <c r="AB1051" s="2">
        <f t="shared" si="402"/>
        <v>10.031786062578433</v>
      </c>
      <c r="AC1051" s="2">
        <f t="shared" si="403"/>
        <v>26.971190141653757</v>
      </c>
      <c r="AD1051" s="2">
        <f t="shared" si="404"/>
        <v>8.4711991389426409</v>
      </c>
      <c r="AE1051" s="2">
        <f t="shared" si="405"/>
        <v>27.76953344767665</v>
      </c>
      <c r="AF1051" s="69">
        <f t="shared" si="384"/>
        <v>0.87375026420852897</v>
      </c>
      <c r="AG1051" s="69">
        <f t="shared" si="385"/>
        <v>0.88035956972066165</v>
      </c>
      <c r="AH1051" s="69">
        <f t="shared" si="386"/>
        <v>1.0759827433849753</v>
      </c>
      <c r="AI1051" s="69">
        <f t="shared" si="387"/>
        <v>0.34909237099666729</v>
      </c>
      <c r="AJ1051" s="69">
        <f t="shared" si="388"/>
        <v>0.35707435972819529</v>
      </c>
      <c r="AK1051" s="69">
        <f t="shared" si="389"/>
        <v>0.65192001711702241</v>
      </c>
      <c r="AL1051" s="69">
        <f t="shared" si="390"/>
        <v>7.8827872097168628E-2</v>
      </c>
      <c r="AM1051" s="69">
        <f t="shared" si="391"/>
        <v>9.462470532797175E-2</v>
      </c>
      <c r="AN1051" s="69">
        <f t="shared" si="392"/>
        <v>0.14348693183968317</v>
      </c>
      <c r="AO1051" s="23">
        <v>0.01</v>
      </c>
      <c r="AP1051" s="69">
        <f t="shared" si="393"/>
        <v>0</v>
      </c>
      <c r="AQ1051" s="69">
        <f t="shared" si="394"/>
        <v>3387.3278889780695</v>
      </c>
      <c r="AR1051" s="69">
        <f t="shared" si="395"/>
        <v>1006.4711475229777</v>
      </c>
      <c r="AS1051" s="69">
        <f t="shared" si="396"/>
        <v>0</v>
      </c>
      <c r="AT1051" s="69">
        <f t="shared" si="397"/>
        <v>0.77093373202510651</v>
      </c>
      <c r="AU1051" s="69">
        <f t="shared" si="398"/>
        <v>0.22906626797489349</v>
      </c>
      <c r="AV1051" s="23">
        <f t="shared" si="399"/>
        <v>1</v>
      </c>
    </row>
    <row r="1052" spans="1:48" ht="12.75" customHeight="1" x14ac:dyDescent="0.15">
      <c r="A1052" t="s">
        <v>68</v>
      </c>
      <c r="B1052" s="16">
        <v>13</v>
      </c>
      <c r="C1052" s="16" t="s">
        <v>391</v>
      </c>
      <c r="D1052" s="16">
        <v>2</v>
      </c>
      <c r="E1052" s="16" t="s">
        <v>426</v>
      </c>
      <c r="G1052" s="52">
        <v>67.1875</v>
      </c>
      <c r="H1052" s="52">
        <v>38485.000000000007</v>
      </c>
      <c r="I1052" s="52">
        <v>10548.4375</v>
      </c>
      <c r="J1052" s="52">
        <v>2651151.5625</v>
      </c>
      <c r="K1052" s="14">
        <v>0.28121310845314035</v>
      </c>
      <c r="L1052" s="14">
        <v>0.10856601417445312</v>
      </c>
      <c r="M1052" s="14">
        <v>1.439010499399481</v>
      </c>
      <c r="N1052" s="14">
        <v>0.86972856965234646</v>
      </c>
      <c r="O1052" s="14">
        <v>0.74874122610342908</v>
      </c>
      <c r="P1052" s="14">
        <v>0.28086339288648388</v>
      </c>
      <c r="Q1052" s="14">
        <v>6.8922862345511611</v>
      </c>
      <c r="R1052" s="14">
        <v>0.55625922382056725</v>
      </c>
      <c r="S1052" s="14">
        <v>8.9249274752226082</v>
      </c>
      <c r="T1052" s="14">
        <v>1.7822846720925392</v>
      </c>
      <c r="U1052" s="14">
        <v>89.158628104296611</v>
      </c>
      <c r="V1052" s="14">
        <v>5.0791397047296236</v>
      </c>
      <c r="W1052" s="14">
        <v>0.45083780988899363</v>
      </c>
      <c r="X1052" s="14">
        <v>3.2231545278285922E-2</v>
      </c>
      <c r="Y1052" s="14">
        <v>1.3416962639810144</v>
      </c>
      <c r="Z1052" s="2">
        <f t="shared" si="400"/>
        <v>5.1171529923160355</v>
      </c>
      <c r="AA1052" s="2">
        <f t="shared" si="401"/>
        <v>13.254705078213117</v>
      </c>
      <c r="AB1052" s="2">
        <f t="shared" si="402"/>
        <v>9.20516460729662</v>
      </c>
      <c r="AC1052" s="2">
        <f t="shared" si="403"/>
        <v>24.539638874678147</v>
      </c>
      <c r="AD1052" s="2">
        <f t="shared" si="404"/>
        <v>9.9898434303044894</v>
      </c>
      <c r="AE1052" s="2">
        <f t="shared" si="405"/>
        <v>50.024908759170067</v>
      </c>
      <c r="AF1052" s="69">
        <f t="shared" si="384"/>
        <v>0.86222808780627636</v>
      </c>
      <c r="AG1052" s="69">
        <f t="shared" si="385"/>
        <v>0.87729603023409286</v>
      </c>
      <c r="AH1052" s="69">
        <f t="shared" si="386"/>
        <v>1.1408059647809272</v>
      </c>
      <c r="AI1052" s="69">
        <f t="shared" si="387"/>
        <v>0.33546320852897255</v>
      </c>
      <c r="AJ1052" s="69">
        <f t="shared" si="388"/>
        <v>0.3533595964166803</v>
      </c>
      <c r="AK1052" s="69">
        <f t="shared" si="389"/>
        <v>0.77698699086287726</v>
      </c>
      <c r="AL1052" s="69">
        <f t="shared" si="390"/>
        <v>7.5874083068548759E-2</v>
      </c>
      <c r="AM1052" s="69">
        <f t="shared" si="391"/>
        <v>9.3640293050420279E-2</v>
      </c>
      <c r="AN1052" s="69">
        <f t="shared" si="392"/>
        <v>0.16978791835596152</v>
      </c>
      <c r="AO1052" s="23">
        <v>0.01</v>
      </c>
      <c r="AP1052" s="69">
        <f t="shared" si="393"/>
        <v>0</v>
      </c>
      <c r="AQ1052" s="69">
        <f t="shared" si="394"/>
        <v>3603.7466780454251</v>
      </c>
      <c r="AR1052" s="69">
        <f t="shared" si="395"/>
        <v>1790.9972450329628</v>
      </c>
      <c r="AS1052" s="69">
        <f t="shared" si="396"/>
        <v>0</v>
      </c>
      <c r="AT1052" s="69">
        <f t="shared" si="397"/>
        <v>0.66801070253377837</v>
      </c>
      <c r="AU1052" s="69">
        <f t="shared" si="398"/>
        <v>0.33198929746622174</v>
      </c>
      <c r="AV1052" s="23">
        <f t="shared" si="399"/>
        <v>1</v>
      </c>
    </row>
    <row r="1053" spans="1:48" ht="12.75" customHeight="1" x14ac:dyDescent="0.15">
      <c r="A1053" t="s">
        <v>69</v>
      </c>
      <c r="B1053" s="16">
        <v>13</v>
      </c>
      <c r="C1053" s="16" t="s">
        <v>392</v>
      </c>
      <c r="D1053" s="16">
        <v>1</v>
      </c>
      <c r="E1053" s="16" t="s">
        <v>426</v>
      </c>
      <c r="G1053" s="52">
        <v>80.625</v>
      </c>
      <c r="H1053" s="52">
        <v>32491.875</v>
      </c>
      <c r="I1053" s="52">
        <v>7148.75</v>
      </c>
      <c r="J1053" s="52">
        <v>2156974.0625</v>
      </c>
      <c r="K1053" s="14">
        <v>0.54201495337366057</v>
      </c>
      <c r="L1053" s="14">
        <v>0.12362664446659581</v>
      </c>
      <c r="M1053" s="14">
        <v>1.4854713106814925</v>
      </c>
      <c r="N1053" s="14">
        <v>1.6623041036203328</v>
      </c>
      <c r="O1053" s="14">
        <v>0.83752253530149268</v>
      </c>
      <c r="P1053" s="14">
        <v>0.31845390016540515</v>
      </c>
      <c r="Q1053" s="14">
        <v>6.2346654527139593</v>
      </c>
      <c r="R1053" s="14">
        <v>0.5703118664958402</v>
      </c>
      <c r="S1053" s="14">
        <v>6.5520284059191205</v>
      </c>
      <c r="T1053" s="14">
        <v>1.7128350549342213</v>
      </c>
      <c r="U1053" s="14">
        <v>54.20746774630971</v>
      </c>
      <c r="V1053" s="14">
        <v>2.9972970489180089</v>
      </c>
      <c r="W1053" s="14">
        <v>0.4342683004950903</v>
      </c>
      <c r="X1053" s="14">
        <v>3.0188079876439077E-2</v>
      </c>
      <c r="Y1053" s="14">
        <v>1.292032240800506</v>
      </c>
      <c r="Z1053" s="2">
        <f t="shared" si="400"/>
        <v>2.7406463630486244</v>
      </c>
      <c r="AA1053" s="2">
        <f t="shared" si="401"/>
        <v>12.015786055593138</v>
      </c>
      <c r="AB1053" s="2">
        <f t="shared" si="402"/>
        <v>7.4441763533796674</v>
      </c>
      <c r="AC1053" s="2">
        <f t="shared" si="403"/>
        <v>19.577921480866369</v>
      </c>
      <c r="AD1053" s="2">
        <f t="shared" si="404"/>
        <v>8.273387169283108</v>
      </c>
      <c r="AE1053" s="2">
        <f t="shared" si="405"/>
        <v>31.647803791820142</v>
      </c>
      <c r="AF1053" s="69">
        <f t="shared" si="384"/>
        <v>0.87063345859783625</v>
      </c>
      <c r="AG1053" s="69">
        <f t="shared" si="385"/>
        <v>0.88015735900804093</v>
      </c>
      <c r="AH1053" s="69">
        <f t="shared" si="386"/>
        <v>1.0643299086605365</v>
      </c>
      <c r="AI1053" s="69">
        <f t="shared" si="387"/>
        <v>0.34536987798338065</v>
      </c>
      <c r="AJ1053" s="69">
        <f t="shared" si="388"/>
        <v>0.3568283658872029</v>
      </c>
      <c r="AK1053" s="69">
        <f t="shared" si="389"/>
        <v>0.63096780045172585</v>
      </c>
      <c r="AL1053" s="69">
        <f t="shared" si="390"/>
        <v>7.8021589617618348E-2</v>
      </c>
      <c r="AM1053" s="69">
        <f t="shared" si="391"/>
        <v>9.4559516960108767E-2</v>
      </c>
      <c r="AN1053" s="69">
        <f t="shared" si="392"/>
        <v>0.13906149749859975</v>
      </c>
      <c r="AO1053" s="23">
        <v>0.01</v>
      </c>
      <c r="AP1053" s="69">
        <f t="shared" si="393"/>
        <v>0</v>
      </c>
      <c r="AQ1053" s="69">
        <f t="shared" si="394"/>
        <v>3072.4160051282342</v>
      </c>
      <c r="AR1053" s="69">
        <f t="shared" si="395"/>
        <v>994.11588024311493</v>
      </c>
      <c r="AS1053" s="69">
        <f t="shared" si="396"/>
        <v>0</v>
      </c>
      <c r="AT1053" s="69">
        <f t="shared" si="397"/>
        <v>0.75553717313289082</v>
      </c>
      <c r="AU1053" s="69">
        <f t="shared" si="398"/>
        <v>0.2444628268671091</v>
      </c>
      <c r="AV1053" s="23">
        <f t="shared" si="399"/>
        <v>0.99999999999999989</v>
      </c>
    </row>
    <row r="1054" spans="1:48" ht="12.75" customHeight="1" x14ac:dyDescent="0.15">
      <c r="A1054" t="s">
        <v>70</v>
      </c>
      <c r="B1054" s="16">
        <v>13</v>
      </c>
      <c r="C1054" s="16" t="s">
        <v>392</v>
      </c>
      <c r="D1054" s="16">
        <v>2</v>
      </c>
      <c r="E1054" s="16" t="s">
        <v>426</v>
      </c>
      <c r="G1054" s="52">
        <v>53.75</v>
      </c>
      <c r="H1054" s="52">
        <v>35501.875</v>
      </c>
      <c r="I1054" s="52">
        <v>10266.250000000002</v>
      </c>
      <c r="J1054" s="52">
        <v>2433356.5625</v>
      </c>
      <c r="K1054" s="14">
        <v>0.50585597540105975</v>
      </c>
      <c r="L1054" s="14">
        <v>8.283291890766889E-2</v>
      </c>
      <c r="M1054" s="14">
        <v>0.76101468366200464</v>
      </c>
      <c r="N1054" s="14">
        <v>1.6551061448889899</v>
      </c>
      <c r="O1054" s="14">
        <v>0.75931108325020813</v>
      </c>
      <c r="P1054" s="14">
        <v>0.2727451227393719</v>
      </c>
      <c r="Q1054" s="14">
        <v>6.5434833985510048</v>
      </c>
      <c r="R1054" s="14">
        <v>0.59959023261597022</v>
      </c>
      <c r="S1054" s="14">
        <v>8.6645740484840719</v>
      </c>
      <c r="T1054" s="14">
        <v>1.5892045765738134</v>
      </c>
      <c r="U1054" s="14">
        <v>91.449039169346406</v>
      </c>
      <c r="V1054" s="14">
        <v>9.0767232664623236</v>
      </c>
      <c r="W1054" s="14">
        <v>0.43896845515360611</v>
      </c>
      <c r="X1054" s="14">
        <v>3.1102737400181834E-2</v>
      </c>
      <c r="Y1054" s="14">
        <v>1.4427731196920799</v>
      </c>
      <c r="Z1054" s="2">
        <f t="shared" si="400"/>
        <v>1.5044097938324172</v>
      </c>
      <c r="AA1054" s="2">
        <f t="shared" si="401"/>
        <v>9.1873459694240953</v>
      </c>
      <c r="AB1054" s="2">
        <f t="shared" si="402"/>
        <v>8.6176582205830865</v>
      </c>
      <c r="AC1054" s="2">
        <f t="shared" si="403"/>
        <v>23.991202236102993</v>
      </c>
      <c r="AD1054" s="2">
        <f t="shared" si="404"/>
        <v>10.554360624957214</v>
      </c>
      <c r="AE1054" s="2">
        <f t="shared" si="405"/>
        <v>57.543906251832325</v>
      </c>
      <c r="AF1054" s="69">
        <f t="shared" si="384"/>
        <v>0.8694680925422541</v>
      </c>
      <c r="AG1054" s="69">
        <f t="shared" si="385"/>
        <v>0.87763668567907083</v>
      </c>
      <c r="AH1054" s="69">
        <f t="shared" si="386"/>
        <v>1.1324150460385483</v>
      </c>
      <c r="AI1054" s="69">
        <f t="shared" si="387"/>
        <v>0.34398487318425791</v>
      </c>
      <c r="AJ1054" s="69">
        <f t="shared" si="388"/>
        <v>0.35377138655531076</v>
      </c>
      <c r="AK1054" s="69">
        <f t="shared" si="389"/>
        <v>0.75996797387301884</v>
      </c>
      <c r="AL1054" s="69">
        <f t="shared" si="390"/>
        <v>7.7721510361864435E-2</v>
      </c>
      <c r="AM1054" s="69">
        <f t="shared" si="391"/>
        <v>9.3749417437157354E-2</v>
      </c>
      <c r="AN1054" s="69">
        <f t="shared" si="392"/>
        <v>0.16621977264796983</v>
      </c>
      <c r="AO1054" s="23">
        <v>0.01</v>
      </c>
      <c r="AP1054" s="69">
        <f t="shared" si="393"/>
        <v>0</v>
      </c>
      <c r="AQ1054" s="69">
        <f t="shared" si="394"/>
        <v>3328.2800991767808</v>
      </c>
      <c r="AR1054" s="69">
        <f t="shared" si="395"/>
        <v>1706.4537409472207</v>
      </c>
      <c r="AS1054" s="69">
        <f t="shared" si="396"/>
        <v>0</v>
      </c>
      <c r="AT1054" s="69">
        <f t="shared" si="397"/>
        <v>0.66106376322264693</v>
      </c>
      <c r="AU1054" s="69">
        <f t="shared" si="398"/>
        <v>0.33893623677735307</v>
      </c>
      <c r="AV1054" s="23">
        <f t="shared" si="399"/>
        <v>1</v>
      </c>
    </row>
    <row r="1055" spans="1:48" ht="12.75" customHeight="1" x14ac:dyDescent="0.15">
      <c r="A1055" t="s">
        <v>71</v>
      </c>
      <c r="B1055" s="16">
        <v>13</v>
      </c>
      <c r="C1055" s="16" t="s">
        <v>394</v>
      </c>
      <c r="D1055" s="16">
        <v>1</v>
      </c>
      <c r="E1055" s="16" t="s">
        <v>426</v>
      </c>
      <c r="G1055" s="52">
        <v>94.062500000000014</v>
      </c>
      <c r="H1055" s="52">
        <v>35528.75</v>
      </c>
      <c r="I1055" s="52">
        <v>7054.6875</v>
      </c>
      <c r="J1055" s="52">
        <v>2175719.375</v>
      </c>
      <c r="K1055" s="14">
        <v>0.38754312593229806</v>
      </c>
      <c r="L1055" s="14">
        <v>0.10847290532473081</v>
      </c>
      <c r="M1055" s="14">
        <v>1.0936073766998566</v>
      </c>
      <c r="N1055" s="14">
        <v>0.96599417243746721</v>
      </c>
      <c r="O1055" s="14">
        <v>0.83625232216558532</v>
      </c>
      <c r="P1055" s="14">
        <v>0.31203924811865352</v>
      </c>
      <c r="Q1055" s="14">
        <v>7.0282418348766038</v>
      </c>
      <c r="R1055" s="14">
        <v>0.72530448743938636</v>
      </c>
      <c r="S1055" s="14">
        <v>7.2683114767600419</v>
      </c>
      <c r="T1055" s="14">
        <v>1.6482071069437292</v>
      </c>
      <c r="U1055" s="14">
        <v>74.568434001007319</v>
      </c>
      <c r="V1055" s="14">
        <v>3.5065411416184191</v>
      </c>
      <c r="W1055" s="14">
        <v>0.43617178992065747</v>
      </c>
      <c r="X1055" s="14">
        <v>3.1356322090896144E-2</v>
      </c>
      <c r="Y1055" s="14">
        <v>1.5347194066481784</v>
      </c>
      <c r="Z1055" s="2">
        <f t="shared" si="400"/>
        <v>2.8218985282450983</v>
      </c>
      <c r="AA1055" s="2">
        <f t="shared" si="401"/>
        <v>10.081848305122556</v>
      </c>
      <c r="AB1055" s="2">
        <f t="shared" si="402"/>
        <v>8.4044512028092768</v>
      </c>
      <c r="AC1055" s="2">
        <f t="shared" si="403"/>
        <v>22.523582777651423</v>
      </c>
      <c r="AD1055" s="2">
        <f t="shared" si="404"/>
        <v>10.259388888249367</v>
      </c>
      <c r="AE1055" s="2">
        <f t="shared" si="405"/>
        <v>45.242150508184366</v>
      </c>
      <c r="AF1055" s="69">
        <f t="shared" ref="AF1055:AF1060" si="406">(K1055+26.472)/31.028</f>
        <v>0.86565499310082183</v>
      </c>
      <c r="AG1055" s="69">
        <f t="shared" ref="AG1055:AG1060" si="407">(O1055+26.472)/31.028</f>
        <v>0.88011642136668777</v>
      </c>
      <c r="AH1055" s="69">
        <f t="shared" ref="AH1055:AH1060" si="408">(S1055+26.472)/31.028</f>
        <v>1.0874149631545715</v>
      </c>
      <c r="AI1055" s="69">
        <f t="shared" ref="AI1055:AI1060" si="409">4/3*3.14*((AF1055/2)^3)</f>
        <v>0.33947899892971267</v>
      </c>
      <c r="AJ1055" s="69">
        <f t="shared" ref="AJ1055:AJ1060" si="410">4/3*3.14*((AG1055/2)^3)</f>
        <v>0.35677857808926511</v>
      </c>
      <c r="AK1055" s="69">
        <f t="shared" ref="AK1055:AK1060" si="411">4/3*3.14*((AH1055/2)^3)</f>
        <v>0.67292135673734921</v>
      </c>
      <c r="AL1055" s="69">
        <f t="shared" ref="AL1055:AL1060" si="412">(10^(-0.665+LOG(AI1055, 10)*0.959))</f>
        <v>7.6744910404704797E-2</v>
      </c>
      <c r="AM1055" s="69">
        <f t="shared" ref="AM1055:AM1060" si="413">(AJ1055*265)/1000</f>
        <v>9.454632319365526E-2</v>
      </c>
      <c r="AN1055" s="69">
        <f t="shared" ref="AN1055:AN1060" si="414">(10^(-0.665+LOG(AK1055, 10)*0.959))</f>
        <v>0.1479168927321701</v>
      </c>
      <c r="AO1055" s="23">
        <v>0.01</v>
      </c>
      <c r="AP1055" s="69">
        <f t="shared" ref="AP1055:AP1060" si="415">AL1055*F1055</f>
        <v>0</v>
      </c>
      <c r="AQ1055" s="69">
        <f t="shared" ref="AQ1055:AQ1060" si="416">AM1055*H1055</f>
        <v>3359.1126801665791</v>
      </c>
      <c r="AR1055" s="69">
        <f t="shared" ref="AR1055:AR1060" si="417">AN1055*I1055</f>
        <v>1043.5074541964811</v>
      </c>
      <c r="AS1055" s="69">
        <f t="shared" ref="AS1055:AS1060" si="418">AP1055/(AP1055+AQ1055+AR1055)</f>
        <v>0</v>
      </c>
      <c r="AT1055" s="69">
        <f t="shared" ref="AT1055:AT1060" si="419">AQ1055/(AP1055+AQ1055+AR1055)</f>
        <v>0.76298035661724239</v>
      </c>
      <c r="AU1055" s="69">
        <f t="shared" ref="AU1055:AU1060" si="420">AR1055/(AP1055+AQ1055+AR1055)</f>
        <v>0.23701964338275766</v>
      </c>
      <c r="AV1055" s="23">
        <f t="shared" ref="AV1055:AV1060" si="421">SUM(AS1055:AU1055)</f>
        <v>1</v>
      </c>
    </row>
    <row r="1056" spans="1:48" ht="12.75" customHeight="1" x14ac:dyDescent="0.15">
      <c r="A1056" t="s">
        <v>72</v>
      </c>
      <c r="B1056" s="16">
        <v>13</v>
      </c>
      <c r="C1056" s="16" t="s">
        <v>394</v>
      </c>
      <c r="D1056" s="16">
        <v>2</v>
      </c>
      <c r="E1056" s="16" t="s">
        <v>426</v>
      </c>
      <c r="G1056" s="52">
        <v>174.68749999999997</v>
      </c>
      <c r="H1056" s="52">
        <v>37208.4375</v>
      </c>
      <c r="I1056" s="52">
        <v>10467.812500000002</v>
      </c>
      <c r="J1056" s="52">
        <v>2537792.8125</v>
      </c>
      <c r="K1056" s="14">
        <v>0.38293814574506052</v>
      </c>
      <c r="L1056" s="14">
        <v>0.11507733511518112</v>
      </c>
      <c r="M1056" s="14">
        <v>0.92061911588082601</v>
      </c>
      <c r="N1056" s="14">
        <v>0.9182519474762546</v>
      </c>
      <c r="O1056" s="14">
        <v>0.7471873198319805</v>
      </c>
      <c r="P1056" s="14">
        <v>0.28203875518944915</v>
      </c>
      <c r="Q1056" s="14">
        <v>6.2296520863197866</v>
      </c>
      <c r="R1056" s="14">
        <v>0.62612780633896092</v>
      </c>
      <c r="S1056" s="14">
        <v>12.156745033082281</v>
      </c>
      <c r="T1056" s="14">
        <v>3.0183555881740807</v>
      </c>
      <c r="U1056" s="14">
        <v>126.87646352330403</v>
      </c>
      <c r="V1056" s="14">
        <v>6.9894611937313167</v>
      </c>
      <c r="W1056" s="14">
        <v>0.45221600944423601</v>
      </c>
      <c r="X1056" s="14">
        <v>3.1321269347471273E-2</v>
      </c>
      <c r="Y1056" s="14">
        <v>1.4831362881994563</v>
      </c>
      <c r="Z1056" s="2">
        <f t="shared" si="400"/>
        <v>2.4040935229621243</v>
      </c>
      <c r="AA1056" s="2">
        <f t="shared" si="401"/>
        <v>8.0000037797136745</v>
      </c>
      <c r="AB1056" s="2">
        <f t="shared" si="402"/>
        <v>8.3374702982387934</v>
      </c>
      <c r="AC1056" s="2">
        <f t="shared" si="403"/>
        <v>22.087929306506997</v>
      </c>
      <c r="AD1056" s="2">
        <f t="shared" si="404"/>
        <v>10.43671337829606</v>
      </c>
      <c r="AE1056" s="2">
        <f t="shared" si="405"/>
        <v>42.034962355133402</v>
      </c>
      <c r="AF1056" s="69">
        <f t="shared" si="406"/>
        <v>0.8655065794039275</v>
      </c>
      <c r="AG1056" s="69">
        <f t="shared" si="407"/>
        <v>0.87724594945958434</v>
      </c>
      <c r="AH1056" s="69">
        <f t="shared" si="408"/>
        <v>1.2449640657819481</v>
      </c>
      <c r="AI1056" s="69">
        <f t="shared" si="409"/>
        <v>0.3393044211957848</v>
      </c>
      <c r="AJ1056" s="69">
        <f t="shared" si="410"/>
        <v>0.35329908487394451</v>
      </c>
      <c r="AK1056" s="69">
        <f t="shared" si="411"/>
        <v>1.0098313439439053</v>
      </c>
      <c r="AL1056" s="69">
        <f t="shared" si="412"/>
        <v>7.6707061901523224E-2</v>
      </c>
      <c r="AM1056" s="69">
        <f t="shared" si="413"/>
        <v>9.3624257491595295E-2</v>
      </c>
      <c r="AN1056" s="69">
        <f t="shared" si="414"/>
        <v>0.21831050981337449</v>
      </c>
      <c r="AO1056" s="23">
        <v>0.01</v>
      </c>
      <c r="AP1056" s="69">
        <f t="shared" si="415"/>
        <v>0</v>
      </c>
      <c r="AQ1056" s="69">
        <f t="shared" si="416"/>
        <v>3483.6123333599303</v>
      </c>
      <c r="AR1056" s="69">
        <f t="shared" si="417"/>
        <v>2285.2334835058145</v>
      </c>
      <c r="AS1056" s="69">
        <f t="shared" si="418"/>
        <v>0</v>
      </c>
      <c r="AT1056" s="69">
        <f t="shared" si="419"/>
        <v>0.60386643081624281</v>
      </c>
      <c r="AU1056" s="69">
        <f t="shared" si="420"/>
        <v>0.39613356918375714</v>
      </c>
      <c r="AV1056" s="23">
        <f t="shared" si="421"/>
        <v>1</v>
      </c>
    </row>
    <row r="1057" spans="1:48" ht="12.75" customHeight="1" x14ac:dyDescent="0.15">
      <c r="A1057" t="s">
        <v>73</v>
      </c>
      <c r="B1057" s="16">
        <v>13</v>
      </c>
      <c r="C1057" s="16" t="s">
        <v>395</v>
      </c>
      <c r="D1057" s="16">
        <v>1</v>
      </c>
      <c r="E1057" s="16" t="s">
        <v>426</v>
      </c>
      <c r="G1057" s="52">
        <v>80.625</v>
      </c>
      <c r="H1057" s="52">
        <v>36442.500000000007</v>
      </c>
      <c r="I1057" s="52">
        <v>7699.6875</v>
      </c>
      <c r="J1057" s="52">
        <v>2271380.9375</v>
      </c>
      <c r="K1057" s="14">
        <v>0.1124193533626788</v>
      </c>
      <c r="L1057" s="14">
        <v>8.9752275689827035E-2</v>
      </c>
      <c r="M1057" s="14">
        <v>0.9827360427724614</v>
      </c>
      <c r="N1057" s="14">
        <v>1.261169945346329</v>
      </c>
      <c r="O1057" s="14">
        <v>0.86660382711191242</v>
      </c>
      <c r="P1057" s="14">
        <v>0.30749526240264652</v>
      </c>
      <c r="Q1057" s="14">
        <v>7.3078687381349043</v>
      </c>
      <c r="R1057" s="14">
        <v>0.67654054696918098</v>
      </c>
      <c r="S1057" s="14">
        <v>10.414708116369095</v>
      </c>
      <c r="T1057" s="14">
        <v>3.6872457306853907</v>
      </c>
      <c r="U1057" s="14">
        <v>91.394798729223979</v>
      </c>
      <c r="V1057" s="14">
        <v>8.0295594730326574</v>
      </c>
      <c r="W1057" s="14">
        <v>0.43855664253749782</v>
      </c>
      <c r="X1057" s="14">
        <v>3.2553044659385917E-2</v>
      </c>
      <c r="Y1057" s="14">
        <v>1.4855229940048547</v>
      </c>
      <c r="Z1057" s="2">
        <f t="shared" si="400"/>
        <v>8.7416980562237612</v>
      </c>
      <c r="AA1057" s="2">
        <f t="shared" si="401"/>
        <v>10.949427579626814</v>
      </c>
      <c r="AB1057" s="2">
        <f t="shared" si="402"/>
        <v>8.432767672500912</v>
      </c>
      <c r="AC1057" s="2">
        <f t="shared" si="403"/>
        <v>23.76579294599242</v>
      </c>
      <c r="AD1057" s="2">
        <f t="shared" si="404"/>
        <v>8.7755506643125365</v>
      </c>
      <c r="AE1057" s="2">
        <f t="shared" si="405"/>
        <v>24.786739318357114</v>
      </c>
      <c r="AF1057" s="69">
        <f t="shared" si="406"/>
        <v>0.85678804155481114</v>
      </c>
      <c r="AG1057" s="69">
        <f t="shared" si="407"/>
        <v>0.88109461863838845</v>
      </c>
      <c r="AH1057" s="69">
        <f t="shared" si="408"/>
        <v>1.1888200372685669</v>
      </c>
      <c r="AI1057" s="69">
        <f t="shared" si="409"/>
        <v>0.32915358269074807</v>
      </c>
      <c r="AJ1057" s="69">
        <f t="shared" si="410"/>
        <v>0.35796951553647233</v>
      </c>
      <c r="AK1057" s="69">
        <f t="shared" si="411"/>
        <v>0.87927909306184071</v>
      </c>
      <c r="AL1057" s="69">
        <f t="shared" si="412"/>
        <v>7.4504970056420719E-2</v>
      </c>
      <c r="AM1057" s="69">
        <f t="shared" si="413"/>
        <v>9.4861921617165168E-2</v>
      </c>
      <c r="AN1057" s="69">
        <f t="shared" si="414"/>
        <v>0.19116903605245408</v>
      </c>
      <c r="AO1057" s="23">
        <v>0.01</v>
      </c>
      <c r="AP1057" s="69">
        <f t="shared" si="415"/>
        <v>0</v>
      </c>
      <c r="AQ1057" s="69">
        <f t="shared" si="416"/>
        <v>3457.0055785335421</v>
      </c>
      <c r="AR1057" s="69">
        <f t="shared" si="417"/>
        <v>1471.9418372801301</v>
      </c>
      <c r="AS1057" s="69">
        <f t="shared" si="418"/>
        <v>0</v>
      </c>
      <c r="AT1057" s="69">
        <f t="shared" si="419"/>
        <v>0.70136791629026907</v>
      </c>
      <c r="AU1057" s="69">
        <f t="shared" si="420"/>
        <v>0.29863208370973082</v>
      </c>
      <c r="AV1057" s="23">
        <f t="shared" si="421"/>
        <v>0.99999999999999989</v>
      </c>
    </row>
    <row r="1058" spans="1:48" ht="12.75" customHeight="1" x14ac:dyDescent="0.15">
      <c r="A1058" t="s">
        <v>74</v>
      </c>
      <c r="B1058" s="16">
        <v>13</v>
      </c>
      <c r="C1058" s="16" t="s">
        <v>395</v>
      </c>
      <c r="D1058" s="16">
        <v>2</v>
      </c>
      <c r="E1058" s="16" t="s">
        <v>426</v>
      </c>
      <c r="G1058" s="52">
        <v>201.56249999999997</v>
      </c>
      <c r="H1058" s="52">
        <v>37745.9375</v>
      </c>
      <c r="I1058" s="52">
        <v>10239.374999999998</v>
      </c>
      <c r="J1058" s="52">
        <v>2572192.8125</v>
      </c>
      <c r="K1058" s="14">
        <v>0.25937056729475716</v>
      </c>
      <c r="L1058" s="14">
        <v>0.11423962931723827</v>
      </c>
      <c r="M1058" s="14">
        <v>1.0905815350044556</v>
      </c>
      <c r="N1058" s="14">
        <v>1.0711389695269296</v>
      </c>
      <c r="O1058" s="14">
        <v>0.78434013891812249</v>
      </c>
      <c r="P1058" s="14">
        <v>0.28437003647676112</v>
      </c>
      <c r="Q1058" s="14">
        <v>6.525543372980513</v>
      </c>
      <c r="R1058" s="14">
        <v>0.67708384013666123</v>
      </c>
      <c r="S1058" s="14">
        <v>12.359367821877317</v>
      </c>
      <c r="T1058" s="14">
        <v>3.7382009179437188</v>
      </c>
      <c r="U1058" s="14">
        <v>114.36779667583588</v>
      </c>
      <c r="V1058" s="14">
        <v>9.788499483736345</v>
      </c>
      <c r="W1058" s="14">
        <v>0.47455638629853669</v>
      </c>
      <c r="X1058" s="14">
        <v>3.415177837902969E-2</v>
      </c>
      <c r="Y1058" s="14">
        <v>1.5258429152949191</v>
      </c>
      <c r="Z1058" s="2">
        <f t="shared" si="400"/>
        <v>4.2047235597286692</v>
      </c>
      <c r="AA1058" s="2">
        <f t="shared" si="401"/>
        <v>9.5464379701019517</v>
      </c>
      <c r="AB1058" s="2">
        <f t="shared" si="402"/>
        <v>8.3197876140592584</v>
      </c>
      <c r="AC1058" s="2">
        <f t="shared" si="403"/>
        <v>22.94736623390272</v>
      </c>
      <c r="AD1058" s="2">
        <f t="shared" si="404"/>
        <v>9.2535312747463863</v>
      </c>
      <c r="AE1058" s="2">
        <f t="shared" si="405"/>
        <v>30.594341820114487</v>
      </c>
      <c r="AF1058" s="69">
        <f t="shared" si="406"/>
        <v>0.86152412554127744</v>
      </c>
      <c r="AG1058" s="69">
        <f t="shared" si="407"/>
        <v>0.87844334597518769</v>
      </c>
      <c r="AH1058" s="69">
        <f t="shared" si="408"/>
        <v>1.2514943864212107</v>
      </c>
      <c r="AI1058" s="69">
        <f t="shared" si="409"/>
        <v>0.33464221688132467</v>
      </c>
      <c r="AJ1058" s="69">
        <f t="shared" si="410"/>
        <v>0.35474776679679398</v>
      </c>
      <c r="AK1058" s="69">
        <f t="shared" si="411"/>
        <v>1.0258057177395909</v>
      </c>
      <c r="AL1058" s="69">
        <f t="shared" si="412"/>
        <v>7.5695997916271171E-2</v>
      </c>
      <c r="AM1058" s="69">
        <f t="shared" si="413"/>
        <v>9.400815820115041E-2</v>
      </c>
      <c r="AN1058" s="69">
        <f t="shared" si="414"/>
        <v>0.22162127328969386</v>
      </c>
      <c r="AO1058" s="23">
        <v>0.01</v>
      </c>
      <c r="AP1058" s="69">
        <f t="shared" si="415"/>
        <v>0</v>
      </c>
      <c r="AQ1058" s="69">
        <f t="shared" si="416"/>
        <v>3548.4260639507356</v>
      </c>
      <c r="AR1058" s="69">
        <f t="shared" si="417"/>
        <v>2269.2633251906586</v>
      </c>
      <c r="AS1058" s="69">
        <f t="shared" si="418"/>
        <v>0</v>
      </c>
      <c r="AT1058" s="69">
        <f t="shared" si="419"/>
        <v>0.60993735254649462</v>
      </c>
      <c r="AU1058" s="69">
        <f t="shared" si="420"/>
        <v>0.39006264745350533</v>
      </c>
      <c r="AV1058" s="23">
        <f t="shared" si="421"/>
        <v>1</v>
      </c>
    </row>
    <row r="1059" spans="1:48" ht="12.75" customHeight="1" x14ac:dyDescent="0.15">
      <c r="A1059" t="s">
        <v>75</v>
      </c>
      <c r="B1059" s="16">
        <v>13</v>
      </c>
      <c r="C1059" s="16" t="s">
        <v>396</v>
      </c>
      <c r="D1059" s="16">
        <v>1</v>
      </c>
      <c r="E1059" s="16" t="s">
        <v>426</v>
      </c>
      <c r="G1059" s="52">
        <v>120.93750000000001</v>
      </c>
      <c r="H1059" s="52">
        <v>34668.75</v>
      </c>
      <c r="I1059" s="52">
        <v>6436.5624999999991</v>
      </c>
      <c r="J1059" s="52">
        <v>1999164.0625000002</v>
      </c>
      <c r="K1059" s="14">
        <v>0.34710678758705266</v>
      </c>
      <c r="L1059" s="14">
        <v>0.11006178046028633</v>
      </c>
      <c r="M1059" s="14">
        <v>1.0915036224865369</v>
      </c>
      <c r="N1059" s="14">
        <v>1.0180881486406859</v>
      </c>
      <c r="O1059" s="14">
        <v>0.85774344989155604</v>
      </c>
      <c r="P1059" s="14">
        <v>0.32353846490891758</v>
      </c>
      <c r="Q1059" s="14">
        <v>5.4123028941149123</v>
      </c>
      <c r="R1059" s="14">
        <v>0.67929485412173007</v>
      </c>
      <c r="S1059" s="14">
        <v>7.3076533086855857</v>
      </c>
      <c r="T1059" s="14">
        <v>1.46567788719589</v>
      </c>
      <c r="U1059" s="14">
        <v>53.799465344233077</v>
      </c>
      <c r="V1059" s="14">
        <v>8.2417492418222214</v>
      </c>
      <c r="W1059" s="14">
        <v>0.43367346004960056</v>
      </c>
      <c r="X1059" s="14">
        <v>3.2487320765464282E-2</v>
      </c>
      <c r="Y1059" s="14">
        <v>1.5012298427423061</v>
      </c>
      <c r="Z1059" s="2">
        <f t="shared" si="400"/>
        <v>3.1445758525041612</v>
      </c>
      <c r="AA1059" s="2">
        <f t="shared" si="401"/>
        <v>9.9171903082231605</v>
      </c>
      <c r="AB1059" s="2">
        <f t="shared" si="402"/>
        <v>6.3099320604537246</v>
      </c>
      <c r="AC1059" s="2">
        <f t="shared" si="403"/>
        <v>16.728468114721945</v>
      </c>
      <c r="AD1059" s="2">
        <f t="shared" si="404"/>
        <v>7.362071388949059</v>
      </c>
      <c r="AE1059" s="2">
        <f t="shared" si="405"/>
        <v>36.706199782519271</v>
      </c>
      <c r="AF1059" s="69">
        <f t="shared" si="406"/>
        <v>0.86435177219244086</v>
      </c>
      <c r="AG1059" s="69">
        <f t="shared" si="407"/>
        <v>0.8808090579441652</v>
      </c>
      <c r="AH1059" s="69">
        <f t="shared" si="408"/>
        <v>1.08868290926536</v>
      </c>
      <c r="AI1059" s="69">
        <f t="shared" si="409"/>
        <v>0.33794807579787356</v>
      </c>
      <c r="AJ1059" s="69">
        <f t="shared" si="410"/>
        <v>0.35762157709194875</v>
      </c>
      <c r="AK1059" s="69">
        <f t="shared" si="411"/>
        <v>0.6752780190397899</v>
      </c>
      <c r="AL1059" s="69">
        <f t="shared" si="412"/>
        <v>7.6412978595260306E-2</v>
      </c>
      <c r="AM1059" s="69">
        <f t="shared" si="413"/>
        <v>9.476971792936642E-2</v>
      </c>
      <c r="AN1059" s="69">
        <f t="shared" si="414"/>
        <v>0.14841364319710842</v>
      </c>
      <c r="AO1059" s="23">
        <v>0.01</v>
      </c>
      <c r="AP1059" s="69">
        <f t="shared" si="415"/>
        <v>0</v>
      </c>
      <c r="AQ1059" s="69">
        <f t="shared" si="416"/>
        <v>3285.5476584637222</v>
      </c>
      <c r="AR1059" s="69">
        <f t="shared" si="417"/>
        <v>955.27369029088811</v>
      </c>
      <c r="AS1059" s="69">
        <f t="shared" si="418"/>
        <v>0</v>
      </c>
      <c r="AT1059" s="69">
        <f t="shared" si="419"/>
        <v>0.77474323680920432</v>
      </c>
      <c r="AU1059" s="69">
        <f t="shared" si="420"/>
        <v>0.22525676319079574</v>
      </c>
      <c r="AV1059" s="23">
        <f t="shared" si="421"/>
        <v>1</v>
      </c>
    </row>
    <row r="1060" spans="1:48" ht="12.75" customHeight="1" x14ac:dyDescent="0.15">
      <c r="A1060" t="s">
        <v>76</v>
      </c>
      <c r="B1060" s="16">
        <v>13</v>
      </c>
      <c r="C1060" s="16" t="s">
        <v>396</v>
      </c>
      <c r="D1060" s="16">
        <v>2</v>
      </c>
      <c r="E1060" s="16" t="s">
        <v>426</v>
      </c>
      <c r="G1060" s="52">
        <v>107.5</v>
      </c>
      <c r="H1060" s="52">
        <v>35622.8125</v>
      </c>
      <c r="I1060" s="52">
        <v>8573.125</v>
      </c>
      <c r="J1060" s="52">
        <v>2529098.75</v>
      </c>
      <c r="K1060" s="14">
        <v>0.2744191154265006</v>
      </c>
      <c r="L1060" s="14">
        <v>0.10699439156105202</v>
      </c>
      <c r="M1060" s="14">
        <v>0.99405486033086676</v>
      </c>
      <c r="N1060" s="14">
        <v>1.2899158301033069</v>
      </c>
      <c r="O1060" s="14">
        <v>0.75305336176365623</v>
      </c>
      <c r="P1060" s="14">
        <v>0.28079000120493808</v>
      </c>
      <c r="Q1060" s="14">
        <v>6.237997365464337</v>
      </c>
      <c r="R1060" s="14">
        <v>0.5813831541276766</v>
      </c>
      <c r="S1060" s="14">
        <v>10.80807518783231</v>
      </c>
      <c r="T1060" s="14">
        <v>1.9077693858102112</v>
      </c>
      <c r="U1060" s="14">
        <v>114.46228352252915</v>
      </c>
      <c r="V1060" s="14">
        <v>7.2293805376710294</v>
      </c>
      <c r="W1060" s="14">
        <v>0.46519451282567514</v>
      </c>
      <c r="X1060" s="14">
        <v>3.216034439320415E-2</v>
      </c>
      <c r="Y1060" s="14">
        <v>1.4730623895168746</v>
      </c>
      <c r="Z1060" s="2">
        <f t="shared" si="400"/>
        <v>3.6223965622289556</v>
      </c>
      <c r="AA1060" s="2">
        <f t="shared" si="401"/>
        <v>9.2907193155414092</v>
      </c>
      <c r="AB1060" s="2">
        <f t="shared" si="402"/>
        <v>8.2836060260788216</v>
      </c>
      <c r="AC1060" s="2">
        <f t="shared" si="403"/>
        <v>22.215881401387428</v>
      </c>
      <c r="AD1060" s="2">
        <f t="shared" si="404"/>
        <v>10.590441085327603</v>
      </c>
      <c r="AE1060" s="2">
        <f t="shared" si="405"/>
        <v>59.997966407201844</v>
      </c>
      <c r="AF1060" s="69">
        <f t="shared" si="406"/>
        <v>0.86200912451419698</v>
      </c>
      <c r="AG1060" s="69">
        <f t="shared" si="407"/>
        <v>0.87743500585805267</v>
      </c>
      <c r="AH1060" s="69">
        <f t="shared" si="408"/>
        <v>1.2014978467136881</v>
      </c>
      <c r="AI1060" s="69">
        <f t="shared" si="409"/>
        <v>0.33520770023338575</v>
      </c>
      <c r="AJ1060" s="69">
        <f t="shared" si="410"/>
        <v>0.35352755391977891</v>
      </c>
      <c r="AK1060" s="69">
        <f t="shared" si="411"/>
        <v>0.90771056044732157</v>
      </c>
      <c r="AL1060" s="69">
        <f t="shared" si="412"/>
        <v>7.5818661481996161E-2</v>
      </c>
      <c r="AM1060" s="69">
        <f t="shared" si="413"/>
        <v>9.3684801788741404E-2</v>
      </c>
      <c r="AN1060" s="69">
        <f t="shared" si="414"/>
        <v>0.19709315664201346</v>
      </c>
      <c r="AO1060" s="23">
        <v>0.01</v>
      </c>
      <c r="AP1060" s="69">
        <f t="shared" si="415"/>
        <v>0</v>
      </c>
      <c r="AQ1060" s="69">
        <f t="shared" si="416"/>
        <v>3337.3161282199994</v>
      </c>
      <c r="AR1060" s="69">
        <f t="shared" si="417"/>
        <v>1689.7042685365616</v>
      </c>
      <c r="AS1060" s="69">
        <f t="shared" si="418"/>
        <v>0</v>
      </c>
      <c r="AT1060" s="69">
        <f t="shared" si="419"/>
        <v>0.66387558928013091</v>
      </c>
      <c r="AU1060" s="69">
        <f t="shared" si="420"/>
        <v>0.33612441071986909</v>
      </c>
      <c r="AV1060" s="23">
        <f t="shared" si="421"/>
        <v>1</v>
      </c>
    </row>
    <row r="1061" spans="1:48" s="31" customFormat="1" x14ac:dyDescent="0.15">
      <c r="B1061" s="33"/>
      <c r="C1061" s="33"/>
      <c r="D1061" s="33"/>
      <c r="E1061" s="33"/>
      <c r="F1061" s="33"/>
      <c r="G1061" s="62"/>
      <c r="H1061" s="62"/>
      <c r="I1061" s="62"/>
      <c r="J1061" s="62"/>
      <c r="Z1061" s="70"/>
      <c r="AA1061" s="70"/>
      <c r="AB1061" s="70"/>
      <c r="AC1061" s="70"/>
      <c r="AD1061" s="70"/>
      <c r="AE1061" s="70"/>
    </row>
    <row r="1062" spans="1:48" x14ac:dyDescent="0.15">
      <c r="A1062" s="1" t="s">
        <v>506</v>
      </c>
      <c r="G1062" s="52"/>
      <c r="H1062" s="52"/>
      <c r="I1062" s="52"/>
      <c r="J1062" s="52"/>
      <c r="Z1062" s="2"/>
      <c r="AA1062" s="2"/>
      <c r="AB1062" s="2"/>
      <c r="AC1062" s="2"/>
      <c r="AD1062" s="2"/>
      <c r="AE1062" s="2"/>
    </row>
    <row r="1063" spans="1:48" s="1" customFormat="1" ht="12.75" customHeight="1" x14ac:dyDescent="0.15">
      <c r="A1063" s="1" t="s">
        <v>489</v>
      </c>
      <c r="B1063" s="22" t="s">
        <v>428</v>
      </c>
      <c r="C1063" s="22" t="s">
        <v>433</v>
      </c>
      <c r="D1063" s="22" t="s">
        <v>430</v>
      </c>
      <c r="E1063" s="22" t="s">
        <v>512</v>
      </c>
      <c r="F1063" s="22" t="s">
        <v>513</v>
      </c>
      <c r="G1063" s="22" t="s">
        <v>514</v>
      </c>
      <c r="H1063" s="22" t="s">
        <v>241</v>
      </c>
      <c r="I1063" s="22" t="s">
        <v>242</v>
      </c>
      <c r="J1063" s="22" t="s">
        <v>243</v>
      </c>
      <c r="K1063" s="1" t="s">
        <v>516</v>
      </c>
      <c r="L1063" s="1" t="s">
        <v>517</v>
      </c>
      <c r="M1063" s="1" t="s">
        <v>521</v>
      </c>
      <c r="N1063" s="19" t="s">
        <v>518</v>
      </c>
      <c r="Z1063" s="2"/>
      <c r="AA1063" s="2"/>
      <c r="AB1063" s="2"/>
      <c r="AC1063" s="2"/>
      <c r="AD1063" s="2"/>
      <c r="AE1063" s="2"/>
    </row>
    <row r="1064" spans="1:48" ht="12.75" customHeight="1" x14ac:dyDescent="0.15">
      <c r="A1064" t="s">
        <v>89</v>
      </c>
      <c r="G1064" s="52"/>
      <c r="H1064" s="52"/>
      <c r="I1064" s="52"/>
      <c r="J1064" s="52">
        <v>22239.0625</v>
      </c>
      <c r="K1064" s="51">
        <f>AVERAGE(J1064:J1083)</f>
        <v>54946.609375</v>
      </c>
      <c r="L1064" s="51">
        <f>AVERAGE(J22:J1060)</f>
        <v>1196775.2255898595</v>
      </c>
      <c r="M1064" t="s">
        <v>520</v>
      </c>
      <c r="N1064" s="14">
        <f>(K1064/L1064)*100</f>
        <v>4.5912221610301334</v>
      </c>
      <c r="O1064" s="14" t="s">
        <v>519</v>
      </c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2"/>
      <c r="AA1064" s="2"/>
      <c r="AB1064" s="2"/>
      <c r="AC1064" s="2"/>
      <c r="AD1064" s="2"/>
      <c r="AE1064" s="2"/>
    </row>
    <row r="1065" spans="1:48" ht="12.75" customHeight="1" x14ac:dyDescent="0.15">
      <c r="A1065" t="s">
        <v>91</v>
      </c>
      <c r="G1065" s="52"/>
      <c r="H1065" s="52"/>
      <c r="I1065" s="52"/>
      <c r="J1065" s="52">
        <v>40527.5</v>
      </c>
      <c r="K1065" s="14"/>
      <c r="L1065" s="51">
        <f>STDEV(J22:J10490)</f>
        <v>652431.00052705174</v>
      </c>
      <c r="M1065" s="14" t="s">
        <v>217</v>
      </c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2"/>
      <c r="AA1065" s="2"/>
      <c r="AB1065" s="2"/>
      <c r="AC1065" s="2"/>
      <c r="AD1065" s="2"/>
      <c r="AE1065" s="2"/>
    </row>
    <row r="1066" spans="1:48" ht="12.75" customHeight="1" x14ac:dyDescent="0.15">
      <c r="A1066" t="s">
        <v>89</v>
      </c>
      <c r="G1066" s="52"/>
      <c r="H1066" s="52"/>
      <c r="I1066" s="52"/>
      <c r="J1066" s="52">
        <v>21029.6875</v>
      </c>
      <c r="K1066" s="14"/>
      <c r="L1066" s="14">
        <f>(L1065/L1064)*100</f>
        <v>54.515750875899471</v>
      </c>
      <c r="M1066" s="14" t="s">
        <v>218</v>
      </c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2"/>
      <c r="AA1066" s="2"/>
      <c r="AB1066" s="2"/>
      <c r="AC1066" s="2"/>
      <c r="AD1066" s="2"/>
      <c r="AE1066" s="2"/>
    </row>
    <row r="1067" spans="1:48" ht="12.75" customHeight="1" x14ac:dyDescent="0.15">
      <c r="A1067" t="s">
        <v>89</v>
      </c>
      <c r="G1067" s="52"/>
      <c r="H1067" s="52"/>
      <c r="I1067" s="52"/>
      <c r="J1067" s="52">
        <v>7645.9374999999991</v>
      </c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2"/>
      <c r="AA1067" s="2"/>
      <c r="AB1067" s="2"/>
      <c r="AC1067" s="2"/>
      <c r="AD1067" s="2"/>
      <c r="AE1067" s="2"/>
    </row>
    <row r="1068" spans="1:48" ht="12.75" customHeight="1" x14ac:dyDescent="0.15">
      <c r="A1068" t="s">
        <v>100</v>
      </c>
      <c r="G1068" s="52"/>
      <c r="H1068" s="52"/>
      <c r="I1068" s="52"/>
      <c r="J1068" s="52">
        <v>26283.75</v>
      </c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2"/>
      <c r="AA1068" s="2"/>
      <c r="AB1068" s="2"/>
      <c r="AC1068" s="2"/>
      <c r="AD1068" s="2"/>
      <c r="AE1068" s="2"/>
    </row>
    <row r="1069" spans="1:48" ht="12.75" customHeight="1" x14ac:dyDescent="0.15">
      <c r="A1069" t="s">
        <v>89</v>
      </c>
      <c r="B1069" s="41"/>
      <c r="G1069" s="52"/>
      <c r="H1069" s="52"/>
      <c r="I1069" s="52"/>
      <c r="J1069" s="52">
        <v>79496.25</v>
      </c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2"/>
      <c r="AA1069" s="2"/>
      <c r="AB1069" s="2"/>
      <c r="AC1069" s="2"/>
      <c r="AD1069" s="2"/>
      <c r="AE1069" s="2"/>
    </row>
    <row r="1070" spans="1:48" ht="12.75" customHeight="1" x14ac:dyDescent="0.15">
      <c r="A1070" t="s">
        <v>98</v>
      </c>
      <c r="G1070" s="52"/>
      <c r="H1070" s="52"/>
      <c r="I1070" s="52"/>
      <c r="J1070" s="52">
        <v>92947.187500000015</v>
      </c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2"/>
      <c r="AA1070" s="2"/>
      <c r="AB1070" s="2"/>
      <c r="AC1070" s="2"/>
      <c r="AD1070" s="2"/>
      <c r="AE1070" s="2"/>
    </row>
    <row r="1071" spans="1:48" ht="12.75" customHeight="1" x14ac:dyDescent="0.15">
      <c r="A1071" t="s">
        <v>114</v>
      </c>
      <c r="B1071" s="41"/>
      <c r="G1071" s="52"/>
      <c r="H1071" s="52"/>
      <c r="I1071" s="52"/>
      <c r="J1071" s="52">
        <v>6785.9374999999991</v>
      </c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2"/>
      <c r="AA1071" s="2"/>
      <c r="AB1071" s="2"/>
      <c r="AC1071" s="2"/>
      <c r="AD1071" s="2"/>
      <c r="AE1071" s="2"/>
    </row>
    <row r="1072" spans="1:48" ht="12.75" customHeight="1" x14ac:dyDescent="0.15">
      <c r="A1072" t="s">
        <v>179</v>
      </c>
      <c r="G1072" s="52"/>
      <c r="H1072" s="52"/>
      <c r="I1072" s="52"/>
      <c r="J1072" s="52">
        <v>19900.937500000004</v>
      </c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2"/>
      <c r="AA1072" s="2"/>
      <c r="AB1072" s="2"/>
      <c r="AC1072" s="2"/>
      <c r="AD1072" s="2"/>
      <c r="AE1072" s="2"/>
    </row>
    <row r="1073" spans="1:31" ht="12.75" customHeight="1" x14ac:dyDescent="0.15">
      <c r="A1073" t="s">
        <v>89</v>
      </c>
      <c r="B1073" s="41"/>
      <c r="G1073" s="52"/>
      <c r="H1073" s="52"/>
      <c r="I1073" s="52"/>
      <c r="J1073" s="52">
        <v>11314.374999999998</v>
      </c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2"/>
      <c r="AA1073" s="2"/>
      <c r="AB1073" s="2"/>
      <c r="AC1073" s="2"/>
      <c r="AD1073" s="2"/>
      <c r="AE1073" s="2"/>
    </row>
    <row r="1074" spans="1:31" ht="12.75" customHeight="1" x14ac:dyDescent="0.15">
      <c r="A1074" t="s">
        <v>184</v>
      </c>
      <c r="G1074" s="52"/>
      <c r="H1074" s="52"/>
      <c r="I1074" s="52"/>
      <c r="J1074" s="52">
        <v>25087.8125</v>
      </c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2"/>
      <c r="AA1074" s="2"/>
      <c r="AB1074" s="2"/>
      <c r="AC1074" s="2"/>
      <c r="AD1074" s="2"/>
      <c r="AE1074" s="2"/>
    </row>
    <row r="1075" spans="1:31" ht="12.75" customHeight="1" x14ac:dyDescent="0.15">
      <c r="A1075" t="s">
        <v>89</v>
      </c>
      <c r="B1075" s="41"/>
      <c r="G1075" s="52"/>
      <c r="H1075" s="52"/>
      <c r="I1075" s="52"/>
      <c r="J1075" s="52">
        <v>15399.375</v>
      </c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2"/>
      <c r="AA1075" s="2"/>
      <c r="AB1075" s="2"/>
      <c r="AC1075" s="2"/>
      <c r="AD1075" s="2"/>
      <c r="AE1075" s="2"/>
    </row>
    <row r="1076" spans="1:31" ht="12.75" customHeight="1" x14ac:dyDescent="0.15">
      <c r="A1076" t="s">
        <v>89</v>
      </c>
      <c r="B1076" s="41"/>
      <c r="G1076" s="52"/>
      <c r="H1076" s="52"/>
      <c r="I1076" s="52"/>
      <c r="J1076" s="52">
        <v>126809.6875</v>
      </c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2"/>
      <c r="AA1076" s="2"/>
      <c r="AB1076" s="2"/>
      <c r="AC1076" s="2"/>
      <c r="AD1076" s="2"/>
      <c r="AE1076" s="2"/>
    </row>
    <row r="1077" spans="1:31" ht="12.75" customHeight="1" x14ac:dyDescent="0.15">
      <c r="A1077" t="s">
        <v>89</v>
      </c>
      <c r="B1077" s="41"/>
      <c r="G1077" s="52"/>
      <c r="H1077" s="52"/>
      <c r="I1077" s="52"/>
      <c r="J1077" s="52">
        <v>117094.37499999999</v>
      </c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2"/>
      <c r="AA1077" s="2"/>
      <c r="AB1077" s="2"/>
      <c r="AC1077" s="2"/>
      <c r="AD1077" s="2"/>
      <c r="AE1077" s="2"/>
    </row>
    <row r="1078" spans="1:31" ht="12.75" customHeight="1" x14ac:dyDescent="0.15">
      <c r="A1078" t="s">
        <v>89</v>
      </c>
      <c r="G1078" s="52"/>
      <c r="H1078" s="52"/>
      <c r="I1078" s="52"/>
      <c r="J1078" s="52">
        <v>18422.8125</v>
      </c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2"/>
      <c r="AA1078" s="2"/>
      <c r="AB1078" s="2"/>
      <c r="AC1078" s="2"/>
      <c r="AD1078" s="2"/>
      <c r="AE1078" s="2"/>
    </row>
    <row r="1079" spans="1:31" ht="12.75" customHeight="1" x14ac:dyDescent="0.15">
      <c r="A1079" t="s">
        <v>91</v>
      </c>
      <c r="G1079" s="52"/>
      <c r="H1079" s="52"/>
      <c r="I1079" s="52"/>
      <c r="J1079" s="52">
        <v>53024.375</v>
      </c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2"/>
      <c r="AA1079" s="2"/>
      <c r="AB1079" s="2"/>
      <c r="AC1079" s="2"/>
      <c r="AD1079" s="2"/>
      <c r="AE1079" s="2"/>
    </row>
    <row r="1080" spans="1:31" ht="12.75" customHeight="1" x14ac:dyDescent="0.15">
      <c r="A1080" t="s">
        <v>114</v>
      </c>
      <c r="B1080" s="41"/>
      <c r="G1080" s="52"/>
      <c r="H1080" s="52"/>
      <c r="I1080" s="52"/>
      <c r="J1080" s="52">
        <v>124202.8125</v>
      </c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2"/>
      <c r="AA1080" s="2"/>
      <c r="AB1080" s="2"/>
      <c r="AC1080" s="2"/>
      <c r="AD1080" s="2"/>
      <c r="AE1080" s="2"/>
    </row>
    <row r="1081" spans="1:31" ht="12.75" customHeight="1" x14ac:dyDescent="0.15">
      <c r="A1081" t="s">
        <v>89</v>
      </c>
      <c r="G1081" s="52"/>
      <c r="H1081" s="52"/>
      <c r="I1081" s="52"/>
      <c r="J1081" s="52">
        <v>73503.125</v>
      </c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2"/>
      <c r="AA1081" s="2"/>
      <c r="AB1081" s="2"/>
      <c r="AC1081" s="2"/>
      <c r="AD1081" s="2"/>
      <c r="AE1081" s="2"/>
    </row>
    <row r="1082" spans="1:31" ht="12.75" customHeight="1" x14ac:dyDescent="0.15">
      <c r="A1082" t="s">
        <v>89</v>
      </c>
      <c r="G1082" s="52"/>
      <c r="H1082" s="52"/>
      <c r="I1082" s="52"/>
      <c r="J1082" s="52">
        <v>118572.5</v>
      </c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2"/>
      <c r="AA1082" s="2"/>
      <c r="AB1082" s="2"/>
      <c r="AC1082" s="2"/>
      <c r="AD1082" s="2"/>
      <c r="AE1082" s="2"/>
    </row>
    <row r="1083" spans="1:31" ht="12.75" customHeight="1" x14ac:dyDescent="0.15">
      <c r="A1083" t="s">
        <v>89</v>
      </c>
      <c r="G1083" s="52"/>
      <c r="H1083" s="52"/>
      <c r="I1083" s="52"/>
      <c r="J1083" s="52">
        <v>98644.687500000015</v>
      </c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2"/>
      <c r="AA1083" s="2"/>
      <c r="AB1083" s="2"/>
      <c r="AC1083" s="2"/>
      <c r="AD1083" s="2"/>
      <c r="AE1083" s="2"/>
    </row>
    <row r="1084" spans="1:31" s="31" customFormat="1" x14ac:dyDescent="0.15">
      <c r="B1084" s="33"/>
      <c r="C1084" s="33"/>
      <c r="D1084" s="33"/>
      <c r="E1084" s="33"/>
      <c r="F1084" s="33"/>
      <c r="G1084" s="62"/>
      <c r="H1084" s="62"/>
      <c r="I1084" s="62"/>
      <c r="J1084" s="62"/>
      <c r="Z1084" s="70"/>
      <c r="AA1084" s="70"/>
      <c r="AB1084" s="70"/>
      <c r="AC1084" s="70"/>
      <c r="AD1084" s="70"/>
      <c r="AE1084" s="70"/>
    </row>
    <row r="1085" spans="1:31" s="23" customFormat="1" x14ac:dyDescent="0.15">
      <c r="A1085" s="61" t="s">
        <v>515</v>
      </c>
      <c r="B1085" s="24"/>
      <c r="C1085" s="24"/>
      <c r="D1085" s="24"/>
      <c r="E1085" s="24"/>
      <c r="F1085" s="24"/>
      <c r="G1085" s="64"/>
      <c r="H1085" s="64"/>
      <c r="I1085" s="64"/>
      <c r="J1085" s="64"/>
      <c r="Z1085" s="2"/>
      <c r="AA1085" s="2"/>
      <c r="AB1085" s="2"/>
      <c r="AC1085" s="2"/>
      <c r="AD1085" s="2"/>
      <c r="AE1085" s="2"/>
    </row>
    <row r="1086" spans="1:31" ht="12.75" customHeight="1" x14ac:dyDescent="0.15">
      <c r="A1086" t="s">
        <v>20</v>
      </c>
      <c r="B1086" s="16" t="s">
        <v>429</v>
      </c>
      <c r="D1086" s="16">
        <v>10</v>
      </c>
      <c r="E1086" s="16" t="s">
        <v>426</v>
      </c>
      <c r="G1086" s="52">
        <v>994.375</v>
      </c>
      <c r="H1086" s="52">
        <v>51976.250000000007</v>
      </c>
      <c r="I1086" s="52">
        <v>29078.750000000007</v>
      </c>
      <c r="J1086" s="52">
        <v>1453803.125</v>
      </c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2"/>
      <c r="AA1086" s="2"/>
      <c r="AB1086" s="2"/>
      <c r="AC1086" s="2"/>
      <c r="AD1086" s="2"/>
      <c r="AE1086" s="2"/>
    </row>
    <row r="1087" spans="1:31" ht="12.75" customHeight="1" x14ac:dyDescent="0.15">
      <c r="A1087" t="s">
        <v>21</v>
      </c>
      <c r="B1087" s="16" t="s">
        <v>429</v>
      </c>
      <c r="D1087" s="16">
        <v>25</v>
      </c>
      <c r="E1087" s="16" t="s">
        <v>426</v>
      </c>
      <c r="G1087" s="52">
        <v>1115.3125</v>
      </c>
      <c r="H1087" s="52">
        <v>49423.124999999993</v>
      </c>
      <c r="I1087" s="52">
        <v>28514.375</v>
      </c>
      <c r="J1087" s="52">
        <v>1427143.1250000002</v>
      </c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2"/>
      <c r="AA1087" s="2"/>
      <c r="AB1087" s="2"/>
      <c r="AC1087" s="2"/>
      <c r="AD1087" s="2"/>
      <c r="AE1087" s="2"/>
    </row>
    <row r="1088" spans="1:31" ht="12.75" customHeight="1" x14ac:dyDescent="0.15">
      <c r="A1088" t="s">
        <v>22</v>
      </c>
      <c r="B1088" s="16" t="s">
        <v>429</v>
      </c>
      <c r="D1088" s="16">
        <v>50</v>
      </c>
      <c r="E1088" s="16" t="s">
        <v>426</v>
      </c>
      <c r="G1088" s="52">
        <v>819.6875</v>
      </c>
      <c r="H1088" s="52">
        <v>28541.250000000004</v>
      </c>
      <c r="I1088" s="52">
        <v>12752.187500000002</v>
      </c>
      <c r="J1088" s="52">
        <v>1100692.5</v>
      </c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2"/>
      <c r="AA1088" s="2"/>
      <c r="AB1088" s="2"/>
      <c r="AC1088" s="2"/>
      <c r="AD1088" s="2"/>
      <c r="AE1088" s="2"/>
    </row>
    <row r="1089" spans="1:38" ht="12.75" customHeight="1" x14ac:dyDescent="0.15">
      <c r="A1089" t="s">
        <v>23</v>
      </c>
      <c r="B1089" s="16" t="s">
        <v>429</v>
      </c>
      <c r="D1089" s="16">
        <v>100</v>
      </c>
      <c r="E1089" s="16" t="s">
        <v>426</v>
      </c>
      <c r="G1089" s="52">
        <v>255.31250000000003</v>
      </c>
      <c r="H1089" s="52">
        <v>4877.8125</v>
      </c>
      <c r="I1089" s="52">
        <v>1679.6875</v>
      </c>
      <c r="J1089" s="52">
        <v>594475</v>
      </c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2"/>
      <c r="AA1089" s="2"/>
      <c r="AB1089" s="2"/>
      <c r="AC1089" s="2"/>
      <c r="AD1089" s="2"/>
      <c r="AE1089" s="2"/>
    </row>
    <row r="1090" spans="1:38" ht="12.75" customHeight="1" x14ac:dyDescent="0.15">
      <c r="A1090" t="s">
        <v>24</v>
      </c>
      <c r="B1090" s="16" t="s">
        <v>429</v>
      </c>
      <c r="D1090" s="16">
        <v>200</v>
      </c>
      <c r="E1090" s="16" t="s">
        <v>426</v>
      </c>
      <c r="G1090" s="52">
        <v>0</v>
      </c>
      <c r="H1090" s="52">
        <v>1572.1875</v>
      </c>
      <c r="I1090" s="52">
        <v>241.87500000000003</v>
      </c>
      <c r="J1090" s="52">
        <v>406806.87499999994</v>
      </c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2"/>
      <c r="AA1090" s="2"/>
      <c r="AB1090" s="2"/>
      <c r="AC1090" s="2"/>
      <c r="AD1090" s="2"/>
      <c r="AE1090" s="2"/>
    </row>
    <row r="1091" spans="1:38" ht="12.75" customHeight="1" x14ac:dyDescent="0.15">
      <c r="A1091" t="s">
        <v>69</v>
      </c>
      <c r="B1091" s="40" t="s">
        <v>500</v>
      </c>
      <c r="G1091" s="52">
        <v>1397.4999999999998</v>
      </c>
      <c r="H1091" s="52">
        <v>66542.5</v>
      </c>
      <c r="I1091" s="52">
        <v>17818.125</v>
      </c>
      <c r="J1091" s="52">
        <v>1776061.25</v>
      </c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2"/>
      <c r="AA1091" s="2"/>
      <c r="AB1091" s="2"/>
      <c r="AC1091" s="2"/>
      <c r="AD1091" s="2"/>
      <c r="AE1091" s="2"/>
    </row>
    <row r="1092" spans="1:38" ht="12.75" customHeight="1" x14ac:dyDescent="0.15">
      <c r="A1092" t="s">
        <v>41</v>
      </c>
      <c r="B1092" t="s">
        <v>264</v>
      </c>
      <c r="C1092" s="16" t="s">
        <v>390</v>
      </c>
      <c r="D1092" s="17">
        <v>416</v>
      </c>
      <c r="E1092" s="16" t="s">
        <v>425</v>
      </c>
      <c r="G1092" s="52">
        <v>34722.5</v>
      </c>
      <c r="H1092" s="52">
        <v>123934.06250000001</v>
      </c>
      <c r="I1092" s="52">
        <v>7538.4375000000009</v>
      </c>
      <c r="J1092" s="52">
        <v>1835132.5000000002</v>
      </c>
      <c r="K1092" s="14"/>
      <c r="L1092" s="14"/>
      <c r="M1092" s="14"/>
      <c r="N1092" s="14"/>
      <c r="S1092" s="14"/>
      <c r="T1092" s="14"/>
      <c r="U1092" s="14"/>
      <c r="V1092" s="14"/>
      <c r="AA1092" s="14"/>
      <c r="AB1092" s="14"/>
      <c r="AC1092" s="14"/>
      <c r="AD1092" s="14"/>
      <c r="AI1092" s="14"/>
      <c r="AJ1092" s="14"/>
      <c r="AK1092" s="14"/>
      <c r="AL1092" s="14"/>
    </row>
    <row r="1093" spans="1:38" ht="12.75" customHeight="1" x14ac:dyDescent="0.15">
      <c r="A1093" t="s">
        <v>63</v>
      </c>
      <c r="B1093" t="s">
        <v>287</v>
      </c>
      <c r="C1093" s="16" t="s">
        <v>390</v>
      </c>
      <c r="D1093" s="17">
        <v>459</v>
      </c>
      <c r="E1093" s="16" t="s">
        <v>425</v>
      </c>
      <c r="G1093" s="52">
        <v>10884.375</v>
      </c>
      <c r="H1093" s="52">
        <v>45351.5625</v>
      </c>
      <c r="I1093" s="52">
        <v>6020.0000000000009</v>
      </c>
      <c r="J1093" s="52">
        <v>1292055.9375</v>
      </c>
      <c r="K1093" s="14"/>
      <c r="L1093" s="14"/>
      <c r="M1093" s="14"/>
      <c r="N1093" s="14"/>
      <c r="S1093" s="14"/>
      <c r="T1093" s="14"/>
      <c r="U1093" s="14"/>
      <c r="V1093" s="14"/>
      <c r="AA1093" s="14"/>
      <c r="AB1093" s="14"/>
      <c r="AC1093" s="14"/>
      <c r="AD1093" s="14"/>
      <c r="AI1093" s="14"/>
      <c r="AJ1093" s="14"/>
      <c r="AK1093" s="14"/>
      <c r="AL1093" s="14"/>
    </row>
  </sheetData>
  <pageMargins left="0.7" right="0.7" top="0.75" bottom="0.75" header="0.3" footer="0.3"/>
  <ignoredErrors>
    <ignoredError sqref="AM22:AM2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8"/>
  <sheetViews>
    <sheetView workbookViewId="0">
      <selection sqref="A1:XFD1048576"/>
    </sheetView>
  </sheetViews>
  <sheetFormatPr baseColWidth="10" defaultRowHeight="13" x14ac:dyDescent="0.15"/>
  <cols>
    <col min="1" max="1" width="30.83203125" style="16" customWidth="1"/>
    <col min="2" max="2" width="10.83203125" style="16"/>
    <col min="7" max="7" width="18.33203125" bestFit="1" customWidth="1"/>
    <col min="8" max="8" width="5.83203125" style="31" customWidth="1"/>
    <col min="14" max="14" width="11.6640625" bestFit="1" customWidth="1"/>
  </cols>
  <sheetData>
    <row r="1" spans="1:14" s="78" customFormat="1" ht="16" x14ac:dyDescent="0.2">
      <c r="A1" s="76" t="s">
        <v>588</v>
      </c>
      <c r="B1" s="77"/>
      <c r="C1" s="78" t="s">
        <v>589</v>
      </c>
      <c r="G1" s="78" t="s">
        <v>590</v>
      </c>
      <c r="H1" s="79"/>
      <c r="I1" s="78" t="s">
        <v>591</v>
      </c>
      <c r="N1" s="78" t="s">
        <v>592</v>
      </c>
    </row>
    <row r="2" spans="1:14" ht="16" x14ac:dyDescent="0.2">
      <c r="A2" s="80" t="s">
        <v>593</v>
      </c>
      <c r="B2" s="80" t="s">
        <v>572</v>
      </c>
      <c r="C2" s="81" t="s">
        <v>594</v>
      </c>
      <c r="D2" s="81" t="s">
        <v>595</v>
      </c>
      <c r="E2" s="81" t="s">
        <v>596</v>
      </c>
      <c r="F2" s="81" t="s">
        <v>597</v>
      </c>
      <c r="G2" s="68" t="s">
        <v>598</v>
      </c>
      <c r="H2" s="79"/>
      <c r="I2" s="74" t="s">
        <v>513</v>
      </c>
      <c r="J2" s="74" t="s">
        <v>514</v>
      </c>
      <c r="K2" s="74" t="s">
        <v>241</v>
      </c>
      <c r="L2" s="74" t="s">
        <v>242</v>
      </c>
      <c r="M2" s="74" t="s">
        <v>243</v>
      </c>
      <c r="N2" s="74" t="s">
        <v>599</v>
      </c>
    </row>
    <row r="3" spans="1:14" ht="16" x14ac:dyDescent="0.2">
      <c r="A3" s="82">
        <v>1</v>
      </c>
      <c r="B3" s="80">
        <v>5</v>
      </c>
      <c r="C3" s="83">
        <v>24328.994082840236</v>
      </c>
      <c r="D3" s="83">
        <v>21123.076923076922</v>
      </c>
      <c r="E3" s="83">
        <v>1422.4852071005917</v>
      </c>
      <c r="F3" s="83">
        <v>366.8639053254438</v>
      </c>
      <c r="G3" s="84">
        <v>22912.426035502958</v>
      </c>
      <c r="H3" s="85"/>
      <c r="J3" s="21">
        <v>658.43750000000011</v>
      </c>
      <c r="K3" s="21">
        <v>30301.5625</v>
      </c>
      <c r="L3" s="21">
        <v>24604.0625</v>
      </c>
      <c r="M3" s="51">
        <v>1131437.5</v>
      </c>
      <c r="N3" s="51">
        <v>25262.5</v>
      </c>
    </row>
    <row r="4" spans="1:14" ht="16" x14ac:dyDescent="0.2">
      <c r="A4" s="82">
        <v>1</v>
      </c>
      <c r="B4" s="80">
        <v>12</v>
      </c>
      <c r="C4" s="83">
        <v>22879.289940828403</v>
      </c>
      <c r="D4" s="83">
        <v>23925.44378698225</v>
      </c>
      <c r="E4" s="83">
        <v>1558.5798816568047</v>
      </c>
      <c r="F4" s="83">
        <v>418.93491124260356</v>
      </c>
      <c r="G4" s="84">
        <v>25902.958579881659</v>
      </c>
      <c r="H4" s="85"/>
      <c r="J4" s="21">
        <v>712.1875</v>
      </c>
      <c r="K4" s="21">
        <v>27345.3125</v>
      </c>
      <c r="L4" s="21">
        <v>21755.312500000004</v>
      </c>
      <c r="M4" s="51">
        <v>1060191.8750000002</v>
      </c>
      <c r="N4" s="51">
        <v>22467.500000000004</v>
      </c>
    </row>
    <row r="5" spans="1:14" ht="16" x14ac:dyDescent="0.2">
      <c r="A5" s="82">
        <v>1</v>
      </c>
      <c r="B5" s="82">
        <v>20</v>
      </c>
      <c r="C5" s="83">
        <v>26459.171597633136</v>
      </c>
      <c r="D5" s="83">
        <v>27595.26627218935</v>
      </c>
      <c r="E5" s="83">
        <v>1669.8224852071007</v>
      </c>
      <c r="F5" s="83">
        <v>364.49704142011836</v>
      </c>
      <c r="G5" s="84">
        <v>29629.58579881657</v>
      </c>
      <c r="H5" s="85"/>
      <c r="J5" s="21">
        <v>698.74999999999989</v>
      </c>
      <c r="K5" s="21">
        <v>28742.812500000007</v>
      </c>
      <c r="L5" s="21">
        <v>21674.687500000004</v>
      </c>
      <c r="M5" s="51">
        <v>1063605</v>
      </c>
      <c r="N5" s="51">
        <v>22373.437500000004</v>
      </c>
    </row>
    <row r="6" spans="1:14" ht="16" x14ac:dyDescent="0.2">
      <c r="A6" s="82">
        <v>1</v>
      </c>
      <c r="B6" s="82">
        <v>30</v>
      </c>
      <c r="C6" s="83">
        <v>27850.887573964497</v>
      </c>
      <c r="D6" s="83">
        <v>29004.733727810653</v>
      </c>
      <c r="E6" s="83">
        <v>1728.9940828402368</v>
      </c>
      <c r="F6" s="83">
        <v>410.6508875739645</v>
      </c>
      <c r="G6" s="84">
        <v>31144.378698224853</v>
      </c>
      <c r="H6" s="85"/>
      <c r="J6" s="21">
        <v>819.6875</v>
      </c>
      <c r="K6" s="21">
        <v>27210.9375</v>
      </c>
      <c r="L6" s="21">
        <v>20371.25</v>
      </c>
      <c r="M6" s="51">
        <v>1163176.875</v>
      </c>
      <c r="N6" s="51">
        <v>21190.9375</v>
      </c>
    </row>
    <row r="7" spans="1:14" ht="16" x14ac:dyDescent="0.2">
      <c r="A7" s="82">
        <v>1</v>
      </c>
      <c r="B7" s="82">
        <v>40</v>
      </c>
      <c r="C7" s="83">
        <v>51689.940828402367</v>
      </c>
      <c r="D7" s="83">
        <v>38108.875739644973</v>
      </c>
      <c r="E7" s="83">
        <v>1364.4970414201184</v>
      </c>
      <c r="F7" s="83">
        <v>324.26035502958581</v>
      </c>
      <c r="G7" s="84">
        <v>39797.633136094671</v>
      </c>
      <c r="H7" s="85"/>
      <c r="J7" s="21">
        <v>1209.375</v>
      </c>
      <c r="K7" s="21">
        <v>57552.812500000007</v>
      </c>
      <c r="L7" s="21">
        <v>32491.875</v>
      </c>
      <c r="M7" s="51">
        <v>1691257.1875000002</v>
      </c>
      <c r="N7" s="51">
        <v>33701.25</v>
      </c>
    </row>
    <row r="8" spans="1:14" ht="16" x14ac:dyDescent="0.2">
      <c r="A8" s="82">
        <v>1</v>
      </c>
      <c r="B8" s="82">
        <v>50</v>
      </c>
      <c r="C8" s="83">
        <v>38461.538461538461</v>
      </c>
      <c r="D8" s="83">
        <v>21218.934911242603</v>
      </c>
      <c r="E8" s="83">
        <v>957.39644970414201</v>
      </c>
      <c r="F8" s="83">
        <v>177.51479289940829</v>
      </c>
      <c r="G8" s="84">
        <v>22353.846153846152</v>
      </c>
      <c r="H8" s="85"/>
      <c r="J8" s="21">
        <v>752.50000000000011</v>
      </c>
      <c r="K8" s="21">
        <v>41374.0625</v>
      </c>
      <c r="L8" s="21">
        <v>18866.25</v>
      </c>
      <c r="M8" s="51">
        <v>1429239.3750000002</v>
      </c>
      <c r="N8" s="51">
        <v>19618.75</v>
      </c>
    </row>
    <row r="9" spans="1:14" ht="16" x14ac:dyDescent="0.2">
      <c r="A9" s="82">
        <v>1</v>
      </c>
      <c r="B9" s="82">
        <v>70</v>
      </c>
      <c r="C9" s="83">
        <v>13183.431952662722</v>
      </c>
      <c r="D9" s="83">
        <v>7595.2662721893494</v>
      </c>
      <c r="E9" s="83">
        <v>773.96449704142015</v>
      </c>
      <c r="F9" s="83">
        <v>100.59171597633136</v>
      </c>
      <c r="G9" s="84">
        <v>8469.8224852071016</v>
      </c>
      <c r="H9" s="85"/>
      <c r="J9" s="21">
        <v>537.5</v>
      </c>
      <c r="K9" s="21">
        <v>16366.875</v>
      </c>
      <c r="L9" s="21">
        <v>6503.75</v>
      </c>
      <c r="M9" s="51">
        <v>875910.00000000012</v>
      </c>
      <c r="N9" s="51">
        <v>7041.25</v>
      </c>
    </row>
    <row r="10" spans="1:14" ht="16" x14ac:dyDescent="0.2">
      <c r="A10" s="82">
        <v>1</v>
      </c>
      <c r="B10" s="82">
        <v>100</v>
      </c>
      <c r="C10" s="83">
        <v>2753.8461538461538</v>
      </c>
      <c r="D10" s="83">
        <v>1100.5917159763314</v>
      </c>
      <c r="E10" s="83">
        <v>137.27810650887574</v>
      </c>
      <c r="F10" s="83">
        <v>29.585798816568047</v>
      </c>
      <c r="G10" s="84">
        <v>1267.4556213017752</v>
      </c>
      <c r="H10" s="85"/>
      <c r="J10" s="21">
        <v>215</v>
      </c>
      <c r="K10" s="21">
        <v>3843.1250000000005</v>
      </c>
      <c r="L10" s="21">
        <v>833.12500000000011</v>
      </c>
      <c r="M10" s="51">
        <v>560155.625</v>
      </c>
      <c r="N10" s="51">
        <v>1048.125</v>
      </c>
    </row>
    <row r="12" spans="1:14" x14ac:dyDescent="0.15">
      <c r="A12" s="16">
        <v>2</v>
      </c>
      <c r="B12" s="16">
        <v>5</v>
      </c>
      <c r="C12" s="51">
        <v>32626.573426573428</v>
      </c>
      <c r="D12" s="51">
        <v>24825.174825174825</v>
      </c>
      <c r="E12" s="51">
        <v>1693.7062937062938</v>
      </c>
      <c r="F12" s="51">
        <v>362.23776223776224</v>
      </c>
      <c r="G12" s="84">
        <v>26881.11888111888</v>
      </c>
      <c r="H12" s="85"/>
      <c r="J12" s="21">
        <v>658.43750000000011</v>
      </c>
      <c r="K12" s="21">
        <v>30301.5625</v>
      </c>
      <c r="L12" s="21">
        <v>24604.0625</v>
      </c>
      <c r="M12" s="51">
        <v>1131437.5</v>
      </c>
      <c r="N12" s="51">
        <v>25262.5</v>
      </c>
    </row>
    <row r="13" spans="1:14" x14ac:dyDescent="0.15">
      <c r="A13" s="16">
        <v>2</v>
      </c>
      <c r="B13" s="16">
        <v>12</v>
      </c>
      <c r="C13" s="51">
        <v>34171.034482758623</v>
      </c>
      <c r="D13" s="51">
        <v>25022.068965517243</v>
      </c>
      <c r="E13" s="51">
        <v>1579.3103448275863</v>
      </c>
      <c r="F13" s="51">
        <v>271.72413793103448</v>
      </c>
      <c r="G13" s="84">
        <v>26873.103448275866</v>
      </c>
      <c r="H13" s="85"/>
      <c r="J13" s="21">
        <v>712.1875</v>
      </c>
      <c r="K13" s="21">
        <v>27345.3125</v>
      </c>
      <c r="L13" s="21">
        <v>21755.312500000004</v>
      </c>
      <c r="M13" s="51">
        <v>1060191.8750000002</v>
      </c>
      <c r="N13" s="51">
        <v>22467.500000000004</v>
      </c>
    </row>
    <row r="14" spans="1:14" x14ac:dyDescent="0.15">
      <c r="A14" s="16">
        <v>2</v>
      </c>
      <c r="B14" s="16">
        <v>20</v>
      </c>
      <c r="C14" s="51">
        <v>63151.048951048957</v>
      </c>
      <c r="D14" s="51">
        <v>38923.076923076922</v>
      </c>
      <c r="E14" s="51">
        <v>1818.1818181818182</v>
      </c>
      <c r="F14" s="51">
        <v>370.62937062937067</v>
      </c>
      <c r="G14" s="84">
        <v>41111.888111888111</v>
      </c>
      <c r="H14" s="85"/>
      <c r="J14" s="21">
        <v>698.74999999999989</v>
      </c>
      <c r="K14" s="21">
        <v>28742.812500000007</v>
      </c>
      <c r="L14" s="21">
        <v>21674.687500000004</v>
      </c>
      <c r="M14" s="51">
        <v>1063605</v>
      </c>
      <c r="N14" s="51">
        <v>22373.437500000004</v>
      </c>
    </row>
    <row r="15" spans="1:14" x14ac:dyDescent="0.15">
      <c r="A15" s="16">
        <v>2</v>
      </c>
      <c r="B15" s="16">
        <v>30</v>
      </c>
      <c r="C15" s="51">
        <v>51854.545454545456</v>
      </c>
      <c r="D15" s="51">
        <v>21060.139860139861</v>
      </c>
      <c r="E15" s="51">
        <v>1924.4755244755245</v>
      </c>
      <c r="F15" s="51">
        <v>282.51748251748251</v>
      </c>
      <c r="G15" s="84">
        <v>23267.13286713287</v>
      </c>
      <c r="H15" s="85"/>
      <c r="J15" s="21">
        <v>819.6875</v>
      </c>
      <c r="K15" s="21">
        <v>27210.9375</v>
      </c>
      <c r="L15" s="21">
        <v>20371.25</v>
      </c>
      <c r="M15" s="51">
        <v>1163176.875</v>
      </c>
      <c r="N15" s="51">
        <v>21190.9375</v>
      </c>
    </row>
    <row r="16" spans="1:14" x14ac:dyDescent="0.15">
      <c r="A16" s="16">
        <v>2</v>
      </c>
      <c r="B16" s="16">
        <v>40</v>
      </c>
      <c r="C16" s="51">
        <v>18744.055944055945</v>
      </c>
      <c r="D16" s="51">
        <v>8581.818181818182</v>
      </c>
      <c r="E16" s="51">
        <v>769.23076923076928</v>
      </c>
      <c r="F16" s="51">
        <v>44.75524475524476</v>
      </c>
      <c r="G16" s="84">
        <v>9395.8041958041958</v>
      </c>
      <c r="H16" s="85"/>
      <c r="J16" s="21">
        <v>1209.375</v>
      </c>
      <c r="K16" s="21">
        <v>57552.812500000007</v>
      </c>
      <c r="L16" s="21">
        <v>32491.875</v>
      </c>
      <c r="M16" s="51">
        <v>1691257.1875000002</v>
      </c>
      <c r="N16" s="51">
        <v>33701.25</v>
      </c>
    </row>
    <row r="17" spans="1:14" x14ac:dyDescent="0.15">
      <c r="A17" s="16">
        <v>2</v>
      </c>
      <c r="B17" s="16">
        <v>50</v>
      </c>
      <c r="C17" s="51">
        <v>18615.384615384617</v>
      </c>
      <c r="D17" s="51">
        <v>8467.1328671328683</v>
      </c>
      <c r="E17" s="51">
        <v>706.29370629370635</v>
      </c>
      <c r="F17" s="51">
        <v>43.35664335664336</v>
      </c>
      <c r="G17" s="84">
        <v>9216.7832167832184</v>
      </c>
      <c r="H17" s="85"/>
      <c r="J17" s="21">
        <v>752.50000000000011</v>
      </c>
      <c r="K17" s="21">
        <v>41374.0625</v>
      </c>
      <c r="L17" s="21">
        <v>18866.25</v>
      </c>
      <c r="M17" s="51">
        <v>1429239.3750000002</v>
      </c>
      <c r="N17" s="51">
        <v>19618.75</v>
      </c>
    </row>
    <row r="18" spans="1:14" x14ac:dyDescent="0.15">
      <c r="A18" s="16">
        <v>2</v>
      </c>
      <c r="B18" s="16">
        <v>70</v>
      </c>
      <c r="C18" s="51">
        <v>5811.1888111888111</v>
      </c>
      <c r="D18" s="51">
        <v>1876.9230769230769</v>
      </c>
      <c r="E18" s="51">
        <v>229.37062937062939</v>
      </c>
      <c r="F18" s="51">
        <v>13.986013986013987</v>
      </c>
      <c r="G18" s="84">
        <v>2120.2797202797201</v>
      </c>
      <c r="H18" s="85"/>
      <c r="J18" s="21">
        <v>537.5</v>
      </c>
      <c r="K18" s="21">
        <v>16366.875</v>
      </c>
      <c r="L18" s="21">
        <v>6503.75</v>
      </c>
      <c r="M18" s="51">
        <v>875910.00000000012</v>
      </c>
      <c r="N18" s="51">
        <v>7041.25</v>
      </c>
    </row>
    <row r="19" spans="1:14" x14ac:dyDescent="0.15">
      <c r="A19" s="16">
        <v>2</v>
      </c>
      <c r="B19" s="16">
        <v>100</v>
      </c>
      <c r="C19" s="51">
        <v>3002.7972027972028</v>
      </c>
      <c r="D19" s="51">
        <v>1044.7552447552448</v>
      </c>
      <c r="E19" s="51">
        <v>117.48251748251749</v>
      </c>
      <c r="F19" s="51">
        <v>11.18881118881119</v>
      </c>
      <c r="G19" s="84">
        <v>1173.4265734265734</v>
      </c>
      <c r="H19" s="85"/>
      <c r="J19" s="21">
        <v>215</v>
      </c>
      <c r="K19" s="21">
        <v>3843.1250000000005</v>
      </c>
      <c r="L19" s="21">
        <v>833.12500000000011</v>
      </c>
      <c r="M19" s="51">
        <v>560155.625</v>
      </c>
      <c r="N19" s="51">
        <v>1048.125</v>
      </c>
    </row>
    <row r="21" spans="1:14" x14ac:dyDescent="0.15">
      <c r="A21" s="24">
        <v>3</v>
      </c>
      <c r="B21" s="24">
        <v>5</v>
      </c>
      <c r="C21" s="84">
        <v>3395.0310559006216</v>
      </c>
      <c r="D21" s="84">
        <v>13093.167701863355</v>
      </c>
      <c r="E21" s="84">
        <v>616.14906832298141</v>
      </c>
      <c r="F21" s="84">
        <v>252.17391304347828</v>
      </c>
      <c r="G21" s="84">
        <v>13961.490683229815</v>
      </c>
      <c r="H21" s="85"/>
      <c r="I21" s="72"/>
      <c r="J21" s="72">
        <v>228.43749999999997</v>
      </c>
      <c r="K21" s="21">
        <v>4017.8125</v>
      </c>
      <c r="L21" s="21">
        <v>14190.000000000002</v>
      </c>
      <c r="M21" s="21">
        <v>783460</v>
      </c>
      <c r="N21" s="51">
        <v>14418.437500000002</v>
      </c>
    </row>
    <row r="22" spans="1:14" x14ac:dyDescent="0.15">
      <c r="A22" s="24">
        <v>3</v>
      </c>
      <c r="B22" s="24">
        <v>12</v>
      </c>
      <c r="C22" s="84">
        <v>7676.3358778625961</v>
      </c>
      <c r="D22" s="84">
        <v>17699.236641221378</v>
      </c>
      <c r="E22" s="84">
        <v>908.39694656488564</v>
      </c>
      <c r="F22" s="84">
        <v>238.16793893129773</v>
      </c>
      <c r="G22" s="84">
        <v>18845.801526717562</v>
      </c>
      <c r="H22" s="85"/>
      <c r="I22" s="72"/>
      <c r="J22" s="72">
        <v>188.12500000000003</v>
      </c>
      <c r="K22" s="21">
        <v>7686.2500000000009</v>
      </c>
      <c r="L22" s="21">
        <v>14001.875000000002</v>
      </c>
      <c r="M22" s="21">
        <v>814621.56249999988</v>
      </c>
      <c r="N22" s="51">
        <v>14190.000000000002</v>
      </c>
    </row>
    <row r="23" spans="1:14" x14ac:dyDescent="0.15">
      <c r="A23" s="24">
        <v>3</v>
      </c>
      <c r="B23" s="24">
        <v>20</v>
      </c>
      <c r="C23" s="84">
        <v>23286.131386861314</v>
      </c>
      <c r="D23" s="84">
        <v>23362.043795620441</v>
      </c>
      <c r="E23" s="84">
        <v>1242.3357664233579</v>
      </c>
      <c r="F23" s="84">
        <v>224.81751824817519</v>
      </c>
      <c r="G23" s="84">
        <v>24829.197080291975</v>
      </c>
      <c r="H23" s="85"/>
      <c r="I23" s="72">
        <v>765.93749999999989</v>
      </c>
      <c r="J23" s="72"/>
      <c r="K23" s="21">
        <v>23394.6875</v>
      </c>
      <c r="L23" s="21">
        <v>21486.562499999996</v>
      </c>
      <c r="M23" s="21">
        <v>1032618.125</v>
      </c>
      <c r="N23" s="51">
        <v>21486.562499999996</v>
      </c>
    </row>
    <row r="24" spans="1:14" x14ac:dyDescent="0.15">
      <c r="A24" s="24">
        <v>3</v>
      </c>
      <c r="B24" s="24">
        <v>30</v>
      </c>
      <c r="C24" s="84">
        <v>35502.189781021902</v>
      </c>
      <c r="D24" s="84">
        <v>15084.671532846716</v>
      </c>
      <c r="E24" s="84">
        <v>2732.8467153284673</v>
      </c>
      <c r="F24" s="84">
        <v>245.25547445255478</v>
      </c>
      <c r="G24" s="84">
        <v>18062.773722627739</v>
      </c>
      <c r="H24" s="85"/>
      <c r="I24" s="72">
        <v>1787.1875</v>
      </c>
      <c r="J24" s="72"/>
      <c r="K24" s="21">
        <v>33849.0625</v>
      </c>
      <c r="L24" s="21">
        <v>12671.5625</v>
      </c>
      <c r="M24" s="21">
        <v>1207856.5625</v>
      </c>
      <c r="N24" s="51">
        <v>12671.5625</v>
      </c>
    </row>
    <row r="25" spans="1:14" x14ac:dyDescent="0.15">
      <c r="A25" s="24">
        <v>3</v>
      </c>
      <c r="B25" s="24">
        <v>40</v>
      </c>
      <c r="C25" s="84">
        <v>27562.416107382549</v>
      </c>
      <c r="D25" s="84">
        <v>8899.3288590604025</v>
      </c>
      <c r="E25" s="84">
        <v>1327.5167785234898</v>
      </c>
      <c r="F25" s="84">
        <v>154.36241610738256</v>
      </c>
      <c r="G25" s="84">
        <v>10381.208053691274</v>
      </c>
      <c r="H25" s="85"/>
      <c r="I25" s="72">
        <v>1128.7500000000002</v>
      </c>
      <c r="J25" s="72"/>
      <c r="K25" s="21">
        <v>31551.25</v>
      </c>
      <c r="L25" s="21">
        <v>10064.6875</v>
      </c>
      <c r="M25" s="21">
        <v>1230807.8125</v>
      </c>
      <c r="N25" s="51">
        <v>10064.6875</v>
      </c>
    </row>
    <row r="26" spans="1:14" x14ac:dyDescent="0.15">
      <c r="A26" s="24">
        <v>3</v>
      </c>
      <c r="B26" s="24">
        <v>50</v>
      </c>
      <c r="C26" s="84">
        <v>10067.625899280576</v>
      </c>
      <c r="D26" s="84">
        <v>3566.906474820144</v>
      </c>
      <c r="E26" s="84">
        <v>526.61870503597129</v>
      </c>
      <c r="F26" s="84">
        <v>94.964028776978424</v>
      </c>
      <c r="G26" s="84">
        <v>4188.4892086330938</v>
      </c>
      <c r="H26" s="85"/>
      <c r="I26" s="72">
        <v>322.5</v>
      </c>
      <c r="J26" s="72"/>
      <c r="K26" s="21">
        <v>8747.8125</v>
      </c>
      <c r="L26" s="21">
        <v>2808.4375</v>
      </c>
      <c r="M26" s="21">
        <v>780517.1875</v>
      </c>
      <c r="N26" s="51">
        <v>2808.4375</v>
      </c>
    </row>
    <row r="27" spans="1:14" x14ac:dyDescent="0.15">
      <c r="A27" s="24">
        <v>3</v>
      </c>
      <c r="B27" s="24">
        <v>70</v>
      </c>
      <c r="C27" s="84">
        <v>5632.6530612244896</v>
      </c>
      <c r="D27" s="84">
        <v>1859.8639455782313</v>
      </c>
      <c r="E27" s="84">
        <v>253.06122448979593</v>
      </c>
      <c r="F27" s="84">
        <v>27.210884353741498</v>
      </c>
      <c r="G27" s="84">
        <v>2140.1360544217691</v>
      </c>
      <c r="H27" s="85"/>
      <c r="I27" s="72">
        <v>161.25</v>
      </c>
      <c r="J27" s="72"/>
      <c r="K27" s="21">
        <v>6261.8749999999991</v>
      </c>
      <c r="L27" s="21">
        <v>1612.4999999999998</v>
      </c>
      <c r="M27" s="21">
        <v>667534.6875</v>
      </c>
      <c r="N27" s="51">
        <v>1612.4999999999998</v>
      </c>
    </row>
    <row r="28" spans="1:14" x14ac:dyDescent="0.15">
      <c r="A28" s="24">
        <v>3</v>
      </c>
      <c r="B28" s="24">
        <v>100</v>
      </c>
      <c r="C28" s="84">
        <v>3574.6478873239439</v>
      </c>
      <c r="D28" s="84">
        <v>1354.9295774647887</v>
      </c>
      <c r="E28" s="84">
        <v>147.88732394366198</v>
      </c>
      <c r="F28" s="84">
        <v>18.30985915492958</v>
      </c>
      <c r="G28" s="84">
        <v>1521.1267605633805</v>
      </c>
      <c r="H28" s="85"/>
      <c r="I28" s="72">
        <v>67.1875</v>
      </c>
      <c r="J28" s="72"/>
      <c r="K28" s="21">
        <v>3534.0625000000005</v>
      </c>
      <c r="L28" s="21">
        <v>1169.0625</v>
      </c>
      <c r="M28" s="21">
        <v>544380.00000000012</v>
      </c>
      <c r="N28" s="51">
        <v>1169.0625</v>
      </c>
    </row>
    <row r="30" spans="1:14" x14ac:dyDescent="0.15">
      <c r="A30" s="16">
        <v>4</v>
      </c>
      <c r="B30" s="16">
        <v>5</v>
      </c>
      <c r="C30" s="51">
        <v>6504.8951048951049</v>
      </c>
      <c r="D30" s="51">
        <v>26979.020979020981</v>
      </c>
      <c r="E30" s="51">
        <v>881.11888111888118</v>
      </c>
      <c r="F30" s="51">
        <v>314.68531468531472</v>
      </c>
      <c r="G30" s="84">
        <v>28174.825174825175</v>
      </c>
      <c r="H30" s="85"/>
      <c r="I30" s="72"/>
      <c r="J30" s="72">
        <v>349.37499999999994</v>
      </c>
      <c r="K30" s="21">
        <v>6154.3750000000009</v>
      </c>
      <c r="L30" s="21">
        <v>20492.1875</v>
      </c>
      <c r="M30" s="21">
        <v>893351.87499999988</v>
      </c>
      <c r="N30" s="51">
        <v>20841.5625</v>
      </c>
    </row>
    <row r="31" spans="1:14" x14ac:dyDescent="0.15">
      <c r="A31" s="16">
        <v>4</v>
      </c>
      <c r="B31" s="16">
        <v>12</v>
      </c>
      <c r="C31" s="51">
        <v>6324.4755244755252</v>
      </c>
      <c r="D31" s="51">
        <v>29930.069930069931</v>
      </c>
      <c r="E31" s="51">
        <v>903.49650349650358</v>
      </c>
      <c r="F31" s="51">
        <v>297.90209790209792</v>
      </c>
      <c r="G31" s="84">
        <v>31131.46853146853</v>
      </c>
      <c r="H31" s="85"/>
      <c r="I31" s="72"/>
      <c r="J31" s="72">
        <v>120.93750000000001</v>
      </c>
      <c r="K31" s="21">
        <v>6691.875</v>
      </c>
      <c r="L31" s="21">
        <v>19753.125</v>
      </c>
      <c r="M31" s="21">
        <v>864098.4375</v>
      </c>
      <c r="N31" s="51">
        <v>19874.0625</v>
      </c>
    </row>
    <row r="32" spans="1:14" x14ac:dyDescent="0.15">
      <c r="A32" s="16">
        <v>4</v>
      </c>
      <c r="B32" s="16">
        <v>20</v>
      </c>
      <c r="C32" s="51">
        <v>9763.636363636364</v>
      </c>
      <c r="D32" s="51">
        <v>29251.748251748253</v>
      </c>
      <c r="E32" s="51">
        <v>955.24475524475531</v>
      </c>
      <c r="F32" s="51">
        <v>247.55244755244757</v>
      </c>
      <c r="G32" s="84">
        <v>30454.545454545456</v>
      </c>
      <c r="H32" s="85"/>
      <c r="I32" s="72"/>
      <c r="J32" s="72">
        <v>443.43750000000006</v>
      </c>
      <c r="K32" s="21">
        <v>11112.812500000002</v>
      </c>
      <c r="L32" s="21">
        <v>21701.5625</v>
      </c>
      <c r="M32" s="21">
        <v>900325.9375</v>
      </c>
      <c r="N32" s="51">
        <v>22145</v>
      </c>
    </row>
    <row r="33" spans="1:14" x14ac:dyDescent="0.15">
      <c r="A33" s="16">
        <v>4</v>
      </c>
      <c r="B33" s="16">
        <v>30</v>
      </c>
      <c r="C33" s="51">
        <v>137339.86013986013</v>
      </c>
      <c r="D33" s="51">
        <v>53995.804195804201</v>
      </c>
      <c r="E33" s="51">
        <v>2672.727272727273</v>
      </c>
      <c r="F33" s="51">
        <v>372.02797202797206</v>
      </c>
      <c r="G33" s="84">
        <v>57040.559440559446</v>
      </c>
      <c r="H33" s="85"/>
      <c r="I33" s="72">
        <v>3560.9374999999995</v>
      </c>
      <c r="J33" s="72"/>
      <c r="K33" s="21">
        <v>143337.8125</v>
      </c>
      <c r="L33" s="21">
        <v>39452.5</v>
      </c>
      <c r="M33" s="21">
        <v>1935120.9375</v>
      </c>
      <c r="N33" s="51">
        <v>39452.5</v>
      </c>
    </row>
    <row r="34" spans="1:14" x14ac:dyDescent="0.15">
      <c r="A34" s="16">
        <v>4</v>
      </c>
      <c r="B34" s="16">
        <v>40</v>
      </c>
      <c r="C34" s="51">
        <v>29352.447552447553</v>
      </c>
      <c r="D34" s="51">
        <v>15388.811188811189</v>
      </c>
      <c r="E34" s="51">
        <v>1626.5734265734266</v>
      </c>
      <c r="F34" s="51">
        <v>233.56643356643357</v>
      </c>
      <c r="G34" s="84">
        <v>17248.95104895105</v>
      </c>
      <c r="H34" s="85"/>
      <c r="I34" s="72">
        <v>255.31250000000003</v>
      </c>
      <c r="J34" s="72"/>
      <c r="K34" s="21">
        <v>8411.875</v>
      </c>
      <c r="L34" s="21">
        <v>3507.1875000000005</v>
      </c>
      <c r="M34" s="21">
        <v>379165.9375</v>
      </c>
      <c r="N34" s="51">
        <v>3507.1875000000005</v>
      </c>
    </row>
    <row r="35" spans="1:14" x14ac:dyDescent="0.15">
      <c r="A35" s="16">
        <v>4</v>
      </c>
      <c r="B35" s="16">
        <v>50</v>
      </c>
      <c r="C35" s="51">
        <v>28445.517241379312</v>
      </c>
      <c r="D35" s="51">
        <v>11731.034482758621</v>
      </c>
      <c r="E35" s="51">
        <v>969.65517241379314</v>
      </c>
      <c r="F35" s="51">
        <v>117.24137931034483</v>
      </c>
      <c r="G35" s="84">
        <v>12817.931034482759</v>
      </c>
      <c r="H35" s="85"/>
      <c r="I35" s="72">
        <v>1048.125</v>
      </c>
      <c r="J35" s="72"/>
      <c r="K35" s="21">
        <v>27842.5</v>
      </c>
      <c r="L35" s="21">
        <v>7726.5625000000009</v>
      </c>
      <c r="M35" s="21">
        <v>941511.87500000012</v>
      </c>
      <c r="N35" s="51">
        <v>7726.5625000000009</v>
      </c>
    </row>
    <row r="36" spans="1:14" x14ac:dyDescent="0.15">
      <c r="A36" s="16">
        <v>4</v>
      </c>
      <c r="B36" s="16">
        <v>70</v>
      </c>
      <c r="C36" s="51">
        <v>10671.140939597315</v>
      </c>
      <c r="D36" s="51">
        <v>4359.7315436241615</v>
      </c>
      <c r="E36" s="51">
        <v>418.79194630872485</v>
      </c>
      <c r="F36" s="51">
        <v>30.872483221476511</v>
      </c>
      <c r="G36" s="84">
        <v>4809.3959731543628</v>
      </c>
      <c r="H36" s="85"/>
      <c r="I36" s="72">
        <v>376.25000000000006</v>
      </c>
      <c r="J36" s="72"/>
      <c r="K36" s="21">
        <v>11515.937499999998</v>
      </c>
      <c r="L36" s="21">
        <v>3224.9999999999995</v>
      </c>
      <c r="M36" s="21">
        <v>709190.9375</v>
      </c>
      <c r="N36" s="51">
        <v>3224.9999999999995</v>
      </c>
    </row>
    <row r="37" spans="1:14" x14ac:dyDescent="0.15">
      <c r="A37" s="16">
        <v>4</v>
      </c>
      <c r="B37" s="16">
        <v>100</v>
      </c>
      <c r="C37" s="51">
        <v>3915.4362416107383</v>
      </c>
      <c r="D37" s="51">
        <v>1641.6107382550335</v>
      </c>
      <c r="E37" s="51">
        <v>166.44295302013424</v>
      </c>
      <c r="F37" s="51">
        <v>33.557046979865774</v>
      </c>
      <c r="G37" s="84">
        <v>1841.6107382550335</v>
      </c>
      <c r="H37" s="85"/>
      <c r="I37" s="72">
        <v>134.375</v>
      </c>
      <c r="J37" s="72"/>
      <c r="K37" s="21">
        <v>3628.125</v>
      </c>
      <c r="L37" s="21">
        <v>792.81250000000011</v>
      </c>
      <c r="M37" s="21">
        <v>476520.62500000006</v>
      </c>
      <c r="N37" s="51">
        <v>792.81250000000011</v>
      </c>
    </row>
    <row r="39" spans="1:14" x14ac:dyDescent="0.15">
      <c r="A39" s="16">
        <v>5</v>
      </c>
      <c r="B39" s="16">
        <v>5</v>
      </c>
      <c r="C39" s="51">
        <v>15077.142857142859</v>
      </c>
      <c r="D39" s="51">
        <v>28272.857142857145</v>
      </c>
      <c r="E39" s="51">
        <v>1328.5714285714287</v>
      </c>
      <c r="F39" s="51">
        <v>281.42857142857144</v>
      </c>
      <c r="G39" s="84">
        <v>29882.857142857145</v>
      </c>
      <c r="H39" s="85"/>
      <c r="I39" s="73"/>
      <c r="J39" s="72">
        <v>389.6875</v>
      </c>
      <c r="K39" s="21">
        <v>15735.3125</v>
      </c>
      <c r="L39" s="21">
        <v>25759.6875</v>
      </c>
      <c r="M39" s="21">
        <v>886095.625</v>
      </c>
      <c r="N39" s="51">
        <v>26149.375</v>
      </c>
    </row>
    <row r="40" spans="1:14" x14ac:dyDescent="0.15">
      <c r="A40" s="16">
        <v>5</v>
      </c>
      <c r="B40" s="16">
        <v>12</v>
      </c>
      <c r="C40" s="51">
        <v>14363.503649635039</v>
      </c>
      <c r="D40" s="51">
        <v>29030.656934306571</v>
      </c>
      <c r="E40" s="51">
        <v>1216.0583941605842</v>
      </c>
      <c r="F40" s="51">
        <v>242.33576642335768</v>
      </c>
      <c r="G40" s="84">
        <v>30489.051094890514</v>
      </c>
      <c r="H40" s="85"/>
      <c r="I40" s="73"/>
      <c r="J40" s="72">
        <v>537.5</v>
      </c>
      <c r="K40" s="21">
        <v>15936.875</v>
      </c>
      <c r="L40" s="21">
        <v>27896.249999999996</v>
      </c>
      <c r="M40" s="21">
        <v>942976.5625</v>
      </c>
      <c r="N40" s="51">
        <v>28433.749999999996</v>
      </c>
    </row>
    <row r="41" spans="1:14" x14ac:dyDescent="0.15">
      <c r="A41" s="16">
        <v>5</v>
      </c>
      <c r="B41" s="16">
        <v>20</v>
      </c>
      <c r="C41" s="51">
        <v>18354.744525547449</v>
      </c>
      <c r="D41" s="51">
        <v>33871.53284671533</v>
      </c>
      <c r="E41" s="51">
        <v>1369.3430656934308</v>
      </c>
      <c r="F41" s="51">
        <v>245.25547445255478</v>
      </c>
      <c r="G41" s="84">
        <v>35486.131386861314</v>
      </c>
      <c r="H41" s="85"/>
      <c r="I41" s="73"/>
      <c r="J41" s="72">
        <v>510.62500000000006</v>
      </c>
      <c r="K41" s="21">
        <v>19323.125</v>
      </c>
      <c r="L41" s="21">
        <v>28890.625</v>
      </c>
      <c r="M41" s="21">
        <v>994536.24999999988</v>
      </c>
      <c r="N41" s="51">
        <v>29401.25</v>
      </c>
    </row>
    <row r="42" spans="1:14" x14ac:dyDescent="0.15">
      <c r="A42" s="16">
        <v>5</v>
      </c>
      <c r="B42" s="16">
        <v>30</v>
      </c>
      <c r="C42" s="51">
        <v>123205.8394160584</v>
      </c>
      <c r="D42" s="51">
        <v>47448.175182481755</v>
      </c>
      <c r="E42" s="51">
        <v>2766.4233576642337</v>
      </c>
      <c r="F42" s="51">
        <v>345.98540145985402</v>
      </c>
      <c r="G42" s="84">
        <v>50560.583941605844</v>
      </c>
      <c r="H42" s="85"/>
      <c r="I42" s="72">
        <v>3010.0000000000005</v>
      </c>
      <c r="J42" s="72"/>
      <c r="K42" s="21">
        <v>135839.6875</v>
      </c>
      <c r="L42" s="21">
        <v>51573.125000000007</v>
      </c>
      <c r="M42" s="21">
        <v>2019495</v>
      </c>
      <c r="N42" s="51">
        <v>51573.125000000007</v>
      </c>
    </row>
    <row r="43" spans="1:14" x14ac:dyDescent="0.15">
      <c r="A43" s="16">
        <v>5</v>
      </c>
      <c r="B43" s="16">
        <v>40</v>
      </c>
      <c r="C43" s="51">
        <v>47421.897810218979</v>
      </c>
      <c r="D43" s="51">
        <v>21912.40875912409</v>
      </c>
      <c r="E43" s="51">
        <v>2115.3284671532847</v>
      </c>
      <c r="F43" s="51">
        <v>334.30656934306575</v>
      </c>
      <c r="G43" s="84">
        <v>24362.043795620441</v>
      </c>
      <c r="H43" s="85"/>
      <c r="I43" s="72">
        <v>1733.4375000000005</v>
      </c>
      <c r="J43" s="72"/>
      <c r="K43" s="21">
        <v>47488.125000000007</v>
      </c>
      <c r="L43" s="21">
        <v>16743.125</v>
      </c>
      <c r="M43" s="21">
        <v>1092952.5</v>
      </c>
      <c r="N43" s="51">
        <v>16743.125</v>
      </c>
    </row>
    <row r="44" spans="1:14" x14ac:dyDescent="0.15">
      <c r="A44" s="16">
        <v>5</v>
      </c>
      <c r="B44" s="16">
        <v>50</v>
      </c>
      <c r="C44" s="51">
        <v>46532.846715328473</v>
      </c>
      <c r="D44" s="51">
        <v>16988.321167883212</v>
      </c>
      <c r="E44" s="51">
        <v>2106.5693430656938</v>
      </c>
      <c r="F44" s="51">
        <v>407.29927007299273</v>
      </c>
      <c r="G44" s="84">
        <v>19502.189781021898</v>
      </c>
      <c r="H44" s="85"/>
      <c r="I44" s="72">
        <v>1424.375</v>
      </c>
      <c r="J44" s="72"/>
      <c r="K44" s="21">
        <v>48039.0625</v>
      </c>
      <c r="L44" s="21">
        <v>17347.812500000004</v>
      </c>
      <c r="M44" s="21">
        <v>1261593.125</v>
      </c>
      <c r="N44" s="51">
        <v>17347.812500000004</v>
      </c>
    </row>
    <row r="45" spans="1:14" x14ac:dyDescent="0.15">
      <c r="A45" s="16">
        <v>5</v>
      </c>
      <c r="B45" s="16">
        <v>70</v>
      </c>
      <c r="C45" s="51">
        <v>17281.751824817518</v>
      </c>
      <c r="D45" s="51">
        <v>7566.4233576642346</v>
      </c>
      <c r="E45" s="51">
        <v>852.55474452554756</v>
      </c>
      <c r="F45" s="51">
        <v>132.84671532846716</v>
      </c>
      <c r="G45" s="84">
        <v>8551.8248175182489</v>
      </c>
      <c r="H45" s="85"/>
      <c r="I45" s="72">
        <v>725.62500000000011</v>
      </c>
      <c r="J45" s="72"/>
      <c r="K45" s="21">
        <v>17630</v>
      </c>
      <c r="L45" s="21">
        <v>5805.0000000000009</v>
      </c>
      <c r="M45" s="21">
        <v>851709.06250000012</v>
      </c>
      <c r="N45" s="51">
        <v>5805.0000000000009</v>
      </c>
    </row>
    <row r="46" spans="1:14" x14ac:dyDescent="0.15">
      <c r="A46" s="16">
        <v>5</v>
      </c>
      <c r="B46" s="16">
        <v>100</v>
      </c>
      <c r="C46" s="51">
        <v>2704.9645390070923</v>
      </c>
      <c r="D46" s="51">
        <v>1070.921985815603</v>
      </c>
      <c r="E46" s="51">
        <v>165.95744680851064</v>
      </c>
      <c r="F46" s="51">
        <v>35.460992907801419</v>
      </c>
      <c r="G46" s="84">
        <v>1272.3404255319151</v>
      </c>
      <c r="H46" s="85"/>
      <c r="I46" s="72">
        <v>147.8125</v>
      </c>
      <c r="J46" s="72"/>
      <c r="K46" s="21">
        <v>2472.5</v>
      </c>
      <c r="L46" s="21">
        <v>618.125</v>
      </c>
      <c r="M46" s="21">
        <v>454590.625</v>
      </c>
      <c r="N46" s="51">
        <v>618.125</v>
      </c>
    </row>
    <row r="48" spans="1:14" x14ac:dyDescent="0.15">
      <c r="A48" s="16">
        <v>6</v>
      </c>
      <c r="B48" s="16">
        <v>5</v>
      </c>
      <c r="C48" s="51">
        <v>15253.333333333334</v>
      </c>
      <c r="D48" s="51">
        <v>15745.185185185186</v>
      </c>
      <c r="E48" s="51">
        <v>1545.1851851851854</v>
      </c>
      <c r="F48" s="51">
        <v>311.11111111111114</v>
      </c>
      <c r="G48" s="84">
        <v>17601.481481481482</v>
      </c>
      <c r="H48" s="85"/>
      <c r="I48" s="72"/>
      <c r="J48" s="72">
        <v>255.31250000000003</v>
      </c>
      <c r="K48" s="21">
        <v>16487.8125</v>
      </c>
      <c r="L48" s="21">
        <v>14001.875000000002</v>
      </c>
      <c r="M48" s="21">
        <v>535712.81250000012</v>
      </c>
      <c r="N48" s="51">
        <v>14257.187500000002</v>
      </c>
    </row>
    <row r="49" spans="1:14" x14ac:dyDescent="0.15">
      <c r="A49" s="16">
        <v>6</v>
      </c>
      <c r="B49" s="16">
        <v>12</v>
      </c>
      <c r="C49" s="51">
        <v>15755.555555555557</v>
      </c>
      <c r="D49" s="51">
        <v>15656.296296296297</v>
      </c>
      <c r="E49" s="51">
        <v>1240.0000000000002</v>
      </c>
      <c r="F49" s="51">
        <v>257.77777777777783</v>
      </c>
      <c r="G49" s="84">
        <v>17154.074074074077</v>
      </c>
      <c r="H49" s="85"/>
      <c r="I49" s="72"/>
      <c r="J49" s="72">
        <v>215</v>
      </c>
      <c r="K49" s="21">
        <v>16622.1875</v>
      </c>
      <c r="L49" s="21">
        <v>16487.8125</v>
      </c>
      <c r="M49" s="21">
        <v>554525.31250000012</v>
      </c>
      <c r="N49" s="51">
        <v>16702.8125</v>
      </c>
    </row>
    <row r="50" spans="1:14" x14ac:dyDescent="0.15">
      <c r="A50" s="16">
        <v>6</v>
      </c>
      <c r="B50" s="16">
        <v>20</v>
      </c>
      <c r="C50" s="51">
        <v>28619.548872180454</v>
      </c>
      <c r="D50" s="51">
        <v>23090.225563909778</v>
      </c>
      <c r="E50" s="51">
        <v>1664.6616541353385</v>
      </c>
      <c r="F50" s="51">
        <v>299.24812030075191</v>
      </c>
      <c r="G50" s="84">
        <v>25054.13533834587</v>
      </c>
      <c r="H50" s="85"/>
      <c r="I50" s="72"/>
      <c r="J50" s="72">
        <v>618.125</v>
      </c>
      <c r="K50" s="21">
        <v>28769.687499999996</v>
      </c>
      <c r="L50" s="21">
        <v>19739.687500000004</v>
      </c>
      <c r="M50" s="21">
        <v>684949.68749999988</v>
      </c>
      <c r="N50" s="51">
        <v>20357.812500000004</v>
      </c>
    </row>
    <row r="51" spans="1:14" x14ac:dyDescent="0.15">
      <c r="A51" s="16">
        <v>6</v>
      </c>
      <c r="B51" s="16">
        <v>30</v>
      </c>
      <c r="C51" s="51">
        <v>72247.407407407416</v>
      </c>
      <c r="D51" s="51">
        <v>30013.333333333336</v>
      </c>
      <c r="E51" s="51">
        <v>1871.1111111111113</v>
      </c>
      <c r="F51" s="51">
        <v>317.03703703703707</v>
      </c>
      <c r="G51" s="84">
        <v>32201.481481481482</v>
      </c>
      <c r="H51" s="85"/>
      <c r="I51" s="72">
        <v>1908.125</v>
      </c>
      <c r="J51" s="72"/>
      <c r="K51" s="21">
        <v>94922.5</v>
      </c>
      <c r="L51" s="21">
        <v>26135.937499999996</v>
      </c>
      <c r="M51" s="21">
        <v>1171481.25</v>
      </c>
      <c r="N51" s="51">
        <v>26135.937499999996</v>
      </c>
    </row>
    <row r="52" spans="1:14" x14ac:dyDescent="0.15">
      <c r="A52" s="16">
        <v>6</v>
      </c>
      <c r="B52" s="16">
        <v>40</v>
      </c>
      <c r="C52" s="51">
        <v>143408.95522388059</v>
      </c>
      <c r="D52" s="51">
        <v>56576.119402985074</v>
      </c>
      <c r="E52" s="51">
        <v>2401.4925373134329</v>
      </c>
      <c r="F52" s="51">
        <v>391.04477611940297</v>
      </c>
      <c r="G52" s="84">
        <v>59368.656716417907</v>
      </c>
      <c r="H52" s="85"/>
      <c r="I52" s="72">
        <v>2633.7500000000005</v>
      </c>
      <c r="J52" s="72"/>
      <c r="K52" s="21">
        <v>139427.5</v>
      </c>
      <c r="L52" s="21">
        <v>43013.437500000007</v>
      </c>
      <c r="M52" s="21">
        <v>1629149.0625000002</v>
      </c>
      <c r="N52" s="51">
        <v>43013.437500000007</v>
      </c>
    </row>
    <row r="53" spans="1:14" x14ac:dyDescent="0.15">
      <c r="A53" s="16">
        <v>6</v>
      </c>
      <c r="B53" s="16">
        <v>50</v>
      </c>
      <c r="C53" s="51">
        <v>74348.90510948906</v>
      </c>
      <c r="D53" s="51">
        <v>33270.072992700734</v>
      </c>
      <c r="E53" s="51">
        <v>2179.5620437956204</v>
      </c>
      <c r="F53" s="51">
        <v>313.86861313868616</v>
      </c>
      <c r="G53" s="84">
        <v>35763.503649635044</v>
      </c>
      <c r="H53" s="85"/>
      <c r="I53" s="72">
        <v>1370.6250000000002</v>
      </c>
      <c r="J53" s="72"/>
      <c r="K53" s="21">
        <v>66824.6875</v>
      </c>
      <c r="L53" s="21">
        <v>19188.75</v>
      </c>
      <c r="M53" s="21">
        <v>1187189.6875000002</v>
      </c>
      <c r="N53" s="51">
        <v>19188.75</v>
      </c>
    </row>
    <row r="54" spans="1:14" x14ac:dyDescent="0.15">
      <c r="A54" s="16">
        <v>6</v>
      </c>
      <c r="B54" s="16">
        <v>70</v>
      </c>
      <c r="C54" s="51">
        <v>8073.5294117647054</v>
      </c>
      <c r="D54" s="51">
        <v>2495.5882352941176</v>
      </c>
      <c r="E54" s="51">
        <v>445.58823529411762</v>
      </c>
      <c r="F54" s="51">
        <v>58.823529411764703</v>
      </c>
      <c r="G54" s="84">
        <v>3000</v>
      </c>
      <c r="H54" s="85"/>
      <c r="I54" s="72">
        <v>241.87500000000003</v>
      </c>
      <c r="J54" s="72"/>
      <c r="K54" s="21">
        <v>7202.5000000000009</v>
      </c>
      <c r="L54" s="21">
        <v>1545.3125</v>
      </c>
      <c r="M54" s="21">
        <v>577933.4375</v>
      </c>
      <c r="N54" s="51">
        <v>1545.3125</v>
      </c>
    </row>
    <row r="55" spans="1:14" x14ac:dyDescent="0.15">
      <c r="A55" s="16">
        <v>6</v>
      </c>
      <c r="B55" s="16">
        <v>100</v>
      </c>
      <c r="C55" s="51">
        <v>5013.2352941176468</v>
      </c>
      <c r="D55" s="51">
        <v>1722.0588235294117</v>
      </c>
      <c r="E55" s="51">
        <v>179.41176470588235</v>
      </c>
      <c r="F55" s="51">
        <v>60.294117647058819</v>
      </c>
      <c r="G55" s="84">
        <v>1961.7647058823529</v>
      </c>
      <c r="H55" s="85"/>
      <c r="I55" s="72">
        <v>26.875</v>
      </c>
      <c r="J55" s="72"/>
      <c r="K55" s="21">
        <v>2378.4375000000005</v>
      </c>
      <c r="L55" s="21">
        <v>550.9375</v>
      </c>
      <c r="M55" s="21">
        <v>398448.75</v>
      </c>
      <c r="N55" s="51">
        <v>550.9375</v>
      </c>
    </row>
    <row r="56" spans="1:14" ht="16" x14ac:dyDescent="0.2">
      <c r="A56" s="86"/>
      <c r="B56" s="86"/>
      <c r="C56" s="68"/>
      <c r="D56" s="68"/>
      <c r="E56" s="68"/>
      <c r="I56" s="68"/>
    </row>
    <row r="57" spans="1:14" x14ac:dyDescent="0.15">
      <c r="A57" s="24">
        <v>7</v>
      </c>
      <c r="B57" s="24">
        <v>5</v>
      </c>
      <c r="C57" s="84">
        <v>49995.3125</v>
      </c>
      <c r="D57" s="84">
        <v>9310.9375</v>
      </c>
      <c r="E57" s="84">
        <v>2487.5</v>
      </c>
      <c r="F57" s="51">
        <v>370.3125</v>
      </c>
      <c r="G57" s="84">
        <v>12168.75</v>
      </c>
      <c r="H57" s="85"/>
      <c r="I57" s="72">
        <v>8976.25</v>
      </c>
      <c r="J57" s="72"/>
      <c r="K57" s="21">
        <v>37208.4375</v>
      </c>
      <c r="L57" s="21">
        <v>4219.3750000000009</v>
      </c>
      <c r="M57" s="21">
        <v>1045424.0625000001</v>
      </c>
      <c r="N57" s="51">
        <v>4219.3750000000009</v>
      </c>
    </row>
    <row r="58" spans="1:14" x14ac:dyDescent="0.15">
      <c r="A58" s="24">
        <v>7</v>
      </c>
      <c r="B58" s="24">
        <v>12</v>
      </c>
      <c r="C58" s="84">
        <v>52807.8125</v>
      </c>
      <c r="D58" s="84">
        <v>9442.1875</v>
      </c>
      <c r="E58" s="84">
        <v>2453.125</v>
      </c>
      <c r="F58" s="51">
        <v>389.0625</v>
      </c>
      <c r="G58" s="84">
        <v>12284.375</v>
      </c>
      <c r="H58" s="85"/>
      <c r="I58" s="72">
        <v>11179.999999999998</v>
      </c>
      <c r="J58" s="72"/>
      <c r="K58" s="21">
        <v>44330.3125</v>
      </c>
      <c r="L58" s="21">
        <v>5549.6875</v>
      </c>
      <c r="M58" s="21">
        <v>1263689.375</v>
      </c>
      <c r="N58" s="51">
        <v>5549.6875</v>
      </c>
    </row>
    <row r="59" spans="1:14" x14ac:dyDescent="0.15">
      <c r="A59" s="24">
        <v>7</v>
      </c>
      <c r="B59" s="24">
        <v>20</v>
      </c>
      <c r="C59" s="84">
        <v>52184.496124031015</v>
      </c>
      <c r="D59" s="84">
        <v>9251.1627906976755</v>
      </c>
      <c r="E59" s="84">
        <v>2272.8682170542638</v>
      </c>
      <c r="F59" s="51">
        <v>324.03100775193803</v>
      </c>
      <c r="G59" s="84">
        <v>11848.062015503878</v>
      </c>
      <c r="H59" s="85"/>
      <c r="I59" s="72">
        <v>11233.75</v>
      </c>
      <c r="J59" s="72"/>
      <c r="K59" s="21">
        <v>42475.937500000007</v>
      </c>
      <c r="L59" s="21">
        <v>4407.5</v>
      </c>
      <c r="M59" s="21">
        <v>1180618.75</v>
      </c>
      <c r="N59" s="51">
        <v>4407.5</v>
      </c>
    </row>
    <row r="60" spans="1:14" x14ac:dyDescent="0.15">
      <c r="A60" s="24">
        <v>7</v>
      </c>
      <c r="B60" s="24">
        <v>30</v>
      </c>
      <c r="C60" s="84">
        <v>53584.496124031015</v>
      </c>
      <c r="D60" s="84">
        <v>9592.2480620155056</v>
      </c>
      <c r="E60" s="84">
        <v>2170.5426356589151</v>
      </c>
      <c r="F60" s="51">
        <v>283.7209302325582</v>
      </c>
      <c r="G60" s="84">
        <v>12046.511627906977</v>
      </c>
      <c r="H60" s="85"/>
      <c r="I60" s="72">
        <v>11663.75</v>
      </c>
      <c r="J60" s="72"/>
      <c r="K60" s="21">
        <v>44101.875</v>
      </c>
      <c r="L60" s="21">
        <v>6248.4375</v>
      </c>
      <c r="M60" s="21">
        <v>1168578.75</v>
      </c>
      <c r="N60" s="51">
        <v>6248.4375</v>
      </c>
    </row>
    <row r="61" spans="1:14" x14ac:dyDescent="0.15">
      <c r="A61" s="24">
        <v>7</v>
      </c>
      <c r="B61" s="24">
        <v>40</v>
      </c>
      <c r="C61" s="84">
        <v>63457.364341085282</v>
      </c>
      <c r="D61" s="84">
        <v>12703.87596899225</v>
      </c>
      <c r="E61" s="84">
        <v>2229.4573643410854</v>
      </c>
      <c r="F61" s="51">
        <v>283.7209302325582</v>
      </c>
      <c r="G61" s="84">
        <v>15217.054263565893</v>
      </c>
      <c r="H61" s="85"/>
      <c r="I61" s="72">
        <v>18946.875</v>
      </c>
      <c r="J61" s="72"/>
      <c r="K61" s="21">
        <v>55967.187499999993</v>
      </c>
      <c r="L61" s="21">
        <v>8008.7500000000009</v>
      </c>
      <c r="M61" s="21">
        <v>1214158.75</v>
      </c>
      <c r="N61" s="51">
        <v>8008.7500000000009</v>
      </c>
    </row>
    <row r="62" spans="1:14" x14ac:dyDescent="0.15">
      <c r="A62" s="24">
        <v>7</v>
      </c>
      <c r="B62" s="24">
        <v>60</v>
      </c>
      <c r="C62" s="84">
        <v>31587.596899224809</v>
      </c>
      <c r="D62" s="84">
        <v>7978.2945736434121</v>
      </c>
      <c r="E62" s="84">
        <v>889.92248062015517</v>
      </c>
      <c r="F62" s="51">
        <v>221.70542635658919</v>
      </c>
      <c r="G62" s="84">
        <v>9089.9224806201564</v>
      </c>
      <c r="H62" s="85"/>
      <c r="I62" s="72">
        <v>7511.5625</v>
      </c>
      <c r="J62" s="72"/>
      <c r="K62" s="21">
        <v>27331.875000000004</v>
      </c>
      <c r="L62" s="21">
        <v>5160</v>
      </c>
      <c r="M62" s="21">
        <v>999172.18749999988</v>
      </c>
      <c r="N62" s="51">
        <v>5160</v>
      </c>
    </row>
    <row r="63" spans="1:14" x14ac:dyDescent="0.15">
      <c r="A63" s="24">
        <v>7</v>
      </c>
      <c r="B63" s="24">
        <v>80</v>
      </c>
      <c r="C63" s="84">
        <v>15759.689922480622</v>
      </c>
      <c r="D63" s="84">
        <v>5862.0155038759694</v>
      </c>
      <c r="E63" s="84">
        <v>210.85271317829461</v>
      </c>
      <c r="F63" s="51">
        <v>165.89147286821708</v>
      </c>
      <c r="G63" s="84">
        <v>6238.7596899224809</v>
      </c>
      <c r="H63" s="85"/>
      <c r="I63" s="72">
        <v>2902.5000000000005</v>
      </c>
      <c r="J63" s="72"/>
      <c r="K63" s="21">
        <v>14324.375000000002</v>
      </c>
      <c r="L63" s="21">
        <v>3036.8750000000005</v>
      </c>
      <c r="M63" s="21">
        <v>843270.3125</v>
      </c>
      <c r="N63" s="51">
        <v>3036.8750000000005</v>
      </c>
    </row>
    <row r="64" spans="1:14" x14ac:dyDescent="0.15">
      <c r="A64" s="24">
        <v>7</v>
      </c>
      <c r="B64" s="24">
        <v>100</v>
      </c>
      <c r="C64" s="84">
        <v>9622.5563909774446</v>
      </c>
      <c r="D64" s="84">
        <v>3057.1428571428573</v>
      </c>
      <c r="E64" s="84">
        <v>876.69172932330832</v>
      </c>
      <c r="F64" s="51">
        <v>130.82706766917295</v>
      </c>
      <c r="G64" s="84">
        <v>4064.6616541353387</v>
      </c>
      <c r="H64" s="85"/>
      <c r="I64" s="72">
        <v>873.4375</v>
      </c>
      <c r="J64" s="72"/>
      <c r="K64" s="21">
        <v>8922.5</v>
      </c>
      <c r="L64" s="21">
        <v>1908.125</v>
      </c>
      <c r="M64" s="21">
        <v>580500</v>
      </c>
      <c r="N64" s="51">
        <v>1908.125</v>
      </c>
    </row>
    <row r="66" spans="1:14" x14ac:dyDescent="0.15">
      <c r="A66" s="16">
        <v>8</v>
      </c>
      <c r="B66" s="24">
        <v>5</v>
      </c>
      <c r="C66" s="51">
        <v>112995.41984732826</v>
      </c>
      <c r="D66" s="51">
        <v>13277.862595419849</v>
      </c>
      <c r="E66" s="51">
        <v>3091.6030534351148</v>
      </c>
      <c r="F66" s="51">
        <v>461.06870229007637</v>
      </c>
      <c r="G66" s="84">
        <v>16830.534351145037</v>
      </c>
      <c r="H66" s="85"/>
      <c r="I66" s="72">
        <v>21486.562499999996</v>
      </c>
      <c r="J66" s="72"/>
      <c r="K66" s="21">
        <v>89278.75</v>
      </c>
      <c r="L66" s="21">
        <v>7014.3750000000009</v>
      </c>
      <c r="M66" s="21">
        <v>1713012.4999999998</v>
      </c>
      <c r="N66" s="51">
        <v>7014.3750000000009</v>
      </c>
    </row>
    <row r="67" spans="1:14" x14ac:dyDescent="0.15">
      <c r="A67" s="16">
        <v>8</v>
      </c>
      <c r="B67" s="24">
        <v>12</v>
      </c>
      <c r="C67" s="51">
        <v>114161.24031007754</v>
      </c>
      <c r="D67" s="51">
        <v>12407.751937984498</v>
      </c>
      <c r="E67" s="51">
        <v>2727.1317829457366</v>
      </c>
      <c r="F67" s="51">
        <v>370.54263565891478</v>
      </c>
      <c r="G67" s="84">
        <v>15505.426356589149</v>
      </c>
      <c r="H67" s="85"/>
      <c r="I67" s="72">
        <v>21311.875</v>
      </c>
      <c r="J67" s="72"/>
      <c r="K67" s="21">
        <v>98698.4375</v>
      </c>
      <c r="L67" s="21">
        <v>7726.5625000000009</v>
      </c>
      <c r="M67" s="21">
        <v>1826707.1875000002</v>
      </c>
      <c r="N67" s="51">
        <v>7726.5625000000009</v>
      </c>
    </row>
    <row r="68" spans="1:14" x14ac:dyDescent="0.15">
      <c r="A68" s="16">
        <v>8</v>
      </c>
      <c r="B68" s="24">
        <v>20</v>
      </c>
      <c r="C68" s="51">
        <v>123419.84732824429</v>
      </c>
      <c r="D68" s="51">
        <v>12717.557251908398</v>
      </c>
      <c r="E68" s="51">
        <v>2865.6488549618325</v>
      </c>
      <c r="F68" s="51">
        <v>317.55725190839701</v>
      </c>
      <c r="G68" s="84">
        <v>15900.763358778628</v>
      </c>
      <c r="H68" s="85"/>
      <c r="I68" s="72">
        <v>26068.75</v>
      </c>
      <c r="J68" s="72"/>
      <c r="K68" s="21">
        <v>102877.50000000003</v>
      </c>
      <c r="L68" s="21">
        <v>8089.375</v>
      </c>
      <c r="M68" s="21">
        <v>1795733.7500000002</v>
      </c>
      <c r="N68" s="51">
        <v>8089.375</v>
      </c>
    </row>
    <row r="69" spans="1:14" x14ac:dyDescent="0.15">
      <c r="A69" s="16">
        <v>8</v>
      </c>
      <c r="B69" s="24">
        <v>30</v>
      </c>
      <c r="C69" s="51">
        <v>136177.77777777778</v>
      </c>
      <c r="D69" s="51">
        <v>13327.407407407409</v>
      </c>
      <c r="E69" s="51">
        <v>2533.3333333333335</v>
      </c>
      <c r="F69" s="51">
        <v>240.00000000000003</v>
      </c>
      <c r="G69" s="84">
        <v>16100.740740740743</v>
      </c>
      <c r="H69" s="85"/>
      <c r="I69" s="72">
        <v>30731.562500000004</v>
      </c>
      <c r="J69" s="72"/>
      <c r="K69" s="21">
        <v>117349.6875</v>
      </c>
      <c r="L69" s="21">
        <v>9177.8125000000018</v>
      </c>
      <c r="M69" s="21">
        <v>1837376.5625</v>
      </c>
      <c r="N69" s="51">
        <v>9177.8125000000018</v>
      </c>
    </row>
    <row r="70" spans="1:14" x14ac:dyDescent="0.15">
      <c r="A70" s="16">
        <v>8</v>
      </c>
      <c r="B70" s="24">
        <v>40</v>
      </c>
      <c r="C70" s="51">
        <v>126934.30656934308</v>
      </c>
      <c r="D70" s="51">
        <v>14652.554744525549</v>
      </c>
      <c r="E70" s="51">
        <v>2354.7445255474454</v>
      </c>
      <c r="F70" s="51">
        <v>242.33576642335768</v>
      </c>
      <c r="G70" s="84">
        <v>17249.635036496355</v>
      </c>
      <c r="H70" s="85"/>
      <c r="I70" s="72">
        <v>32585.937500000004</v>
      </c>
      <c r="J70" s="72"/>
      <c r="K70" s="21">
        <v>98134.062500000015</v>
      </c>
      <c r="L70" s="21">
        <v>8465.625</v>
      </c>
      <c r="M70" s="21">
        <v>1568075.625</v>
      </c>
      <c r="N70" s="51">
        <v>8465.625</v>
      </c>
    </row>
    <row r="71" spans="1:14" x14ac:dyDescent="0.15">
      <c r="A71" s="16">
        <v>8</v>
      </c>
      <c r="B71" s="24">
        <v>60</v>
      </c>
      <c r="C71" s="51">
        <v>50848.888888888891</v>
      </c>
      <c r="D71" s="51">
        <v>10828.14814814815</v>
      </c>
      <c r="E71" s="51">
        <v>1232.5925925925926</v>
      </c>
      <c r="F71" s="51">
        <v>179.25925925925927</v>
      </c>
      <c r="G71" s="84">
        <v>12240.000000000002</v>
      </c>
      <c r="H71" s="85"/>
      <c r="I71" s="72">
        <v>18369.0625</v>
      </c>
      <c r="J71" s="72"/>
      <c r="K71" s="21">
        <v>42825.3125</v>
      </c>
      <c r="L71" s="21">
        <v>6893.4375</v>
      </c>
      <c r="M71" s="21">
        <v>1117946.25</v>
      </c>
      <c r="N71" s="51">
        <v>6893.4375</v>
      </c>
    </row>
    <row r="72" spans="1:14" x14ac:dyDescent="0.15">
      <c r="A72" s="16">
        <v>8</v>
      </c>
      <c r="B72" s="24">
        <v>80</v>
      </c>
      <c r="C72" s="51">
        <v>8793.9849624060153</v>
      </c>
      <c r="D72" s="51">
        <v>2436.0902255639098</v>
      </c>
      <c r="E72" s="51">
        <v>1034.5864661654136</v>
      </c>
      <c r="F72" s="51">
        <v>338.34586466165416</v>
      </c>
      <c r="G72" s="84">
        <v>3809.0225563909776</v>
      </c>
      <c r="H72" s="85"/>
      <c r="I72" s="72">
        <v>2445.6250000000005</v>
      </c>
      <c r="J72" s="72"/>
      <c r="K72" s="21">
        <v>6302.1875000000009</v>
      </c>
      <c r="L72" s="21">
        <v>1935.0000000000002</v>
      </c>
      <c r="M72" s="21">
        <v>588145.9375</v>
      </c>
      <c r="N72" s="51">
        <v>1935.0000000000002</v>
      </c>
    </row>
    <row r="73" spans="1:14" x14ac:dyDescent="0.15">
      <c r="A73" s="16">
        <v>8</v>
      </c>
      <c r="B73" s="24">
        <v>100</v>
      </c>
      <c r="C73" s="51">
        <v>6937.9844961240324</v>
      </c>
      <c r="D73" s="51">
        <v>2110.0775193798454</v>
      </c>
      <c r="E73" s="51">
        <v>809.30232558139551</v>
      </c>
      <c r="F73" s="51">
        <v>94.573643410852725</v>
      </c>
      <c r="G73" s="84">
        <v>3013.9534883720935</v>
      </c>
      <c r="H73" s="85"/>
      <c r="I73" s="72">
        <v>712.1875</v>
      </c>
      <c r="J73" s="72"/>
      <c r="K73" s="21">
        <v>5294.375</v>
      </c>
      <c r="L73" s="21">
        <v>1464.6875000000002</v>
      </c>
      <c r="M73" s="21">
        <v>476977.5</v>
      </c>
      <c r="N73" s="51">
        <v>1464.6875000000002</v>
      </c>
    </row>
    <row r="75" spans="1:14" x14ac:dyDescent="0.15">
      <c r="A75" s="16">
        <v>9</v>
      </c>
      <c r="B75" s="16">
        <v>5</v>
      </c>
      <c r="C75" s="51">
        <v>55198.496240601511</v>
      </c>
      <c r="D75" s="51">
        <v>9203.0075187969942</v>
      </c>
      <c r="E75" s="51">
        <v>2061.6541353383459</v>
      </c>
      <c r="F75" s="51">
        <v>481.20300751879705</v>
      </c>
      <c r="G75" s="84">
        <v>11745.864661654137</v>
      </c>
      <c r="H75" s="85"/>
      <c r="I75" s="72">
        <v>17750.9375</v>
      </c>
      <c r="J75" s="72"/>
      <c r="K75" s="21">
        <v>47286.5625</v>
      </c>
      <c r="L75" s="21">
        <v>4703.125</v>
      </c>
      <c r="M75" s="21">
        <v>1316592.8125</v>
      </c>
      <c r="N75" s="51">
        <v>4703.125</v>
      </c>
    </row>
    <row r="76" spans="1:14" x14ac:dyDescent="0.15">
      <c r="A76" s="16">
        <v>9</v>
      </c>
      <c r="B76" s="16">
        <v>12</v>
      </c>
      <c r="C76" s="51">
        <v>57445.112781954893</v>
      </c>
      <c r="D76" s="51">
        <v>9174.4360902255648</v>
      </c>
      <c r="E76" s="51">
        <v>1843.6090225563912</v>
      </c>
      <c r="F76" s="51">
        <v>440.60150375939855</v>
      </c>
      <c r="G76" s="84">
        <v>11458.646616541355</v>
      </c>
      <c r="H76" s="85"/>
      <c r="I76" s="72">
        <v>16877.500000000004</v>
      </c>
      <c r="J76" s="72"/>
      <c r="K76" s="21">
        <v>47568.75</v>
      </c>
      <c r="L76" s="21">
        <v>5146.5625000000009</v>
      </c>
      <c r="M76" s="21">
        <v>1332892.5000000002</v>
      </c>
      <c r="N76" s="51">
        <v>5146.5625000000009</v>
      </c>
    </row>
    <row r="77" spans="1:14" x14ac:dyDescent="0.15">
      <c r="A77" s="16">
        <v>9</v>
      </c>
      <c r="B77" s="16">
        <v>20</v>
      </c>
      <c r="C77" s="51">
        <v>57321.804511278206</v>
      </c>
      <c r="D77" s="51">
        <v>9028.5714285714294</v>
      </c>
      <c r="E77" s="51">
        <v>1772.932330827068</v>
      </c>
      <c r="F77" s="51">
        <v>439.09774436090231</v>
      </c>
      <c r="G77" s="84">
        <v>11240.601503759401</v>
      </c>
      <c r="H77" s="85"/>
      <c r="I77" s="72">
        <v>18516.875</v>
      </c>
      <c r="J77" s="72"/>
      <c r="K77" s="21">
        <v>49745.625</v>
      </c>
      <c r="L77" s="21">
        <v>5495.9375</v>
      </c>
      <c r="M77" s="21">
        <v>1453171.5625</v>
      </c>
      <c r="N77" s="51">
        <v>5495.9375</v>
      </c>
    </row>
    <row r="78" spans="1:14" x14ac:dyDescent="0.15">
      <c r="A78" s="16">
        <v>9</v>
      </c>
      <c r="B78" s="16">
        <v>30</v>
      </c>
      <c r="C78" s="51">
        <v>54679.136690647487</v>
      </c>
      <c r="D78" s="51">
        <v>8592.8057553956842</v>
      </c>
      <c r="E78" s="51">
        <v>1625.8992805755397</v>
      </c>
      <c r="F78" s="51">
        <v>322.30215827338134</v>
      </c>
      <c r="G78" s="84">
        <v>10541.007194244605</v>
      </c>
      <c r="H78" s="85"/>
      <c r="I78" s="72">
        <v>16622.1875</v>
      </c>
      <c r="J78" s="72"/>
      <c r="K78" s="21">
        <v>46050.3125</v>
      </c>
      <c r="L78" s="21">
        <v>4743.4375</v>
      </c>
      <c r="M78" s="21">
        <v>1320691.25</v>
      </c>
      <c r="N78" s="51">
        <v>4743.4375</v>
      </c>
    </row>
    <row r="79" spans="1:14" x14ac:dyDescent="0.15">
      <c r="A79" s="16">
        <v>9</v>
      </c>
      <c r="B79" s="16">
        <v>40</v>
      </c>
      <c r="C79" s="51">
        <v>55709.352517985615</v>
      </c>
      <c r="D79" s="51">
        <v>8506.4748201438852</v>
      </c>
      <c r="E79" s="51">
        <v>1509.3525179856117</v>
      </c>
      <c r="F79" s="51">
        <v>194.24460431654677</v>
      </c>
      <c r="G79" s="84">
        <v>10210.071942446044</v>
      </c>
      <c r="H79" s="85"/>
      <c r="I79" s="72">
        <v>18490</v>
      </c>
      <c r="J79" s="72"/>
      <c r="K79" s="21">
        <v>49235.000000000007</v>
      </c>
      <c r="L79" s="21">
        <v>4635.9375</v>
      </c>
      <c r="M79" s="21">
        <v>1395094.6874999998</v>
      </c>
      <c r="N79" s="51">
        <v>4635.9375</v>
      </c>
    </row>
    <row r="80" spans="1:14" x14ac:dyDescent="0.15">
      <c r="A80" s="16">
        <v>9</v>
      </c>
      <c r="B80" s="16">
        <v>60</v>
      </c>
      <c r="C80" s="51">
        <v>54984.61538461539</v>
      </c>
      <c r="D80" s="51">
        <v>9095.1048951048961</v>
      </c>
      <c r="E80" s="51">
        <v>1544.0559440559441</v>
      </c>
      <c r="F80" s="51">
        <v>213.986013986014</v>
      </c>
      <c r="G80" s="84">
        <v>10853.146853146854</v>
      </c>
      <c r="H80" s="85"/>
      <c r="I80" s="72">
        <v>23421.562500000004</v>
      </c>
      <c r="J80" s="72"/>
      <c r="K80" s="21">
        <v>53535</v>
      </c>
      <c r="L80" s="21">
        <v>5643.75</v>
      </c>
      <c r="M80" s="21">
        <v>1457444.6874999998</v>
      </c>
      <c r="N80" s="51">
        <v>5643.75</v>
      </c>
    </row>
    <row r="81" spans="1:14" x14ac:dyDescent="0.15">
      <c r="A81" s="16">
        <v>9</v>
      </c>
      <c r="B81" s="16">
        <v>80</v>
      </c>
      <c r="C81" s="51">
        <v>7751.0489510489515</v>
      </c>
      <c r="D81" s="51">
        <v>2369.2307692307695</v>
      </c>
      <c r="E81" s="51">
        <v>1068.5314685314686</v>
      </c>
      <c r="F81" s="51">
        <v>127.27272727272728</v>
      </c>
      <c r="G81" s="84">
        <v>3565.0349650349658</v>
      </c>
      <c r="H81" s="85"/>
      <c r="I81" s="72">
        <v>3910.3125</v>
      </c>
      <c r="J81" s="72"/>
      <c r="K81" s="21">
        <v>7323.4375</v>
      </c>
      <c r="L81" s="21">
        <v>1451.2500000000002</v>
      </c>
      <c r="M81" s="21">
        <v>742556.25</v>
      </c>
      <c r="N81" s="51">
        <v>1451.2500000000002</v>
      </c>
    </row>
    <row r="82" spans="1:14" x14ac:dyDescent="0.15">
      <c r="A82" s="16">
        <v>9</v>
      </c>
      <c r="B82" s="16">
        <v>100</v>
      </c>
      <c r="C82" s="51">
        <v>2483.9160839160841</v>
      </c>
      <c r="D82" s="51">
        <v>629.37062937062944</v>
      </c>
      <c r="E82" s="51">
        <v>341.25874125874128</v>
      </c>
      <c r="F82" s="51">
        <v>47.552447552447553</v>
      </c>
      <c r="G82" s="84">
        <v>1018.1818181818182</v>
      </c>
      <c r="H82" s="85"/>
      <c r="I82" s="72">
        <v>860</v>
      </c>
      <c r="J82" s="72"/>
      <c r="K82" s="21">
        <v>2324.6875</v>
      </c>
      <c r="L82" s="21">
        <v>550.9375</v>
      </c>
      <c r="M82" s="21">
        <v>465219.6875</v>
      </c>
      <c r="N82" s="51">
        <v>550.9375</v>
      </c>
    </row>
    <row r="84" spans="1:14" x14ac:dyDescent="0.15">
      <c r="A84" s="16">
        <v>10</v>
      </c>
      <c r="B84" s="16">
        <v>5</v>
      </c>
      <c r="C84" s="51">
        <v>103331.91489361702</v>
      </c>
      <c r="D84" s="51">
        <v>30075.177304964542</v>
      </c>
      <c r="E84" s="51">
        <v>2987.2340425531916</v>
      </c>
      <c r="F84" s="51">
        <v>3626.9503546099295</v>
      </c>
      <c r="G84" s="84">
        <v>36689.361702127666</v>
      </c>
      <c r="H84" s="85"/>
      <c r="J84" s="72">
        <v>295.625</v>
      </c>
      <c r="K84" s="21">
        <v>106196.56250000001</v>
      </c>
      <c r="L84" s="21">
        <v>15883.125000000004</v>
      </c>
      <c r="M84" s="21">
        <v>1556949.3750000002</v>
      </c>
      <c r="N84" s="51">
        <v>16178.750000000004</v>
      </c>
    </row>
    <row r="85" spans="1:14" x14ac:dyDescent="0.15">
      <c r="A85" s="16">
        <v>10</v>
      </c>
      <c r="B85" s="16">
        <v>12</v>
      </c>
      <c r="C85" s="51">
        <v>104397.16312056738</v>
      </c>
      <c r="D85" s="51">
        <v>30045.390070921989</v>
      </c>
      <c r="E85" s="51">
        <v>2836.8794326241136</v>
      </c>
      <c r="F85" s="51">
        <v>3269.5035460992908</v>
      </c>
      <c r="G85" s="84">
        <v>36151.773049645388</v>
      </c>
      <c r="H85" s="85"/>
      <c r="J85" s="72">
        <v>604.6875</v>
      </c>
      <c r="K85" s="21">
        <v>106008.43749999999</v>
      </c>
      <c r="L85" s="21">
        <v>18987.1875</v>
      </c>
      <c r="M85" s="21">
        <v>1619460.6250000002</v>
      </c>
      <c r="N85" s="51">
        <v>19591.875</v>
      </c>
    </row>
    <row r="86" spans="1:14" x14ac:dyDescent="0.15">
      <c r="A86" s="16">
        <v>10</v>
      </c>
      <c r="B86" s="16">
        <v>20</v>
      </c>
      <c r="C86" s="51">
        <v>128960.28368794327</v>
      </c>
      <c r="D86" s="51">
        <v>30415.602836879436</v>
      </c>
      <c r="E86" s="51">
        <v>2255.3191489361702</v>
      </c>
      <c r="F86" s="51">
        <v>2307.8014184397166</v>
      </c>
      <c r="G86" s="84">
        <v>34978.723404255325</v>
      </c>
      <c r="H86" s="85"/>
      <c r="J86" s="72">
        <v>685.31250000000011</v>
      </c>
      <c r="K86" s="21">
        <v>133071.56250000003</v>
      </c>
      <c r="L86" s="21">
        <v>17576.25</v>
      </c>
      <c r="M86" s="21">
        <v>1662366.5625000002</v>
      </c>
      <c r="N86" s="51">
        <v>18261.5625</v>
      </c>
    </row>
    <row r="87" spans="1:14" x14ac:dyDescent="0.15">
      <c r="A87" s="16">
        <v>10</v>
      </c>
      <c r="B87" s="16">
        <v>25</v>
      </c>
      <c r="C87" s="51">
        <v>166950.35460992908</v>
      </c>
      <c r="D87" s="51">
        <v>25975.886524822698</v>
      </c>
      <c r="E87" s="51">
        <v>2252.4822695035464</v>
      </c>
      <c r="F87" s="51">
        <v>1429.7872340425533</v>
      </c>
      <c r="G87" s="84">
        <v>29658.156028368798</v>
      </c>
      <c r="H87" s="85"/>
      <c r="J87" s="72">
        <v>712.1875</v>
      </c>
      <c r="K87" s="21">
        <v>173720</v>
      </c>
      <c r="L87" s="21">
        <v>13477.8125</v>
      </c>
      <c r="M87" s="21">
        <v>1521770.0000000002</v>
      </c>
      <c r="N87" s="51">
        <v>14190</v>
      </c>
    </row>
    <row r="88" spans="1:14" x14ac:dyDescent="0.15">
      <c r="A88" s="16">
        <v>10</v>
      </c>
      <c r="B88" s="16">
        <v>30</v>
      </c>
      <c r="C88" s="51">
        <v>142978.72340425532</v>
      </c>
      <c r="D88" s="51">
        <v>18686.524822695035</v>
      </c>
      <c r="E88" s="51">
        <v>2249.6453900709221</v>
      </c>
      <c r="F88" s="51">
        <v>1065.2482269503546</v>
      </c>
      <c r="G88" s="84">
        <v>22001.418439716315</v>
      </c>
      <c r="H88" s="85"/>
      <c r="J88" s="72">
        <v>456.87499999999994</v>
      </c>
      <c r="K88" s="21">
        <v>139897.8125</v>
      </c>
      <c r="L88" s="21">
        <v>10884.375</v>
      </c>
      <c r="M88" s="21">
        <v>1435125</v>
      </c>
      <c r="N88" s="51">
        <v>11341.25</v>
      </c>
    </row>
    <row r="89" spans="1:14" x14ac:dyDescent="0.15">
      <c r="A89" s="16">
        <v>10</v>
      </c>
      <c r="B89" s="16">
        <v>40</v>
      </c>
      <c r="C89" s="51">
        <v>57536.170212765959</v>
      </c>
      <c r="D89" s="51">
        <v>5469.5035460992913</v>
      </c>
      <c r="E89" s="51">
        <v>1377.3049645390072</v>
      </c>
      <c r="F89" s="51">
        <v>523.404255319149</v>
      </c>
      <c r="G89" s="84">
        <v>7370.212765957448</v>
      </c>
      <c r="H89" s="85"/>
      <c r="J89" s="72">
        <v>416.56250000000006</v>
      </c>
      <c r="K89" s="21">
        <v>59487.812499999993</v>
      </c>
      <c r="L89" s="21">
        <v>2687.5</v>
      </c>
      <c r="M89" s="21">
        <v>1222960.3125</v>
      </c>
      <c r="N89" s="51">
        <v>3104.0625</v>
      </c>
    </row>
    <row r="90" spans="1:14" x14ac:dyDescent="0.15">
      <c r="A90" s="16">
        <v>10</v>
      </c>
      <c r="B90" s="16">
        <v>70</v>
      </c>
      <c r="C90" s="51">
        <v>21948.936170212768</v>
      </c>
      <c r="D90" s="51">
        <v>2153.1914893617022</v>
      </c>
      <c r="E90" s="51">
        <v>655.31914893617022</v>
      </c>
      <c r="F90" s="51">
        <v>164.5390070921986</v>
      </c>
      <c r="G90" s="84">
        <v>2973.049645390071</v>
      </c>
      <c r="H90" s="85"/>
      <c r="J90" s="72">
        <v>147.8125</v>
      </c>
      <c r="K90" s="21">
        <v>21567.1875</v>
      </c>
      <c r="L90" s="21">
        <v>1531.8749999999998</v>
      </c>
      <c r="M90" s="21">
        <v>931070.9375</v>
      </c>
      <c r="N90" s="51">
        <v>1679.6874999999998</v>
      </c>
    </row>
    <row r="91" spans="1:14" x14ac:dyDescent="0.15">
      <c r="A91" s="16">
        <v>10</v>
      </c>
      <c r="B91" s="16">
        <v>100</v>
      </c>
      <c r="C91" s="51">
        <v>2658.1560283687945</v>
      </c>
      <c r="D91" s="51">
        <v>801.41843971631215</v>
      </c>
      <c r="E91" s="51">
        <v>157.44680851063831</v>
      </c>
      <c r="F91" s="51">
        <v>63.829787234042556</v>
      </c>
      <c r="G91" s="84">
        <v>1022.695035460993</v>
      </c>
      <c r="H91" s="85"/>
      <c r="J91" s="72">
        <v>147.8125</v>
      </c>
      <c r="K91" s="21">
        <v>2338.125</v>
      </c>
      <c r="L91" s="21">
        <v>497.1875</v>
      </c>
      <c r="M91" s="21">
        <v>653479.0625</v>
      </c>
      <c r="N91" s="51">
        <v>645</v>
      </c>
    </row>
    <row r="93" spans="1:14" x14ac:dyDescent="0.15">
      <c r="A93" s="24">
        <v>11</v>
      </c>
      <c r="B93" s="24">
        <v>5</v>
      </c>
      <c r="C93" s="84">
        <v>75704.697986577186</v>
      </c>
      <c r="D93" s="84">
        <v>27667.114093959732</v>
      </c>
      <c r="E93" s="84">
        <v>3288.5906040268455</v>
      </c>
      <c r="F93" s="84">
        <v>4064.4295302013425</v>
      </c>
      <c r="G93" s="84">
        <v>35020.134228187919</v>
      </c>
      <c r="H93" s="85"/>
      <c r="J93" s="72">
        <v>443.43750000000006</v>
      </c>
      <c r="K93" s="21">
        <v>78475</v>
      </c>
      <c r="L93" s="21">
        <v>18570.625000000004</v>
      </c>
      <c r="M93" s="21">
        <v>1610941.25</v>
      </c>
      <c r="N93" s="51">
        <v>19014.062500000004</v>
      </c>
    </row>
    <row r="94" spans="1:14" x14ac:dyDescent="0.15">
      <c r="A94" s="24">
        <v>11</v>
      </c>
      <c r="B94" s="24">
        <v>12</v>
      </c>
      <c r="C94" s="84">
        <v>115206.66666666667</v>
      </c>
      <c r="D94" s="84">
        <v>28592</v>
      </c>
      <c r="E94" s="84">
        <v>3049.3333333333335</v>
      </c>
      <c r="F94" s="84">
        <v>2757.3333333333335</v>
      </c>
      <c r="G94" s="84">
        <v>34398.666666666664</v>
      </c>
      <c r="H94" s="85"/>
      <c r="J94" s="72">
        <v>550.9375</v>
      </c>
      <c r="K94" s="21">
        <v>124041.56250000003</v>
      </c>
      <c r="L94" s="21">
        <v>18154.0625</v>
      </c>
      <c r="M94" s="21">
        <v>1675804.0625000002</v>
      </c>
      <c r="N94" s="51">
        <v>18705</v>
      </c>
    </row>
    <row r="95" spans="1:14" x14ac:dyDescent="0.15">
      <c r="A95" s="24">
        <v>11</v>
      </c>
      <c r="B95" s="24">
        <v>20</v>
      </c>
      <c r="C95" s="84">
        <v>108585.03401360544</v>
      </c>
      <c r="D95" s="84">
        <v>21597.278911564626</v>
      </c>
      <c r="E95" s="84">
        <v>2606.8027210884356</v>
      </c>
      <c r="F95" s="84">
        <v>1428.5714285714287</v>
      </c>
      <c r="G95" s="84">
        <v>25632.65306122449</v>
      </c>
      <c r="H95" s="85"/>
      <c r="J95" s="72">
        <v>309.0625</v>
      </c>
      <c r="K95" s="21">
        <v>119123.4375</v>
      </c>
      <c r="L95" s="21">
        <v>14955.937499999998</v>
      </c>
      <c r="M95" s="21">
        <v>1327813.125</v>
      </c>
      <c r="N95" s="51">
        <v>15264.999999999998</v>
      </c>
    </row>
    <row r="96" spans="1:14" x14ac:dyDescent="0.15">
      <c r="A96" s="24">
        <v>11</v>
      </c>
      <c r="B96" s="24">
        <v>25</v>
      </c>
      <c r="C96" s="84">
        <v>70888.43537414966</v>
      </c>
      <c r="D96" s="84">
        <v>13591.836734693878</v>
      </c>
      <c r="E96" s="84">
        <v>2148.2993197278911</v>
      </c>
      <c r="F96" s="84">
        <v>891.15646258503398</v>
      </c>
      <c r="G96" s="84">
        <v>16631.292517006801</v>
      </c>
      <c r="H96" s="85"/>
      <c r="J96" s="72">
        <v>255.31250000000003</v>
      </c>
      <c r="K96" s="21">
        <v>76875.9375</v>
      </c>
      <c r="L96" s="21">
        <v>10212.5</v>
      </c>
      <c r="M96" s="21">
        <v>1194620.625</v>
      </c>
      <c r="N96" s="51">
        <v>10467.8125</v>
      </c>
    </row>
    <row r="97" spans="1:14" x14ac:dyDescent="0.15">
      <c r="A97" s="24">
        <v>11</v>
      </c>
      <c r="B97" s="24">
        <v>30</v>
      </c>
      <c r="C97" s="84">
        <v>69518.120805369123</v>
      </c>
      <c r="D97" s="84">
        <v>13481.879194630872</v>
      </c>
      <c r="E97" s="84">
        <v>2157.0469798657718</v>
      </c>
      <c r="F97" s="84">
        <v>1034.8993288590605</v>
      </c>
      <c r="G97" s="84">
        <v>16673.825503355703</v>
      </c>
      <c r="H97" s="85"/>
      <c r="J97" s="72">
        <v>295.625</v>
      </c>
      <c r="K97" s="21">
        <v>65722.8125</v>
      </c>
      <c r="L97" s="21">
        <v>7054.6875</v>
      </c>
      <c r="M97" s="21">
        <v>1087644.6875000002</v>
      </c>
      <c r="N97" s="51">
        <v>7350.3125</v>
      </c>
    </row>
    <row r="98" spans="1:14" x14ac:dyDescent="0.15">
      <c r="A98" s="24">
        <v>11</v>
      </c>
      <c r="B98" s="24">
        <v>35</v>
      </c>
      <c r="C98" s="84">
        <v>37579.084967320261</v>
      </c>
      <c r="D98" s="84">
        <v>7026.1437908496728</v>
      </c>
      <c r="E98" s="84">
        <v>1332.0261437908496</v>
      </c>
      <c r="F98" s="84">
        <v>545.0980392156863</v>
      </c>
      <c r="G98" s="84">
        <v>8903.2679738562092</v>
      </c>
      <c r="H98" s="85"/>
      <c r="J98" s="72">
        <v>241.87500000000003</v>
      </c>
      <c r="K98" s="21">
        <v>40084.062500000007</v>
      </c>
      <c r="L98" s="21">
        <v>4609.0625</v>
      </c>
      <c r="M98" s="21">
        <v>1039955</v>
      </c>
      <c r="N98" s="51">
        <v>4850.9375</v>
      </c>
    </row>
    <row r="99" spans="1:14" x14ac:dyDescent="0.15">
      <c r="A99" s="24">
        <v>11</v>
      </c>
      <c r="B99" s="24">
        <v>70</v>
      </c>
      <c r="C99" s="84">
        <v>14351.633986928104</v>
      </c>
      <c r="D99" s="84">
        <v>1715.0326797385621</v>
      </c>
      <c r="E99" s="84">
        <v>273.20261437908493</v>
      </c>
      <c r="F99" s="84">
        <v>133.33333333333334</v>
      </c>
      <c r="G99" s="84">
        <v>2121.5686274509803</v>
      </c>
      <c r="H99" s="85"/>
      <c r="J99" s="72">
        <v>228.43749999999997</v>
      </c>
      <c r="K99" s="21">
        <v>15493.4375</v>
      </c>
      <c r="L99" s="21">
        <v>819.6875</v>
      </c>
      <c r="M99" s="21">
        <v>772185.9375</v>
      </c>
      <c r="N99" s="51">
        <v>1048.125</v>
      </c>
    </row>
    <row r="100" spans="1:14" x14ac:dyDescent="0.15">
      <c r="A100" s="24">
        <v>11</v>
      </c>
      <c r="B100" s="24">
        <v>100</v>
      </c>
      <c r="C100" s="84">
        <v>4973.248407643312</v>
      </c>
      <c r="D100" s="84">
        <v>1254.7770700636943</v>
      </c>
      <c r="E100" s="84">
        <v>315.92356687898086</v>
      </c>
      <c r="F100" s="84">
        <v>85.350318471337573</v>
      </c>
      <c r="G100" s="84">
        <v>1656.0509554140126</v>
      </c>
      <c r="H100" s="85"/>
      <c r="J100" s="72">
        <v>94.062500000000014</v>
      </c>
      <c r="K100" s="21">
        <v>4528.4375</v>
      </c>
      <c r="L100" s="21">
        <v>819.6875</v>
      </c>
      <c r="M100" s="21">
        <v>720653.125</v>
      </c>
      <c r="N100" s="51">
        <v>913.75</v>
      </c>
    </row>
    <row r="102" spans="1:14" x14ac:dyDescent="0.15">
      <c r="A102" s="16">
        <v>12</v>
      </c>
      <c r="B102" s="16">
        <v>5</v>
      </c>
      <c r="C102" s="51">
        <v>75779.084967320261</v>
      </c>
      <c r="D102" s="51">
        <v>19016.993464052288</v>
      </c>
      <c r="E102" s="51">
        <v>2262.7450980392155</v>
      </c>
      <c r="F102" s="51">
        <v>2504.5751633986929</v>
      </c>
      <c r="G102" s="84">
        <v>23784.313725490196</v>
      </c>
      <c r="H102" s="85"/>
      <c r="J102" s="72">
        <v>416.56250000000006</v>
      </c>
      <c r="K102" s="21">
        <v>80477.1875</v>
      </c>
      <c r="L102" s="21">
        <v>10776.875000000002</v>
      </c>
      <c r="M102" s="21">
        <v>1485099.0625</v>
      </c>
      <c r="N102" s="51">
        <v>11193.437500000002</v>
      </c>
    </row>
    <row r="103" spans="1:14" x14ac:dyDescent="0.15">
      <c r="A103" s="16">
        <v>12</v>
      </c>
      <c r="B103" s="16">
        <v>12</v>
      </c>
      <c r="C103" s="51">
        <v>78638.92617449665</v>
      </c>
      <c r="D103" s="51">
        <v>19410.738255033557</v>
      </c>
      <c r="E103" s="51">
        <v>2218.7919463087246</v>
      </c>
      <c r="F103" s="51">
        <v>2216.1073825503354</v>
      </c>
      <c r="G103" s="84">
        <v>23845.637583892618</v>
      </c>
      <c r="H103" s="85"/>
      <c r="J103" s="72">
        <v>349.37499999999994</v>
      </c>
      <c r="K103" s="21">
        <v>83984.375</v>
      </c>
      <c r="L103" s="21">
        <v>12389.375000000002</v>
      </c>
      <c r="M103" s="21">
        <v>1477197.8125000002</v>
      </c>
      <c r="N103" s="51">
        <v>12738.750000000002</v>
      </c>
    </row>
    <row r="104" spans="1:14" x14ac:dyDescent="0.15">
      <c r="A104" s="16">
        <v>12</v>
      </c>
      <c r="B104" s="16">
        <v>20</v>
      </c>
      <c r="C104" s="51">
        <v>78437.583892617447</v>
      </c>
      <c r="D104" s="51">
        <v>19228.187919463086</v>
      </c>
      <c r="E104" s="51">
        <v>2259.060402684564</v>
      </c>
      <c r="F104" s="51">
        <v>2001.3422818791946</v>
      </c>
      <c r="G104" s="84">
        <v>23488.590604026846</v>
      </c>
      <c r="H104" s="85"/>
      <c r="J104" s="72">
        <v>403.12499999999994</v>
      </c>
      <c r="K104" s="21">
        <v>82976.5625</v>
      </c>
      <c r="L104" s="21">
        <v>10185.625</v>
      </c>
      <c r="M104" s="21">
        <v>1533124.6875</v>
      </c>
      <c r="N104" s="51">
        <v>10588.75</v>
      </c>
    </row>
    <row r="105" spans="1:14" x14ac:dyDescent="0.15">
      <c r="A105" s="16">
        <v>12</v>
      </c>
      <c r="B105" s="16">
        <v>30</v>
      </c>
      <c r="C105" s="51">
        <v>81343.046357615895</v>
      </c>
      <c r="D105" s="51">
        <v>18345.695364238411</v>
      </c>
      <c r="E105" s="51">
        <v>2006.6225165562914</v>
      </c>
      <c r="F105" s="51">
        <v>2203.9735099337749</v>
      </c>
      <c r="G105" s="84">
        <v>22556.291390728475</v>
      </c>
      <c r="H105" s="85"/>
      <c r="J105" s="72">
        <v>403.12499999999994</v>
      </c>
      <c r="K105" s="21">
        <v>83178.125</v>
      </c>
      <c r="L105" s="21">
        <v>9957.1875000000018</v>
      </c>
      <c r="M105" s="21">
        <v>1502540.9375000002</v>
      </c>
      <c r="N105" s="51">
        <v>10360.312500000002</v>
      </c>
    </row>
    <row r="106" spans="1:14" x14ac:dyDescent="0.15">
      <c r="A106" s="16">
        <v>12</v>
      </c>
      <c r="B106" s="16">
        <v>40</v>
      </c>
      <c r="C106" s="51">
        <v>76153.548387096773</v>
      </c>
      <c r="D106" s="51">
        <v>18254.193548387095</v>
      </c>
      <c r="E106" s="51">
        <v>1855.483870967742</v>
      </c>
      <c r="F106" s="51">
        <v>1685.1612903225805</v>
      </c>
      <c r="G106" s="84">
        <v>21794.838709677417</v>
      </c>
      <c r="H106" s="85"/>
      <c r="J106" s="72">
        <v>739.0625</v>
      </c>
      <c r="K106" s="21">
        <v>81417.8125</v>
      </c>
      <c r="L106" s="21">
        <v>11448.750000000002</v>
      </c>
      <c r="M106" s="21">
        <v>1531552.4999999998</v>
      </c>
      <c r="N106" s="51">
        <v>12187.812500000002</v>
      </c>
    </row>
    <row r="107" spans="1:14" x14ac:dyDescent="0.15">
      <c r="A107" s="16">
        <v>12</v>
      </c>
      <c r="B107" s="16">
        <v>50</v>
      </c>
      <c r="C107" s="51">
        <v>66932.026143790848</v>
      </c>
      <c r="D107" s="51">
        <v>16367.320261437908</v>
      </c>
      <c r="E107" s="51">
        <v>1732.0261437908496</v>
      </c>
      <c r="F107" s="51">
        <v>1419.6078431372548</v>
      </c>
      <c r="G107" s="84">
        <v>19518.954248366012</v>
      </c>
      <c r="H107" s="85"/>
      <c r="J107" s="72">
        <v>94.062500000000014</v>
      </c>
      <c r="K107" s="21">
        <v>18530.3125</v>
      </c>
      <c r="L107" s="21">
        <v>2660.6249999999995</v>
      </c>
      <c r="M107" s="21">
        <v>408594.0625</v>
      </c>
      <c r="N107" s="51">
        <v>2754.6874999999995</v>
      </c>
    </row>
    <row r="108" spans="1:14" x14ac:dyDescent="0.15">
      <c r="A108" s="16">
        <v>12</v>
      </c>
      <c r="B108" s="16">
        <v>70</v>
      </c>
      <c r="C108" s="51">
        <v>25881.52866242038</v>
      </c>
      <c r="D108" s="51">
        <v>6468.7898089171968</v>
      </c>
      <c r="E108" s="51">
        <v>698.08917197452229</v>
      </c>
      <c r="F108" s="51">
        <v>436.94267515923565</v>
      </c>
      <c r="G108" s="84">
        <v>7603.8216560509545</v>
      </c>
      <c r="H108" s="85"/>
      <c r="J108" s="72">
        <v>282.18750000000006</v>
      </c>
      <c r="K108" s="21">
        <v>27721.562500000004</v>
      </c>
      <c r="L108" s="21">
        <v>4219.3750000000009</v>
      </c>
      <c r="M108" s="21">
        <v>1138411.5625</v>
      </c>
      <c r="N108" s="51">
        <v>4501.5625000000009</v>
      </c>
    </row>
    <row r="109" spans="1:14" x14ac:dyDescent="0.15">
      <c r="A109" s="16">
        <v>12</v>
      </c>
      <c r="B109" s="16">
        <v>100</v>
      </c>
      <c r="C109" s="51">
        <v>5415.4838709677415</v>
      </c>
      <c r="D109" s="51">
        <v>1830.9677419354839</v>
      </c>
      <c r="E109" s="51">
        <v>218.06451612903226</v>
      </c>
      <c r="F109" s="51">
        <v>156.12903225806451</v>
      </c>
      <c r="G109" s="84">
        <v>2205.1612903225805</v>
      </c>
      <c r="H109" s="85"/>
      <c r="J109" s="72">
        <v>295.625</v>
      </c>
      <c r="K109" s="21">
        <v>4931.5625</v>
      </c>
      <c r="L109" s="21">
        <v>994.375</v>
      </c>
      <c r="M109" s="21">
        <v>746359.06249999988</v>
      </c>
      <c r="N109" s="51">
        <v>1290</v>
      </c>
    </row>
    <row r="111" spans="1:14" x14ac:dyDescent="0.15">
      <c r="A111" s="16">
        <v>13</v>
      </c>
      <c r="B111" s="16">
        <v>5</v>
      </c>
      <c r="C111" s="51">
        <v>17460.40268456376</v>
      </c>
      <c r="D111" s="51">
        <v>14844.295302013423</v>
      </c>
      <c r="E111" s="51">
        <v>1304.6979865771812</v>
      </c>
      <c r="F111" s="51">
        <v>871.14093959731542</v>
      </c>
      <c r="G111" s="84">
        <v>17020.134228187919</v>
      </c>
      <c r="H111" s="85"/>
      <c r="J111" s="72">
        <v>335.9375</v>
      </c>
      <c r="K111" s="21">
        <v>19578.437500000004</v>
      </c>
      <c r="L111" s="21">
        <v>9661.5625</v>
      </c>
      <c r="M111" s="21">
        <v>2616415.625</v>
      </c>
      <c r="N111" s="51">
        <v>9997.5</v>
      </c>
    </row>
    <row r="112" spans="1:14" x14ac:dyDescent="0.15">
      <c r="A112" s="16">
        <v>13</v>
      </c>
      <c r="B112" s="16">
        <v>12</v>
      </c>
      <c r="C112" s="51">
        <v>21789.115646258502</v>
      </c>
      <c r="D112" s="51">
        <v>17926.530612244896</v>
      </c>
      <c r="E112" s="51">
        <v>1355.1020408163265</v>
      </c>
      <c r="F112" s="51">
        <v>658.50340136054422</v>
      </c>
      <c r="G112" s="84">
        <v>19940.136054421768</v>
      </c>
      <c r="H112" s="85"/>
      <c r="J112" s="72">
        <v>671.875</v>
      </c>
      <c r="K112" s="21">
        <v>21822.499999999996</v>
      </c>
      <c r="L112" s="21">
        <v>11811.562500000002</v>
      </c>
      <c r="M112" s="21">
        <v>2682447.5000000005</v>
      </c>
      <c r="N112" s="51">
        <v>12483.437500000002</v>
      </c>
    </row>
    <row r="113" spans="1:14" x14ac:dyDescent="0.15">
      <c r="A113" s="16">
        <v>13</v>
      </c>
      <c r="B113" s="16">
        <v>20</v>
      </c>
      <c r="C113" s="51">
        <v>28088.43537414966</v>
      </c>
      <c r="D113" s="51">
        <v>21876.190476190477</v>
      </c>
      <c r="E113" s="51">
        <v>1510.204081632653</v>
      </c>
      <c r="F113" s="51">
        <v>412.24489795918367</v>
      </c>
      <c r="G113" s="84">
        <v>23798.639455782311</v>
      </c>
      <c r="H113" s="85"/>
      <c r="J113" s="72">
        <v>510.62500000000006</v>
      </c>
      <c r="K113" s="21">
        <v>27923.125</v>
      </c>
      <c r="L113" s="21">
        <v>13249.375</v>
      </c>
      <c r="M113" s="21">
        <v>2624505.0000000005</v>
      </c>
      <c r="N113" s="51">
        <v>13760</v>
      </c>
    </row>
    <row r="114" spans="1:14" x14ac:dyDescent="0.15">
      <c r="A114" s="16">
        <v>13</v>
      </c>
      <c r="B114" s="16">
        <v>30</v>
      </c>
      <c r="C114" s="51">
        <v>20906.206896551725</v>
      </c>
      <c r="D114" s="51">
        <v>18092.413793103449</v>
      </c>
      <c r="E114" s="51">
        <v>925.51724137931035</v>
      </c>
      <c r="F114" s="51">
        <v>282.75862068965517</v>
      </c>
      <c r="G114" s="84">
        <v>19300.689655172417</v>
      </c>
      <c r="H114" s="85"/>
      <c r="J114" s="72">
        <v>309.0625</v>
      </c>
      <c r="K114" s="21">
        <v>20586.250000000004</v>
      </c>
      <c r="L114" s="21">
        <v>10158.75</v>
      </c>
      <c r="M114" s="21">
        <v>2384242.5000000005</v>
      </c>
      <c r="N114" s="51">
        <v>10467.8125</v>
      </c>
    </row>
    <row r="115" spans="1:14" x14ac:dyDescent="0.15">
      <c r="A115" s="16">
        <v>13</v>
      </c>
      <c r="B115" s="16">
        <v>40</v>
      </c>
      <c r="C115" s="51">
        <v>15910.967741935483</v>
      </c>
      <c r="D115" s="51">
        <v>15509.677419354839</v>
      </c>
      <c r="E115" s="51">
        <v>607.74193548387098</v>
      </c>
      <c r="F115" s="51">
        <v>201.29032258064515</v>
      </c>
      <c r="G115" s="84">
        <v>16318.709677419356</v>
      </c>
      <c r="H115" s="85"/>
      <c r="J115" s="72">
        <v>430</v>
      </c>
      <c r="K115" s="21">
        <v>17267.1875</v>
      </c>
      <c r="L115" s="21">
        <v>9688.4375</v>
      </c>
      <c r="M115" s="21">
        <v>2310497.5</v>
      </c>
      <c r="N115" s="51">
        <v>10118.4375</v>
      </c>
    </row>
    <row r="116" spans="1:14" x14ac:dyDescent="0.15">
      <c r="A116" s="16">
        <v>13</v>
      </c>
      <c r="B116" s="16">
        <v>50</v>
      </c>
      <c r="C116" s="51">
        <v>3078.7096774193546</v>
      </c>
      <c r="D116" s="51">
        <v>5055.4838709677415</v>
      </c>
      <c r="E116" s="51">
        <v>233.54838709677418</v>
      </c>
      <c r="F116" s="51">
        <v>109.6774193548387</v>
      </c>
      <c r="G116" s="84">
        <v>5398.7096774193551</v>
      </c>
      <c r="H116" s="85"/>
      <c r="J116" s="72">
        <v>443.43750000000006</v>
      </c>
      <c r="K116" s="21">
        <v>2620.3125</v>
      </c>
      <c r="L116" s="21">
        <v>1800.6250000000002</v>
      </c>
      <c r="M116" s="21">
        <v>938448.12500000012</v>
      </c>
      <c r="N116" s="51">
        <v>2244.0625000000005</v>
      </c>
    </row>
    <row r="117" spans="1:14" x14ac:dyDescent="0.15">
      <c r="A117" s="16">
        <v>13</v>
      </c>
      <c r="B117" s="16">
        <v>70</v>
      </c>
      <c r="C117" s="51">
        <v>453.59477124183007</v>
      </c>
      <c r="D117" s="51">
        <v>822.22222222222217</v>
      </c>
      <c r="E117" s="51">
        <v>141.1764705882353</v>
      </c>
      <c r="F117" s="51">
        <v>103.26797385620915</v>
      </c>
      <c r="G117" s="84">
        <v>1066.6666666666667</v>
      </c>
      <c r="H117" s="85"/>
      <c r="J117" s="72">
        <v>188.12500000000003</v>
      </c>
      <c r="K117" s="21">
        <v>443.43750000000006</v>
      </c>
      <c r="L117" s="21">
        <v>295.625</v>
      </c>
      <c r="M117" s="21">
        <v>615665.93750000012</v>
      </c>
      <c r="N117" s="51">
        <v>483.75</v>
      </c>
    </row>
    <row r="118" spans="1:14" x14ac:dyDescent="0.15">
      <c r="A118" s="16">
        <v>13</v>
      </c>
      <c r="B118" s="16">
        <v>100</v>
      </c>
      <c r="C118" s="51">
        <v>244.13793103448276</v>
      </c>
      <c r="D118" s="51">
        <v>303.44827586206895</v>
      </c>
      <c r="E118" s="51">
        <v>56.551724137931039</v>
      </c>
      <c r="F118" s="51">
        <v>84.137931034482762</v>
      </c>
      <c r="G118" s="84">
        <v>444.13793103448279</v>
      </c>
      <c r="H118" s="85"/>
      <c r="J118" s="72">
        <v>94.062500000000014</v>
      </c>
      <c r="K118" s="21">
        <v>201.56249999999997</v>
      </c>
      <c r="L118" s="21">
        <v>134.375</v>
      </c>
      <c r="M118" s="21">
        <v>552160.3125</v>
      </c>
      <c r="N118" s="51">
        <v>228.4375</v>
      </c>
    </row>
    <row r="120" spans="1:14" x14ac:dyDescent="0.15">
      <c r="A120" s="16">
        <v>14</v>
      </c>
      <c r="B120" s="16">
        <v>5</v>
      </c>
      <c r="C120" s="51">
        <v>12081.69014084507</v>
      </c>
      <c r="D120" s="51">
        <v>6976.0563380281692</v>
      </c>
      <c r="E120" s="51">
        <v>3125.3521126760565</v>
      </c>
      <c r="F120" s="51">
        <v>2116.9014084507044</v>
      </c>
      <c r="G120" s="84">
        <v>12218.309859154931</v>
      </c>
      <c r="H120" s="85"/>
      <c r="J120" s="72">
        <v>161.25</v>
      </c>
      <c r="K120" s="21">
        <v>12940.312499999998</v>
      </c>
      <c r="L120" s="21">
        <v>5616.875</v>
      </c>
      <c r="M120" s="21">
        <v>1838438.1249999998</v>
      </c>
      <c r="N120" s="51">
        <v>5778.125</v>
      </c>
    </row>
    <row r="121" spans="1:14" x14ac:dyDescent="0.15">
      <c r="A121" s="16">
        <v>14</v>
      </c>
      <c r="B121" s="16">
        <v>12</v>
      </c>
      <c r="C121" s="51">
        <v>10723.489932885906</v>
      </c>
      <c r="D121" s="51">
        <v>7236.2416107382551</v>
      </c>
      <c r="E121" s="51">
        <v>2990.6040268456377</v>
      </c>
      <c r="F121" s="51">
        <v>2132.8859060402683</v>
      </c>
      <c r="G121" s="84">
        <v>12359.731543624161</v>
      </c>
      <c r="H121" s="85"/>
      <c r="J121" s="72">
        <v>215</v>
      </c>
      <c r="K121" s="21">
        <v>12738.75</v>
      </c>
      <c r="L121" s="21">
        <v>6140.9375000000009</v>
      </c>
      <c r="M121" s="21">
        <v>1883883.7500000005</v>
      </c>
      <c r="N121" s="51">
        <v>6355.9375000000009</v>
      </c>
    </row>
    <row r="122" spans="1:14" x14ac:dyDescent="0.15">
      <c r="A122" s="16">
        <v>14</v>
      </c>
      <c r="B122" s="16">
        <v>20</v>
      </c>
      <c r="C122" s="51">
        <v>12779.865771812081</v>
      </c>
      <c r="D122" s="51">
        <v>7704.6979865771809</v>
      </c>
      <c r="E122" s="51">
        <v>5366.4429530201342</v>
      </c>
      <c r="F122" s="51">
        <v>1907.3825503355704</v>
      </c>
      <c r="G122" s="84">
        <v>14978.523489932886</v>
      </c>
      <c r="H122" s="85"/>
      <c r="J122" s="72">
        <v>779.375</v>
      </c>
      <c r="K122" s="21">
        <v>14337.812500000002</v>
      </c>
      <c r="L122" s="21">
        <v>7578.75</v>
      </c>
      <c r="M122" s="21">
        <v>1825040.9375</v>
      </c>
      <c r="N122" s="51">
        <v>8358.125</v>
      </c>
    </row>
    <row r="123" spans="1:14" x14ac:dyDescent="0.15">
      <c r="A123" s="16">
        <v>14</v>
      </c>
      <c r="B123" s="16">
        <v>30</v>
      </c>
      <c r="C123" s="51">
        <v>11318.954248366013</v>
      </c>
      <c r="D123" s="51">
        <v>10250.980392156862</v>
      </c>
      <c r="E123" s="51">
        <v>2394.7712418300653</v>
      </c>
      <c r="F123" s="51">
        <v>1041.8300653594772</v>
      </c>
      <c r="G123" s="84">
        <v>13687.581699346405</v>
      </c>
      <c r="H123" s="85"/>
      <c r="J123" s="72">
        <v>550.9375</v>
      </c>
      <c r="K123" s="21">
        <v>11556.25</v>
      </c>
      <c r="L123" s="21">
        <v>8223.75</v>
      </c>
      <c r="M123" s="21">
        <v>1796271.2500000002</v>
      </c>
      <c r="N123" s="51">
        <v>8774.6875</v>
      </c>
    </row>
    <row r="124" spans="1:14" x14ac:dyDescent="0.15">
      <c r="A124" s="16">
        <v>14</v>
      </c>
      <c r="B124" s="16">
        <v>40</v>
      </c>
      <c r="C124" s="51">
        <v>10316.339869281046</v>
      </c>
      <c r="D124" s="51">
        <v>9674.5098039215682</v>
      </c>
      <c r="E124" s="51">
        <v>1665.3594771241831</v>
      </c>
      <c r="F124" s="51">
        <v>786.92810457516339</v>
      </c>
      <c r="G124" s="84">
        <v>12126.797385620914</v>
      </c>
      <c r="H124" s="85"/>
      <c r="J124" s="72">
        <v>322.5</v>
      </c>
      <c r="K124" s="21">
        <v>10911.249999999998</v>
      </c>
      <c r="L124" s="21">
        <v>7726.5625000000009</v>
      </c>
      <c r="M124" s="21">
        <v>1804132.1875000002</v>
      </c>
      <c r="N124" s="51">
        <v>8049.0625000000009</v>
      </c>
    </row>
    <row r="125" spans="1:14" x14ac:dyDescent="0.15">
      <c r="A125" s="16">
        <v>14</v>
      </c>
      <c r="B125" s="16">
        <v>50</v>
      </c>
      <c r="C125" s="51">
        <v>8570.8609271523183</v>
      </c>
      <c r="D125" s="51">
        <v>9884.7682119205292</v>
      </c>
      <c r="E125" s="51">
        <v>527.15231788079473</v>
      </c>
      <c r="F125" s="51">
        <v>447.68211920529802</v>
      </c>
      <c r="G125" s="84">
        <v>10859.602649006622</v>
      </c>
      <c r="H125" s="85"/>
      <c r="J125" s="72">
        <v>497.1875</v>
      </c>
      <c r="K125" s="21">
        <v>9030.0000000000018</v>
      </c>
      <c r="L125" s="21">
        <v>5428.75</v>
      </c>
      <c r="M125" s="21">
        <v>1707919.6875000002</v>
      </c>
      <c r="N125" s="51">
        <v>5925.9375</v>
      </c>
    </row>
    <row r="126" spans="1:14" x14ac:dyDescent="0.15">
      <c r="A126" s="16">
        <v>14</v>
      </c>
      <c r="B126" s="16">
        <v>70</v>
      </c>
      <c r="C126" s="51">
        <v>2871.5231788079468</v>
      </c>
      <c r="D126" s="51">
        <v>3750.9933774834435</v>
      </c>
      <c r="E126" s="51">
        <v>188.07947019867549</v>
      </c>
      <c r="F126" s="51">
        <v>169.53642384105962</v>
      </c>
      <c r="G126" s="84">
        <v>4108.6092715231789</v>
      </c>
      <c r="H126" s="85"/>
      <c r="J126" s="72">
        <v>658.43750000000011</v>
      </c>
      <c r="K126" s="21">
        <v>3184.6875</v>
      </c>
      <c r="L126" s="21">
        <v>2526.2500000000005</v>
      </c>
      <c r="M126" s="21">
        <v>1176600.9375</v>
      </c>
      <c r="N126" s="51">
        <v>3184.6875000000005</v>
      </c>
    </row>
    <row r="127" spans="1:14" x14ac:dyDescent="0.15">
      <c r="A127" s="16">
        <v>14</v>
      </c>
      <c r="B127" s="16">
        <v>100</v>
      </c>
      <c r="C127" s="51">
        <v>407.94701986754967</v>
      </c>
      <c r="D127" s="51">
        <v>807.94701986754967</v>
      </c>
      <c r="E127" s="51">
        <v>39.735099337748345</v>
      </c>
      <c r="F127" s="51">
        <v>52.980132450331126</v>
      </c>
      <c r="G127" s="84">
        <v>900.66225165562912</v>
      </c>
      <c r="H127" s="85"/>
      <c r="J127" s="72">
        <v>403.12499999999994</v>
      </c>
      <c r="K127" s="21">
        <v>362.81250000000006</v>
      </c>
      <c r="L127" s="21">
        <v>430</v>
      </c>
      <c r="M127" s="21">
        <v>561082.8125</v>
      </c>
      <c r="N127" s="51">
        <v>833.125</v>
      </c>
    </row>
    <row r="129" spans="1:14" x14ac:dyDescent="0.15">
      <c r="A129" s="16">
        <v>15</v>
      </c>
      <c r="B129" s="16">
        <v>5</v>
      </c>
      <c r="C129" s="51">
        <v>15724.503311258279</v>
      </c>
      <c r="D129" s="51">
        <v>12594.701986754966</v>
      </c>
      <c r="E129" s="51">
        <v>1098.0132450331125</v>
      </c>
      <c r="F129" s="51">
        <v>1683.4437086092714</v>
      </c>
      <c r="G129" s="84">
        <v>15376.15894039735</v>
      </c>
      <c r="H129" s="85"/>
      <c r="J129" s="72">
        <v>161.25</v>
      </c>
      <c r="K129" s="21">
        <v>15318.750000000002</v>
      </c>
      <c r="L129" s="21">
        <v>5899.0625</v>
      </c>
      <c r="M129" s="21">
        <v>2292020.9375</v>
      </c>
      <c r="N129" s="51">
        <v>6060.3125</v>
      </c>
    </row>
    <row r="130" spans="1:14" x14ac:dyDescent="0.15">
      <c r="A130" s="16">
        <v>15</v>
      </c>
      <c r="B130" s="16">
        <v>12</v>
      </c>
      <c r="C130" s="51">
        <v>31350.335570469801</v>
      </c>
      <c r="D130" s="51">
        <v>14880.536912751679</v>
      </c>
      <c r="E130" s="51">
        <v>1895.3020134228188</v>
      </c>
      <c r="F130" s="51">
        <v>1240.2684563758389</v>
      </c>
      <c r="G130" s="84">
        <v>18016.107382550334</v>
      </c>
      <c r="H130" s="85"/>
      <c r="J130" s="72">
        <v>416.56250000000006</v>
      </c>
      <c r="K130" s="21">
        <v>32397.8125</v>
      </c>
      <c r="L130" s="21">
        <v>8694.0625000000018</v>
      </c>
      <c r="M130" s="21">
        <v>2715826.25</v>
      </c>
      <c r="N130" s="51">
        <v>9110.6250000000018</v>
      </c>
    </row>
    <row r="131" spans="1:14" x14ac:dyDescent="0.15">
      <c r="A131" s="16">
        <v>15</v>
      </c>
      <c r="B131" s="16">
        <v>20</v>
      </c>
      <c r="C131" s="51">
        <v>43187.83783783784</v>
      </c>
      <c r="D131" s="51">
        <v>17718.91891891892</v>
      </c>
      <c r="E131" s="51">
        <v>1859.4594594594596</v>
      </c>
      <c r="F131" s="51">
        <v>968.91891891891896</v>
      </c>
      <c r="G131" s="84">
        <v>20547.2972972973</v>
      </c>
      <c r="H131" s="85"/>
      <c r="J131" s="72">
        <v>604.6875</v>
      </c>
      <c r="K131" s="21">
        <v>44290.000000000007</v>
      </c>
      <c r="L131" s="21">
        <v>10709.687500000002</v>
      </c>
      <c r="M131" s="21">
        <v>2757979.6875</v>
      </c>
      <c r="N131" s="51">
        <v>11314.375000000002</v>
      </c>
    </row>
    <row r="132" spans="1:14" x14ac:dyDescent="0.15">
      <c r="A132" s="16">
        <v>15</v>
      </c>
      <c r="B132" s="16">
        <v>30</v>
      </c>
      <c r="C132" s="51">
        <v>35930.061349693256</v>
      </c>
      <c r="D132" s="51">
        <v>16995.092024539877</v>
      </c>
      <c r="E132" s="51">
        <v>1175.4601226993866</v>
      </c>
      <c r="F132" s="51">
        <v>706.74846625766872</v>
      </c>
      <c r="G132" s="84">
        <v>18877.300613496933</v>
      </c>
      <c r="H132" s="85"/>
      <c r="J132" s="72">
        <v>335.9375</v>
      </c>
      <c r="K132" s="21">
        <v>37974.375</v>
      </c>
      <c r="L132" s="21">
        <v>9446.5625000000018</v>
      </c>
      <c r="M132" s="21">
        <v>2778552.5000000005</v>
      </c>
      <c r="N132" s="51">
        <v>9782.5000000000018</v>
      </c>
    </row>
    <row r="133" spans="1:14" x14ac:dyDescent="0.15">
      <c r="A133" s="16">
        <v>15</v>
      </c>
      <c r="B133" s="16">
        <v>40</v>
      </c>
      <c r="C133" s="51">
        <v>22184.1059602649</v>
      </c>
      <c r="D133" s="51">
        <v>18577.48344370861</v>
      </c>
      <c r="E133" s="51">
        <v>651.65562913907286</v>
      </c>
      <c r="F133" s="51">
        <v>437.08609271523176</v>
      </c>
      <c r="G133" s="84">
        <v>19666.225165562915</v>
      </c>
      <c r="H133" s="85"/>
      <c r="J133" s="72">
        <v>255.31250000000003</v>
      </c>
      <c r="K133" s="21">
        <v>22642.1875</v>
      </c>
      <c r="L133" s="21">
        <v>9728.75</v>
      </c>
      <c r="M133" s="21">
        <v>2377416.25</v>
      </c>
      <c r="N133" s="51">
        <v>9984.0625</v>
      </c>
    </row>
    <row r="134" spans="1:14" x14ac:dyDescent="0.15">
      <c r="A134" s="16">
        <v>15</v>
      </c>
      <c r="B134" s="16">
        <v>50</v>
      </c>
      <c r="C134" s="51">
        <v>16900.680272108842</v>
      </c>
      <c r="D134" s="51">
        <v>16862.585034013606</v>
      </c>
      <c r="E134" s="51">
        <v>302.0408163265306</v>
      </c>
      <c r="F134" s="51">
        <v>351.0204081632653</v>
      </c>
      <c r="G134" s="84">
        <v>17515.646258503402</v>
      </c>
      <c r="H134" s="85"/>
      <c r="J134" s="72">
        <v>389.6875</v>
      </c>
      <c r="K134" s="21">
        <v>17535.9375</v>
      </c>
      <c r="L134" s="21">
        <v>8317.8125</v>
      </c>
      <c r="M134" s="21">
        <v>2164109.375</v>
      </c>
      <c r="N134" s="51">
        <v>8707.5</v>
      </c>
    </row>
    <row r="135" spans="1:14" x14ac:dyDescent="0.15">
      <c r="A135" s="16">
        <v>15</v>
      </c>
      <c r="B135" s="16">
        <v>70</v>
      </c>
      <c r="C135" s="51">
        <v>3838.9261744966443</v>
      </c>
      <c r="D135" s="51">
        <v>5893.959731543624</v>
      </c>
      <c r="E135" s="51">
        <v>120.80536912751678</v>
      </c>
      <c r="F135" s="51">
        <v>115.43624161073825</v>
      </c>
      <c r="G135" s="84">
        <v>6130.2013422818791</v>
      </c>
      <c r="H135" s="85"/>
      <c r="J135" s="72">
        <v>550.9375</v>
      </c>
      <c r="K135" s="21">
        <v>4232.8125</v>
      </c>
      <c r="L135" s="21">
        <v>2915.9375</v>
      </c>
      <c r="M135" s="21">
        <v>1288925</v>
      </c>
      <c r="N135" s="51">
        <v>3466.875</v>
      </c>
    </row>
    <row r="136" spans="1:14" x14ac:dyDescent="0.15">
      <c r="A136" s="16">
        <v>15</v>
      </c>
      <c r="B136" s="16">
        <v>100</v>
      </c>
      <c r="C136" s="51">
        <v>485.90604026845637</v>
      </c>
      <c r="D136" s="51">
        <v>997.31543624161077</v>
      </c>
      <c r="E136" s="51">
        <v>55.033557046979865</v>
      </c>
      <c r="F136" s="51">
        <v>49.664429530201346</v>
      </c>
      <c r="G136" s="84">
        <v>1102.0134228187922</v>
      </c>
      <c r="H136" s="85"/>
      <c r="J136" s="72">
        <v>228.43749999999997</v>
      </c>
      <c r="K136" s="21">
        <v>739.0625</v>
      </c>
      <c r="L136" s="21">
        <v>550.9375</v>
      </c>
      <c r="M136" s="21">
        <v>616149.6875</v>
      </c>
      <c r="N136" s="51">
        <v>779.375</v>
      </c>
    </row>
    <row r="138" spans="1:14" x14ac:dyDescent="0.15">
      <c r="A138" s="16">
        <v>16</v>
      </c>
      <c r="B138" s="16">
        <v>5</v>
      </c>
      <c r="C138" s="51">
        <v>22457.342657342659</v>
      </c>
      <c r="D138" s="51">
        <v>3535.6643356643358</v>
      </c>
      <c r="E138" s="51">
        <v>1262.937062937063</v>
      </c>
      <c r="F138" s="51">
        <v>251.74825174825176</v>
      </c>
      <c r="G138" s="84">
        <v>5050.3496503496508</v>
      </c>
      <c r="H138" s="85"/>
      <c r="I138" s="72">
        <v>6073.7500000000009</v>
      </c>
      <c r="J138" s="72"/>
      <c r="K138" s="21">
        <v>17441.875</v>
      </c>
      <c r="L138" s="21">
        <v>1518.4375000000002</v>
      </c>
      <c r="M138" s="21">
        <v>697634.6875</v>
      </c>
      <c r="N138" s="51">
        <v>1518.4375000000002</v>
      </c>
    </row>
    <row r="139" spans="1:14" x14ac:dyDescent="0.15">
      <c r="A139" s="16">
        <v>16</v>
      </c>
      <c r="B139" s="16">
        <v>12</v>
      </c>
      <c r="C139" s="51">
        <v>23821.192052980132</v>
      </c>
      <c r="D139" s="51">
        <v>3349.6688741721855</v>
      </c>
      <c r="E139" s="51">
        <v>1634.4370860927152</v>
      </c>
      <c r="F139" s="51">
        <v>360.26490066225165</v>
      </c>
      <c r="G139" s="84">
        <v>5344.3708609271516</v>
      </c>
      <c r="H139" s="85"/>
      <c r="I139" s="72">
        <v>6194.6875000000009</v>
      </c>
      <c r="J139" s="72"/>
      <c r="K139" s="21">
        <v>18584.0625</v>
      </c>
      <c r="L139" s="21">
        <v>1935.0000000000002</v>
      </c>
      <c r="M139" s="21">
        <v>708330.93749999988</v>
      </c>
      <c r="N139" s="51">
        <v>1935.0000000000002</v>
      </c>
    </row>
    <row r="140" spans="1:14" x14ac:dyDescent="0.15">
      <c r="A140" s="16">
        <v>16</v>
      </c>
      <c r="B140" s="16">
        <v>25</v>
      </c>
      <c r="C140" s="51">
        <v>76078.082191780821</v>
      </c>
      <c r="D140" s="51">
        <v>6005.4794520547948</v>
      </c>
      <c r="E140" s="51">
        <v>1579.4520547945206</v>
      </c>
      <c r="F140" s="51">
        <v>221.91780821917808</v>
      </c>
      <c r="G140" s="84">
        <v>7806.8493150684935</v>
      </c>
      <c r="H140" s="85"/>
      <c r="I140" s="72">
        <v>26619.6875</v>
      </c>
      <c r="J140" s="72"/>
      <c r="K140" s="21">
        <v>56598.75</v>
      </c>
      <c r="L140" s="21">
        <v>2741.2500000000005</v>
      </c>
      <c r="M140" s="21">
        <v>940893.75</v>
      </c>
      <c r="N140" s="51">
        <v>2741.2500000000005</v>
      </c>
    </row>
    <row r="141" spans="1:14" x14ac:dyDescent="0.15">
      <c r="A141" s="16">
        <v>16</v>
      </c>
      <c r="B141" s="16">
        <v>45</v>
      </c>
      <c r="C141" s="51">
        <v>103590.3448275862</v>
      </c>
      <c r="D141" s="51">
        <v>6957.2413793103451</v>
      </c>
      <c r="E141" s="51">
        <v>1296.5517241379312</v>
      </c>
      <c r="F141" s="51">
        <v>169.65517241379311</v>
      </c>
      <c r="G141" s="84">
        <v>8423.4482758620688</v>
      </c>
      <c r="H141" s="85"/>
      <c r="I141" s="72">
        <v>36321.5625</v>
      </c>
      <c r="J141" s="72"/>
      <c r="K141" s="21">
        <v>69216.562500000015</v>
      </c>
      <c r="L141" s="21">
        <v>2754.6875</v>
      </c>
      <c r="M141" s="21">
        <v>892129.06250000012</v>
      </c>
      <c r="N141" s="51">
        <v>2754.6875</v>
      </c>
    </row>
    <row r="142" spans="1:14" x14ac:dyDescent="0.15">
      <c r="A142" s="16">
        <v>16</v>
      </c>
      <c r="B142" s="16">
        <v>70</v>
      </c>
      <c r="C142" s="51">
        <v>101712.5</v>
      </c>
      <c r="D142" s="51">
        <v>9154.1666666666679</v>
      </c>
      <c r="E142" s="51">
        <v>688.88888888888891</v>
      </c>
      <c r="F142" s="51">
        <v>127.77777777777779</v>
      </c>
      <c r="G142" s="84">
        <v>9970.8333333333339</v>
      </c>
      <c r="H142" s="85"/>
      <c r="I142" s="72">
        <v>52245.000000000007</v>
      </c>
      <c r="J142" s="72"/>
      <c r="K142" s="21">
        <v>79120</v>
      </c>
      <c r="L142" s="21">
        <v>5469.0625000000009</v>
      </c>
      <c r="M142" s="21">
        <v>919554.99999999988</v>
      </c>
      <c r="N142" s="51">
        <v>5469.0625000000009</v>
      </c>
    </row>
    <row r="143" spans="1:14" x14ac:dyDescent="0.15">
      <c r="A143" s="16">
        <v>16</v>
      </c>
      <c r="B143" s="16">
        <v>90</v>
      </c>
      <c r="C143" s="51">
        <v>49953.846153846156</v>
      </c>
      <c r="D143" s="51">
        <v>7374.8251748251751</v>
      </c>
      <c r="E143" s="51">
        <v>4011.1888111888115</v>
      </c>
      <c r="F143" s="51">
        <v>111.88811188811189</v>
      </c>
      <c r="G143" s="84">
        <v>11497.902097902099</v>
      </c>
      <c r="H143" s="85"/>
      <c r="I143" s="72">
        <v>25195.3125</v>
      </c>
      <c r="J143" s="72"/>
      <c r="K143" s="21">
        <v>40285.624999999993</v>
      </c>
      <c r="L143" s="21">
        <v>11153.125</v>
      </c>
      <c r="M143" s="21">
        <v>716863.74999999988</v>
      </c>
      <c r="N143" s="51">
        <v>11153.125</v>
      </c>
    </row>
    <row r="144" spans="1:14" x14ac:dyDescent="0.15">
      <c r="A144" s="16">
        <v>16</v>
      </c>
      <c r="B144" s="16">
        <v>100</v>
      </c>
      <c r="C144" s="51">
        <v>16802.797202797203</v>
      </c>
      <c r="D144" s="51">
        <v>7777.6223776223778</v>
      </c>
      <c r="E144" s="51">
        <v>2861.5384615384619</v>
      </c>
      <c r="F144" s="51">
        <v>103.49650349650351</v>
      </c>
      <c r="G144" s="84">
        <v>10742.657342657343</v>
      </c>
      <c r="H144" s="85"/>
      <c r="I144" s="72">
        <v>7068.1250000000009</v>
      </c>
      <c r="J144" s="72"/>
      <c r="K144" s="21">
        <v>15359.0625</v>
      </c>
      <c r="L144" s="21">
        <v>8949.3750000000018</v>
      </c>
      <c r="M144" s="21">
        <v>646854.37499999988</v>
      </c>
      <c r="N144" s="51">
        <v>8949.3750000000018</v>
      </c>
    </row>
    <row r="145" spans="1:14" x14ac:dyDescent="0.15">
      <c r="A145" s="16">
        <v>16</v>
      </c>
      <c r="B145" s="16">
        <v>120</v>
      </c>
      <c r="C145" s="51">
        <v>3654.5454545454545</v>
      </c>
      <c r="D145" s="51">
        <v>1808.3916083916085</v>
      </c>
      <c r="E145" s="51">
        <v>896.50349650349654</v>
      </c>
      <c r="F145" s="51">
        <v>88.111888111888121</v>
      </c>
      <c r="G145" s="84">
        <v>2793.0069930069931</v>
      </c>
      <c r="H145" s="85"/>
      <c r="I145" s="72">
        <v>430</v>
      </c>
      <c r="J145" s="72"/>
      <c r="K145" s="21">
        <v>2969.6875000000005</v>
      </c>
      <c r="L145" s="21">
        <v>2593.4375000000005</v>
      </c>
      <c r="M145" s="21">
        <v>414627.49999999994</v>
      </c>
      <c r="N145" s="51">
        <v>2593.4375000000005</v>
      </c>
    </row>
    <row r="147" spans="1:14" x14ac:dyDescent="0.15">
      <c r="A147" s="16">
        <v>17</v>
      </c>
      <c r="B147" s="16">
        <v>5</v>
      </c>
      <c r="C147" s="51">
        <v>34410.810810810814</v>
      </c>
      <c r="D147" s="51">
        <v>3814.864864864865</v>
      </c>
      <c r="E147" s="51">
        <v>1405.4054054054054</v>
      </c>
      <c r="F147" s="51">
        <v>266.2162162162162</v>
      </c>
      <c r="G147" s="84">
        <v>5486.4864864864858</v>
      </c>
      <c r="H147" s="85"/>
      <c r="I147" s="72">
        <v>8008.7500000000009</v>
      </c>
      <c r="J147" s="72"/>
      <c r="K147" s="21">
        <v>33069.6875</v>
      </c>
      <c r="L147" s="21">
        <v>3440</v>
      </c>
      <c r="M147" s="21">
        <v>960404.99999999988</v>
      </c>
      <c r="N147" s="51">
        <v>3440</v>
      </c>
    </row>
    <row r="148" spans="1:14" x14ac:dyDescent="0.15">
      <c r="A148" s="16">
        <v>17</v>
      </c>
      <c r="B148" s="16">
        <v>12</v>
      </c>
      <c r="C148" s="51">
        <v>33690.277777777781</v>
      </c>
      <c r="D148" s="51">
        <v>4011.1111111111113</v>
      </c>
      <c r="E148" s="51">
        <v>1830.5555555555557</v>
      </c>
      <c r="F148" s="51">
        <v>343.05555555555554</v>
      </c>
      <c r="G148" s="84">
        <v>6184.7222222222226</v>
      </c>
      <c r="H148" s="85"/>
      <c r="I148" s="72">
        <v>8398.4375</v>
      </c>
      <c r="J148" s="72"/>
      <c r="K148" s="21">
        <v>31860.312499999996</v>
      </c>
      <c r="L148" s="21">
        <v>2620.3125</v>
      </c>
      <c r="M148" s="21">
        <v>936257.8125</v>
      </c>
      <c r="N148" s="51">
        <v>2620.3125</v>
      </c>
    </row>
    <row r="149" spans="1:14" x14ac:dyDescent="0.15">
      <c r="A149" s="16">
        <v>17</v>
      </c>
      <c r="B149" s="16">
        <v>25</v>
      </c>
      <c r="C149" s="51">
        <v>97667.567567567574</v>
      </c>
      <c r="D149" s="51">
        <v>8029.72972972973</v>
      </c>
      <c r="E149" s="51">
        <v>2145.9459459459458</v>
      </c>
      <c r="F149" s="51">
        <v>294.59459459459458</v>
      </c>
      <c r="G149" s="84">
        <v>10470.270270270272</v>
      </c>
      <c r="H149" s="85"/>
      <c r="I149" s="72">
        <v>31739.375000000004</v>
      </c>
      <c r="J149" s="72"/>
      <c r="K149" s="21">
        <v>90918.125000000015</v>
      </c>
      <c r="L149" s="21">
        <v>5657.1874999999991</v>
      </c>
      <c r="M149" s="21">
        <v>1163835.3125</v>
      </c>
      <c r="N149" s="51">
        <v>5657.1874999999991</v>
      </c>
    </row>
    <row r="150" spans="1:14" x14ac:dyDescent="0.15">
      <c r="A150" s="16">
        <v>17</v>
      </c>
      <c r="B150" s="16">
        <v>45</v>
      </c>
      <c r="C150" s="51">
        <v>128647.6821192053</v>
      </c>
      <c r="D150" s="51">
        <v>9116.5562913907288</v>
      </c>
      <c r="E150" s="51">
        <v>1415.8940397350993</v>
      </c>
      <c r="F150" s="51">
        <v>222.51655629139071</v>
      </c>
      <c r="G150" s="84">
        <v>10754.966887417218</v>
      </c>
      <c r="H150" s="85"/>
      <c r="I150" s="72">
        <v>55160.9375</v>
      </c>
      <c r="J150" s="72"/>
      <c r="K150" s="21">
        <v>113210.9375</v>
      </c>
      <c r="L150" s="21">
        <v>5200.3125000000009</v>
      </c>
      <c r="M150" s="21">
        <v>1206714.375</v>
      </c>
      <c r="N150" s="51">
        <v>5200.3125000000009</v>
      </c>
    </row>
    <row r="151" spans="1:14" x14ac:dyDescent="0.15">
      <c r="A151" s="16">
        <v>17</v>
      </c>
      <c r="B151" s="16">
        <v>70</v>
      </c>
      <c r="C151" s="51">
        <v>97864.429530201349</v>
      </c>
      <c r="D151" s="51">
        <v>14093.959731543624</v>
      </c>
      <c r="E151" s="51">
        <v>3006.7114093959731</v>
      </c>
      <c r="F151" s="51">
        <v>404.0268456375839</v>
      </c>
      <c r="G151" s="84">
        <v>17504.697986577183</v>
      </c>
      <c r="H151" s="85"/>
      <c r="I151" s="72">
        <v>17482.1875</v>
      </c>
      <c r="J151" s="72"/>
      <c r="K151" s="21">
        <v>83661.875000000015</v>
      </c>
      <c r="L151" s="21">
        <v>8841.8750000000018</v>
      </c>
      <c r="M151" s="21">
        <v>1115299.0625000002</v>
      </c>
      <c r="N151" s="51">
        <v>8841.8750000000018</v>
      </c>
    </row>
    <row r="152" spans="1:14" x14ac:dyDescent="0.15">
      <c r="A152" s="16">
        <v>17</v>
      </c>
      <c r="B152" s="16">
        <v>100</v>
      </c>
      <c r="C152" s="51">
        <v>26550.335570469801</v>
      </c>
      <c r="D152" s="51">
        <v>4865.7718120805366</v>
      </c>
      <c r="E152" s="51">
        <v>1995.9731543624162</v>
      </c>
      <c r="F152" s="51">
        <v>67.114093959731548</v>
      </c>
      <c r="G152" s="84">
        <v>6928.8590604026849</v>
      </c>
      <c r="H152" s="85"/>
      <c r="I152" s="72">
        <v>27412.5</v>
      </c>
      <c r="J152" s="72"/>
      <c r="K152" s="21">
        <v>23945.625000000004</v>
      </c>
      <c r="L152" s="21">
        <v>3843.1250000000005</v>
      </c>
      <c r="M152" s="21">
        <v>733727.81250000012</v>
      </c>
      <c r="N152" s="51">
        <v>3843.1250000000005</v>
      </c>
    </row>
    <row r="153" spans="1:14" x14ac:dyDescent="0.15">
      <c r="A153" s="16">
        <v>17</v>
      </c>
      <c r="B153" s="16">
        <v>120</v>
      </c>
      <c r="C153" s="51">
        <v>4823.3766233766237</v>
      </c>
      <c r="D153" s="51">
        <v>1380.5194805194806</v>
      </c>
      <c r="E153" s="51">
        <v>1088.3116883116884</v>
      </c>
      <c r="F153" s="51">
        <v>89.610389610389603</v>
      </c>
      <c r="G153" s="84">
        <v>2558.4415584415583</v>
      </c>
      <c r="H153" s="85"/>
      <c r="I153" s="72">
        <v>5280.9375</v>
      </c>
      <c r="J153" s="72"/>
      <c r="K153" s="21">
        <v>5025.625</v>
      </c>
      <c r="L153" s="21">
        <v>1316.8750000000002</v>
      </c>
      <c r="M153" s="21">
        <v>457479.68749999994</v>
      </c>
      <c r="N153" s="51">
        <v>1316.8750000000002</v>
      </c>
    </row>
    <row r="154" spans="1:14" x14ac:dyDescent="0.15">
      <c r="A154" s="16">
        <v>17</v>
      </c>
      <c r="B154" s="16">
        <v>150</v>
      </c>
      <c r="C154" s="51">
        <v>264.4736842105263</v>
      </c>
      <c r="D154" s="51">
        <v>165.78947368421052</v>
      </c>
      <c r="E154" s="51">
        <v>167.10526315789474</v>
      </c>
      <c r="F154" s="51">
        <v>38.157894736842103</v>
      </c>
      <c r="G154" s="84">
        <v>371.05263157894734</v>
      </c>
      <c r="H154" s="85"/>
      <c r="I154" s="72">
        <v>107.5</v>
      </c>
      <c r="J154" s="72"/>
      <c r="K154" s="21">
        <v>335.9375</v>
      </c>
      <c r="L154" s="21">
        <v>147.8125</v>
      </c>
      <c r="M154" s="21">
        <v>292426.87500000006</v>
      </c>
      <c r="N154" s="51">
        <v>147.8125</v>
      </c>
    </row>
    <row r="156" spans="1:14" x14ac:dyDescent="0.15">
      <c r="A156" s="16">
        <v>18</v>
      </c>
      <c r="B156" s="16">
        <v>5</v>
      </c>
      <c r="C156" s="51">
        <v>37380.689655172413</v>
      </c>
      <c r="D156" s="51">
        <v>4068.9655172413795</v>
      </c>
      <c r="E156" s="51">
        <v>1900.6896551724139</v>
      </c>
      <c r="F156" s="51">
        <v>524.13793103448279</v>
      </c>
      <c r="G156" s="84">
        <v>6493.7931034482763</v>
      </c>
      <c r="H156" s="85"/>
      <c r="I156" s="72">
        <v>6906.875</v>
      </c>
      <c r="J156" s="72"/>
      <c r="K156" s="21">
        <v>34695.625000000007</v>
      </c>
      <c r="L156" s="21">
        <v>2338.125</v>
      </c>
      <c r="M156" s="21">
        <v>1061965.625</v>
      </c>
      <c r="N156" s="51">
        <v>2338.125</v>
      </c>
    </row>
    <row r="157" spans="1:14" x14ac:dyDescent="0.15">
      <c r="A157" s="16">
        <v>18</v>
      </c>
      <c r="B157" s="16">
        <v>12</v>
      </c>
      <c r="C157" s="51">
        <v>37888.590604026846</v>
      </c>
      <c r="D157" s="51">
        <v>3743.6241610738257</v>
      </c>
      <c r="E157" s="51">
        <v>1817.4496644295302</v>
      </c>
      <c r="F157" s="51">
        <v>327.51677852348996</v>
      </c>
      <c r="G157" s="84">
        <v>5888.5906040268455</v>
      </c>
      <c r="H157" s="85"/>
      <c r="I157" s="72">
        <v>7484.6875</v>
      </c>
      <c r="J157" s="72"/>
      <c r="K157" s="21">
        <v>31027.187500000004</v>
      </c>
      <c r="L157" s="21">
        <v>2190.3125</v>
      </c>
      <c r="M157" s="21">
        <v>1013362.1875000001</v>
      </c>
      <c r="N157" s="51">
        <v>2190.3125</v>
      </c>
    </row>
    <row r="158" spans="1:14" x14ac:dyDescent="0.15">
      <c r="A158" s="16">
        <v>18</v>
      </c>
      <c r="B158" s="16">
        <v>30</v>
      </c>
      <c r="C158" s="51">
        <v>129567.56756756757</v>
      </c>
      <c r="D158" s="51">
        <v>8754.0540540540533</v>
      </c>
      <c r="E158" s="51">
        <v>1898.6486486486488</v>
      </c>
      <c r="F158" s="51">
        <v>214.86486486486487</v>
      </c>
      <c r="G158" s="84">
        <v>10867.567567567567</v>
      </c>
      <c r="H158" s="85"/>
      <c r="I158" s="72">
        <v>47434.375</v>
      </c>
      <c r="J158" s="72"/>
      <c r="K158" s="21">
        <v>104180.93750000001</v>
      </c>
      <c r="L158" s="21">
        <v>4461.25</v>
      </c>
      <c r="M158" s="21">
        <v>1171750</v>
      </c>
      <c r="N158" s="51">
        <v>4461.25</v>
      </c>
    </row>
    <row r="159" spans="1:14" x14ac:dyDescent="0.15">
      <c r="A159" s="16">
        <v>18</v>
      </c>
      <c r="B159" s="16">
        <v>50</v>
      </c>
      <c r="C159" s="51">
        <v>217687.07482993198</v>
      </c>
      <c r="D159" s="51">
        <v>16572.789115646257</v>
      </c>
      <c r="E159" s="51">
        <v>2393.1972789115648</v>
      </c>
      <c r="F159" s="51">
        <v>427.21088435374151</v>
      </c>
      <c r="G159" s="84">
        <v>19393.197278911564</v>
      </c>
      <c r="H159" s="85"/>
      <c r="I159" s="72">
        <v>26149.374999999996</v>
      </c>
      <c r="J159" s="72"/>
      <c r="K159" s="21">
        <v>198458.43750000003</v>
      </c>
      <c r="L159" s="21">
        <v>9325.625</v>
      </c>
      <c r="M159" s="21">
        <v>1723681.8749999998</v>
      </c>
      <c r="N159" s="51">
        <v>9325.625</v>
      </c>
    </row>
    <row r="160" spans="1:14" x14ac:dyDescent="0.15">
      <c r="A160" s="16">
        <v>18</v>
      </c>
      <c r="B160" s="16">
        <v>60</v>
      </c>
      <c r="C160" s="51">
        <v>109046.97986577181</v>
      </c>
      <c r="D160" s="51">
        <v>14347.651006711409</v>
      </c>
      <c r="E160" s="51">
        <v>1632.2147651006712</v>
      </c>
      <c r="F160" s="51">
        <v>354.36241610738256</v>
      </c>
      <c r="G160" s="84">
        <v>16334.228187919462</v>
      </c>
      <c r="H160" s="85"/>
      <c r="I160" s="72">
        <v>19672.5</v>
      </c>
      <c r="J160" s="72"/>
      <c r="K160" s="21">
        <v>104369.0625</v>
      </c>
      <c r="L160" s="21">
        <v>8600</v>
      </c>
      <c r="M160" s="21">
        <v>1289489.375</v>
      </c>
      <c r="N160" s="51">
        <v>8600</v>
      </c>
    </row>
    <row r="161" spans="1:14" x14ac:dyDescent="0.15">
      <c r="A161" s="16">
        <v>18</v>
      </c>
      <c r="B161" s="16">
        <v>70</v>
      </c>
      <c r="C161" s="51">
        <v>56696.815286624202</v>
      </c>
      <c r="D161" s="51">
        <v>9935.0318471337578</v>
      </c>
      <c r="E161" s="51">
        <v>1220.3821656050955</v>
      </c>
      <c r="F161" s="51">
        <v>140.12738853503186</v>
      </c>
      <c r="G161" s="84">
        <v>11295.541401273884</v>
      </c>
      <c r="H161" s="85"/>
      <c r="I161" s="72">
        <v>29790.9375</v>
      </c>
      <c r="J161" s="72"/>
      <c r="K161" s="21">
        <v>53064.687500000007</v>
      </c>
      <c r="L161" s="21">
        <v>5482.5000000000009</v>
      </c>
      <c r="M161" s="21">
        <v>931097.81250000012</v>
      </c>
      <c r="N161" s="51">
        <v>5482.5000000000009</v>
      </c>
    </row>
    <row r="162" spans="1:14" x14ac:dyDescent="0.15">
      <c r="A162" s="16">
        <v>18</v>
      </c>
      <c r="B162" s="16">
        <v>100</v>
      </c>
      <c r="C162" s="51">
        <v>13157.241379310346</v>
      </c>
      <c r="D162" s="51">
        <v>3771.0344827586209</v>
      </c>
      <c r="E162" s="51">
        <v>1470.344827586207</v>
      </c>
      <c r="F162" s="51">
        <v>59.310344827586206</v>
      </c>
      <c r="G162" s="84">
        <v>5300.6896551724139</v>
      </c>
      <c r="H162" s="85"/>
      <c r="I162" s="72">
        <v>13692.812500000002</v>
      </c>
      <c r="J162" s="72"/>
      <c r="K162" s="21">
        <v>13289.6875</v>
      </c>
      <c r="L162" s="21">
        <v>2338.125</v>
      </c>
      <c r="M162" s="21">
        <v>518338.12500000012</v>
      </c>
      <c r="N162" s="51">
        <v>2338.125</v>
      </c>
    </row>
    <row r="163" spans="1:14" x14ac:dyDescent="0.15">
      <c r="A163" s="16">
        <v>18</v>
      </c>
      <c r="B163" s="16">
        <v>120</v>
      </c>
      <c r="C163" s="51">
        <v>2147.6510067114095</v>
      </c>
      <c r="D163" s="51">
        <v>861.744966442953</v>
      </c>
      <c r="E163" s="51">
        <v>1010.738255033557</v>
      </c>
      <c r="F163" s="51">
        <v>45.63758389261745</v>
      </c>
      <c r="G163" s="84">
        <v>1918.1208053691275</v>
      </c>
      <c r="H163" s="85"/>
      <c r="I163" s="72">
        <v>1478.125</v>
      </c>
      <c r="J163" s="72"/>
      <c r="K163" s="21">
        <v>2082.8125</v>
      </c>
      <c r="L163" s="21">
        <v>792.81250000000011</v>
      </c>
      <c r="M163" s="21">
        <v>347426.5625</v>
      </c>
      <c r="N163" s="51">
        <v>792.81250000000011</v>
      </c>
    </row>
    <row r="165" spans="1:14" x14ac:dyDescent="0.15">
      <c r="A165" s="16" t="s">
        <v>600</v>
      </c>
      <c r="B165" s="16">
        <v>5</v>
      </c>
      <c r="C165" s="51">
        <v>19290.370370370372</v>
      </c>
      <c r="D165" s="51">
        <v>26511.111111111113</v>
      </c>
      <c r="E165" s="51">
        <v>2542.2222222222226</v>
      </c>
      <c r="F165" s="51">
        <v>459.2592592592593</v>
      </c>
      <c r="G165" s="84">
        <v>29512.592592592595</v>
      </c>
      <c r="H165" s="85"/>
      <c r="J165" s="51">
        <v>645</v>
      </c>
      <c r="K165" s="51">
        <v>21110.3125</v>
      </c>
      <c r="L165" s="51">
        <v>24805.625</v>
      </c>
      <c r="M165" s="51">
        <v>1043260.6250000001</v>
      </c>
      <c r="N165" s="51">
        <v>25450.625</v>
      </c>
    </row>
    <row r="166" spans="1:14" x14ac:dyDescent="0.15">
      <c r="A166" s="16" t="s">
        <v>600</v>
      </c>
      <c r="B166" s="16">
        <v>12</v>
      </c>
      <c r="C166" s="51">
        <v>19578.417266187051</v>
      </c>
      <c r="D166" s="51">
        <v>25614.388489208635</v>
      </c>
      <c r="E166" s="51">
        <v>2730.9352517985612</v>
      </c>
      <c r="F166" s="51">
        <v>438.84892086330939</v>
      </c>
      <c r="G166" s="84">
        <v>28784.172661870507</v>
      </c>
      <c r="H166" s="85"/>
      <c r="J166" s="51">
        <v>470.3125</v>
      </c>
      <c r="K166" s="51">
        <v>21150.624999999996</v>
      </c>
      <c r="L166" s="51">
        <v>21943.437500000004</v>
      </c>
      <c r="M166" s="51">
        <v>967983.75</v>
      </c>
      <c r="N166" s="51">
        <v>22413.750000000004</v>
      </c>
    </row>
    <row r="167" spans="1:14" x14ac:dyDescent="0.15">
      <c r="A167" s="16" t="s">
        <v>600</v>
      </c>
      <c r="B167" s="16">
        <v>20</v>
      </c>
      <c r="C167" s="51">
        <v>19180.141843971633</v>
      </c>
      <c r="D167" s="51">
        <v>25004.255319148939</v>
      </c>
      <c r="E167" s="51">
        <v>2390.0709219858159</v>
      </c>
      <c r="F167" s="51">
        <v>424.11347517730496</v>
      </c>
      <c r="G167" s="84">
        <v>27818.439716312059</v>
      </c>
      <c r="H167" s="85"/>
      <c r="J167" s="51">
        <v>725.62500000000011</v>
      </c>
      <c r="K167" s="51">
        <v>21150.624999999996</v>
      </c>
      <c r="L167" s="51">
        <v>25665.625</v>
      </c>
      <c r="M167" s="51">
        <v>1023897.1874999999</v>
      </c>
      <c r="N167" s="51">
        <v>26391.25</v>
      </c>
    </row>
    <row r="168" spans="1:14" x14ac:dyDescent="0.15">
      <c r="A168" s="16" t="s">
        <v>600</v>
      </c>
      <c r="B168" s="16">
        <v>30</v>
      </c>
      <c r="C168" s="51">
        <v>18559.124087591241</v>
      </c>
      <c r="D168" s="51">
        <v>21321.167883211681</v>
      </c>
      <c r="E168" s="51">
        <v>1868.6131386861316</v>
      </c>
      <c r="F168" s="51">
        <v>411.67883211678833</v>
      </c>
      <c r="G168" s="84">
        <v>23601.4598540146</v>
      </c>
      <c r="H168" s="85"/>
      <c r="J168" s="51">
        <v>362.81250000000006</v>
      </c>
      <c r="K168" s="51">
        <v>18879.6875</v>
      </c>
      <c r="L168" s="51">
        <v>18288.4375</v>
      </c>
      <c r="M168" s="51">
        <v>635970</v>
      </c>
      <c r="N168" s="51">
        <v>18651.25</v>
      </c>
    </row>
    <row r="169" spans="1:14" x14ac:dyDescent="0.15">
      <c r="A169" s="16" t="s">
        <v>600</v>
      </c>
      <c r="B169" s="16">
        <v>40</v>
      </c>
      <c r="C169" s="51">
        <v>12302.158273381296</v>
      </c>
      <c r="D169" s="51">
        <v>9541.0071942446048</v>
      </c>
      <c r="E169" s="51">
        <v>1827.3381294964031</v>
      </c>
      <c r="F169" s="51">
        <v>228.77697841726621</v>
      </c>
      <c r="G169" s="84">
        <v>11597.122302158275</v>
      </c>
      <c r="H169" s="85"/>
      <c r="J169" s="51">
        <v>483.75000000000006</v>
      </c>
      <c r="K169" s="51">
        <v>12671.5625</v>
      </c>
      <c r="L169" s="51">
        <v>7229.375</v>
      </c>
      <c r="M169" s="51">
        <v>551434.68750000012</v>
      </c>
      <c r="N169" s="51">
        <v>7713.125</v>
      </c>
    </row>
    <row r="170" spans="1:14" x14ac:dyDescent="0.15">
      <c r="A170" s="16" t="s">
        <v>600</v>
      </c>
      <c r="B170" s="16">
        <v>50</v>
      </c>
      <c r="C170" s="51">
        <v>2899.2805755395684</v>
      </c>
      <c r="D170" s="51">
        <v>3264.7482014388493</v>
      </c>
      <c r="E170" s="51">
        <v>519.42446043165467</v>
      </c>
      <c r="F170" s="51">
        <v>155.39568345323741</v>
      </c>
      <c r="G170" s="84">
        <v>3939.5683453237411</v>
      </c>
      <c r="H170" s="85"/>
      <c r="J170" s="51">
        <v>201.56249999999997</v>
      </c>
      <c r="K170" s="51">
        <v>2620.3125</v>
      </c>
      <c r="L170" s="51">
        <v>1760.3124999999998</v>
      </c>
      <c r="M170" s="51">
        <v>493142.81250000012</v>
      </c>
      <c r="N170" s="51">
        <v>1961.8749999999998</v>
      </c>
    </row>
    <row r="171" spans="1:14" x14ac:dyDescent="0.15">
      <c r="A171" s="16" t="s">
        <v>600</v>
      </c>
      <c r="B171" s="16">
        <v>70</v>
      </c>
      <c r="C171" s="51">
        <v>1007.2992700729928</v>
      </c>
      <c r="D171" s="51">
        <v>1018.9781021897811</v>
      </c>
      <c r="E171" s="51">
        <v>272.99270072992704</v>
      </c>
      <c r="F171" s="51">
        <v>93.430656934306583</v>
      </c>
      <c r="G171" s="84">
        <v>1385.4014598540148</v>
      </c>
      <c r="H171" s="85"/>
      <c r="J171" s="51">
        <v>120.93750000000001</v>
      </c>
      <c r="K171" s="51">
        <v>698.74999999999989</v>
      </c>
      <c r="L171" s="51">
        <v>282.18750000000006</v>
      </c>
      <c r="M171" s="51">
        <v>558704.375</v>
      </c>
      <c r="N171" s="51">
        <v>403.12500000000006</v>
      </c>
    </row>
    <row r="172" spans="1:14" x14ac:dyDescent="0.15">
      <c r="A172" s="16" t="s">
        <v>600</v>
      </c>
      <c r="B172" s="16">
        <v>100</v>
      </c>
      <c r="C172" s="51">
        <v>973.04964539007096</v>
      </c>
      <c r="D172" s="51">
        <v>439.71631205673759</v>
      </c>
      <c r="E172" s="51">
        <v>121.98581560283688</v>
      </c>
      <c r="F172" s="51">
        <v>60.99290780141844</v>
      </c>
      <c r="G172" s="84">
        <v>622.69503546099293</v>
      </c>
      <c r="H172" s="85"/>
      <c r="J172" s="51">
        <v>53.75</v>
      </c>
      <c r="K172" s="51">
        <v>1155.625</v>
      </c>
      <c r="L172" s="51">
        <v>282.18750000000006</v>
      </c>
      <c r="M172" s="51">
        <v>467893.74999999994</v>
      </c>
      <c r="N172" s="51">
        <v>335.93750000000006</v>
      </c>
    </row>
    <row r="174" spans="1:14" x14ac:dyDescent="0.15">
      <c r="A174" s="16" t="s">
        <v>601</v>
      </c>
      <c r="B174" s="16">
        <v>5</v>
      </c>
      <c r="C174" s="51">
        <v>116649.63503649636</v>
      </c>
      <c r="D174" s="51">
        <v>11509.489051094892</v>
      </c>
      <c r="E174" s="51">
        <v>3454.0145985401464</v>
      </c>
      <c r="F174" s="51">
        <v>312.40875912408762</v>
      </c>
      <c r="G174" s="84">
        <v>15275.912408759126</v>
      </c>
      <c r="H174" s="85"/>
      <c r="I174" s="52">
        <v>25410.3125</v>
      </c>
      <c r="J174" s="16"/>
      <c r="K174" s="52">
        <v>103925.62499999999</v>
      </c>
      <c r="L174" s="52">
        <v>7740.0000000000009</v>
      </c>
      <c r="M174" s="52">
        <v>1519324.3750000002</v>
      </c>
      <c r="N174" s="51">
        <v>7740.0000000000009</v>
      </c>
    </row>
    <row r="175" spans="1:14" x14ac:dyDescent="0.15">
      <c r="A175" s="16" t="s">
        <v>601</v>
      </c>
      <c r="B175" s="16">
        <v>12</v>
      </c>
      <c r="C175" s="51">
        <v>118729.92700729928</v>
      </c>
      <c r="D175" s="51">
        <v>11719.708029197081</v>
      </c>
      <c r="E175" s="51">
        <v>3264.2335766423362</v>
      </c>
      <c r="F175" s="51">
        <v>290.5109489051095</v>
      </c>
      <c r="G175" s="84">
        <v>15274.452554744528</v>
      </c>
      <c r="H175" s="85"/>
      <c r="I175" s="52">
        <v>28312.812500000004</v>
      </c>
      <c r="J175" s="16"/>
      <c r="K175" s="52">
        <v>101264.99999999999</v>
      </c>
      <c r="L175" s="52">
        <v>7780.3124999999991</v>
      </c>
      <c r="M175" s="52">
        <v>1549182.5000000002</v>
      </c>
      <c r="N175" s="51">
        <v>7780.3124999999991</v>
      </c>
    </row>
    <row r="176" spans="1:14" x14ac:dyDescent="0.15">
      <c r="A176" s="16" t="s">
        <v>601</v>
      </c>
      <c r="B176" s="16">
        <v>20</v>
      </c>
      <c r="C176" s="51">
        <v>122249.63503649636</v>
      </c>
      <c r="D176" s="51">
        <v>12877.372262773724</v>
      </c>
      <c r="E176" s="51">
        <v>2585.4014598540148</v>
      </c>
      <c r="F176" s="51">
        <v>329.92700729927009</v>
      </c>
      <c r="G176" s="84">
        <v>15792.700729927008</v>
      </c>
      <c r="H176" s="85"/>
      <c r="I176" s="52">
        <v>23811.25</v>
      </c>
      <c r="J176" s="16"/>
      <c r="K176" s="52">
        <v>102111.5625</v>
      </c>
      <c r="L176" s="52">
        <v>7121.8749999999991</v>
      </c>
      <c r="M176" s="52">
        <v>1513438.75</v>
      </c>
      <c r="N176" s="51">
        <v>7121.8749999999991</v>
      </c>
    </row>
    <row r="177" spans="1:14" x14ac:dyDescent="0.15">
      <c r="A177" s="16" t="s">
        <v>601</v>
      </c>
      <c r="B177" s="16">
        <v>30</v>
      </c>
      <c r="C177" s="51">
        <v>117639.71631205674</v>
      </c>
      <c r="D177" s="51">
        <v>12309.21985815603</v>
      </c>
      <c r="E177" s="51">
        <v>2707.8014184397166</v>
      </c>
      <c r="F177" s="51">
        <v>259.57446808510639</v>
      </c>
      <c r="G177" s="84">
        <v>15276.595744680852</v>
      </c>
      <c r="H177" s="85"/>
      <c r="I177" s="52">
        <v>27761.874999999996</v>
      </c>
      <c r="J177" s="16"/>
      <c r="K177" s="52">
        <v>101681.56250000001</v>
      </c>
      <c r="L177" s="52">
        <v>8290.9375</v>
      </c>
      <c r="M177" s="52">
        <v>1533662.1875</v>
      </c>
      <c r="N177" s="51">
        <v>8290.9375</v>
      </c>
    </row>
    <row r="178" spans="1:14" x14ac:dyDescent="0.15">
      <c r="A178" s="16" t="s">
        <v>601</v>
      </c>
      <c r="B178" s="16">
        <v>40</v>
      </c>
      <c r="C178" s="51">
        <v>116309.21985815604</v>
      </c>
      <c r="D178" s="51">
        <v>11832.624113475178</v>
      </c>
      <c r="E178" s="51">
        <v>2546.0992907801419</v>
      </c>
      <c r="F178" s="51">
        <v>182.97872340425533</v>
      </c>
      <c r="G178" s="84">
        <v>14561.702127659577</v>
      </c>
      <c r="H178" s="85"/>
      <c r="I178" s="52">
        <v>24698.125000000004</v>
      </c>
      <c r="J178" s="16"/>
      <c r="K178" s="52">
        <v>96333.4375</v>
      </c>
      <c r="L178" s="52">
        <v>7363.75</v>
      </c>
      <c r="M178" s="52">
        <v>1413127.8125000002</v>
      </c>
      <c r="N178" s="51">
        <v>7363.75</v>
      </c>
    </row>
    <row r="179" spans="1:14" x14ac:dyDescent="0.15">
      <c r="A179" s="16" t="s">
        <v>601</v>
      </c>
      <c r="B179" s="16">
        <v>60</v>
      </c>
      <c r="C179" s="51">
        <v>60432.624113475184</v>
      </c>
      <c r="D179" s="51">
        <v>9740.4255319148942</v>
      </c>
      <c r="E179" s="51">
        <v>1529.0780141843973</v>
      </c>
      <c r="F179" s="51">
        <v>226.95035460992909</v>
      </c>
      <c r="G179" s="84">
        <v>11496.453900709221</v>
      </c>
      <c r="H179" s="85"/>
      <c r="I179" s="52">
        <v>16017.500000000002</v>
      </c>
      <c r="J179" s="16"/>
      <c r="K179" s="52">
        <v>50578.750000000007</v>
      </c>
      <c r="L179" s="52">
        <v>5737.8125000000009</v>
      </c>
      <c r="M179" s="52">
        <v>1048716.25</v>
      </c>
      <c r="N179" s="51">
        <v>5737.8125000000009</v>
      </c>
    </row>
    <row r="180" spans="1:14" x14ac:dyDescent="0.15">
      <c r="A180" s="16" t="s">
        <v>601</v>
      </c>
      <c r="B180" s="16">
        <v>80</v>
      </c>
      <c r="C180" s="51">
        <v>10485.106382978724</v>
      </c>
      <c r="D180" s="51">
        <v>3496.4539007092199</v>
      </c>
      <c r="E180" s="51">
        <v>714.89361702127667</v>
      </c>
      <c r="F180" s="51">
        <v>126.24113475177306</v>
      </c>
      <c r="G180" s="84">
        <v>4337.588652482269</v>
      </c>
      <c r="H180" s="85"/>
      <c r="I180" s="52">
        <v>2620.3125</v>
      </c>
      <c r="J180" s="16"/>
      <c r="K180" s="52">
        <v>9513.7500000000018</v>
      </c>
      <c r="L180" s="52">
        <v>2123.125</v>
      </c>
      <c r="M180" s="52">
        <v>740030</v>
      </c>
      <c r="N180" s="51">
        <v>2123.125</v>
      </c>
    </row>
    <row r="181" spans="1:14" x14ac:dyDescent="0.15">
      <c r="A181" s="16" t="s">
        <v>601</v>
      </c>
      <c r="B181" s="16">
        <v>100</v>
      </c>
      <c r="C181" s="51">
        <v>4651.0638297872347</v>
      </c>
      <c r="D181" s="51">
        <v>1375.886524822695</v>
      </c>
      <c r="E181" s="51">
        <v>580.14184397163126</v>
      </c>
      <c r="F181" s="51">
        <v>60.99290780141844</v>
      </c>
      <c r="G181" s="84">
        <v>2017.0212765957447</v>
      </c>
      <c r="H181" s="85"/>
      <c r="I181" s="52">
        <v>483.75000000000006</v>
      </c>
      <c r="J181" s="16"/>
      <c r="K181" s="52">
        <v>4488.125</v>
      </c>
      <c r="L181" s="52">
        <v>846.56249999999989</v>
      </c>
      <c r="M181" s="52">
        <v>395546.25</v>
      </c>
      <c r="N181" s="51">
        <v>846.56249999999989</v>
      </c>
    </row>
    <row r="183" spans="1:14" x14ac:dyDescent="0.15">
      <c r="A183" s="16" t="s">
        <v>492</v>
      </c>
      <c r="B183" s="16">
        <v>5</v>
      </c>
      <c r="C183" s="51">
        <v>97997.350993377477</v>
      </c>
      <c r="D183" s="51">
        <v>23617.218543046358</v>
      </c>
      <c r="E183" s="51">
        <v>4947.0198675496686</v>
      </c>
      <c r="F183" s="51">
        <v>2758.9403973509934</v>
      </c>
      <c r="G183" s="84">
        <v>31323.178807947021</v>
      </c>
      <c r="H183" s="85"/>
      <c r="J183" s="52">
        <v>1410.9375</v>
      </c>
      <c r="K183" s="52">
        <v>117295.93749999999</v>
      </c>
      <c r="L183" s="52">
        <v>18503.4375</v>
      </c>
      <c r="M183" s="52">
        <v>2003920.9375</v>
      </c>
      <c r="N183" s="51">
        <v>19914.375</v>
      </c>
    </row>
    <row r="184" spans="1:14" x14ac:dyDescent="0.15">
      <c r="A184" s="16" t="s">
        <v>492</v>
      </c>
      <c r="B184" s="16">
        <v>12</v>
      </c>
      <c r="C184" s="51">
        <v>99704.761904761908</v>
      </c>
      <c r="D184" s="51">
        <v>23408.163265306124</v>
      </c>
      <c r="E184" s="51">
        <v>5138.7755102040819</v>
      </c>
      <c r="F184" s="51">
        <v>2395.9183673469388</v>
      </c>
      <c r="G184" s="84">
        <v>30942.857142857145</v>
      </c>
      <c r="H184" s="85"/>
      <c r="J184" s="52">
        <v>1021.2500000000001</v>
      </c>
      <c r="K184" s="52">
        <v>115575.93750000001</v>
      </c>
      <c r="L184" s="52">
        <v>17388.125000000004</v>
      </c>
      <c r="M184" s="52">
        <v>1988252.8125</v>
      </c>
      <c r="N184" s="51">
        <v>18409.375000000004</v>
      </c>
    </row>
    <row r="185" spans="1:14" x14ac:dyDescent="0.15">
      <c r="A185" s="16" t="s">
        <v>492</v>
      </c>
      <c r="B185" s="16">
        <v>20</v>
      </c>
      <c r="C185" s="51">
        <v>96367.123287671231</v>
      </c>
      <c r="D185" s="51">
        <v>21865.753424657534</v>
      </c>
      <c r="E185" s="51">
        <v>4960.2739726027403</v>
      </c>
      <c r="F185" s="51">
        <v>1875.3424657534247</v>
      </c>
      <c r="G185" s="84">
        <v>28701.369863013697</v>
      </c>
      <c r="H185" s="85"/>
      <c r="J185" s="52">
        <v>833.12500000000011</v>
      </c>
      <c r="K185" s="52">
        <v>111195.3125</v>
      </c>
      <c r="L185" s="52">
        <v>18100.3125</v>
      </c>
      <c r="M185" s="52">
        <v>2022720</v>
      </c>
      <c r="N185" s="51">
        <v>18933.4375</v>
      </c>
    </row>
    <row r="186" spans="1:14" x14ac:dyDescent="0.15">
      <c r="A186" s="16" t="s">
        <v>492</v>
      </c>
      <c r="B186" s="16">
        <v>30</v>
      </c>
      <c r="C186" s="51">
        <v>81456.164383561641</v>
      </c>
      <c r="D186" s="51">
        <v>18167.123287671235</v>
      </c>
      <c r="E186" s="51">
        <v>4560.2739726027403</v>
      </c>
      <c r="F186" s="51">
        <v>1552.0547945205481</v>
      </c>
      <c r="G186" s="84">
        <v>24279.452054794521</v>
      </c>
      <c r="H186" s="85"/>
      <c r="J186" s="52">
        <v>739.0625</v>
      </c>
      <c r="K186" s="52">
        <v>96870.9375</v>
      </c>
      <c r="L186" s="52">
        <v>15412.812500000002</v>
      </c>
      <c r="M186" s="52">
        <v>2038173.125</v>
      </c>
      <c r="N186" s="51">
        <v>16151.875000000002</v>
      </c>
    </row>
    <row r="187" spans="1:14" x14ac:dyDescent="0.15">
      <c r="A187" s="16" t="s">
        <v>492</v>
      </c>
      <c r="B187" s="16">
        <v>40</v>
      </c>
      <c r="C187" s="51">
        <v>24241.610738255033</v>
      </c>
      <c r="D187" s="51">
        <v>7810.7382550335569</v>
      </c>
      <c r="E187" s="51">
        <v>1304.6979865771812</v>
      </c>
      <c r="F187" s="51">
        <v>553.02013422818789</v>
      </c>
      <c r="G187" s="84">
        <v>9668.4563758389249</v>
      </c>
      <c r="H187" s="85"/>
      <c r="J187" s="52">
        <v>282.18750000000006</v>
      </c>
      <c r="K187" s="52">
        <v>27654.375</v>
      </c>
      <c r="L187" s="52">
        <v>5079.375</v>
      </c>
      <c r="M187" s="52">
        <v>1475034.375</v>
      </c>
      <c r="N187" s="51">
        <v>5361.5625</v>
      </c>
    </row>
    <row r="188" spans="1:14" x14ac:dyDescent="0.15">
      <c r="A188" s="16" t="s">
        <v>492</v>
      </c>
      <c r="B188" s="16">
        <v>50</v>
      </c>
      <c r="C188" s="51">
        <v>17320.805369127516</v>
      </c>
      <c r="D188" s="51">
        <v>7344.9664429530203</v>
      </c>
      <c r="E188" s="51">
        <v>1210.7382550335572</v>
      </c>
      <c r="F188" s="51">
        <v>351.67785234899327</v>
      </c>
      <c r="G188" s="84">
        <v>8907.3825503355711</v>
      </c>
      <c r="H188" s="85"/>
      <c r="J188" s="52">
        <v>255.31250000000003</v>
      </c>
      <c r="K188" s="52">
        <v>20169.6875</v>
      </c>
      <c r="L188" s="52">
        <v>4246.25</v>
      </c>
      <c r="M188" s="52">
        <v>1325784.0625000002</v>
      </c>
      <c r="N188" s="51">
        <v>4501.5625</v>
      </c>
    </row>
    <row r="189" spans="1:14" x14ac:dyDescent="0.15">
      <c r="A189" s="16" t="s">
        <v>492</v>
      </c>
      <c r="B189" s="16">
        <v>70</v>
      </c>
      <c r="C189" s="51">
        <v>8995.9731543624166</v>
      </c>
      <c r="D189" s="51">
        <v>2893.959731543624</v>
      </c>
      <c r="E189" s="51">
        <v>567.78523489932888</v>
      </c>
      <c r="F189" s="51">
        <v>150.33557046979865</v>
      </c>
      <c r="G189" s="84">
        <v>3612.0805369127515</v>
      </c>
      <c r="H189" s="85"/>
      <c r="J189" s="52">
        <v>94.062500000000014</v>
      </c>
      <c r="K189" s="52">
        <v>9634.6875</v>
      </c>
      <c r="L189" s="52">
        <v>2311.25</v>
      </c>
      <c r="M189" s="52">
        <v>1156901.5625</v>
      </c>
      <c r="N189" s="51">
        <v>2405.3125</v>
      </c>
    </row>
    <row r="190" spans="1:14" x14ac:dyDescent="0.15">
      <c r="A190" s="16" t="s">
        <v>492</v>
      </c>
      <c r="B190" s="16">
        <v>100</v>
      </c>
      <c r="C190" s="51">
        <v>786.57718120805373</v>
      </c>
      <c r="D190" s="51">
        <v>375.83892617449663</v>
      </c>
      <c r="E190" s="51">
        <v>108.7248322147651</v>
      </c>
      <c r="F190" s="51">
        <v>52.348993288590606</v>
      </c>
      <c r="G190" s="84">
        <v>536.91275167785238</v>
      </c>
      <c r="H190" s="85"/>
      <c r="J190" s="52">
        <v>80.625</v>
      </c>
      <c r="K190" s="52">
        <v>645</v>
      </c>
      <c r="L190" s="52">
        <v>188.12500000000003</v>
      </c>
      <c r="M190" s="52">
        <v>601731.25</v>
      </c>
      <c r="N190" s="51">
        <v>268.75</v>
      </c>
    </row>
    <row r="191" spans="1:14" x14ac:dyDescent="0.15">
      <c r="J191" s="52"/>
      <c r="K191" s="52"/>
      <c r="L191" s="52"/>
      <c r="M191" s="52"/>
    </row>
    <row r="192" spans="1:14" x14ac:dyDescent="0.15">
      <c r="A192" s="16" t="s">
        <v>493</v>
      </c>
      <c r="B192" s="16">
        <v>5</v>
      </c>
      <c r="C192" s="51">
        <v>15105.263157894737</v>
      </c>
      <c r="D192" s="51">
        <v>8303.9473684210534</v>
      </c>
      <c r="E192" s="51">
        <v>1511.8421052631579</v>
      </c>
      <c r="F192" s="51">
        <v>830.26315789473688</v>
      </c>
      <c r="G192" s="84">
        <v>10646.052631578948</v>
      </c>
      <c r="H192" s="85"/>
      <c r="J192" s="52">
        <v>403.12499999999994</v>
      </c>
      <c r="K192" s="52">
        <v>18503.4375</v>
      </c>
      <c r="L192" s="52">
        <v>7175.625</v>
      </c>
      <c r="M192" s="52">
        <v>3062231.5625000005</v>
      </c>
      <c r="N192" s="51">
        <v>7578.75</v>
      </c>
    </row>
    <row r="193" spans="1:14" x14ac:dyDescent="0.15">
      <c r="A193" s="16" t="s">
        <v>493</v>
      </c>
      <c r="B193" s="16">
        <v>12</v>
      </c>
      <c r="C193" s="51">
        <v>32713.698630136987</v>
      </c>
      <c r="D193" s="51">
        <v>12543.835616438357</v>
      </c>
      <c r="E193" s="51">
        <v>2724.6575342465753</v>
      </c>
      <c r="F193" s="51">
        <v>1226.027397260274</v>
      </c>
      <c r="G193" s="84">
        <v>16494.520547945205</v>
      </c>
      <c r="H193" s="85"/>
      <c r="J193" s="52">
        <v>792.81250000000011</v>
      </c>
      <c r="K193" s="52">
        <v>37356.25</v>
      </c>
      <c r="L193" s="52">
        <v>10225.9375</v>
      </c>
      <c r="M193" s="52">
        <v>3368136.2500000005</v>
      </c>
      <c r="N193" s="51">
        <v>11018.75</v>
      </c>
    </row>
    <row r="194" spans="1:14" x14ac:dyDescent="0.15">
      <c r="A194" s="16" t="s">
        <v>493</v>
      </c>
      <c r="B194" s="16">
        <v>20</v>
      </c>
      <c r="C194" s="51">
        <v>45609.395973154365</v>
      </c>
      <c r="D194" s="51">
        <v>11468.456375838927</v>
      </c>
      <c r="E194" s="51">
        <v>1578.5234899328859</v>
      </c>
      <c r="F194" s="51">
        <v>637.58389261744969</v>
      </c>
      <c r="G194" s="84">
        <v>13684.563758389262</v>
      </c>
      <c r="H194" s="85"/>
      <c r="J194" s="52">
        <v>698.74999999999989</v>
      </c>
      <c r="K194" s="52">
        <v>50740.000000000007</v>
      </c>
      <c r="L194" s="52">
        <v>7323.4375</v>
      </c>
      <c r="M194" s="52">
        <v>3151040.0000000005</v>
      </c>
      <c r="N194" s="51">
        <v>8022.1875</v>
      </c>
    </row>
    <row r="195" spans="1:14" x14ac:dyDescent="0.15">
      <c r="A195" s="16" t="s">
        <v>493</v>
      </c>
      <c r="B195" s="16">
        <v>30</v>
      </c>
      <c r="C195" s="51">
        <v>39525.170068027212</v>
      </c>
      <c r="D195" s="51">
        <v>13439.455782312925</v>
      </c>
      <c r="E195" s="51">
        <v>1140.1360544217687</v>
      </c>
      <c r="F195" s="51">
        <v>344.21768707482994</v>
      </c>
      <c r="G195" s="84">
        <v>14923.809523809523</v>
      </c>
      <c r="H195" s="85"/>
      <c r="J195" s="52">
        <v>618.125</v>
      </c>
      <c r="K195" s="52">
        <v>44894.687500000007</v>
      </c>
      <c r="L195" s="52">
        <v>9406.25</v>
      </c>
      <c r="M195" s="52">
        <v>3169960.0000000005</v>
      </c>
      <c r="N195" s="51">
        <v>10024.375</v>
      </c>
    </row>
    <row r="196" spans="1:14" x14ac:dyDescent="0.15">
      <c r="A196" s="16" t="s">
        <v>493</v>
      </c>
      <c r="B196" s="16">
        <v>40</v>
      </c>
      <c r="C196" s="51">
        <v>24092</v>
      </c>
      <c r="D196" s="51">
        <v>14596</v>
      </c>
      <c r="E196" s="51">
        <v>525.33333333333337</v>
      </c>
      <c r="F196" s="51">
        <v>350.66666666666669</v>
      </c>
      <c r="G196" s="84">
        <v>15472</v>
      </c>
      <c r="H196" s="85"/>
      <c r="J196" s="52">
        <v>430</v>
      </c>
      <c r="K196" s="52">
        <v>26646.5625</v>
      </c>
      <c r="L196" s="52">
        <v>10037.812500000002</v>
      </c>
      <c r="M196" s="52">
        <v>2798372.8125000005</v>
      </c>
      <c r="N196" s="51">
        <v>10467.812500000002</v>
      </c>
    </row>
    <row r="197" spans="1:14" x14ac:dyDescent="0.15">
      <c r="A197" s="16" t="s">
        <v>493</v>
      </c>
      <c r="B197" s="16">
        <v>50</v>
      </c>
      <c r="C197" s="51">
        <v>9166.0130718954242</v>
      </c>
      <c r="D197" s="51">
        <v>8103.2679738562092</v>
      </c>
      <c r="E197" s="51">
        <v>257.51633986928107</v>
      </c>
      <c r="F197" s="51">
        <v>176.47058823529412</v>
      </c>
      <c r="G197" s="84">
        <v>8537.2549019607832</v>
      </c>
      <c r="H197" s="85"/>
      <c r="J197" s="52">
        <v>631.56250000000011</v>
      </c>
      <c r="K197" s="52">
        <v>10239.374999999998</v>
      </c>
      <c r="L197" s="52">
        <v>5495.9375</v>
      </c>
      <c r="M197" s="52">
        <v>2121512.5</v>
      </c>
      <c r="N197" s="51">
        <v>6127.5</v>
      </c>
    </row>
    <row r="198" spans="1:14" x14ac:dyDescent="0.15">
      <c r="A198" s="16" t="s">
        <v>493</v>
      </c>
      <c r="B198" s="16">
        <v>70</v>
      </c>
      <c r="C198" s="51">
        <v>1302.0134228187919</v>
      </c>
      <c r="D198" s="51">
        <v>1516.7785234899329</v>
      </c>
      <c r="E198" s="51">
        <v>73.825503355704697</v>
      </c>
      <c r="F198" s="51">
        <v>61.744966442953022</v>
      </c>
      <c r="G198" s="84">
        <v>1652.3489932885907</v>
      </c>
      <c r="H198" s="85"/>
      <c r="J198" s="52">
        <v>430</v>
      </c>
      <c r="K198" s="52">
        <v>1075</v>
      </c>
      <c r="L198" s="52">
        <v>1115.3125</v>
      </c>
      <c r="M198" s="52">
        <v>927321.875</v>
      </c>
      <c r="N198" s="51">
        <v>1545.3125</v>
      </c>
    </row>
    <row r="199" spans="1:14" x14ac:dyDescent="0.15">
      <c r="A199" s="16" t="s">
        <v>493</v>
      </c>
      <c r="B199" s="16">
        <v>100</v>
      </c>
      <c r="C199" s="51">
        <v>167.3202614379085</v>
      </c>
      <c r="D199" s="51">
        <v>240.52287581699346</v>
      </c>
      <c r="E199" s="51">
        <v>41.830065359477125</v>
      </c>
      <c r="F199" s="51">
        <v>26.143790849673202</v>
      </c>
      <c r="G199" s="84">
        <v>308.49673202614383</v>
      </c>
      <c r="H199" s="85"/>
      <c r="J199" s="52">
        <v>241.87500000000003</v>
      </c>
      <c r="K199" s="52">
        <v>309.0625</v>
      </c>
      <c r="L199" s="52">
        <v>161.25</v>
      </c>
      <c r="M199" s="52">
        <v>552590.3125</v>
      </c>
      <c r="N199" s="51">
        <v>403.125</v>
      </c>
    </row>
    <row r="201" spans="1:14" x14ac:dyDescent="0.15">
      <c r="A201" s="16" t="s">
        <v>494</v>
      </c>
      <c r="B201" s="16">
        <v>5</v>
      </c>
      <c r="C201" s="51">
        <v>48085.31468531469</v>
      </c>
      <c r="D201" s="51">
        <v>4787.4125874125875</v>
      </c>
      <c r="E201" s="51">
        <v>2479.7202797202799</v>
      </c>
      <c r="F201" s="51">
        <v>577.6223776223776</v>
      </c>
      <c r="G201" s="84">
        <v>7844.7552447552453</v>
      </c>
      <c r="H201" s="85"/>
      <c r="I201" s="52">
        <v>8962.8125</v>
      </c>
      <c r="J201" s="16"/>
      <c r="K201" s="52">
        <v>45230.625000000007</v>
      </c>
      <c r="L201" s="52">
        <v>3117.5</v>
      </c>
      <c r="M201" s="52">
        <v>1325206.25</v>
      </c>
      <c r="N201" s="51">
        <v>3117.5</v>
      </c>
    </row>
    <row r="202" spans="1:14" x14ac:dyDescent="0.15">
      <c r="A202" s="16" t="s">
        <v>494</v>
      </c>
      <c r="B202" s="16">
        <v>12</v>
      </c>
      <c r="C202" s="51">
        <v>54062.068965517246</v>
      </c>
      <c r="D202" s="51">
        <v>5015.1724137931033</v>
      </c>
      <c r="E202" s="51">
        <v>2285.5172413793102</v>
      </c>
      <c r="F202" s="51">
        <v>413.79310344827587</v>
      </c>
      <c r="G202" s="84">
        <v>7714.4827586206893</v>
      </c>
      <c r="H202" s="85"/>
      <c r="I202" s="52">
        <v>8680.625</v>
      </c>
      <c r="J202" s="16"/>
      <c r="K202" s="52">
        <v>47138.750000000007</v>
      </c>
      <c r="L202" s="52">
        <v>3372.8125</v>
      </c>
      <c r="M202" s="52">
        <v>1332274.3749999998</v>
      </c>
      <c r="N202" s="51">
        <v>3372.8125</v>
      </c>
    </row>
    <row r="203" spans="1:14" x14ac:dyDescent="0.15">
      <c r="A203" s="16" t="s">
        <v>494</v>
      </c>
      <c r="B203" s="16">
        <v>30</v>
      </c>
      <c r="C203" s="51">
        <v>161476.51006711408</v>
      </c>
      <c r="D203" s="51">
        <v>11962.416107382551</v>
      </c>
      <c r="E203" s="51">
        <v>5148.9932885906037</v>
      </c>
      <c r="F203" s="51">
        <v>559.73154362416108</v>
      </c>
      <c r="G203" s="84">
        <v>17671.140939597317</v>
      </c>
      <c r="H203" s="85"/>
      <c r="I203" s="52">
        <v>23959.062500000004</v>
      </c>
      <c r="J203" s="16"/>
      <c r="K203" s="52">
        <v>153577.1875</v>
      </c>
      <c r="L203" s="52">
        <v>9513.7500000000018</v>
      </c>
      <c r="M203" s="52">
        <v>1627348.4374999998</v>
      </c>
      <c r="N203" s="51">
        <v>9513.7500000000018</v>
      </c>
    </row>
    <row r="204" spans="1:14" x14ac:dyDescent="0.15">
      <c r="A204" s="16" t="s">
        <v>494</v>
      </c>
      <c r="B204" s="16">
        <v>50</v>
      </c>
      <c r="C204" s="51">
        <v>182550.33557046979</v>
      </c>
      <c r="D204" s="51">
        <v>14053.691275167785</v>
      </c>
      <c r="E204" s="51">
        <v>3233.5570469798658</v>
      </c>
      <c r="F204" s="51">
        <v>472.4832214765101</v>
      </c>
      <c r="G204" s="84">
        <v>17759.731543624159</v>
      </c>
      <c r="H204" s="85"/>
      <c r="I204" s="52">
        <v>34319.375</v>
      </c>
      <c r="J204" s="16"/>
      <c r="K204" s="52">
        <v>169393.12500000003</v>
      </c>
      <c r="L204" s="52">
        <v>9486.875</v>
      </c>
      <c r="M204" s="52">
        <v>1473220.3125</v>
      </c>
      <c r="N204" s="51">
        <v>9486.875</v>
      </c>
    </row>
    <row r="205" spans="1:14" x14ac:dyDescent="0.15">
      <c r="A205" s="16" t="s">
        <v>494</v>
      </c>
      <c r="B205" s="16">
        <v>60</v>
      </c>
      <c r="C205" s="51">
        <v>134630.87248322146</v>
      </c>
      <c r="D205" s="51">
        <v>13269.79865771812</v>
      </c>
      <c r="E205" s="51">
        <v>2500.6711409395975</v>
      </c>
      <c r="F205" s="51">
        <v>369.1275167785235</v>
      </c>
      <c r="G205" s="84">
        <v>16139.597315436242</v>
      </c>
      <c r="H205" s="85"/>
      <c r="I205" s="52">
        <v>30543.4375</v>
      </c>
      <c r="J205" s="16"/>
      <c r="K205" s="52">
        <v>127132.18750000001</v>
      </c>
      <c r="L205" s="52">
        <v>10387.1875</v>
      </c>
      <c r="M205" s="52">
        <v>1391197.8125000002</v>
      </c>
      <c r="N205" s="51">
        <v>10387.1875</v>
      </c>
    </row>
    <row r="206" spans="1:14" x14ac:dyDescent="0.15">
      <c r="A206" s="16" t="s">
        <v>494</v>
      </c>
      <c r="B206" s="16">
        <v>70</v>
      </c>
      <c r="C206" s="51">
        <v>116902.04081632654</v>
      </c>
      <c r="D206" s="51">
        <v>9565.9863945578236</v>
      </c>
      <c r="E206" s="51">
        <v>1221.7687074829932</v>
      </c>
      <c r="F206" s="51">
        <v>204.08163265306123</v>
      </c>
      <c r="G206" s="84">
        <v>10991.836734693879</v>
      </c>
      <c r="H206" s="85"/>
      <c r="I206" s="52">
        <v>90568.75</v>
      </c>
      <c r="J206" s="16"/>
      <c r="K206" s="52">
        <v>108991.56250000001</v>
      </c>
      <c r="L206" s="52">
        <v>6100.625</v>
      </c>
      <c r="M206" s="52">
        <v>1168887.8125</v>
      </c>
      <c r="N206" s="51">
        <v>6100.625</v>
      </c>
    </row>
    <row r="207" spans="1:14" x14ac:dyDescent="0.15">
      <c r="A207" s="16" t="s">
        <v>494</v>
      </c>
      <c r="B207" s="16">
        <v>100</v>
      </c>
      <c r="C207" s="51">
        <v>52664.900662251654</v>
      </c>
      <c r="D207" s="51">
        <v>11728.476821192053</v>
      </c>
      <c r="E207" s="51">
        <v>675.49668874172187</v>
      </c>
      <c r="F207" s="51">
        <v>87.41721854304636</v>
      </c>
      <c r="G207" s="84">
        <v>12491.390728476821</v>
      </c>
      <c r="H207" s="85"/>
      <c r="I207" s="52">
        <v>48106.25</v>
      </c>
      <c r="J207" s="16"/>
      <c r="K207" s="52">
        <v>50713.125000000007</v>
      </c>
      <c r="L207" s="52">
        <v>6449.9999999999991</v>
      </c>
      <c r="M207" s="52">
        <v>835664.6875</v>
      </c>
      <c r="N207" s="51">
        <v>6449.9999999999991</v>
      </c>
    </row>
    <row r="208" spans="1:14" x14ac:dyDescent="0.15">
      <c r="A208" s="16" t="s">
        <v>494</v>
      </c>
      <c r="B208" s="16">
        <v>120</v>
      </c>
      <c r="C208" s="51">
        <v>11436.129032258064</v>
      </c>
      <c r="D208" s="51">
        <v>4544.5161290322576</v>
      </c>
      <c r="E208" s="51">
        <v>1250.3225806451612</v>
      </c>
      <c r="F208" s="51">
        <v>65.806451612903217</v>
      </c>
      <c r="G208" s="84">
        <v>5860.645161290322</v>
      </c>
      <c r="H208" s="85"/>
      <c r="I208" s="52">
        <v>14351.25</v>
      </c>
      <c r="J208" s="16"/>
      <c r="K208" s="52">
        <v>12066.875</v>
      </c>
      <c r="L208" s="52">
        <v>2889.0625</v>
      </c>
      <c r="M208" s="52">
        <v>627679.0625</v>
      </c>
      <c r="N208" s="51">
        <v>2889.0625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64"/>
  <sheetViews>
    <sheetView workbookViewId="0">
      <pane ySplit="3" topLeftCell="A4" activePane="bottomLeft" state="frozen"/>
      <selection activeCell="C1" sqref="C1"/>
      <selection pane="bottomLeft"/>
    </sheetView>
  </sheetViews>
  <sheetFormatPr baseColWidth="10" defaultRowHeight="13" x14ac:dyDescent="0.15"/>
  <cols>
    <col min="1" max="1" width="14.5" style="36" bestFit="1" customWidth="1"/>
    <col min="2" max="3" width="10.83203125" style="16"/>
    <col min="4" max="5" width="10.83203125" style="72"/>
    <col min="6" max="8" width="10.83203125" style="21"/>
  </cols>
  <sheetData>
    <row r="1" spans="1:49" x14ac:dyDescent="0.15">
      <c r="A1" s="35" t="s">
        <v>582</v>
      </c>
    </row>
    <row r="2" spans="1:49" x14ac:dyDescent="0.15">
      <c r="A2" s="35" t="s">
        <v>602</v>
      </c>
    </row>
    <row r="3" spans="1:49" s="38" customFormat="1" x14ac:dyDescent="0.15">
      <c r="A3" s="35" t="s">
        <v>428</v>
      </c>
      <c r="B3" s="22" t="s">
        <v>433</v>
      </c>
      <c r="C3" s="22" t="s">
        <v>430</v>
      </c>
      <c r="D3" s="74" t="s">
        <v>513</v>
      </c>
      <c r="E3" s="74" t="s">
        <v>514</v>
      </c>
      <c r="F3" s="74" t="s">
        <v>241</v>
      </c>
      <c r="G3" s="74" t="s">
        <v>242</v>
      </c>
      <c r="H3" s="74" t="s">
        <v>243</v>
      </c>
    </row>
    <row r="4" spans="1:49" x14ac:dyDescent="0.15">
      <c r="A4" s="36" t="s">
        <v>432</v>
      </c>
      <c r="B4" s="16" t="s">
        <v>438</v>
      </c>
      <c r="C4" s="16">
        <v>5</v>
      </c>
      <c r="D4" s="18"/>
      <c r="E4" s="21">
        <v>658.43750000000011</v>
      </c>
      <c r="F4" s="21">
        <v>30301.5625</v>
      </c>
      <c r="G4" s="21">
        <v>24604.0625</v>
      </c>
      <c r="H4" s="51">
        <v>1131437.5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L4" s="2"/>
      <c r="AM4" s="2"/>
      <c r="AN4" s="2"/>
      <c r="AO4" s="2"/>
      <c r="AP4" s="2"/>
      <c r="AQ4" s="2"/>
      <c r="AV4" s="14"/>
      <c r="AW4" s="14"/>
    </row>
    <row r="5" spans="1:49" x14ac:dyDescent="0.15">
      <c r="A5" s="36" t="s">
        <v>432</v>
      </c>
      <c r="B5" s="16" t="s">
        <v>440</v>
      </c>
      <c r="C5" s="16">
        <v>12</v>
      </c>
      <c r="D5" s="18"/>
      <c r="E5" s="21">
        <v>712.1875</v>
      </c>
      <c r="F5" s="21">
        <v>27345.3125</v>
      </c>
      <c r="G5" s="21">
        <v>21755.312500000004</v>
      </c>
      <c r="H5" s="51">
        <v>1060191.8750000002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L5" s="2"/>
      <c r="AM5" s="2"/>
      <c r="AN5" s="2"/>
      <c r="AO5" s="2"/>
      <c r="AP5" s="2"/>
      <c r="AQ5" s="2"/>
      <c r="AV5" s="14"/>
      <c r="AW5" s="14"/>
    </row>
    <row r="6" spans="1:49" x14ac:dyDescent="0.15">
      <c r="A6" s="36" t="s">
        <v>432</v>
      </c>
      <c r="B6" s="16" t="s">
        <v>442</v>
      </c>
      <c r="C6" s="16">
        <v>20</v>
      </c>
      <c r="D6" s="18"/>
      <c r="E6" s="21">
        <v>698.74999999999989</v>
      </c>
      <c r="F6" s="21">
        <v>28742.812500000007</v>
      </c>
      <c r="G6" s="21">
        <v>21674.687500000004</v>
      </c>
      <c r="H6" s="51">
        <v>1063605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L6" s="2"/>
      <c r="AM6" s="2"/>
      <c r="AN6" s="2"/>
      <c r="AO6" s="2"/>
      <c r="AP6" s="2"/>
      <c r="AQ6" s="2"/>
      <c r="AV6" s="14"/>
      <c r="AW6" s="14"/>
    </row>
    <row r="7" spans="1:49" x14ac:dyDescent="0.15">
      <c r="A7" s="36" t="s">
        <v>432</v>
      </c>
      <c r="B7" s="16" t="s">
        <v>444</v>
      </c>
      <c r="C7" s="16">
        <v>30</v>
      </c>
      <c r="D7" s="18"/>
      <c r="E7" s="21">
        <v>819.6875</v>
      </c>
      <c r="F7" s="21">
        <v>27210.9375</v>
      </c>
      <c r="G7" s="21">
        <v>20371.25</v>
      </c>
      <c r="H7" s="51">
        <v>1163176.875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L7" s="2"/>
      <c r="AM7" s="2"/>
      <c r="AN7" s="2"/>
      <c r="AO7" s="2"/>
      <c r="AP7" s="2"/>
      <c r="AQ7" s="2"/>
      <c r="AV7" s="14"/>
      <c r="AW7" s="14"/>
    </row>
    <row r="8" spans="1:49" x14ac:dyDescent="0.15">
      <c r="A8" s="36" t="s">
        <v>432</v>
      </c>
      <c r="B8" s="16" t="s">
        <v>446</v>
      </c>
      <c r="C8" s="16">
        <v>40</v>
      </c>
      <c r="D8" s="18"/>
      <c r="E8" s="21">
        <v>1209.375</v>
      </c>
      <c r="F8" s="21">
        <v>57552.812500000007</v>
      </c>
      <c r="G8" s="21">
        <v>32491.875</v>
      </c>
      <c r="H8" s="51">
        <v>1691257.1875000002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L8" s="2"/>
      <c r="AM8" s="2"/>
      <c r="AN8" s="2"/>
      <c r="AO8" s="2"/>
      <c r="AP8" s="2"/>
      <c r="AQ8" s="2"/>
      <c r="AV8" s="14"/>
      <c r="AW8" s="14"/>
    </row>
    <row r="9" spans="1:49" x14ac:dyDescent="0.15">
      <c r="A9" s="36" t="s">
        <v>432</v>
      </c>
      <c r="B9" s="16" t="s">
        <v>447</v>
      </c>
      <c r="C9" s="16">
        <v>55</v>
      </c>
      <c r="D9" s="18"/>
      <c r="E9" s="21">
        <v>752.50000000000011</v>
      </c>
      <c r="F9" s="21">
        <v>41374.0625</v>
      </c>
      <c r="G9" s="21">
        <v>18866.25</v>
      </c>
      <c r="H9" s="51">
        <v>1429239.3750000002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L9" s="2"/>
      <c r="AM9" s="2"/>
      <c r="AN9" s="2"/>
      <c r="AO9" s="2"/>
      <c r="AP9" s="2"/>
      <c r="AQ9" s="2"/>
      <c r="AV9" s="14"/>
      <c r="AW9" s="14"/>
    </row>
    <row r="10" spans="1:49" x14ac:dyDescent="0.15">
      <c r="A10" s="36" t="s">
        <v>432</v>
      </c>
      <c r="B10" s="16">
        <v>7</v>
      </c>
      <c r="C10" s="16">
        <v>70</v>
      </c>
      <c r="D10" s="18"/>
      <c r="E10" s="21">
        <v>537.5</v>
      </c>
      <c r="F10" s="21">
        <v>16366.875</v>
      </c>
      <c r="G10" s="21">
        <v>6503.75</v>
      </c>
      <c r="H10" s="51">
        <v>875910.00000000012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L10" s="2"/>
      <c r="AM10" s="2"/>
      <c r="AN10" s="2"/>
      <c r="AO10" s="2"/>
      <c r="AP10" s="2"/>
      <c r="AQ10" s="2"/>
      <c r="AV10" s="14"/>
      <c r="AW10" s="14"/>
    </row>
    <row r="11" spans="1:49" x14ac:dyDescent="0.15">
      <c r="A11" s="36" t="s">
        <v>432</v>
      </c>
      <c r="B11" s="16">
        <v>8</v>
      </c>
      <c r="C11" s="16">
        <v>100</v>
      </c>
      <c r="D11" s="18"/>
      <c r="E11" s="21">
        <v>215</v>
      </c>
      <c r="F11" s="21">
        <v>3843.1250000000005</v>
      </c>
      <c r="G11" s="21">
        <v>833.12500000000011</v>
      </c>
      <c r="H11" s="51">
        <v>560155.625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L11" s="2"/>
      <c r="AM11" s="2"/>
      <c r="AN11" s="2"/>
      <c r="AO11" s="2"/>
      <c r="AP11" s="2"/>
      <c r="AQ11" s="2"/>
      <c r="AV11" s="14"/>
      <c r="AW11" s="14"/>
    </row>
    <row r="13" spans="1:49" x14ac:dyDescent="0.15">
      <c r="A13" s="36" t="s">
        <v>453</v>
      </c>
      <c r="B13" s="16" t="s">
        <v>438</v>
      </c>
      <c r="C13" s="16">
        <v>5</v>
      </c>
      <c r="D13" s="18"/>
      <c r="E13" s="72">
        <v>1034.6875000000002</v>
      </c>
      <c r="F13" s="21">
        <v>32585.937500000004</v>
      </c>
      <c r="G13" s="21">
        <v>22306.25</v>
      </c>
      <c r="H13" s="21">
        <v>913709.68749999988</v>
      </c>
    </row>
    <row r="14" spans="1:49" x14ac:dyDescent="0.15">
      <c r="A14" s="36" t="s">
        <v>453</v>
      </c>
      <c r="B14" s="16" t="s">
        <v>440</v>
      </c>
      <c r="C14" s="16">
        <v>12</v>
      </c>
      <c r="D14" s="18"/>
      <c r="E14" s="72">
        <v>645</v>
      </c>
      <c r="F14" s="21">
        <v>38646.25</v>
      </c>
      <c r="G14" s="21">
        <v>25719.375000000007</v>
      </c>
      <c r="H14" s="21">
        <v>1050073.4375</v>
      </c>
    </row>
    <row r="15" spans="1:49" x14ac:dyDescent="0.15">
      <c r="A15" s="36" t="s">
        <v>453</v>
      </c>
      <c r="B15" s="16" t="s">
        <v>442</v>
      </c>
      <c r="C15" s="16">
        <v>20</v>
      </c>
      <c r="D15" s="18"/>
      <c r="E15" s="72">
        <v>1276.5625</v>
      </c>
      <c r="F15" s="21">
        <v>69001.5625</v>
      </c>
      <c r="G15" s="21">
        <v>40487.187500000007</v>
      </c>
      <c r="H15" s="21">
        <v>1473139.6875</v>
      </c>
    </row>
    <row r="16" spans="1:49" x14ac:dyDescent="0.15">
      <c r="A16" s="36" t="s">
        <v>453</v>
      </c>
      <c r="B16" s="16" t="s">
        <v>444</v>
      </c>
      <c r="C16" s="16">
        <v>30</v>
      </c>
      <c r="D16" s="18"/>
      <c r="E16" s="72">
        <v>1505.0000000000002</v>
      </c>
      <c r="F16" s="21">
        <v>50914.687500000007</v>
      </c>
      <c r="G16" s="21">
        <v>18449.6875</v>
      </c>
      <c r="H16" s="21">
        <v>1435850.625</v>
      </c>
    </row>
    <row r="17" spans="1:8" x14ac:dyDescent="0.15">
      <c r="A17" s="36" t="s">
        <v>453</v>
      </c>
      <c r="B17" s="16" t="s">
        <v>446</v>
      </c>
      <c r="C17" s="16">
        <v>40</v>
      </c>
      <c r="D17" s="18"/>
      <c r="E17" s="72">
        <v>645</v>
      </c>
      <c r="F17" s="21">
        <v>20425</v>
      </c>
      <c r="G17" s="21">
        <v>6866.5625000000009</v>
      </c>
      <c r="H17" s="21">
        <v>994563.125</v>
      </c>
    </row>
    <row r="18" spans="1:8" x14ac:dyDescent="0.15">
      <c r="A18" s="36" t="s">
        <v>453</v>
      </c>
      <c r="B18" s="16" t="s">
        <v>447</v>
      </c>
      <c r="C18" s="16">
        <v>50</v>
      </c>
      <c r="D18" s="18"/>
      <c r="E18" s="72">
        <v>752.50000000000011</v>
      </c>
      <c r="F18" s="21">
        <v>21392.500000000004</v>
      </c>
      <c r="G18" s="21">
        <v>7309.9999999999991</v>
      </c>
      <c r="H18" s="21">
        <v>946255.3125</v>
      </c>
    </row>
    <row r="19" spans="1:8" x14ac:dyDescent="0.15">
      <c r="A19" s="36" t="s">
        <v>453</v>
      </c>
      <c r="B19" s="16">
        <v>7</v>
      </c>
      <c r="C19" s="16">
        <v>70</v>
      </c>
      <c r="D19" s="18"/>
      <c r="E19" s="72">
        <v>174.68749999999997</v>
      </c>
      <c r="F19" s="21">
        <v>6396.2499999999991</v>
      </c>
      <c r="G19" s="21">
        <v>2015.6250000000002</v>
      </c>
      <c r="H19" s="21">
        <v>635983.4375</v>
      </c>
    </row>
    <row r="20" spans="1:8" x14ac:dyDescent="0.15">
      <c r="A20" s="36" t="s">
        <v>453</v>
      </c>
      <c r="B20" s="16">
        <v>8</v>
      </c>
      <c r="C20" s="16">
        <v>100</v>
      </c>
      <c r="D20" s="18"/>
      <c r="E20" s="72">
        <v>120.93750000000001</v>
      </c>
      <c r="F20" s="21">
        <v>3466.8750000000009</v>
      </c>
      <c r="G20" s="21">
        <v>1021.2500000000001</v>
      </c>
      <c r="H20" s="21">
        <v>525984.0625</v>
      </c>
    </row>
    <row r="22" spans="1:8" x14ac:dyDescent="0.15">
      <c r="A22" s="36" t="s">
        <v>455</v>
      </c>
      <c r="B22" s="16" t="s">
        <v>438</v>
      </c>
      <c r="C22" s="16">
        <v>5</v>
      </c>
      <c r="E22" s="72">
        <v>228.43749999999997</v>
      </c>
      <c r="F22" s="21">
        <v>4017.8125</v>
      </c>
      <c r="G22" s="21">
        <v>14190.000000000002</v>
      </c>
      <c r="H22" s="21">
        <v>783460</v>
      </c>
    </row>
    <row r="23" spans="1:8" x14ac:dyDescent="0.15">
      <c r="A23" s="36" t="s">
        <v>455</v>
      </c>
      <c r="B23" s="16" t="s">
        <v>440</v>
      </c>
      <c r="C23" s="16">
        <v>12</v>
      </c>
      <c r="E23" s="72">
        <v>188.12500000000003</v>
      </c>
      <c r="F23" s="21">
        <v>7686.2500000000009</v>
      </c>
      <c r="G23" s="21">
        <v>14001.875000000002</v>
      </c>
      <c r="H23" s="21">
        <v>814621.56249999988</v>
      </c>
    </row>
    <row r="24" spans="1:8" x14ac:dyDescent="0.15">
      <c r="A24" s="36" t="s">
        <v>455</v>
      </c>
      <c r="B24" s="16" t="s">
        <v>442</v>
      </c>
      <c r="C24" s="16">
        <v>20</v>
      </c>
      <c r="D24" s="72">
        <v>765.93749999999989</v>
      </c>
      <c r="F24" s="21">
        <v>23394.6875</v>
      </c>
      <c r="G24" s="21">
        <v>21486.562499999996</v>
      </c>
      <c r="H24" s="21">
        <v>1032618.125</v>
      </c>
    </row>
    <row r="25" spans="1:8" x14ac:dyDescent="0.15">
      <c r="A25" s="36" t="s">
        <v>455</v>
      </c>
      <c r="B25" s="16" t="s">
        <v>444</v>
      </c>
      <c r="C25" s="16">
        <v>30</v>
      </c>
      <c r="D25" s="72">
        <v>1787.1875</v>
      </c>
      <c r="F25" s="21">
        <v>33849.0625</v>
      </c>
      <c r="G25" s="21">
        <v>12671.5625</v>
      </c>
      <c r="H25" s="21">
        <v>1207856.5625</v>
      </c>
    </row>
    <row r="26" spans="1:8" x14ac:dyDescent="0.15">
      <c r="A26" s="36" t="s">
        <v>455</v>
      </c>
      <c r="B26" s="16" t="s">
        <v>446</v>
      </c>
      <c r="C26" s="16">
        <v>40</v>
      </c>
      <c r="D26" s="72">
        <v>1128.7500000000002</v>
      </c>
      <c r="F26" s="21">
        <v>31551.25</v>
      </c>
      <c r="G26" s="21">
        <v>10064.6875</v>
      </c>
      <c r="H26" s="21">
        <v>1230807.8125</v>
      </c>
    </row>
    <row r="27" spans="1:8" x14ac:dyDescent="0.15">
      <c r="A27" s="36" t="s">
        <v>455</v>
      </c>
      <c r="B27" s="16" t="s">
        <v>447</v>
      </c>
      <c r="C27" s="16">
        <v>50</v>
      </c>
      <c r="D27" s="72">
        <v>322.5</v>
      </c>
      <c r="F27" s="21">
        <v>8747.8125</v>
      </c>
      <c r="G27" s="21">
        <v>2808.4375</v>
      </c>
      <c r="H27" s="21">
        <v>780517.1875</v>
      </c>
    </row>
    <row r="28" spans="1:8" x14ac:dyDescent="0.15">
      <c r="A28" s="36" t="s">
        <v>455</v>
      </c>
      <c r="B28" s="16">
        <v>7</v>
      </c>
      <c r="C28" s="16">
        <v>70</v>
      </c>
      <c r="D28" s="72">
        <v>161.25</v>
      </c>
      <c r="F28" s="21">
        <v>6261.8749999999991</v>
      </c>
      <c r="G28" s="21">
        <v>1612.4999999999998</v>
      </c>
      <c r="H28" s="21">
        <v>667534.6875</v>
      </c>
    </row>
    <row r="29" spans="1:8" x14ac:dyDescent="0.15">
      <c r="A29" s="36" t="s">
        <v>455</v>
      </c>
      <c r="B29" s="16">
        <v>8</v>
      </c>
      <c r="C29" s="16">
        <v>100</v>
      </c>
      <c r="D29" s="72">
        <v>67.1875</v>
      </c>
      <c r="F29" s="21">
        <v>3534.0625000000005</v>
      </c>
      <c r="G29" s="21">
        <v>1169.0625</v>
      </c>
      <c r="H29" s="21">
        <v>544380.00000000012</v>
      </c>
    </row>
    <row r="31" spans="1:8" x14ac:dyDescent="0.15">
      <c r="A31" s="37" t="s">
        <v>457</v>
      </c>
      <c r="B31" s="24" t="s">
        <v>438</v>
      </c>
      <c r="C31" s="24">
        <v>5</v>
      </c>
      <c r="E31" s="72">
        <v>349.37499999999994</v>
      </c>
      <c r="F31" s="21">
        <v>6154.3750000000009</v>
      </c>
      <c r="G31" s="21">
        <v>20492.1875</v>
      </c>
      <c r="H31" s="21">
        <v>893351.87499999988</v>
      </c>
    </row>
    <row r="32" spans="1:8" x14ac:dyDescent="0.15">
      <c r="A32" s="37" t="s">
        <v>457</v>
      </c>
      <c r="B32" s="24" t="s">
        <v>440</v>
      </c>
      <c r="C32" s="24">
        <v>12</v>
      </c>
      <c r="E32" s="72">
        <v>120.93750000000001</v>
      </c>
      <c r="F32" s="21">
        <v>6691.875</v>
      </c>
      <c r="G32" s="21">
        <v>19753.125</v>
      </c>
      <c r="H32" s="21">
        <v>864098.4375</v>
      </c>
    </row>
    <row r="33" spans="1:8" x14ac:dyDescent="0.15">
      <c r="A33" s="37" t="s">
        <v>457</v>
      </c>
      <c r="B33" s="24" t="s">
        <v>442</v>
      </c>
      <c r="C33" s="24">
        <v>20</v>
      </c>
      <c r="E33" s="72">
        <v>443.43750000000006</v>
      </c>
      <c r="F33" s="21">
        <v>11112.812500000002</v>
      </c>
      <c r="G33" s="21">
        <v>21701.5625</v>
      </c>
      <c r="H33" s="21">
        <v>900325.9375</v>
      </c>
    </row>
    <row r="34" spans="1:8" x14ac:dyDescent="0.15">
      <c r="A34" s="37" t="s">
        <v>457</v>
      </c>
      <c r="B34" s="24" t="s">
        <v>444</v>
      </c>
      <c r="C34" s="24">
        <v>30</v>
      </c>
      <c r="D34" s="72">
        <v>3560.9374999999995</v>
      </c>
      <c r="F34" s="21">
        <v>143337.8125</v>
      </c>
      <c r="G34" s="21">
        <v>39452.5</v>
      </c>
      <c r="H34" s="21">
        <v>1935120.9375</v>
      </c>
    </row>
    <row r="35" spans="1:8" x14ac:dyDescent="0.15">
      <c r="A35" s="37" t="s">
        <v>457</v>
      </c>
      <c r="B35" s="24" t="s">
        <v>446</v>
      </c>
      <c r="C35" s="24">
        <v>40</v>
      </c>
      <c r="D35" s="72">
        <v>255.31250000000003</v>
      </c>
      <c r="F35" s="21">
        <v>8411.875</v>
      </c>
      <c r="G35" s="21">
        <v>3507.1875000000005</v>
      </c>
      <c r="H35" s="21">
        <v>379165.9375</v>
      </c>
    </row>
    <row r="36" spans="1:8" x14ac:dyDescent="0.15">
      <c r="A36" s="37" t="s">
        <v>457</v>
      </c>
      <c r="B36" s="24" t="s">
        <v>447</v>
      </c>
      <c r="C36" s="24">
        <v>50</v>
      </c>
      <c r="D36" s="72">
        <v>1048.125</v>
      </c>
      <c r="F36" s="21">
        <v>27842.5</v>
      </c>
      <c r="G36" s="21">
        <v>7726.5625000000009</v>
      </c>
      <c r="H36" s="21">
        <v>941511.87500000012</v>
      </c>
    </row>
    <row r="37" spans="1:8" x14ac:dyDescent="0.15">
      <c r="A37" s="37" t="s">
        <v>457</v>
      </c>
      <c r="B37" s="24">
        <v>7</v>
      </c>
      <c r="C37" s="24">
        <v>70</v>
      </c>
      <c r="D37" s="72">
        <v>376.25000000000006</v>
      </c>
      <c r="F37" s="21">
        <v>11515.937499999998</v>
      </c>
      <c r="G37" s="21">
        <v>3224.9999999999995</v>
      </c>
      <c r="H37" s="21">
        <v>709190.9375</v>
      </c>
    </row>
    <row r="38" spans="1:8" x14ac:dyDescent="0.15">
      <c r="A38" s="37" t="s">
        <v>457</v>
      </c>
      <c r="B38" s="24">
        <v>8</v>
      </c>
      <c r="C38" s="24">
        <v>100</v>
      </c>
      <c r="D38" s="72">
        <v>134.375</v>
      </c>
      <c r="F38" s="21">
        <v>3628.125</v>
      </c>
      <c r="G38" s="21">
        <v>792.81250000000011</v>
      </c>
      <c r="H38" s="21">
        <v>476520.62500000006</v>
      </c>
    </row>
    <row r="40" spans="1:8" x14ac:dyDescent="0.15">
      <c r="A40" s="37" t="s">
        <v>459</v>
      </c>
      <c r="B40" s="24" t="s">
        <v>438</v>
      </c>
      <c r="C40" s="24">
        <v>5</v>
      </c>
      <c r="D40" s="73"/>
      <c r="E40" s="72">
        <v>389.6875</v>
      </c>
      <c r="F40" s="21">
        <v>15735.3125</v>
      </c>
      <c r="G40" s="21">
        <v>25759.6875</v>
      </c>
      <c r="H40" s="21">
        <v>886095.625</v>
      </c>
    </row>
    <row r="41" spans="1:8" x14ac:dyDescent="0.15">
      <c r="A41" s="37" t="s">
        <v>459</v>
      </c>
      <c r="B41" s="24" t="s">
        <v>440</v>
      </c>
      <c r="C41" s="24">
        <v>12</v>
      </c>
      <c r="D41" s="73"/>
      <c r="E41" s="72">
        <v>537.5</v>
      </c>
      <c r="F41" s="21">
        <v>15936.875</v>
      </c>
      <c r="G41" s="21">
        <v>27896.249999999996</v>
      </c>
      <c r="H41" s="21">
        <v>942976.5625</v>
      </c>
    </row>
    <row r="42" spans="1:8" x14ac:dyDescent="0.15">
      <c r="A42" s="37" t="s">
        <v>459</v>
      </c>
      <c r="B42" s="24" t="s">
        <v>442</v>
      </c>
      <c r="C42" s="24">
        <v>20</v>
      </c>
      <c r="D42" s="73"/>
      <c r="E42" s="72">
        <v>510.62500000000006</v>
      </c>
      <c r="F42" s="21">
        <v>19323.125</v>
      </c>
      <c r="G42" s="21">
        <v>28890.625</v>
      </c>
      <c r="H42" s="21">
        <v>994536.24999999988</v>
      </c>
    </row>
    <row r="43" spans="1:8" x14ac:dyDescent="0.15">
      <c r="A43" s="37" t="s">
        <v>459</v>
      </c>
      <c r="B43" s="24" t="s">
        <v>444</v>
      </c>
      <c r="C43" s="24">
        <v>30</v>
      </c>
      <c r="D43" s="72">
        <v>3010.0000000000005</v>
      </c>
      <c r="F43" s="21">
        <v>135839.6875</v>
      </c>
      <c r="G43" s="21">
        <v>51573.125000000007</v>
      </c>
      <c r="H43" s="21">
        <v>2019495</v>
      </c>
    </row>
    <row r="44" spans="1:8" x14ac:dyDescent="0.15">
      <c r="A44" s="37" t="s">
        <v>459</v>
      </c>
      <c r="B44" s="24" t="s">
        <v>446</v>
      </c>
      <c r="C44" s="24">
        <v>40</v>
      </c>
      <c r="D44" s="72">
        <v>1733.4375000000005</v>
      </c>
      <c r="F44" s="21">
        <v>47488.125000000007</v>
      </c>
      <c r="G44" s="21">
        <v>16743.125</v>
      </c>
      <c r="H44" s="21">
        <v>1092952.5</v>
      </c>
    </row>
    <row r="45" spans="1:8" x14ac:dyDescent="0.15">
      <c r="A45" s="37" t="s">
        <v>459</v>
      </c>
      <c r="B45" s="24" t="s">
        <v>447</v>
      </c>
      <c r="C45" s="24">
        <v>50</v>
      </c>
      <c r="D45" s="72">
        <v>1424.375</v>
      </c>
      <c r="F45" s="21">
        <v>48039.0625</v>
      </c>
      <c r="G45" s="21">
        <v>17347.812500000004</v>
      </c>
      <c r="H45" s="21">
        <v>1261593.125</v>
      </c>
    </row>
    <row r="46" spans="1:8" x14ac:dyDescent="0.15">
      <c r="A46" s="37" t="s">
        <v>459</v>
      </c>
      <c r="B46" s="24">
        <v>7</v>
      </c>
      <c r="C46" s="24">
        <v>70</v>
      </c>
      <c r="D46" s="72">
        <v>725.62500000000011</v>
      </c>
      <c r="F46" s="21">
        <v>17630</v>
      </c>
      <c r="G46" s="21">
        <v>5805.0000000000009</v>
      </c>
      <c r="H46" s="21">
        <v>851709.06250000012</v>
      </c>
    </row>
    <row r="47" spans="1:8" x14ac:dyDescent="0.15">
      <c r="A47" s="37" t="s">
        <v>459</v>
      </c>
      <c r="B47" s="24">
        <v>8</v>
      </c>
      <c r="C47" s="24">
        <v>100</v>
      </c>
      <c r="D47" s="72">
        <v>147.8125</v>
      </c>
      <c r="F47" s="21">
        <v>2472.5</v>
      </c>
      <c r="G47" s="21">
        <v>618.125</v>
      </c>
      <c r="H47" s="21">
        <v>454590.625</v>
      </c>
    </row>
    <row r="49" spans="1:8" x14ac:dyDescent="0.15">
      <c r="A49" s="37" t="s">
        <v>461</v>
      </c>
      <c r="B49" s="24" t="s">
        <v>438</v>
      </c>
      <c r="C49" s="24">
        <v>5</v>
      </c>
      <c r="E49" s="72">
        <v>255.31250000000003</v>
      </c>
      <c r="F49" s="21">
        <v>16487.8125</v>
      </c>
      <c r="G49" s="21">
        <v>14001.875000000002</v>
      </c>
      <c r="H49" s="21">
        <v>535712.81250000012</v>
      </c>
    </row>
    <row r="50" spans="1:8" x14ac:dyDescent="0.15">
      <c r="A50" s="37" t="s">
        <v>461</v>
      </c>
      <c r="B50" s="24" t="s">
        <v>440</v>
      </c>
      <c r="C50" s="24">
        <v>12</v>
      </c>
      <c r="E50" s="72">
        <v>215</v>
      </c>
      <c r="F50" s="21">
        <v>16622.1875</v>
      </c>
      <c r="G50" s="21">
        <v>16487.8125</v>
      </c>
      <c r="H50" s="21">
        <v>554525.31250000012</v>
      </c>
    </row>
    <row r="51" spans="1:8" x14ac:dyDescent="0.15">
      <c r="A51" s="37" t="s">
        <v>461</v>
      </c>
      <c r="B51" s="24" t="s">
        <v>442</v>
      </c>
      <c r="C51" s="24">
        <v>20</v>
      </c>
      <c r="E51" s="72">
        <v>618.125</v>
      </c>
      <c r="F51" s="21">
        <v>28769.687499999996</v>
      </c>
      <c r="G51" s="21">
        <v>19739.687500000004</v>
      </c>
      <c r="H51" s="21">
        <v>684949.68749999988</v>
      </c>
    </row>
    <row r="52" spans="1:8" x14ac:dyDescent="0.15">
      <c r="A52" s="37" t="s">
        <v>461</v>
      </c>
      <c r="B52" s="24" t="s">
        <v>444</v>
      </c>
      <c r="C52" s="24">
        <v>30</v>
      </c>
      <c r="D52" s="72">
        <v>1908.125</v>
      </c>
      <c r="F52" s="21">
        <v>94922.5</v>
      </c>
      <c r="G52" s="21">
        <v>26135.937499999996</v>
      </c>
      <c r="H52" s="21">
        <v>1171481.25</v>
      </c>
    </row>
    <row r="53" spans="1:8" x14ac:dyDescent="0.15">
      <c r="A53" s="37" t="s">
        <v>461</v>
      </c>
      <c r="B53" s="24" t="s">
        <v>446</v>
      </c>
      <c r="C53" s="24">
        <v>40</v>
      </c>
      <c r="D53" s="72">
        <v>2633.7500000000005</v>
      </c>
      <c r="F53" s="21">
        <v>139427.5</v>
      </c>
      <c r="G53" s="21">
        <v>43013.437500000007</v>
      </c>
      <c r="H53" s="21">
        <v>1629149.0625000002</v>
      </c>
    </row>
    <row r="54" spans="1:8" x14ac:dyDescent="0.15">
      <c r="A54" s="37" t="s">
        <v>461</v>
      </c>
      <c r="B54" s="24" t="s">
        <v>447</v>
      </c>
      <c r="C54" s="24">
        <v>50</v>
      </c>
      <c r="D54" s="72">
        <v>1370.6250000000002</v>
      </c>
      <c r="F54" s="21">
        <v>66824.6875</v>
      </c>
      <c r="G54" s="21">
        <v>19188.75</v>
      </c>
      <c r="H54" s="21">
        <v>1187189.6875000002</v>
      </c>
    </row>
    <row r="55" spans="1:8" x14ac:dyDescent="0.15">
      <c r="A55" s="37" t="s">
        <v>461</v>
      </c>
      <c r="B55" s="24">
        <v>7</v>
      </c>
      <c r="C55" s="24">
        <v>70</v>
      </c>
      <c r="D55" s="72">
        <v>241.87500000000003</v>
      </c>
      <c r="F55" s="21">
        <v>7202.5000000000009</v>
      </c>
      <c r="G55" s="21">
        <v>1545.3125</v>
      </c>
      <c r="H55" s="21">
        <v>577933.4375</v>
      </c>
    </row>
    <row r="56" spans="1:8" x14ac:dyDescent="0.15">
      <c r="A56" s="37" t="s">
        <v>461</v>
      </c>
      <c r="B56" s="24">
        <v>8</v>
      </c>
      <c r="C56" s="24">
        <v>100</v>
      </c>
      <c r="D56" s="72">
        <v>26.875</v>
      </c>
      <c r="F56" s="21">
        <v>2378.4375000000005</v>
      </c>
      <c r="G56" s="21">
        <v>550.9375</v>
      </c>
      <c r="H56" s="21">
        <v>398448.75</v>
      </c>
    </row>
    <row r="58" spans="1:8" x14ac:dyDescent="0.15">
      <c r="A58" s="37" t="s">
        <v>463</v>
      </c>
      <c r="B58" s="24" t="s">
        <v>438</v>
      </c>
      <c r="C58" s="24">
        <v>5</v>
      </c>
      <c r="D58" s="72">
        <v>8976.25</v>
      </c>
      <c r="F58" s="21">
        <v>37208.4375</v>
      </c>
      <c r="G58" s="21">
        <v>4219.3750000000009</v>
      </c>
      <c r="H58" s="21">
        <v>1045424.0625000001</v>
      </c>
    </row>
    <row r="59" spans="1:8" x14ac:dyDescent="0.15">
      <c r="A59" s="37" t="s">
        <v>463</v>
      </c>
      <c r="B59" s="24" t="s">
        <v>440</v>
      </c>
      <c r="C59" s="24">
        <v>12</v>
      </c>
      <c r="D59" s="72">
        <v>11179.999999999998</v>
      </c>
      <c r="F59" s="21">
        <v>44330.3125</v>
      </c>
      <c r="G59" s="21">
        <v>5549.6875</v>
      </c>
      <c r="H59" s="21">
        <v>1263689.375</v>
      </c>
    </row>
    <row r="60" spans="1:8" x14ac:dyDescent="0.15">
      <c r="A60" s="37" t="s">
        <v>463</v>
      </c>
      <c r="B60" s="24" t="s">
        <v>442</v>
      </c>
      <c r="C60" s="24">
        <v>20</v>
      </c>
      <c r="D60" s="72">
        <v>11233.75</v>
      </c>
      <c r="F60" s="21">
        <v>42475.937500000007</v>
      </c>
      <c r="G60" s="21">
        <v>4407.5</v>
      </c>
      <c r="H60" s="21">
        <v>1180618.75</v>
      </c>
    </row>
    <row r="61" spans="1:8" x14ac:dyDescent="0.15">
      <c r="A61" s="37" t="s">
        <v>463</v>
      </c>
      <c r="B61" s="24" t="s">
        <v>444</v>
      </c>
      <c r="C61" s="24">
        <v>30</v>
      </c>
      <c r="D61" s="72">
        <v>11663.75</v>
      </c>
      <c r="F61" s="21">
        <v>44101.875</v>
      </c>
      <c r="G61" s="21">
        <v>6248.4375</v>
      </c>
      <c r="H61" s="21">
        <v>1168578.75</v>
      </c>
    </row>
    <row r="62" spans="1:8" x14ac:dyDescent="0.15">
      <c r="A62" s="37" t="s">
        <v>463</v>
      </c>
      <c r="B62" s="24" t="s">
        <v>446</v>
      </c>
      <c r="C62" s="24">
        <v>40</v>
      </c>
      <c r="D62" s="72">
        <v>18946.875</v>
      </c>
      <c r="F62" s="21">
        <v>55967.187499999993</v>
      </c>
      <c r="G62" s="21">
        <v>8008.7500000000009</v>
      </c>
      <c r="H62" s="21">
        <v>1214158.75</v>
      </c>
    </row>
    <row r="63" spans="1:8" x14ac:dyDescent="0.15">
      <c r="A63" s="37" t="s">
        <v>463</v>
      </c>
      <c r="B63" s="24" t="s">
        <v>447</v>
      </c>
      <c r="C63" s="24">
        <v>60</v>
      </c>
      <c r="D63" s="72">
        <v>7511.5625</v>
      </c>
      <c r="F63" s="21">
        <v>27331.875000000004</v>
      </c>
      <c r="G63" s="21">
        <v>5160</v>
      </c>
      <c r="H63" s="21">
        <v>999172.18749999988</v>
      </c>
    </row>
    <row r="64" spans="1:8" x14ac:dyDescent="0.15">
      <c r="A64" s="37" t="s">
        <v>463</v>
      </c>
      <c r="B64" s="24">
        <v>7</v>
      </c>
      <c r="C64" s="24">
        <v>80</v>
      </c>
      <c r="D64" s="72">
        <v>2902.5000000000005</v>
      </c>
      <c r="F64" s="21">
        <v>14324.375000000002</v>
      </c>
      <c r="G64" s="21">
        <v>3036.8750000000005</v>
      </c>
      <c r="H64" s="21">
        <v>843270.3125</v>
      </c>
    </row>
    <row r="65" spans="1:8" x14ac:dyDescent="0.15">
      <c r="A65" s="37" t="s">
        <v>463</v>
      </c>
      <c r="B65" s="24">
        <v>8</v>
      </c>
      <c r="C65" s="24">
        <v>100</v>
      </c>
      <c r="D65" s="72">
        <v>873.4375</v>
      </c>
      <c r="F65" s="21">
        <v>8922.5</v>
      </c>
      <c r="G65" s="21">
        <v>1908.125</v>
      </c>
      <c r="H65" s="21">
        <v>580500</v>
      </c>
    </row>
    <row r="67" spans="1:8" x14ac:dyDescent="0.15">
      <c r="A67" s="37" t="s">
        <v>465</v>
      </c>
      <c r="B67" s="24" t="s">
        <v>438</v>
      </c>
      <c r="C67" s="24">
        <v>5</v>
      </c>
      <c r="D67" s="72">
        <v>21486.562499999996</v>
      </c>
      <c r="F67" s="21">
        <v>89278.75</v>
      </c>
      <c r="G67" s="21">
        <v>7014.3750000000009</v>
      </c>
      <c r="H67" s="21">
        <v>1713012.4999999998</v>
      </c>
    </row>
    <row r="68" spans="1:8" x14ac:dyDescent="0.15">
      <c r="A68" s="37" t="s">
        <v>465</v>
      </c>
      <c r="B68" s="24" t="s">
        <v>440</v>
      </c>
      <c r="C68" s="24">
        <v>12</v>
      </c>
      <c r="D68" s="72">
        <v>21311.875</v>
      </c>
      <c r="F68" s="21">
        <v>98698.4375</v>
      </c>
      <c r="G68" s="21">
        <v>7726.5625000000009</v>
      </c>
      <c r="H68" s="21">
        <v>1826707.1875000002</v>
      </c>
    </row>
    <row r="69" spans="1:8" x14ac:dyDescent="0.15">
      <c r="A69" s="37" t="s">
        <v>465</v>
      </c>
      <c r="B69" s="24" t="s">
        <v>442</v>
      </c>
      <c r="C69" s="24">
        <v>20</v>
      </c>
      <c r="D69" s="72">
        <v>26068.75</v>
      </c>
      <c r="F69" s="21">
        <v>102877.50000000003</v>
      </c>
      <c r="G69" s="21">
        <v>8089.375</v>
      </c>
      <c r="H69" s="21">
        <v>1795733.7500000002</v>
      </c>
    </row>
    <row r="70" spans="1:8" x14ac:dyDescent="0.15">
      <c r="A70" s="37" t="s">
        <v>465</v>
      </c>
      <c r="B70" s="24" t="s">
        <v>444</v>
      </c>
      <c r="C70" s="24">
        <v>30</v>
      </c>
      <c r="D70" s="72">
        <v>30731.562500000004</v>
      </c>
      <c r="F70" s="21">
        <v>117349.6875</v>
      </c>
      <c r="G70" s="21">
        <v>9177.8125000000018</v>
      </c>
      <c r="H70" s="21">
        <v>1837376.5625</v>
      </c>
    </row>
    <row r="71" spans="1:8" x14ac:dyDescent="0.15">
      <c r="A71" s="37" t="s">
        <v>465</v>
      </c>
      <c r="B71" s="24" t="s">
        <v>446</v>
      </c>
      <c r="C71" s="24">
        <v>40</v>
      </c>
      <c r="D71" s="72">
        <v>32585.937500000004</v>
      </c>
      <c r="F71" s="21">
        <v>98134.062500000015</v>
      </c>
      <c r="G71" s="21">
        <v>8465.625</v>
      </c>
      <c r="H71" s="21">
        <v>1568075.625</v>
      </c>
    </row>
    <row r="72" spans="1:8" x14ac:dyDescent="0.15">
      <c r="A72" s="37" t="s">
        <v>465</v>
      </c>
      <c r="B72" s="24" t="s">
        <v>447</v>
      </c>
      <c r="C72" s="24">
        <v>60</v>
      </c>
      <c r="D72" s="72">
        <v>18369.0625</v>
      </c>
      <c r="F72" s="21">
        <v>42825.3125</v>
      </c>
      <c r="G72" s="21">
        <v>6893.4375</v>
      </c>
      <c r="H72" s="21">
        <v>1117946.25</v>
      </c>
    </row>
    <row r="73" spans="1:8" x14ac:dyDescent="0.15">
      <c r="A73" s="37" t="s">
        <v>465</v>
      </c>
      <c r="B73" s="24">
        <v>7</v>
      </c>
      <c r="C73" s="24">
        <v>80</v>
      </c>
      <c r="D73" s="72">
        <v>2445.6250000000005</v>
      </c>
      <c r="F73" s="21">
        <v>6302.1875000000009</v>
      </c>
      <c r="G73" s="21">
        <v>1935.0000000000002</v>
      </c>
      <c r="H73" s="21">
        <v>588145.9375</v>
      </c>
    </row>
    <row r="74" spans="1:8" x14ac:dyDescent="0.15">
      <c r="A74" s="37" t="s">
        <v>465</v>
      </c>
      <c r="B74" s="24">
        <v>8</v>
      </c>
      <c r="C74" s="24">
        <v>100</v>
      </c>
      <c r="D74" s="72">
        <v>712.1875</v>
      </c>
      <c r="F74" s="21">
        <v>5294.375</v>
      </c>
      <c r="G74" s="21">
        <v>1464.6875000000002</v>
      </c>
      <c r="H74" s="21">
        <v>476977.5</v>
      </c>
    </row>
    <row r="76" spans="1:8" x14ac:dyDescent="0.15">
      <c r="A76" s="39" t="s">
        <v>466</v>
      </c>
      <c r="B76" s="24" t="s">
        <v>438</v>
      </c>
      <c r="C76" s="24">
        <v>5</v>
      </c>
      <c r="D76" s="72">
        <v>17750.9375</v>
      </c>
      <c r="F76" s="21">
        <v>47286.5625</v>
      </c>
      <c r="G76" s="21">
        <v>4703.125</v>
      </c>
      <c r="H76" s="21">
        <v>1316592.8125</v>
      </c>
    </row>
    <row r="77" spans="1:8" x14ac:dyDescent="0.15">
      <c r="A77" s="39" t="s">
        <v>466</v>
      </c>
      <c r="B77" s="24" t="s">
        <v>440</v>
      </c>
      <c r="C77" s="24">
        <v>12</v>
      </c>
      <c r="D77" s="72">
        <v>16877.500000000004</v>
      </c>
      <c r="F77" s="21">
        <v>47568.75</v>
      </c>
      <c r="G77" s="21">
        <v>5146.5625000000009</v>
      </c>
      <c r="H77" s="21">
        <v>1332892.5000000002</v>
      </c>
    </row>
    <row r="78" spans="1:8" x14ac:dyDescent="0.15">
      <c r="A78" s="39" t="s">
        <v>466</v>
      </c>
      <c r="B78" s="24" t="s">
        <v>442</v>
      </c>
      <c r="C78" s="24">
        <v>20</v>
      </c>
      <c r="D78" s="72">
        <v>18516.875</v>
      </c>
      <c r="F78" s="21">
        <v>49745.625</v>
      </c>
      <c r="G78" s="21">
        <v>5495.9375</v>
      </c>
      <c r="H78" s="21">
        <v>1453171.5625</v>
      </c>
    </row>
    <row r="79" spans="1:8" x14ac:dyDescent="0.15">
      <c r="A79" s="39" t="s">
        <v>466</v>
      </c>
      <c r="B79" s="24" t="s">
        <v>444</v>
      </c>
      <c r="C79" s="24">
        <v>30</v>
      </c>
      <c r="D79" s="72">
        <v>16622.1875</v>
      </c>
      <c r="F79" s="21">
        <v>46050.3125</v>
      </c>
      <c r="G79" s="21">
        <v>4743.4375</v>
      </c>
      <c r="H79" s="21">
        <v>1320691.25</v>
      </c>
    </row>
    <row r="80" spans="1:8" x14ac:dyDescent="0.15">
      <c r="A80" s="39" t="s">
        <v>466</v>
      </c>
      <c r="B80" s="24" t="s">
        <v>446</v>
      </c>
      <c r="C80" s="24">
        <v>40</v>
      </c>
      <c r="D80" s="72">
        <v>18490</v>
      </c>
      <c r="F80" s="21">
        <v>49235.000000000007</v>
      </c>
      <c r="G80" s="21">
        <v>4635.9375</v>
      </c>
      <c r="H80" s="21">
        <v>1395094.6874999998</v>
      </c>
    </row>
    <row r="81" spans="1:8" x14ac:dyDescent="0.15">
      <c r="A81" s="39" t="s">
        <v>466</v>
      </c>
      <c r="B81" s="24" t="s">
        <v>447</v>
      </c>
      <c r="C81" s="24">
        <v>60</v>
      </c>
      <c r="D81" s="72">
        <v>23421.562500000004</v>
      </c>
      <c r="F81" s="21">
        <v>53535</v>
      </c>
      <c r="G81" s="21">
        <v>5643.75</v>
      </c>
      <c r="H81" s="21">
        <v>1457444.6874999998</v>
      </c>
    </row>
    <row r="82" spans="1:8" x14ac:dyDescent="0.15">
      <c r="A82" s="39" t="s">
        <v>466</v>
      </c>
      <c r="B82" s="24">
        <v>7</v>
      </c>
      <c r="C82" s="24">
        <v>80</v>
      </c>
      <c r="D82" s="72">
        <v>3910.3125</v>
      </c>
      <c r="F82" s="21">
        <v>7323.4375</v>
      </c>
      <c r="G82" s="21">
        <v>1451.2500000000002</v>
      </c>
      <c r="H82" s="21">
        <v>742556.25</v>
      </c>
    </row>
    <row r="83" spans="1:8" x14ac:dyDescent="0.15">
      <c r="A83" s="39" t="s">
        <v>466</v>
      </c>
      <c r="B83" s="24">
        <v>8</v>
      </c>
      <c r="C83" s="24">
        <v>100</v>
      </c>
      <c r="D83" s="72">
        <v>860</v>
      </c>
      <c r="F83" s="21">
        <v>2324.6875</v>
      </c>
      <c r="G83" s="21">
        <v>550.9375</v>
      </c>
      <c r="H83" s="21">
        <v>465219.6875</v>
      </c>
    </row>
    <row r="85" spans="1:8" x14ac:dyDescent="0.15">
      <c r="A85" s="39" t="s">
        <v>468</v>
      </c>
      <c r="B85" s="24" t="s">
        <v>438</v>
      </c>
      <c r="C85" s="24">
        <v>5</v>
      </c>
      <c r="E85" s="72">
        <v>295.625</v>
      </c>
      <c r="F85" s="21">
        <v>106196.56250000001</v>
      </c>
      <c r="G85" s="21">
        <v>15883.125000000004</v>
      </c>
      <c r="H85" s="21">
        <v>1556949.3750000002</v>
      </c>
    </row>
    <row r="86" spans="1:8" x14ac:dyDescent="0.15">
      <c r="A86" s="39" t="s">
        <v>468</v>
      </c>
      <c r="B86" s="24" t="s">
        <v>440</v>
      </c>
      <c r="C86" s="24">
        <v>12</v>
      </c>
      <c r="E86" s="72">
        <v>604.6875</v>
      </c>
      <c r="F86" s="21">
        <v>106008.43749999999</v>
      </c>
      <c r="G86" s="21">
        <v>18987.1875</v>
      </c>
      <c r="H86" s="21">
        <v>1619460.6250000002</v>
      </c>
    </row>
    <row r="87" spans="1:8" x14ac:dyDescent="0.15">
      <c r="A87" s="39" t="s">
        <v>468</v>
      </c>
      <c r="B87" s="24" t="s">
        <v>442</v>
      </c>
      <c r="C87" s="24">
        <v>20</v>
      </c>
      <c r="E87" s="72">
        <v>685.31250000000011</v>
      </c>
      <c r="F87" s="21">
        <v>133071.56250000003</v>
      </c>
      <c r="G87" s="21">
        <v>17576.25</v>
      </c>
      <c r="H87" s="21">
        <v>1662366.5625000002</v>
      </c>
    </row>
    <row r="88" spans="1:8" x14ac:dyDescent="0.15">
      <c r="A88" s="39" t="s">
        <v>468</v>
      </c>
      <c r="B88" s="24" t="s">
        <v>444</v>
      </c>
      <c r="C88" s="24">
        <v>25</v>
      </c>
      <c r="E88" s="72">
        <v>712.1875</v>
      </c>
      <c r="F88" s="21">
        <v>173720</v>
      </c>
      <c r="G88" s="21">
        <v>13477.8125</v>
      </c>
      <c r="H88" s="21">
        <v>1521770.0000000002</v>
      </c>
    </row>
    <row r="89" spans="1:8" x14ac:dyDescent="0.15">
      <c r="A89" s="39" t="s">
        <v>468</v>
      </c>
      <c r="B89" s="24" t="s">
        <v>446</v>
      </c>
      <c r="C89" s="24">
        <v>30</v>
      </c>
      <c r="E89" s="72">
        <v>456.87499999999994</v>
      </c>
      <c r="F89" s="21">
        <v>139897.8125</v>
      </c>
      <c r="G89" s="21">
        <v>10884.375</v>
      </c>
      <c r="H89" s="21">
        <v>1435125</v>
      </c>
    </row>
    <row r="90" spans="1:8" x14ac:dyDescent="0.15">
      <c r="A90" s="39" t="s">
        <v>468</v>
      </c>
      <c r="B90" s="24" t="s">
        <v>447</v>
      </c>
      <c r="C90" s="24">
        <v>40</v>
      </c>
      <c r="E90" s="72">
        <v>416.56250000000006</v>
      </c>
      <c r="F90" s="21">
        <v>59487.812499999993</v>
      </c>
      <c r="G90" s="21">
        <v>2687.5</v>
      </c>
      <c r="H90" s="21">
        <v>1222960.3125</v>
      </c>
    </row>
    <row r="91" spans="1:8" x14ac:dyDescent="0.15">
      <c r="A91" s="39" t="s">
        <v>468</v>
      </c>
      <c r="B91" s="24">
        <v>7</v>
      </c>
      <c r="C91" s="24">
        <v>70</v>
      </c>
      <c r="E91" s="72">
        <v>147.8125</v>
      </c>
      <c r="F91" s="21">
        <v>21567.1875</v>
      </c>
      <c r="G91" s="21">
        <v>1531.8749999999998</v>
      </c>
      <c r="H91" s="21">
        <v>931070.9375</v>
      </c>
    </row>
    <row r="92" spans="1:8" x14ac:dyDescent="0.15">
      <c r="A92" s="39" t="s">
        <v>468</v>
      </c>
      <c r="B92" s="24">
        <v>8</v>
      </c>
      <c r="C92" s="24">
        <v>100</v>
      </c>
      <c r="E92" s="72">
        <v>147.8125</v>
      </c>
      <c r="F92" s="21">
        <v>2338.125</v>
      </c>
      <c r="G92" s="21">
        <v>497.1875</v>
      </c>
      <c r="H92" s="21">
        <v>653479.0625</v>
      </c>
    </row>
    <row r="94" spans="1:8" x14ac:dyDescent="0.15">
      <c r="A94" s="37" t="s">
        <v>470</v>
      </c>
      <c r="B94" s="24" t="s">
        <v>438</v>
      </c>
      <c r="C94" s="24">
        <v>5</v>
      </c>
      <c r="E94" s="72">
        <v>443.43750000000006</v>
      </c>
      <c r="F94" s="21">
        <v>78475</v>
      </c>
      <c r="G94" s="21">
        <v>18570.625000000004</v>
      </c>
      <c r="H94" s="21">
        <v>1610941.25</v>
      </c>
    </row>
    <row r="95" spans="1:8" x14ac:dyDescent="0.15">
      <c r="A95" s="37" t="s">
        <v>470</v>
      </c>
      <c r="B95" s="24" t="s">
        <v>440</v>
      </c>
      <c r="C95" s="24">
        <v>12</v>
      </c>
      <c r="E95" s="72">
        <v>550.9375</v>
      </c>
      <c r="F95" s="21">
        <v>124041.56250000003</v>
      </c>
      <c r="G95" s="21">
        <v>18154.0625</v>
      </c>
      <c r="H95" s="21">
        <v>1675804.0625000002</v>
      </c>
    </row>
    <row r="96" spans="1:8" x14ac:dyDescent="0.15">
      <c r="A96" s="37" t="s">
        <v>470</v>
      </c>
      <c r="B96" s="24" t="s">
        <v>442</v>
      </c>
      <c r="C96" s="24">
        <v>20</v>
      </c>
      <c r="E96" s="72">
        <v>309.0625</v>
      </c>
      <c r="F96" s="21">
        <v>119123.4375</v>
      </c>
      <c r="G96" s="21">
        <v>14955.937499999998</v>
      </c>
      <c r="H96" s="21">
        <v>1327813.125</v>
      </c>
    </row>
    <row r="97" spans="1:8" x14ac:dyDescent="0.15">
      <c r="A97" s="37" t="s">
        <v>470</v>
      </c>
      <c r="B97" s="24" t="s">
        <v>444</v>
      </c>
      <c r="C97" s="24">
        <v>25</v>
      </c>
      <c r="E97" s="72">
        <v>255.31250000000003</v>
      </c>
      <c r="F97" s="21">
        <v>76875.9375</v>
      </c>
      <c r="G97" s="21">
        <v>10212.5</v>
      </c>
      <c r="H97" s="21">
        <v>1194620.625</v>
      </c>
    </row>
    <row r="98" spans="1:8" x14ac:dyDescent="0.15">
      <c r="A98" s="37" t="s">
        <v>470</v>
      </c>
      <c r="B98" s="24" t="s">
        <v>446</v>
      </c>
      <c r="C98" s="24">
        <v>30</v>
      </c>
      <c r="E98" s="72">
        <v>295.625</v>
      </c>
      <c r="F98" s="21">
        <v>65722.8125</v>
      </c>
      <c r="G98" s="21">
        <v>7054.6875</v>
      </c>
      <c r="H98" s="21">
        <v>1087644.6875000002</v>
      </c>
    </row>
    <row r="99" spans="1:8" x14ac:dyDescent="0.15">
      <c r="A99" s="37" t="s">
        <v>470</v>
      </c>
      <c r="B99" s="24" t="s">
        <v>447</v>
      </c>
      <c r="C99" s="24">
        <v>35</v>
      </c>
      <c r="E99" s="72">
        <v>241.87500000000003</v>
      </c>
      <c r="F99" s="21">
        <v>40084.062500000007</v>
      </c>
      <c r="G99" s="21">
        <v>4609.0625</v>
      </c>
      <c r="H99" s="21">
        <v>1039955</v>
      </c>
    </row>
    <row r="100" spans="1:8" x14ac:dyDescent="0.15">
      <c r="A100" s="37" t="s">
        <v>470</v>
      </c>
      <c r="B100" s="24">
        <v>7</v>
      </c>
      <c r="C100" s="24">
        <v>70</v>
      </c>
      <c r="E100" s="72">
        <v>228.43749999999997</v>
      </c>
      <c r="F100" s="21">
        <v>15493.4375</v>
      </c>
      <c r="G100" s="21">
        <v>819.6875</v>
      </c>
      <c r="H100" s="21">
        <v>772185.9375</v>
      </c>
    </row>
    <row r="101" spans="1:8" x14ac:dyDescent="0.15">
      <c r="A101" s="37" t="s">
        <v>470</v>
      </c>
      <c r="B101" s="24">
        <v>8</v>
      </c>
      <c r="C101" s="24">
        <v>100</v>
      </c>
      <c r="E101" s="72">
        <v>94.062500000000014</v>
      </c>
      <c r="F101" s="21">
        <v>4528.4375</v>
      </c>
      <c r="G101" s="21">
        <v>819.6875</v>
      </c>
      <c r="H101" s="21">
        <v>720653.125</v>
      </c>
    </row>
    <row r="103" spans="1:8" x14ac:dyDescent="0.15">
      <c r="A103" s="37" t="s">
        <v>474</v>
      </c>
      <c r="B103" s="24" t="s">
        <v>438</v>
      </c>
      <c r="C103" s="24">
        <v>5</v>
      </c>
      <c r="E103" s="72">
        <v>416.56250000000006</v>
      </c>
      <c r="F103" s="21">
        <v>80477.1875</v>
      </c>
      <c r="G103" s="21">
        <v>10776.875000000002</v>
      </c>
      <c r="H103" s="21">
        <v>1485099.0625</v>
      </c>
    </row>
    <row r="104" spans="1:8" x14ac:dyDescent="0.15">
      <c r="A104" s="37" t="s">
        <v>474</v>
      </c>
      <c r="B104" s="24" t="s">
        <v>440</v>
      </c>
      <c r="C104" s="24">
        <v>12</v>
      </c>
      <c r="E104" s="72">
        <v>349.37499999999994</v>
      </c>
      <c r="F104" s="21">
        <v>83984.375</v>
      </c>
      <c r="G104" s="21">
        <v>12389.375000000002</v>
      </c>
      <c r="H104" s="21">
        <v>1477197.8125000002</v>
      </c>
    </row>
    <row r="105" spans="1:8" x14ac:dyDescent="0.15">
      <c r="A105" s="37" t="s">
        <v>474</v>
      </c>
      <c r="B105" s="24" t="s">
        <v>442</v>
      </c>
      <c r="C105" s="24">
        <v>20</v>
      </c>
      <c r="E105" s="72">
        <v>403.12499999999994</v>
      </c>
      <c r="F105" s="21">
        <v>82976.5625</v>
      </c>
      <c r="G105" s="21">
        <v>10185.625</v>
      </c>
      <c r="H105" s="21">
        <v>1533124.6875</v>
      </c>
    </row>
    <row r="106" spans="1:8" x14ac:dyDescent="0.15">
      <c r="A106" s="37" t="s">
        <v>474</v>
      </c>
      <c r="B106" s="24" t="s">
        <v>444</v>
      </c>
      <c r="C106" s="24">
        <v>25</v>
      </c>
      <c r="E106" s="72">
        <v>403.12499999999994</v>
      </c>
      <c r="F106" s="21">
        <v>83178.125</v>
      </c>
      <c r="G106" s="21">
        <v>9957.1875000000018</v>
      </c>
      <c r="H106" s="21">
        <v>1502540.9375000002</v>
      </c>
    </row>
    <row r="107" spans="1:8" x14ac:dyDescent="0.15">
      <c r="A107" s="37" t="s">
        <v>474</v>
      </c>
      <c r="B107" s="24" t="s">
        <v>446</v>
      </c>
      <c r="C107" s="24">
        <v>30</v>
      </c>
      <c r="E107" s="72">
        <v>739.0625</v>
      </c>
      <c r="F107" s="21">
        <v>81417.8125</v>
      </c>
      <c r="G107" s="21">
        <v>11448.750000000002</v>
      </c>
      <c r="H107" s="21">
        <v>1531552.4999999998</v>
      </c>
    </row>
    <row r="108" spans="1:8" x14ac:dyDescent="0.15">
      <c r="A108" s="37" t="s">
        <v>474</v>
      </c>
      <c r="B108" s="24" t="s">
        <v>447</v>
      </c>
      <c r="C108" s="24">
        <v>35</v>
      </c>
      <c r="E108" s="72">
        <v>94.062500000000014</v>
      </c>
      <c r="F108" s="21">
        <v>18530.3125</v>
      </c>
      <c r="G108" s="21">
        <v>2660.6249999999995</v>
      </c>
      <c r="H108" s="21">
        <v>408594.0625</v>
      </c>
    </row>
    <row r="109" spans="1:8" x14ac:dyDescent="0.15">
      <c r="A109" s="37" t="s">
        <v>474</v>
      </c>
      <c r="B109" s="24">
        <v>7</v>
      </c>
      <c r="C109" s="24">
        <v>70</v>
      </c>
      <c r="E109" s="72">
        <v>282.18750000000006</v>
      </c>
      <c r="F109" s="21">
        <v>27721.562500000004</v>
      </c>
      <c r="G109" s="21">
        <v>4219.3750000000009</v>
      </c>
      <c r="H109" s="21">
        <v>1138411.5625</v>
      </c>
    </row>
    <row r="110" spans="1:8" x14ac:dyDescent="0.15">
      <c r="A110" s="37" t="s">
        <v>474</v>
      </c>
      <c r="B110" s="24">
        <v>8</v>
      </c>
      <c r="C110" s="24">
        <v>100</v>
      </c>
      <c r="E110" s="72">
        <v>295.625</v>
      </c>
      <c r="F110" s="21">
        <v>4931.5625</v>
      </c>
      <c r="G110" s="21">
        <v>994.375</v>
      </c>
      <c r="H110" s="21">
        <v>746359.06249999988</v>
      </c>
    </row>
    <row r="112" spans="1:8" x14ac:dyDescent="0.15">
      <c r="A112" s="37" t="s">
        <v>477</v>
      </c>
      <c r="B112" s="24" t="s">
        <v>438</v>
      </c>
      <c r="C112" s="24">
        <v>5</v>
      </c>
      <c r="E112" s="72">
        <v>335.9375</v>
      </c>
      <c r="F112" s="21">
        <v>19578.437500000004</v>
      </c>
      <c r="G112" s="21">
        <v>9661.5625</v>
      </c>
      <c r="H112" s="21">
        <v>2616415.625</v>
      </c>
    </row>
    <row r="113" spans="1:8" x14ac:dyDescent="0.15">
      <c r="A113" s="37" t="s">
        <v>477</v>
      </c>
      <c r="B113" s="24" t="s">
        <v>440</v>
      </c>
      <c r="C113" s="24">
        <v>12</v>
      </c>
      <c r="E113" s="72">
        <v>671.875</v>
      </c>
      <c r="F113" s="21">
        <v>21822.499999999996</v>
      </c>
      <c r="G113" s="21">
        <v>11811.562500000002</v>
      </c>
      <c r="H113" s="21">
        <v>2682447.5000000005</v>
      </c>
    </row>
    <row r="114" spans="1:8" x14ac:dyDescent="0.15">
      <c r="A114" s="37" t="s">
        <v>477</v>
      </c>
      <c r="B114" s="24" t="s">
        <v>442</v>
      </c>
      <c r="C114" s="24">
        <v>20</v>
      </c>
      <c r="E114" s="72">
        <v>510.62500000000006</v>
      </c>
      <c r="F114" s="21">
        <v>27923.125</v>
      </c>
      <c r="G114" s="21">
        <v>13249.375</v>
      </c>
      <c r="H114" s="21">
        <v>2624505.0000000005</v>
      </c>
    </row>
    <row r="115" spans="1:8" x14ac:dyDescent="0.15">
      <c r="A115" s="37" t="s">
        <v>477</v>
      </c>
      <c r="B115" s="24" t="s">
        <v>444</v>
      </c>
      <c r="C115" s="24">
        <v>30</v>
      </c>
      <c r="E115" s="72">
        <v>309.0625</v>
      </c>
      <c r="F115" s="21">
        <v>20586.250000000004</v>
      </c>
      <c r="G115" s="21">
        <v>10158.75</v>
      </c>
      <c r="H115" s="21">
        <v>2384242.5000000005</v>
      </c>
    </row>
    <row r="116" spans="1:8" x14ac:dyDescent="0.15">
      <c r="A116" s="37" t="s">
        <v>477</v>
      </c>
      <c r="B116" s="24" t="s">
        <v>446</v>
      </c>
      <c r="C116" s="24">
        <v>40</v>
      </c>
      <c r="E116" s="72">
        <v>430</v>
      </c>
      <c r="F116" s="21">
        <v>17267.1875</v>
      </c>
      <c r="G116" s="21">
        <v>9688.4375</v>
      </c>
      <c r="H116" s="21">
        <v>2310497.5</v>
      </c>
    </row>
    <row r="117" spans="1:8" x14ac:dyDescent="0.15">
      <c r="A117" s="37" t="s">
        <v>477</v>
      </c>
      <c r="B117" s="24" t="s">
        <v>447</v>
      </c>
      <c r="C117" s="24">
        <v>50</v>
      </c>
      <c r="E117" s="72">
        <v>443.43750000000006</v>
      </c>
      <c r="F117" s="21">
        <v>2620.3125</v>
      </c>
      <c r="G117" s="21">
        <v>1800.6250000000002</v>
      </c>
      <c r="H117" s="21">
        <v>938448.12500000012</v>
      </c>
    </row>
    <row r="118" spans="1:8" x14ac:dyDescent="0.15">
      <c r="A118" s="37" t="s">
        <v>477</v>
      </c>
      <c r="B118" s="24">
        <v>7</v>
      </c>
      <c r="C118" s="24">
        <v>70</v>
      </c>
      <c r="E118" s="72">
        <v>188.12500000000003</v>
      </c>
      <c r="F118" s="21">
        <v>443.43750000000006</v>
      </c>
      <c r="G118" s="21">
        <v>295.625</v>
      </c>
      <c r="H118" s="21">
        <v>615665.93750000012</v>
      </c>
    </row>
    <row r="119" spans="1:8" x14ac:dyDescent="0.15">
      <c r="A119" s="37" t="s">
        <v>477</v>
      </c>
      <c r="B119" s="24">
        <v>8</v>
      </c>
      <c r="C119" s="24">
        <v>100</v>
      </c>
      <c r="E119" s="72">
        <v>94.062500000000014</v>
      </c>
      <c r="F119" s="21">
        <v>201.56249999999997</v>
      </c>
      <c r="G119" s="21">
        <v>134.375</v>
      </c>
      <c r="H119" s="21">
        <v>552160.3125</v>
      </c>
    </row>
    <row r="121" spans="1:8" x14ac:dyDescent="0.15">
      <c r="A121" s="37" t="s">
        <v>479</v>
      </c>
      <c r="B121" s="24" t="s">
        <v>438</v>
      </c>
      <c r="C121" s="24">
        <v>5</v>
      </c>
      <c r="E121" s="72">
        <v>161.25</v>
      </c>
      <c r="F121" s="21">
        <v>12940.312499999998</v>
      </c>
      <c r="G121" s="21">
        <v>5616.875</v>
      </c>
      <c r="H121" s="21">
        <v>1838438.1249999998</v>
      </c>
    </row>
    <row r="122" spans="1:8" x14ac:dyDescent="0.15">
      <c r="A122" s="37" t="s">
        <v>479</v>
      </c>
      <c r="B122" s="24" t="s">
        <v>440</v>
      </c>
      <c r="C122" s="24">
        <v>12</v>
      </c>
      <c r="E122" s="72">
        <v>215</v>
      </c>
      <c r="F122" s="21">
        <v>12738.75</v>
      </c>
      <c r="G122" s="21">
        <v>6140.9375000000009</v>
      </c>
      <c r="H122" s="21">
        <v>1883883.7500000005</v>
      </c>
    </row>
    <row r="123" spans="1:8" x14ac:dyDescent="0.15">
      <c r="A123" s="37" t="s">
        <v>479</v>
      </c>
      <c r="B123" s="24" t="s">
        <v>442</v>
      </c>
      <c r="C123" s="24">
        <v>20</v>
      </c>
      <c r="E123" s="72">
        <v>779.375</v>
      </c>
      <c r="F123" s="21">
        <v>14337.812500000002</v>
      </c>
      <c r="G123" s="21">
        <v>7578.75</v>
      </c>
      <c r="H123" s="21">
        <v>1825040.9375</v>
      </c>
    </row>
    <row r="124" spans="1:8" x14ac:dyDescent="0.15">
      <c r="A124" s="37" t="s">
        <v>479</v>
      </c>
      <c r="B124" s="24" t="s">
        <v>444</v>
      </c>
      <c r="C124" s="24">
        <v>30</v>
      </c>
      <c r="E124" s="72">
        <v>550.9375</v>
      </c>
      <c r="F124" s="21">
        <v>11556.25</v>
      </c>
      <c r="G124" s="21">
        <v>8223.75</v>
      </c>
      <c r="H124" s="21">
        <v>1796271.2500000002</v>
      </c>
    </row>
    <row r="125" spans="1:8" x14ac:dyDescent="0.15">
      <c r="A125" s="37" t="s">
        <v>479</v>
      </c>
      <c r="B125" s="24" t="s">
        <v>446</v>
      </c>
      <c r="C125" s="24">
        <v>40</v>
      </c>
      <c r="E125" s="72">
        <v>322.5</v>
      </c>
      <c r="F125" s="21">
        <v>10911.249999999998</v>
      </c>
      <c r="G125" s="21">
        <v>7726.5625000000009</v>
      </c>
      <c r="H125" s="21">
        <v>1804132.1875000002</v>
      </c>
    </row>
    <row r="126" spans="1:8" x14ac:dyDescent="0.15">
      <c r="A126" s="37" t="s">
        <v>479</v>
      </c>
      <c r="B126" s="24" t="s">
        <v>447</v>
      </c>
      <c r="C126" s="24">
        <v>50</v>
      </c>
      <c r="E126" s="72">
        <v>497.1875</v>
      </c>
      <c r="F126" s="21">
        <v>9030.0000000000018</v>
      </c>
      <c r="G126" s="21">
        <v>5428.75</v>
      </c>
      <c r="H126" s="21">
        <v>1707919.6875000002</v>
      </c>
    </row>
    <row r="127" spans="1:8" x14ac:dyDescent="0.15">
      <c r="A127" s="37" t="s">
        <v>479</v>
      </c>
      <c r="B127" s="24">
        <v>7</v>
      </c>
      <c r="C127" s="24">
        <v>70</v>
      </c>
      <c r="E127" s="72">
        <v>658.43750000000011</v>
      </c>
      <c r="F127" s="21">
        <v>3184.6875</v>
      </c>
      <c r="G127" s="21">
        <v>2526.2500000000005</v>
      </c>
      <c r="H127" s="21">
        <v>1176600.9375</v>
      </c>
    </row>
    <row r="128" spans="1:8" x14ac:dyDescent="0.15">
      <c r="A128" s="37" t="s">
        <v>479</v>
      </c>
      <c r="B128" s="24">
        <v>8</v>
      </c>
      <c r="C128" s="24">
        <v>100</v>
      </c>
      <c r="E128" s="72">
        <v>403.12499999999994</v>
      </c>
      <c r="F128" s="21">
        <v>362.81250000000006</v>
      </c>
      <c r="G128" s="21">
        <v>430</v>
      </c>
      <c r="H128" s="21">
        <v>561082.8125</v>
      </c>
    </row>
    <row r="130" spans="1:8" x14ac:dyDescent="0.15">
      <c r="A130" s="37" t="s">
        <v>481</v>
      </c>
      <c r="B130" s="24" t="s">
        <v>438</v>
      </c>
      <c r="C130" s="24">
        <v>5</v>
      </c>
      <c r="E130" s="72">
        <v>161.25</v>
      </c>
      <c r="F130" s="21">
        <v>15318.750000000002</v>
      </c>
      <c r="G130" s="21">
        <v>5899.0625</v>
      </c>
      <c r="H130" s="21">
        <v>2292020.9375</v>
      </c>
    </row>
    <row r="131" spans="1:8" x14ac:dyDescent="0.15">
      <c r="A131" s="37" t="s">
        <v>481</v>
      </c>
      <c r="B131" s="24" t="s">
        <v>440</v>
      </c>
      <c r="C131" s="24">
        <v>12</v>
      </c>
      <c r="E131" s="72">
        <v>416.56250000000006</v>
      </c>
      <c r="F131" s="21">
        <v>32397.8125</v>
      </c>
      <c r="G131" s="21">
        <v>8694.0625000000018</v>
      </c>
      <c r="H131" s="21">
        <v>2715826.25</v>
      </c>
    </row>
    <row r="132" spans="1:8" x14ac:dyDescent="0.15">
      <c r="A132" s="37" t="s">
        <v>481</v>
      </c>
      <c r="B132" s="24" t="s">
        <v>442</v>
      </c>
      <c r="C132" s="24">
        <v>20</v>
      </c>
      <c r="E132" s="72">
        <v>604.6875</v>
      </c>
      <c r="F132" s="21">
        <v>44290.000000000007</v>
      </c>
      <c r="G132" s="21">
        <v>10709.687500000002</v>
      </c>
      <c r="H132" s="21">
        <v>2757979.6875</v>
      </c>
    </row>
    <row r="133" spans="1:8" x14ac:dyDescent="0.15">
      <c r="A133" s="37" t="s">
        <v>481</v>
      </c>
      <c r="B133" s="24" t="s">
        <v>444</v>
      </c>
      <c r="C133" s="24">
        <v>30</v>
      </c>
      <c r="E133" s="72">
        <v>335.9375</v>
      </c>
      <c r="F133" s="21">
        <v>37974.375</v>
      </c>
      <c r="G133" s="21">
        <v>9446.5625000000018</v>
      </c>
      <c r="H133" s="21">
        <v>2778552.5000000005</v>
      </c>
    </row>
    <row r="134" spans="1:8" x14ac:dyDescent="0.15">
      <c r="A134" s="37" t="s">
        <v>481</v>
      </c>
      <c r="B134" s="24" t="s">
        <v>446</v>
      </c>
      <c r="C134" s="24">
        <v>40</v>
      </c>
      <c r="E134" s="72">
        <v>255.31250000000003</v>
      </c>
      <c r="F134" s="21">
        <v>22642.1875</v>
      </c>
      <c r="G134" s="21">
        <v>9728.75</v>
      </c>
      <c r="H134" s="21">
        <v>2377416.25</v>
      </c>
    </row>
    <row r="135" spans="1:8" x14ac:dyDescent="0.15">
      <c r="A135" s="37" t="s">
        <v>481</v>
      </c>
      <c r="B135" s="24" t="s">
        <v>447</v>
      </c>
      <c r="C135" s="24">
        <v>50</v>
      </c>
      <c r="E135" s="72">
        <v>389.6875</v>
      </c>
      <c r="F135" s="21">
        <v>17535.9375</v>
      </c>
      <c r="G135" s="21">
        <v>8317.8125</v>
      </c>
      <c r="H135" s="21">
        <v>2164109.375</v>
      </c>
    </row>
    <row r="136" spans="1:8" x14ac:dyDescent="0.15">
      <c r="A136" s="37" t="s">
        <v>481</v>
      </c>
      <c r="B136" s="24">
        <v>7</v>
      </c>
      <c r="C136" s="24">
        <v>70</v>
      </c>
      <c r="E136" s="72">
        <v>550.9375</v>
      </c>
      <c r="F136" s="21">
        <v>4232.8125</v>
      </c>
      <c r="G136" s="21">
        <v>2915.9375</v>
      </c>
      <c r="H136" s="21">
        <v>1288925</v>
      </c>
    </row>
    <row r="137" spans="1:8" x14ac:dyDescent="0.15">
      <c r="A137" s="37" t="s">
        <v>481</v>
      </c>
      <c r="B137" s="24">
        <v>8</v>
      </c>
      <c r="C137" s="24">
        <v>100</v>
      </c>
      <c r="E137" s="72">
        <v>228.43749999999997</v>
      </c>
      <c r="F137" s="21">
        <v>739.0625</v>
      </c>
      <c r="G137" s="21">
        <v>550.9375</v>
      </c>
      <c r="H137" s="21">
        <v>616149.6875</v>
      </c>
    </row>
    <row r="139" spans="1:8" x14ac:dyDescent="0.15">
      <c r="A139" s="37" t="s">
        <v>483</v>
      </c>
      <c r="B139" s="24" t="s">
        <v>438</v>
      </c>
      <c r="C139" s="24">
        <v>5</v>
      </c>
      <c r="D139" s="72">
        <v>6073.7500000000009</v>
      </c>
      <c r="F139" s="21">
        <v>17441.875</v>
      </c>
      <c r="G139" s="21">
        <v>1518.4375000000002</v>
      </c>
      <c r="H139" s="21">
        <v>697634.6875</v>
      </c>
    </row>
    <row r="140" spans="1:8" x14ac:dyDescent="0.15">
      <c r="A140" s="37" t="s">
        <v>483</v>
      </c>
      <c r="B140" s="24" t="s">
        <v>440</v>
      </c>
      <c r="C140" s="24">
        <v>12</v>
      </c>
      <c r="D140" s="72">
        <v>6194.6875000000009</v>
      </c>
      <c r="F140" s="21">
        <v>18584.0625</v>
      </c>
      <c r="G140" s="21">
        <v>1935.0000000000002</v>
      </c>
      <c r="H140" s="21">
        <v>708330.93749999988</v>
      </c>
    </row>
    <row r="141" spans="1:8" x14ac:dyDescent="0.15">
      <c r="A141" s="37" t="s">
        <v>483</v>
      </c>
      <c r="B141" s="24" t="s">
        <v>442</v>
      </c>
      <c r="C141" s="24">
        <v>25</v>
      </c>
      <c r="D141" s="72">
        <v>26619.6875</v>
      </c>
      <c r="F141" s="21">
        <v>56598.75</v>
      </c>
      <c r="G141" s="21">
        <v>2741.2500000000005</v>
      </c>
      <c r="H141" s="21">
        <v>940893.75</v>
      </c>
    </row>
    <row r="142" spans="1:8" x14ac:dyDescent="0.15">
      <c r="A142" s="37" t="s">
        <v>483</v>
      </c>
      <c r="B142" s="24" t="s">
        <v>444</v>
      </c>
      <c r="C142" s="24">
        <v>45</v>
      </c>
      <c r="D142" s="72">
        <v>36321.5625</v>
      </c>
      <c r="F142" s="21">
        <v>69216.562500000015</v>
      </c>
      <c r="G142" s="21">
        <v>2754.6875</v>
      </c>
      <c r="H142" s="21">
        <v>892129.06250000012</v>
      </c>
    </row>
    <row r="143" spans="1:8" x14ac:dyDescent="0.15">
      <c r="A143" s="37" t="s">
        <v>483</v>
      </c>
      <c r="B143" s="24" t="s">
        <v>446</v>
      </c>
      <c r="C143" s="24">
        <v>70</v>
      </c>
      <c r="D143" s="72">
        <v>52245.000000000007</v>
      </c>
      <c r="F143" s="21">
        <v>79120</v>
      </c>
      <c r="G143" s="21">
        <v>5469.0625000000009</v>
      </c>
      <c r="H143" s="21">
        <v>919554.99999999988</v>
      </c>
    </row>
    <row r="144" spans="1:8" x14ac:dyDescent="0.15">
      <c r="A144" s="37" t="s">
        <v>483</v>
      </c>
      <c r="B144" s="24" t="s">
        <v>447</v>
      </c>
      <c r="C144" s="24">
        <v>90</v>
      </c>
      <c r="D144" s="72">
        <v>25195.3125</v>
      </c>
      <c r="F144" s="21">
        <v>40285.624999999993</v>
      </c>
      <c r="G144" s="21">
        <v>11153.125</v>
      </c>
      <c r="H144" s="21">
        <v>716863.74999999988</v>
      </c>
    </row>
    <row r="145" spans="1:8" x14ac:dyDescent="0.15">
      <c r="A145" s="37" t="s">
        <v>483</v>
      </c>
      <c r="B145" s="24">
        <v>7</v>
      </c>
      <c r="C145" s="24">
        <v>100</v>
      </c>
      <c r="D145" s="72">
        <v>7068.1250000000009</v>
      </c>
      <c r="F145" s="21">
        <v>15359.0625</v>
      </c>
      <c r="G145" s="21">
        <v>8949.3750000000018</v>
      </c>
      <c r="H145" s="21">
        <v>646854.37499999988</v>
      </c>
    </row>
    <row r="146" spans="1:8" x14ac:dyDescent="0.15">
      <c r="A146" s="37" t="s">
        <v>483</v>
      </c>
      <c r="B146" s="24">
        <v>8</v>
      </c>
      <c r="C146" s="24">
        <v>120</v>
      </c>
      <c r="D146" s="72">
        <v>430</v>
      </c>
      <c r="F146" s="21">
        <v>2969.6875000000005</v>
      </c>
      <c r="G146" s="21">
        <v>2593.4375000000005</v>
      </c>
      <c r="H146" s="21">
        <v>414627.49999999994</v>
      </c>
    </row>
    <row r="148" spans="1:8" x14ac:dyDescent="0.15">
      <c r="A148" s="37" t="s">
        <v>485</v>
      </c>
      <c r="B148" s="24" t="s">
        <v>438</v>
      </c>
      <c r="C148" s="24">
        <v>5</v>
      </c>
      <c r="D148" s="72">
        <v>8008.7500000000009</v>
      </c>
      <c r="F148" s="21">
        <v>33069.6875</v>
      </c>
      <c r="G148" s="21">
        <v>3440</v>
      </c>
      <c r="H148" s="21">
        <v>960404.99999999988</v>
      </c>
    </row>
    <row r="149" spans="1:8" x14ac:dyDescent="0.15">
      <c r="A149" s="37" t="s">
        <v>485</v>
      </c>
      <c r="B149" s="24" t="s">
        <v>440</v>
      </c>
      <c r="C149" s="24">
        <v>12</v>
      </c>
      <c r="D149" s="72">
        <v>8398.4375</v>
      </c>
      <c r="F149" s="21">
        <v>31860.312499999996</v>
      </c>
      <c r="G149" s="21">
        <v>2620.3125</v>
      </c>
      <c r="H149" s="21">
        <v>936257.8125</v>
      </c>
    </row>
    <row r="150" spans="1:8" x14ac:dyDescent="0.15">
      <c r="A150" s="37" t="s">
        <v>485</v>
      </c>
      <c r="B150" s="24" t="s">
        <v>442</v>
      </c>
      <c r="C150" s="24">
        <v>25</v>
      </c>
      <c r="D150" s="72">
        <v>31739.375000000004</v>
      </c>
      <c r="F150" s="21">
        <v>90918.125000000015</v>
      </c>
      <c r="G150" s="21">
        <v>5657.1874999999991</v>
      </c>
      <c r="H150" s="21">
        <v>1163835.3125</v>
      </c>
    </row>
    <row r="151" spans="1:8" x14ac:dyDescent="0.15">
      <c r="A151" s="37" t="s">
        <v>485</v>
      </c>
      <c r="B151" s="24" t="s">
        <v>444</v>
      </c>
      <c r="C151" s="24">
        <v>45</v>
      </c>
      <c r="D151" s="72">
        <v>55160.9375</v>
      </c>
      <c r="F151" s="21">
        <v>113210.9375</v>
      </c>
      <c r="G151" s="21">
        <v>5200.3125000000009</v>
      </c>
      <c r="H151" s="21">
        <v>1206714.375</v>
      </c>
    </row>
    <row r="152" spans="1:8" x14ac:dyDescent="0.15">
      <c r="A152" s="37" t="s">
        <v>485</v>
      </c>
      <c r="B152" s="24" t="s">
        <v>446</v>
      </c>
      <c r="C152" s="24">
        <v>70</v>
      </c>
      <c r="D152" s="72">
        <v>17482.1875</v>
      </c>
      <c r="F152" s="21">
        <v>83661.875000000015</v>
      </c>
      <c r="G152" s="21">
        <v>8841.8750000000018</v>
      </c>
      <c r="H152" s="21">
        <v>1115299.0625000002</v>
      </c>
    </row>
    <row r="153" spans="1:8" x14ac:dyDescent="0.15">
      <c r="A153" s="37" t="s">
        <v>485</v>
      </c>
      <c r="B153" s="24" t="s">
        <v>447</v>
      </c>
      <c r="C153" s="24">
        <v>100</v>
      </c>
      <c r="D153" s="72">
        <v>27412.5</v>
      </c>
      <c r="F153" s="21">
        <v>23945.625000000004</v>
      </c>
      <c r="G153" s="21">
        <v>3843.1250000000005</v>
      </c>
      <c r="H153" s="21">
        <v>733727.81250000012</v>
      </c>
    </row>
    <row r="154" spans="1:8" x14ac:dyDescent="0.15">
      <c r="A154" s="37" t="s">
        <v>485</v>
      </c>
      <c r="B154" s="24">
        <v>7</v>
      </c>
      <c r="C154" s="24">
        <v>120</v>
      </c>
      <c r="D154" s="72">
        <v>5280.9375</v>
      </c>
      <c r="F154" s="21">
        <v>5025.625</v>
      </c>
      <c r="G154" s="21">
        <v>1316.8750000000002</v>
      </c>
      <c r="H154" s="21">
        <v>457479.68749999994</v>
      </c>
    </row>
    <row r="155" spans="1:8" x14ac:dyDescent="0.15">
      <c r="A155" s="37" t="s">
        <v>485</v>
      </c>
      <c r="B155" s="24">
        <v>8</v>
      </c>
      <c r="C155" s="24">
        <v>150</v>
      </c>
      <c r="D155" s="72">
        <v>107.5</v>
      </c>
      <c r="F155" s="21">
        <v>335.9375</v>
      </c>
      <c r="G155" s="21">
        <v>147.8125</v>
      </c>
      <c r="H155" s="21">
        <v>292426.87500000006</v>
      </c>
    </row>
    <row r="157" spans="1:8" x14ac:dyDescent="0.15">
      <c r="A157" s="37" t="s">
        <v>487</v>
      </c>
      <c r="B157" s="24" t="s">
        <v>438</v>
      </c>
      <c r="C157" s="24">
        <v>5</v>
      </c>
      <c r="D157" s="72">
        <v>6906.875</v>
      </c>
      <c r="F157" s="21">
        <v>34695.625000000007</v>
      </c>
      <c r="G157" s="21">
        <v>2338.125</v>
      </c>
      <c r="H157" s="21">
        <v>1061965.625</v>
      </c>
    </row>
    <row r="158" spans="1:8" x14ac:dyDescent="0.15">
      <c r="A158" s="37" t="s">
        <v>487</v>
      </c>
      <c r="B158" s="24" t="s">
        <v>440</v>
      </c>
      <c r="C158" s="24">
        <v>12</v>
      </c>
      <c r="D158" s="72">
        <v>7484.6875</v>
      </c>
      <c r="F158" s="21">
        <v>31027.187500000004</v>
      </c>
      <c r="G158" s="21">
        <v>2190.3125</v>
      </c>
      <c r="H158" s="21">
        <v>1013362.1875000001</v>
      </c>
    </row>
    <row r="159" spans="1:8" x14ac:dyDescent="0.15">
      <c r="A159" s="37" t="s">
        <v>487</v>
      </c>
      <c r="B159" s="24" t="s">
        <v>442</v>
      </c>
      <c r="C159" s="24">
        <v>30</v>
      </c>
      <c r="D159" s="72">
        <v>47434.375</v>
      </c>
      <c r="F159" s="21">
        <v>104180.93750000001</v>
      </c>
      <c r="G159" s="21">
        <v>4461.25</v>
      </c>
      <c r="H159" s="21">
        <v>1171750</v>
      </c>
    </row>
    <row r="160" spans="1:8" x14ac:dyDescent="0.15">
      <c r="A160" s="37" t="s">
        <v>487</v>
      </c>
      <c r="B160" s="24" t="s">
        <v>444</v>
      </c>
      <c r="C160" s="24">
        <v>50</v>
      </c>
      <c r="D160" s="72">
        <v>26149.374999999996</v>
      </c>
      <c r="F160" s="21">
        <v>198458.43750000003</v>
      </c>
      <c r="G160" s="21">
        <v>9325.625</v>
      </c>
      <c r="H160" s="21">
        <v>1723681.8749999998</v>
      </c>
    </row>
    <row r="161" spans="1:8" x14ac:dyDescent="0.15">
      <c r="A161" s="37" t="s">
        <v>487</v>
      </c>
      <c r="B161" s="24" t="s">
        <v>446</v>
      </c>
      <c r="C161" s="24">
        <v>60</v>
      </c>
      <c r="D161" s="72">
        <v>19672.5</v>
      </c>
      <c r="F161" s="21">
        <v>104369.0625</v>
      </c>
      <c r="G161" s="21">
        <v>8600</v>
      </c>
      <c r="H161" s="21">
        <v>1289489.375</v>
      </c>
    </row>
    <row r="162" spans="1:8" x14ac:dyDescent="0.15">
      <c r="A162" s="37" t="s">
        <v>487</v>
      </c>
      <c r="B162" s="24" t="s">
        <v>447</v>
      </c>
      <c r="C162" s="24">
        <v>70</v>
      </c>
      <c r="D162" s="72">
        <v>29790.9375</v>
      </c>
      <c r="F162" s="21">
        <v>53064.687500000007</v>
      </c>
      <c r="G162" s="21">
        <v>5482.5000000000009</v>
      </c>
      <c r="H162" s="21">
        <v>931097.81250000012</v>
      </c>
    </row>
    <row r="163" spans="1:8" x14ac:dyDescent="0.15">
      <c r="A163" s="37" t="s">
        <v>487</v>
      </c>
      <c r="B163" s="24">
        <v>7</v>
      </c>
      <c r="C163" s="24">
        <v>100</v>
      </c>
      <c r="D163" s="72">
        <v>13692.812500000002</v>
      </c>
      <c r="F163" s="21">
        <v>13289.6875</v>
      </c>
      <c r="G163" s="21">
        <v>2338.125</v>
      </c>
      <c r="H163" s="21">
        <v>518338.12500000012</v>
      </c>
    </row>
    <row r="164" spans="1:8" x14ac:dyDescent="0.15">
      <c r="A164" s="37" t="s">
        <v>487</v>
      </c>
      <c r="B164" s="24">
        <v>8</v>
      </c>
      <c r="C164" s="24">
        <v>120</v>
      </c>
      <c r="D164" s="72">
        <v>1478.125</v>
      </c>
      <c r="F164" s="21">
        <v>2082.8125</v>
      </c>
      <c r="G164" s="21">
        <v>792.81250000000011</v>
      </c>
      <c r="H164" s="21">
        <v>347426.5625</v>
      </c>
    </row>
  </sheetData>
  <sortState ref="A359:BF378">
    <sortCondition ref="B359:B37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"/>
  <sheetViews>
    <sheetView workbookViewId="0">
      <selection activeCell="A2" sqref="A2"/>
    </sheetView>
  </sheetViews>
  <sheetFormatPr baseColWidth="10" defaultRowHeight="13" x14ac:dyDescent="0.15"/>
  <cols>
    <col min="3" max="4" width="20.5" bestFit="1" customWidth="1"/>
  </cols>
  <sheetData>
    <row r="1" spans="1:20" x14ac:dyDescent="0.15">
      <c r="A1" s="1" t="s">
        <v>604</v>
      </c>
    </row>
    <row r="2" spans="1:20" x14ac:dyDescent="0.15">
      <c r="A2" s="1" t="s">
        <v>603</v>
      </c>
    </row>
    <row r="4" spans="1:20" x14ac:dyDescent="0.15">
      <c r="A4" s="1" t="s">
        <v>87</v>
      </c>
      <c r="B4" s="1" t="s">
        <v>194</v>
      </c>
      <c r="C4" s="1" t="s">
        <v>195</v>
      </c>
      <c r="D4" s="1" t="s">
        <v>196</v>
      </c>
      <c r="E4" s="1" t="s">
        <v>197</v>
      </c>
      <c r="F4" s="3" t="s">
        <v>198</v>
      </c>
      <c r="G4" s="3" t="s">
        <v>199</v>
      </c>
      <c r="H4" s="1" t="s">
        <v>200</v>
      </c>
      <c r="I4" s="3" t="s">
        <v>201</v>
      </c>
      <c r="J4" s="3" t="s">
        <v>202</v>
      </c>
      <c r="K4" s="3" t="s">
        <v>203</v>
      </c>
      <c r="L4" s="3" t="s">
        <v>204</v>
      </c>
      <c r="M4" s="3" t="s">
        <v>205</v>
      </c>
      <c r="N4" s="3" t="s">
        <v>206</v>
      </c>
      <c r="O4" s="1" t="s">
        <v>207</v>
      </c>
      <c r="P4" s="1" t="s">
        <v>208</v>
      </c>
      <c r="Q4" s="1" t="s">
        <v>209</v>
      </c>
      <c r="R4" s="1" t="s">
        <v>210</v>
      </c>
      <c r="S4" s="1" t="s">
        <v>211</v>
      </c>
      <c r="T4" s="1" t="s">
        <v>212</v>
      </c>
    </row>
    <row r="5" spans="1:20" x14ac:dyDescent="0.15">
      <c r="A5" t="s">
        <v>19</v>
      </c>
      <c r="B5">
        <v>6321</v>
      </c>
      <c r="C5">
        <v>3766.94</v>
      </c>
      <c r="D5">
        <v>31148.880000000001</v>
      </c>
      <c r="E5">
        <v>80.31</v>
      </c>
      <c r="F5" s="2">
        <v>2733.99</v>
      </c>
      <c r="G5" s="2"/>
      <c r="H5">
        <v>12762</v>
      </c>
      <c r="I5" s="2">
        <v>5204.6000000000004</v>
      </c>
      <c r="J5" s="2"/>
      <c r="K5" s="2">
        <v>35939.120000000003</v>
      </c>
      <c r="L5" s="2"/>
      <c r="M5" s="2">
        <v>5192.8999999999996</v>
      </c>
      <c r="N5" s="2"/>
      <c r="O5">
        <v>10014.31</v>
      </c>
      <c r="P5">
        <v>109</v>
      </c>
      <c r="Q5">
        <v>53359.94</v>
      </c>
      <c r="R5">
        <v>206647.97</v>
      </c>
      <c r="S5">
        <v>34209.15</v>
      </c>
      <c r="T5">
        <v>124666.05</v>
      </c>
    </row>
    <row r="6" spans="1:20" x14ac:dyDescent="0.15">
      <c r="A6" t="s">
        <v>86</v>
      </c>
      <c r="B6">
        <v>4369</v>
      </c>
      <c r="C6">
        <v>3911.83</v>
      </c>
      <c r="D6">
        <v>31944.37</v>
      </c>
      <c r="E6">
        <v>81.61</v>
      </c>
      <c r="F6" s="2">
        <v>2769.82</v>
      </c>
      <c r="G6" s="2">
        <v>2751.91</v>
      </c>
      <c r="H6">
        <v>7995</v>
      </c>
      <c r="I6" s="2">
        <v>5388.07</v>
      </c>
      <c r="J6" s="2">
        <v>5296.34</v>
      </c>
      <c r="K6" s="2">
        <v>36926.67</v>
      </c>
      <c r="L6" s="2">
        <v>36432.9</v>
      </c>
      <c r="M6" s="2">
        <v>5308.91</v>
      </c>
      <c r="N6" s="2">
        <v>5250.91</v>
      </c>
      <c r="O6">
        <v>10227.709999999999</v>
      </c>
      <c r="P6">
        <v>45</v>
      </c>
      <c r="Q6">
        <v>55393</v>
      </c>
      <c r="R6">
        <v>217679.12</v>
      </c>
      <c r="S6">
        <v>35581.129999999997</v>
      </c>
      <c r="T6">
        <v>128178.57</v>
      </c>
    </row>
    <row r="7" spans="1:20" x14ac:dyDescent="0.15">
      <c r="A7" s="1" t="s">
        <v>88</v>
      </c>
      <c r="B7" s="1" t="s">
        <v>194</v>
      </c>
      <c r="C7" s="1" t="s">
        <v>195</v>
      </c>
      <c r="D7" s="1" t="s">
        <v>196</v>
      </c>
      <c r="E7" s="1" t="s">
        <v>197</v>
      </c>
      <c r="F7" s="3" t="s">
        <v>198</v>
      </c>
      <c r="G7" s="3"/>
      <c r="H7" s="1" t="s">
        <v>200</v>
      </c>
      <c r="I7" s="3" t="s">
        <v>201</v>
      </c>
      <c r="J7" s="3"/>
      <c r="K7" s="3" t="s">
        <v>203</v>
      </c>
      <c r="L7" s="3"/>
      <c r="M7" s="3" t="s">
        <v>205</v>
      </c>
      <c r="N7" s="3"/>
      <c r="O7" s="1" t="s">
        <v>207</v>
      </c>
      <c r="P7" s="1" t="s">
        <v>208</v>
      </c>
      <c r="Q7" s="1" t="s">
        <v>209</v>
      </c>
      <c r="R7" s="1" t="s">
        <v>210</v>
      </c>
      <c r="S7" s="1" t="s">
        <v>211</v>
      </c>
      <c r="T7" s="1" t="s">
        <v>212</v>
      </c>
    </row>
    <row r="8" spans="1:20" x14ac:dyDescent="0.15">
      <c r="A8" t="s">
        <v>19</v>
      </c>
      <c r="B8">
        <v>311</v>
      </c>
      <c r="C8">
        <v>3869.08</v>
      </c>
      <c r="D8">
        <v>31433.87</v>
      </c>
      <c r="E8">
        <v>75.89</v>
      </c>
      <c r="F8" s="2">
        <v>2914.19</v>
      </c>
      <c r="G8" s="2"/>
      <c r="H8">
        <v>607</v>
      </c>
      <c r="I8" s="2">
        <v>5358.78</v>
      </c>
      <c r="J8" s="2"/>
      <c r="K8" s="2">
        <v>36118.449999999997</v>
      </c>
      <c r="L8" s="2"/>
      <c r="M8" s="2">
        <v>5209.3900000000003</v>
      </c>
      <c r="N8" s="2"/>
      <c r="O8">
        <v>10750.11</v>
      </c>
      <c r="P8">
        <v>32</v>
      </c>
      <c r="Q8">
        <v>52498.06</v>
      </c>
      <c r="R8">
        <v>214600.9</v>
      </c>
      <c r="S8">
        <v>34777.81</v>
      </c>
      <c r="T8">
        <v>130181.07</v>
      </c>
    </row>
    <row r="9" spans="1:20" x14ac:dyDescent="0.15">
      <c r="A9" t="s">
        <v>101</v>
      </c>
      <c r="B9">
        <v>1051</v>
      </c>
      <c r="C9">
        <v>3775.96</v>
      </c>
      <c r="D9">
        <v>31111.06</v>
      </c>
      <c r="E9">
        <v>83.57</v>
      </c>
      <c r="F9" s="2">
        <v>2878.92</v>
      </c>
      <c r="G9" s="2">
        <v>2896.56</v>
      </c>
      <c r="H9">
        <v>2317</v>
      </c>
      <c r="I9" s="2">
        <v>5175.6499999999996</v>
      </c>
      <c r="J9" s="2">
        <v>5267.22</v>
      </c>
      <c r="K9" s="2">
        <v>35898.910000000003</v>
      </c>
      <c r="L9" s="2">
        <v>36008.68</v>
      </c>
      <c r="M9" s="2">
        <v>5147.3599999999997</v>
      </c>
      <c r="N9" s="2">
        <v>5178.38</v>
      </c>
      <c r="O9">
        <v>10559.48</v>
      </c>
      <c r="P9">
        <v>87</v>
      </c>
      <c r="Q9">
        <v>53237.33</v>
      </c>
      <c r="R9">
        <v>212375.21</v>
      </c>
      <c r="S9">
        <v>34207.360000000001</v>
      </c>
      <c r="T9">
        <v>130884.84</v>
      </c>
    </row>
    <row r="10" spans="1:20" x14ac:dyDescent="0.15">
      <c r="A10" s="1" t="s">
        <v>102</v>
      </c>
      <c r="B10" s="1" t="s">
        <v>194</v>
      </c>
      <c r="C10" s="1" t="s">
        <v>195</v>
      </c>
      <c r="D10" s="1" t="s">
        <v>196</v>
      </c>
      <c r="E10" s="1" t="s">
        <v>197</v>
      </c>
      <c r="F10" s="3" t="s">
        <v>198</v>
      </c>
      <c r="G10" s="3"/>
      <c r="H10" s="1" t="s">
        <v>200</v>
      </c>
      <c r="I10" s="3" t="s">
        <v>201</v>
      </c>
      <c r="J10" s="3"/>
      <c r="K10" s="3" t="s">
        <v>203</v>
      </c>
      <c r="L10" s="3"/>
      <c r="M10" s="3" t="s">
        <v>205</v>
      </c>
      <c r="N10" s="3"/>
      <c r="O10" s="1" t="s">
        <v>207</v>
      </c>
      <c r="P10" s="1" t="s">
        <v>208</v>
      </c>
      <c r="Q10" s="1" t="s">
        <v>209</v>
      </c>
      <c r="R10" s="1" t="s">
        <v>210</v>
      </c>
      <c r="S10" s="1" t="s">
        <v>211</v>
      </c>
      <c r="T10" s="1" t="s">
        <v>212</v>
      </c>
    </row>
    <row r="11" spans="1:20" x14ac:dyDescent="0.15">
      <c r="A11" t="s">
        <v>19</v>
      </c>
      <c r="B11">
        <v>387</v>
      </c>
      <c r="C11">
        <v>4014.34</v>
      </c>
      <c r="D11">
        <v>31323.48</v>
      </c>
      <c r="E11">
        <v>78.25</v>
      </c>
      <c r="F11" s="2">
        <v>3018.56</v>
      </c>
      <c r="G11" s="2"/>
      <c r="H11">
        <v>845</v>
      </c>
      <c r="I11" s="2">
        <v>5356.62</v>
      </c>
      <c r="J11" s="2"/>
      <c r="K11" s="2">
        <v>36142.22</v>
      </c>
      <c r="L11" s="2"/>
      <c r="M11" s="2">
        <v>5196.9399999999996</v>
      </c>
      <c r="N11" s="2"/>
      <c r="O11">
        <v>10845.08</v>
      </c>
      <c r="P11">
        <v>26</v>
      </c>
      <c r="Q11">
        <v>53598.6</v>
      </c>
      <c r="R11">
        <v>210124.18</v>
      </c>
      <c r="S11">
        <v>34498.080000000002</v>
      </c>
      <c r="T11">
        <v>135866.26</v>
      </c>
    </row>
    <row r="12" spans="1:20" x14ac:dyDescent="0.15">
      <c r="A12" t="s">
        <v>99</v>
      </c>
      <c r="B12">
        <v>834</v>
      </c>
      <c r="C12">
        <v>3947.52</v>
      </c>
      <c r="D12">
        <v>32054.75</v>
      </c>
      <c r="E12">
        <v>91.86</v>
      </c>
      <c r="F12" s="2">
        <v>3140.81</v>
      </c>
      <c r="G12" s="2"/>
      <c r="H12">
        <v>1749</v>
      </c>
      <c r="I12" s="2">
        <v>5554.8</v>
      </c>
      <c r="J12" s="2"/>
      <c r="K12" s="2">
        <v>37201.49</v>
      </c>
      <c r="L12" s="2"/>
      <c r="M12" s="2">
        <v>5268.63</v>
      </c>
      <c r="N12" s="2"/>
      <c r="O12">
        <v>11246.03</v>
      </c>
      <c r="P12">
        <v>62</v>
      </c>
      <c r="Q12">
        <v>54865.97</v>
      </c>
      <c r="R12">
        <v>223120.71</v>
      </c>
      <c r="S12">
        <v>35448.32</v>
      </c>
      <c r="T12">
        <v>142270.78</v>
      </c>
    </row>
    <row r="13" spans="1:20" x14ac:dyDescent="0.15">
      <c r="A13" t="s">
        <v>113</v>
      </c>
      <c r="B13">
        <v>318</v>
      </c>
      <c r="C13">
        <v>3780</v>
      </c>
      <c r="D13">
        <v>31631.63</v>
      </c>
      <c r="E13">
        <v>93.55</v>
      </c>
      <c r="F13" s="2">
        <v>3056.48</v>
      </c>
      <c r="G13" s="2"/>
      <c r="H13">
        <v>746</v>
      </c>
      <c r="I13" s="2">
        <v>5432.32</v>
      </c>
      <c r="J13" s="2"/>
      <c r="K13" s="2">
        <v>36695.660000000003</v>
      </c>
      <c r="L13" s="2"/>
      <c r="M13" s="2">
        <v>5248.51</v>
      </c>
      <c r="N13" s="2"/>
      <c r="O13">
        <v>11031.52</v>
      </c>
      <c r="P13">
        <v>26</v>
      </c>
      <c r="Q13">
        <v>55624.53</v>
      </c>
      <c r="R13">
        <v>219254.85</v>
      </c>
      <c r="S13">
        <v>36123.56</v>
      </c>
      <c r="T13">
        <v>138622.56</v>
      </c>
    </row>
    <row r="14" spans="1:20" x14ac:dyDescent="0.15">
      <c r="A14" t="s">
        <v>180</v>
      </c>
      <c r="B14">
        <v>1723</v>
      </c>
      <c r="C14">
        <v>3839.87</v>
      </c>
      <c r="D14">
        <v>31776.48</v>
      </c>
      <c r="E14">
        <v>86.66</v>
      </c>
      <c r="F14" s="2">
        <v>3020.89</v>
      </c>
      <c r="G14" s="2">
        <v>3059.19</v>
      </c>
      <c r="H14">
        <v>4107</v>
      </c>
      <c r="I14" s="2">
        <v>5451.08</v>
      </c>
      <c r="J14" s="2">
        <v>5448.71</v>
      </c>
      <c r="K14" s="2">
        <v>36826.9</v>
      </c>
      <c r="L14" s="2">
        <v>36716.57</v>
      </c>
      <c r="M14" s="2">
        <v>5233.25</v>
      </c>
      <c r="N14" s="2">
        <v>5236.83</v>
      </c>
      <c r="O14">
        <v>11045.49</v>
      </c>
      <c r="P14">
        <v>90</v>
      </c>
      <c r="Q14">
        <v>54864.69</v>
      </c>
      <c r="R14">
        <v>217406.63</v>
      </c>
      <c r="S14">
        <v>35292.379999999997</v>
      </c>
      <c r="T14">
        <v>140802.20000000001</v>
      </c>
    </row>
    <row r="15" spans="1:20" x14ac:dyDescent="0.15">
      <c r="A15" s="1" t="s">
        <v>181</v>
      </c>
      <c r="B15" s="1" t="s">
        <v>194</v>
      </c>
      <c r="C15" s="1" t="s">
        <v>195</v>
      </c>
      <c r="D15" s="1" t="s">
        <v>196</v>
      </c>
      <c r="E15" s="1" t="s">
        <v>197</v>
      </c>
      <c r="F15" s="3" t="s">
        <v>198</v>
      </c>
      <c r="G15" s="3"/>
      <c r="H15" s="1" t="s">
        <v>200</v>
      </c>
      <c r="I15" s="3" t="s">
        <v>201</v>
      </c>
      <c r="J15" s="3"/>
      <c r="K15" s="3" t="s">
        <v>203</v>
      </c>
      <c r="L15" s="3"/>
      <c r="M15" s="3" t="s">
        <v>205</v>
      </c>
      <c r="N15" s="3"/>
      <c r="O15" s="1" t="s">
        <v>207</v>
      </c>
      <c r="P15" s="1" t="s">
        <v>208</v>
      </c>
      <c r="Q15" s="1" t="s">
        <v>209</v>
      </c>
      <c r="R15" s="1" t="s">
        <v>210</v>
      </c>
      <c r="S15" s="1" t="s">
        <v>211</v>
      </c>
      <c r="T15" s="1" t="s">
        <v>212</v>
      </c>
    </row>
    <row r="16" spans="1:20" x14ac:dyDescent="0.15">
      <c r="A16" t="s">
        <v>19</v>
      </c>
      <c r="B16">
        <v>368</v>
      </c>
      <c r="C16">
        <v>3761.76</v>
      </c>
      <c r="D16">
        <v>31313.33</v>
      </c>
      <c r="E16">
        <v>82.38</v>
      </c>
      <c r="F16" s="2">
        <v>3090.74</v>
      </c>
      <c r="G16" s="2"/>
      <c r="H16">
        <v>952</v>
      </c>
      <c r="I16" s="2">
        <v>5429.92</v>
      </c>
      <c r="J16" s="2"/>
      <c r="K16" s="2">
        <v>36404.67</v>
      </c>
      <c r="L16" s="2"/>
      <c r="M16" s="2">
        <v>5200.8100000000004</v>
      </c>
      <c r="N16" s="2"/>
      <c r="O16">
        <v>11043.69</v>
      </c>
      <c r="P16">
        <v>24</v>
      </c>
      <c r="Q16">
        <v>54362.17</v>
      </c>
      <c r="R16">
        <v>211655.97</v>
      </c>
      <c r="S16">
        <v>35118.19</v>
      </c>
      <c r="T16">
        <v>139843.01</v>
      </c>
    </row>
    <row r="17" spans="1:20" x14ac:dyDescent="0.15">
      <c r="A17" t="s">
        <v>185</v>
      </c>
      <c r="B17">
        <v>781</v>
      </c>
      <c r="C17">
        <v>3786.27</v>
      </c>
      <c r="D17">
        <v>31772.83</v>
      </c>
      <c r="E17">
        <v>86.74</v>
      </c>
      <c r="F17" s="2">
        <v>3085.93</v>
      </c>
      <c r="G17" s="2">
        <v>3088.34</v>
      </c>
      <c r="H17">
        <v>1972</v>
      </c>
      <c r="I17" s="2">
        <v>5343.29</v>
      </c>
      <c r="J17" s="2">
        <v>5386.61</v>
      </c>
      <c r="K17" s="2">
        <v>36912.519999999997</v>
      </c>
      <c r="L17" s="2">
        <v>36658.6</v>
      </c>
      <c r="M17" s="2">
        <v>5231.4799999999996</v>
      </c>
      <c r="N17" s="2">
        <v>5216.1499999999996</v>
      </c>
      <c r="O17">
        <v>11300.1</v>
      </c>
      <c r="P17">
        <v>39</v>
      </c>
      <c r="Q17">
        <v>54551.62</v>
      </c>
      <c r="R17">
        <v>220397.66</v>
      </c>
      <c r="S17">
        <v>35135.839999999997</v>
      </c>
      <c r="T17">
        <v>151022.23000000001</v>
      </c>
    </row>
    <row r="18" spans="1:20" x14ac:dyDescent="0.15">
      <c r="A18" s="1" t="s">
        <v>186</v>
      </c>
      <c r="B18" s="1" t="s">
        <v>194</v>
      </c>
      <c r="C18" s="1" t="s">
        <v>195</v>
      </c>
      <c r="D18" s="1" t="s">
        <v>196</v>
      </c>
      <c r="E18" s="1" t="s">
        <v>197</v>
      </c>
      <c r="F18" s="3" t="s">
        <v>198</v>
      </c>
      <c r="G18" s="3"/>
      <c r="H18" s="1" t="s">
        <v>200</v>
      </c>
      <c r="I18" s="3" t="s">
        <v>201</v>
      </c>
      <c r="J18" s="3"/>
      <c r="K18" s="3" t="s">
        <v>203</v>
      </c>
      <c r="L18" s="3"/>
      <c r="M18" s="3" t="s">
        <v>205</v>
      </c>
      <c r="N18" s="3"/>
      <c r="O18" s="1" t="s">
        <v>207</v>
      </c>
      <c r="P18" s="1" t="s">
        <v>208</v>
      </c>
      <c r="Q18" s="1" t="s">
        <v>209</v>
      </c>
      <c r="R18" s="1" t="s">
        <v>210</v>
      </c>
      <c r="S18" s="1" t="s">
        <v>211</v>
      </c>
      <c r="T18" s="1" t="s">
        <v>212</v>
      </c>
    </row>
    <row r="19" spans="1:20" x14ac:dyDescent="0.15">
      <c r="A19" t="s">
        <v>19</v>
      </c>
      <c r="B19">
        <v>299</v>
      </c>
      <c r="C19">
        <v>3918.69</v>
      </c>
      <c r="D19">
        <v>31571.32</v>
      </c>
      <c r="E19">
        <v>92.19</v>
      </c>
      <c r="F19" s="2">
        <v>3005.73</v>
      </c>
      <c r="G19" s="2"/>
      <c r="H19">
        <v>990</v>
      </c>
      <c r="I19" s="2">
        <v>5494.85</v>
      </c>
      <c r="J19" s="2"/>
      <c r="K19" s="2">
        <v>36547.589999999997</v>
      </c>
      <c r="L19" s="2"/>
      <c r="M19" s="2">
        <v>5253.06</v>
      </c>
      <c r="N19" s="2"/>
      <c r="O19">
        <v>11110.16</v>
      </c>
      <c r="P19">
        <v>18</v>
      </c>
      <c r="Q19">
        <v>53476.38</v>
      </c>
      <c r="R19">
        <v>215946.34</v>
      </c>
      <c r="S19">
        <v>36378.93</v>
      </c>
      <c r="T19">
        <v>131678.31</v>
      </c>
    </row>
    <row r="20" spans="1:20" x14ac:dyDescent="0.15">
      <c r="A20" t="s">
        <v>66</v>
      </c>
      <c r="B20">
        <v>512</v>
      </c>
      <c r="C20">
        <v>3996.57</v>
      </c>
      <c r="D20">
        <v>31533</v>
      </c>
      <c r="E20">
        <v>72.400000000000006</v>
      </c>
      <c r="F20" s="2">
        <v>3102.6</v>
      </c>
      <c r="G20" s="2">
        <v>3054.17</v>
      </c>
      <c r="H20">
        <v>1630</v>
      </c>
      <c r="I20" s="2">
        <v>5331.43</v>
      </c>
      <c r="J20" s="2">
        <v>5413.14</v>
      </c>
      <c r="K20" s="2">
        <v>36410.18</v>
      </c>
      <c r="L20" s="2">
        <v>36478.89</v>
      </c>
      <c r="M20" s="2">
        <v>5158.76</v>
      </c>
      <c r="N20" s="2">
        <v>5205.91</v>
      </c>
      <c r="O20">
        <v>11459.32</v>
      </c>
      <c r="P20">
        <v>29</v>
      </c>
      <c r="Q20">
        <v>54459.75</v>
      </c>
      <c r="R20">
        <v>215973.95</v>
      </c>
      <c r="S20">
        <v>34683.949999999997</v>
      </c>
      <c r="T20">
        <v>145822.49</v>
      </c>
    </row>
    <row r="21" spans="1:20" x14ac:dyDescent="0.15">
      <c r="A21" s="1" t="s">
        <v>187</v>
      </c>
      <c r="B21" s="1" t="s">
        <v>194</v>
      </c>
      <c r="C21" s="1" t="s">
        <v>195</v>
      </c>
      <c r="D21" s="1" t="s">
        <v>196</v>
      </c>
      <c r="E21" s="1" t="s">
        <v>197</v>
      </c>
      <c r="F21" s="3" t="s">
        <v>198</v>
      </c>
      <c r="G21" s="3"/>
      <c r="H21" s="1" t="s">
        <v>200</v>
      </c>
      <c r="I21" s="3" t="s">
        <v>201</v>
      </c>
      <c r="J21" s="3"/>
      <c r="K21" s="3" t="s">
        <v>203</v>
      </c>
      <c r="L21" s="3"/>
      <c r="M21" s="3" t="s">
        <v>205</v>
      </c>
      <c r="N21" s="3"/>
      <c r="O21" s="1" t="s">
        <v>207</v>
      </c>
      <c r="P21" s="1" t="s">
        <v>208</v>
      </c>
      <c r="Q21" s="1" t="s">
        <v>209</v>
      </c>
      <c r="R21" s="1" t="s">
        <v>210</v>
      </c>
      <c r="S21" s="1" t="s">
        <v>211</v>
      </c>
      <c r="T21" s="1" t="s">
        <v>212</v>
      </c>
    </row>
    <row r="22" spans="1:20" x14ac:dyDescent="0.15">
      <c r="A22" t="s">
        <v>19</v>
      </c>
      <c r="B22">
        <v>103</v>
      </c>
      <c r="C22">
        <v>3820.39</v>
      </c>
      <c r="D22">
        <v>31037.45</v>
      </c>
      <c r="E22">
        <v>99.11</v>
      </c>
      <c r="F22" s="2">
        <v>2958.86</v>
      </c>
      <c r="G22" s="2"/>
      <c r="H22">
        <v>422</v>
      </c>
      <c r="I22" s="2">
        <v>5292.7</v>
      </c>
      <c r="J22" s="2"/>
      <c r="K22" s="2">
        <v>35910.69</v>
      </c>
      <c r="L22" s="2"/>
      <c r="M22" s="2">
        <v>5174.38</v>
      </c>
      <c r="N22" s="2"/>
      <c r="O22">
        <v>10576.5</v>
      </c>
      <c r="P22">
        <v>8</v>
      </c>
      <c r="Q22">
        <v>51953.23</v>
      </c>
      <c r="R22">
        <v>210977.94</v>
      </c>
      <c r="S22">
        <v>35093.15</v>
      </c>
      <c r="T22">
        <v>128303.55</v>
      </c>
    </row>
    <row r="23" spans="1:20" x14ac:dyDescent="0.15">
      <c r="A23" t="s">
        <v>69</v>
      </c>
      <c r="B23">
        <v>261</v>
      </c>
      <c r="C23">
        <v>3680</v>
      </c>
      <c r="D23">
        <v>31108.95</v>
      </c>
      <c r="E23">
        <v>74.650000000000006</v>
      </c>
      <c r="F23" s="2">
        <v>3057.97</v>
      </c>
      <c r="G23" s="2">
        <v>3008.42</v>
      </c>
      <c r="H23">
        <v>861</v>
      </c>
      <c r="I23" s="2">
        <v>5314.77</v>
      </c>
      <c r="J23" s="2">
        <v>5303.74</v>
      </c>
      <c r="K23" s="2">
        <v>36126.89</v>
      </c>
      <c r="L23" s="2">
        <v>36018.79</v>
      </c>
      <c r="M23" s="2">
        <v>5100.9399999999996</v>
      </c>
      <c r="N23" s="2">
        <v>5137.66</v>
      </c>
      <c r="O23">
        <v>11271.78</v>
      </c>
      <c r="P23">
        <v>14</v>
      </c>
      <c r="Q23">
        <v>53356.7</v>
      </c>
      <c r="R23">
        <v>213222.1</v>
      </c>
      <c r="S23">
        <v>35254.58</v>
      </c>
      <c r="T23">
        <v>139957.60999999999</v>
      </c>
    </row>
    <row r="24" spans="1:20" x14ac:dyDescent="0.15">
      <c r="A24" s="1" t="s">
        <v>188</v>
      </c>
      <c r="B24" s="1" t="s">
        <v>194</v>
      </c>
      <c r="C24" s="1" t="s">
        <v>195</v>
      </c>
      <c r="D24" s="1" t="s">
        <v>196</v>
      </c>
      <c r="E24" s="1" t="s">
        <v>197</v>
      </c>
      <c r="F24" s="3" t="s">
        <v>198</v>
      </c>
      <c r="G24" s="3"/>
      <c r="H24" s="1" t="s">
        <v>200</v>
      </c>
      <c r="I24" s="3" t="s">
        <v>201</v>
      </c>
      <c r="J24" s="3"/>
      <c r="K24" s="3" t="s">
        <v>203</v>
      </c>
      <c r="L24" s="3"/>
      <c r="M24" s="3" t="s">
        <v>205</v>
      </c>
      <c r="N24" s="3"/>
      <c r="O24" s="1" t="s">
        <v>207</v>
      </c>
      <c r="P24" s="1" t="s">
        <v>208</v>
      </c>
      <c r="Q24" s="1" t="s">
        <v>209</v>
      </c>
      <c r="R24" s="1" t="s">
        <v>210</v>
      </c>
      <c r="S24" s="1" t="s">
        <v>211</v>
      </c>
      <c r="T24" s="1" t="s">
        <v>212</v>
      </c>
    </row>
    <row r="25" spans="1:20" x14ac:dyDescent="0.15">
      <c r="A25" t="s">
        <v>19</v>
      </c>
      <c r="B25">
        <v>327</v>
      </c>
      <c r="C25">
        <v>3878.86</v>
      </c>
      <c r="D25">
        <v>31115.25</v>
      </c>
      <c r="E25">
        <v>81.34</v>
      </c>
      <c r="F25" s="2">
        <v>2933.46</v>
      </c>
      <c r="G25" s="2"/>
      <c r="H25">
        <v>1254</v>
      </c>
      <c r="I25" s="2">
        <v>5299.12</v>
      </c>
      <c r="J25" s="2"/>
      <c r="K25" s="2">
        <v>36038.42</v>
      </c>
      <c r="L25" s="2"/>
      <c r="M25" s="2">
        <v>5168.54</v>
      </c>
      <c r="N25" s="2"/>
      <c r="O25">
        <v>10696.11</v>
      </c>
      <c r="P25">
        <v>23</v>
      </c>
      <c r="Q25">
        <v>54604.78</v>
      </c>
      <c r="R25">
        <v>215206.48</v>
      </c>
      <c r="S25">
        <v>35030.85</v>
      </c>
      <c r="T25">
        <v>134363.25</v>
      </c>
    </row>
    <row r="26" spans="1:20" x14ac:dyDescent="0.15">
      <c r="A26" t="s">
        <v>69</v>
      </c>
      <c r="B26">
        <v>249</v>
      </c>
      <c r="C26">
        <v>4054.72</v>
      </c>
      <c r="D26">
        <v>31430.13</v>
      </c>
      <c r="E26">
        <v>112.96</v>
      </c>
      <c r="F26" s="2">
        <v>3081.72</v>
      </c>
      <c r="G26" s="2">
        <v>3007.59</v>
      </c>
      <c r="H26">
        <v>854</v>
      </c>
      <c r="I26" s="2">
        <v>5316</v>
      </c>
      <c r="J26" s="2">
        <v>5307.56</v>
      </c>
      <c r="K26" s="2">
        <v>36497.67</v>
      </c>
      <c r="L26" s="2">
        <v>36268.050000000003</v>
      </c>
      <c r="M26" s="2">
        <v>5163.1099999999997</v>
      </c>
      <c r="N26" s="2">
        <v>5165.83</v>
      </c>
      <c r="O26">
        <v>11477.67</v>
      </c>
      <c r="P26">
        <v>11</v>
      </c>
      <c r="Q26">
        <v>54364.58</v>
      </c>
      <c r="R26">
        <v>225255.16</v>
      </c>
      <c r="S26">
        <v>34911.58</v>
      </c>
      <c r="T26">
        <v>145841.12</v>
      </c>
    </row>
    <row r="27" spans="1:20" x14ac:dyDescent="0.15">
      <c r="A27" s="1" t="s">
        <v>193</v>
      </c>
      <c r="B27" s="1" t="s">
        <v>194</v>
      </c>
      <c r="C27" s="1" t="s">
        <v>195</v>
      </c>
      <c r="D27" s="1" t="s">
        <v>196</v>
      </c>
      <c r="E27" s="1" t="s">
        <v>197</v>
      </c>
      <c r="F27" s="3" t="s">
        <v>198</v>
      </c>
      <c r="G27" s="3"/>
      <c r="H27" s="1" t="s">
        <v>200</v>
      </c>
      <c r="I27" s="3" t="s">
        <v>201</v>
      </c>
      <c r="J27" s="3"/>
      <c r="K27" s="3" t="s">
        <v>203</v>
      </c>
      <c r="L27" s="3"/>
      <c r="M27" s="3" t="s">
        <v>205</v>
      </c>
      <c r="N27" s="3"/>
      <c r="O27" s="1" t="s">
        <v>207</v>
      </c>
      <c r="P27" s="1" t="s">
        <v>208</v>
      </c>
      <c r="Q27" s="1" t="s">
        <v>209</v>
      </c>
      <c r="R27" s="1" t="s">
        <v>210</v>
      </c>
      <c r="S27" s="1" t="s">
        <v>211</v>
      </c>
      <c r="T27" s="1" t="s">
        <v>212</v>
      </c>
    </row>
    <row r="28" spans="1:20" x14ac:dyDescent="0.15">
      <c r="A28" t="s">
        <v>19</v>
      </c>
      <c r="B28">
        <v>19963</v>
      </c>
      <c r="C28">
        <v>3721.06</v>
      </c>
      <c r="D28">
        <v>31144.16</v>
      </c>
      <c r="E28">
        <v>81.84</v>
      </c>
      <c r="F28" s="2">
        <v>2931.73</v>
      </c>
      <c r="G28" s="2"/>
      <c r="H28">
        <v>111239</v>
      </c>
      <c r="I28" s="2">
        <v>5148.8</v>
      </c>
      <c r="J28" s="2"/>
      <c r="K28" s="2">
        <v>35982.51</v>
      </c>
      <c r="L28" s="2"/>
      <c r="M28" s="2">
        <v>5169.8100000000004</v>
      </c>
      <c r="N28" s="2"/>
      <c r="O28">
        <v>10827.84</v>
      </c>
      <c r="P28">
        <v>22</v>
      </c>
      <c r="Q28">
        <v>50696.2</v>
      </c>
      <c r="R28">
        <v>206660.96</v>
      </c>
      <c r="S28">
        <v>34737.57</v>
      </c>
      <c r="T28">
        <v>138155.85</v>
      </c>
    </row>
    <row r="29" spans="1:20" x14ac:dyDescent="0.15">
      <c r="A29" t="s">
        <v>92</v>
      </c>
      <c r="B29">
        <v>39565</v>
      </c>
      <c r="C29">
        <v>3736.03</v>
      </c>
      <c r="D29">
        <v>31205.22</v>
      </c>
      <c r="E29">
        <v>79.22</v>
      </c>
      <c r="F29" s="2">
        <v>3035.66</v>
      </c>
      <c r="G29" s="2"/>
      <c r="H29">
        <v>203448</v>
      </c>
      <c r="I29" s="2">
        <v>5150.6000000000004</v>
      </c>
      <c r="J29" s="2"/>
      <c r="K29" s="2">
        <v>36120.11</v>
      </c>
      <c r="L29" s="2"/>
      <c r="M29" s="2">
        <v>5136.05</v>
      </c>
      <c r="N29" s="2"/>
      <c r="O29">
        <v>11699.51</v>
      </c>
      <c r="P29">
        <v>46</v>
      </c>
      <c r="Q29">
        <v>51719.27</v>
      </c>
      <c r="R29">
        <v>210276.27</v>
      </c>
      <c r="S29">
        <v>34439.07</v>
      </c>
      <c r="T29">
        <v>141339.59</v>
      </c>
    </row>
    <row r="30" spans="1:20" x14ac:dyDescent="0.15">
      <c r="A30" t="s">
        <v>113</v>
      </c>
      <c r="B30">
        <v>350</v>
      </c>
      <c r="C30">
        <v>3905.09</v>
      </c>
      <c r="D30">
        <v>30701.33</v>
      </c>
      <c r="E30">
        <v>92.52</v>
      </c>
      <c r="F30" s="2">
        <v>3009.64</v>
      </c>
      <c r="G30" s="2"/>
      <c r="H30">
        <v>1844</v>
      </c>
      <c r="I30" s="2">
        <v>5155.32</v>
      </c>
      <c r="J30" s="2"/>
      <c r="K30" s="2">
        <v>35525.230000000003</v>
      </c>
      <c r="L30" s="2"/>
      <c r="M30" s="2">
        <v>5124.2700000000004</v>
      </c>
      <c r="N30" s="2"/>
      <c r="O30">
        <v>11186.21</v>
      </c>
      <c r="P30">
        <v>7</v>
      </c>
      <c r="Q30">
        <v>53560.03</v>
      </c>
      <c r="R30">
        <v>206690.24</v>
      </c>
      <c r="S30">
        <v>33005.53</v>
      </c>
      <c r="T30">
        <v>142720.94</v>
      </c>
    </row>
    <row r="31" spans="1:20" x14ac:dyDescent="0.15">
      <c r="A31" t="s">
        <v>166</v>
      </c>
      <c r="B31">
        <v>1683</v>
      </c>
      <c r="C31">
        <v>3844.79</v>
      </c>
      <c r="D31">
        <v>31277.09</v>
      </c>
      <c r="E31">
        <v>78.2</v>
      </c>
      <c r="F31" s="2">
        <v>3046.45</v>
      </c>
      <c r="G31" s="2">
        <v>3005.87</v>
      </c>
      <c r="H31">
        <v>8476</v>
      </c>
      <c r="I31" s="2">
        <v>5213.58</v>
      </c>
      <c r="J31" s="2">
        <v>5167.08</v>
      </c>
      <c r="K31" s="2">
        <v>36071.82</v>
      </c>
      <c r="L31" s="2">
        <v>35924.92</v>
      </c>
      <c r="M31" s="2">
        <v>5108.8599999999997</v>
      </c>
      <c r="N31" s="2">
        <v>5134.75</v>
      </c>
      <c r="O31">
        <v>11519.56</v>
      </c>
      <c r="P31">
        <v>27</v>
      </c>
      <c r="Q31">
        <v>51845.93</v>
      </c>
      <c r="R31">
        <v>209515</v>
      </c>
      <c r="S31">
        <v>34217.11</v>
      </c>
      <c r="T31">
        <v>141015.82999999999</v>
      </c>
    </row>
    <row r="32" spans="1:20" x14ac:dyDescent="0.15">
      <c r="A32" s="1" t="s">
        <v>190</v>
      </c>
      <c r="B32" s="1" t="s">
        <v>194</v>
      </c>
      <c r="C32" s="1" t="s">
        <v>195</v>
      </c>
      <c r="D32" s="1" t="s">
        <v>196</v>
      </c>
      <c r="E32" s="1" t="s">
        <v>197</v>
      </c>
      <c r="F32" s="3" t="s">
        <v>198</v>
      </c>
      <c r="G32" s="3"/>
      <c r="H32" s="1" t="s">
        <v>200</v>
      </c>
      <c r="I32" s="3" t="s">
        <v>201</v>
      </c>
      <c r="J32" s="3"/>
      <c r="K32" s="3" t="s">
        <v>203</v>
      </c>
      <c r="L32" s="3"/>
      <c r="M32" s="3" t="s">
        <v>205</v>
      </c>
      <c r="N32" s="3"/>
      <c r="O32" s="1" t="s">
        <v>207</v>
      </c>
      <c r="P32" s="1" t="s">
        <v>208</v>
      </c>
      <c r="Q32" s="1" t="s">
        <v>209</v>
      </c>
      <c r="R32" s="1" t="s">
        <v>210</v>
      </c>
      <c r="S32" s="1" t="s">
        <v>211</v>
      </c>
      <c r="T32" s="1" t="s">
        <v>212</v>
      </c>
    </row>
    <row r="33" spans="1:20" x14ac:dyDescent="0.15">
      <c r="A33" t="s">
        <v>19</v>
      </c>
      <c r="B33">
        <v>744</v>
      </c>
      <c r="C33">
        <v>3700.28</v>
      </c>
      <c r="D33">
        <v>31104.78</v>
      </c>
      <c r="E33">
        <v>82.97</v>
      </c>
      <c r="F33" s="2">
        <v>3001.28</v>
      </c>
      <c r="G33" s="2"/>
      <c r="H33">
        <v>4098</v>
      </c>
      <c r="I33" s="2">
        <v>5227.45</v>
      </c>
      <c r="J33" s="2"/>
      <c r="K33" s="2">
        <v>35970.93</v>
      </c>
      <c r="L33" s="2"/>
      <c r="M33" s="2">
        <v>5155.13</v>
      </c>
      <c r="N33" s="2"/>
      <c r="O33">
        <v>11272.34</v>
      </c>
      <c r="P33">
        <v>12</v>
      </c>
      <c r="Q33">
        <v>51349.95</v>
      </c>
      <c r="R33">
        <v>209346.49</v>
      </c>
      <c r="S33">
        <v>34873.65</v>
      </c>
      <c r="T33">
        <v>139796.89000000001</v>
      </c>
    </row>
    <row r="34" spans="1:20" x14ac:dyDescent="0.15">
      <c r="A34" t="s">
        <v>92</v>
      </c>
      <c r="B34">
        <v>1077</v>
      </c>
      <c r="C34">
        <v>3806.99</v>
      </c>
      <c r="D34">
        <v>31234.51</v>
      </c>
      <c r="E34">
        <v>77.680000000000007</v>
      </c>
      <c r="F34" s="2">
        <v>3162.05</v>
      </c>
      <c r="G34" s="2">
        <v>3081.67</v>
      </c>
      <c r="H34">
        <v>6131</v>
      </c>
      <c r="I34" s="2">
        <v>5251.52</v>
      </c>
      <c r="J34" s="2">
        <v>5239.49</v>
      </c>
      <c r="K34" s="2">
        <v>36331.410000000003</v>
      </c>
      <c r="L34" s="2">
        <v>36151.17</v>
      </c>
      <c r="M34" s="2">
        <v>5139.08</v>
      </c>
      <c r="N34" s="2">
        <v>5147.1099999999997</v>
      </c>
      <c r="O34">
        <v>11808.48</v>
      </c>
      <c r="P34">
        <v>19</v>
      </c>
      <c r="Q34">
        <v>53023.91</v>
      </c>
      <c r="R34">
        <v>210164.31</v>
      </c>
      <c r="S34">
        <v>34602.5</v>
      </c>
      <c r="T34">
        <v>142469.69</v>
      </c>
    </row>
    <row r="35" spans="1:20" x14ac:dyDescent="0.15">
      <c r="A35" s="1" t="s">
        <v>191</v>
      </c>
      <c r="B35" s="1" t="s">
        <v>194</v>
      </c>
      <c r="C35" s="1" t="s">
        <v>195</v>
      </c>
      <c r="D35" s="1" t="s">
        <v>196</v>
      </c>
      <c r="E35" s="1" t="s">
        <v>197</v>
      </c>
      <c r="F35" s="3" t="s">
        <v>198</v>
      </c>
      <c r="G35" s="3"/>
      <c r="H35" s="1" t="s">
        <v>200</v>
      </c>
      <c r="I35" s="3" t="s">
        <v>201</v>
      </c>
      <c r="J35" s="3"/>
      <c r="K35" s="3" t="s">
        <v>203</v>
      </c>
      <c r="L35" s="3"/>
      <c r="M35" s="3" t="s">
        <v>205</v>
      </c>
      <c r="N35" s="3"/>
      <c r="O35" s="1" t="s">
        <v>207</v>
      </c>
      <c r="P35" s="1" t="s">
        <v>208</v>
      </c>
      <c r="Q35" s="1" t="s">
        <v>209</v>
      </c>
      <c r="R35" s="1" t="s">
        <v>210</v>
      </c>
      <c r="S35" s="1" t="s">
        <v>211</v>
      </c>
      <c r="T35" s="1" t="s">
        <v>212</v>
      </c>
    </row>
    <row r="36" spans="1:20" x14ac:dyDescent="0.15">
      <c r="A36" t="s">
        <v>19</v>
      </c>
      <c r="B36">
        <v>395</v>
      </c>
      <c r="C36">
        <v>3922.13</v>
      </c>
      <c r="D36">
        <v>31775.599999999999</v>
      </c>
      <c r="E36">
        <v>83.73</v>
      </c>
      <c r="F36" s="2">
        <v>3176.2</v>
      </c>
      <c r="G36" s="2"/>
      <c r="H36">
        <v>2315</v>
      </c>
      <c r="I36" s="2">
        <v>5418.85</v>
      </c>
      <c r="J36" s="2"/>
      <c r="K36" s="2">
        <v>36893.730000000003</v>
      </c>
      <c r="L36" s="2"/>
      <c r="M36" s="2">
        <v>5229.93</v>
      </c>
      <c r="N36" s="2"/>
      <c r="O36">
        <v>11939.94</v>
      </c>
      <c r="P36">
        <v>8</v>
      </c>
      <c r="Q36">
        <v>55032.82</v>
      </c>
      <c r="R36">
        <v>210765.86</v>
      </c>
      <c r="S36">
        <v>35054.25</v>
      </c>
      <c r="T36">
        <v>141961.1</v>
      </c>
    </row>
    <row r="37" spans="1:20" x14ac:dyDescent="0.15">
      <c r="A37" t="s">
        <v>69</v>
      </c>
      <c r="B37">
        <v>536</v>
      </c>
      <c r="C37">
        <v>3874.76</v>
      </c>
      <c r="D37">
        <v>31997.67</v>
      </c>
      <c r="E37">
        <v>81.5</v>
      </c>
      <c r="F37" s="2">
        <v>3256.14</v>
      </c>
      <c r="G37" s="2">
        <v>3216.17</v>
      </c>
      <c r="H37">
        <v>2797</v>
      </c>
      <c r="I37" s="2">
        <v>5370.24</v>
      </c>
      <c r="J37" s="2">
        <v>5394.55</v>
      </c>
      <c r="K37" s="2">
        <v>36973.370000000003</v>
      </c>
      <c r="L37" s="2">
        <v>36933.550000000003</v>
      </c>
      <c r="M37" s="2">
        <v>5220.3599999999997</v>
      </c>
      <c r="N37" s="2">
        <v>5225.1499999999996</v>
      </c>
      <c r="O37">
        <v>12188.02</v>
      </c>
      <c r="P37">
        <v>11</v>
      </c>
      <c r="Q37">
        <v>53981.08</v>
      </c>
      <c r="R37">
        <v>217104.94</v>
      </c>
      <c r="S37">
        <v>35395.47</v>
      </c>
      <c r="T37">
        <v>149525.07999999999</v>
      </c>
    </row>
    <row r="38" spans="1:20" x14ac:dyDescent="0.15">
      <c r="A38" s="1" t="s">
        <v>213</v>
      </c>
      <c r="B38" s="1" t="s">
        <v>194</v>
      </c>
      <c r="C38" s="1" t="s">
        <v>195</v>
      </c>
      <c r="D38" s="1" t="s">
        <v>196</v>
      </c>
      <c r="E38" s="1" t="s">
        <v>197</v>
      </c>
      <c r="F38" s="3" t="s">
        <v>198</v>
      </c>
      <c r="G38" s="3"/>
      <c r="H38" s="1" t="s">
        <v>200</v>
      </c>
      <c r="I38" s="3" t="s">
        <v>201</v>
      </c>
      <c r="J38" s="3"/>
      <c r="K38" s="3" t="s">
        <v>203</v>
      </c>
      <c r="L38" s="3"/>
      <c r="M38" s="3" t="s">
        <v>205</v>
      </c>
      <c r="N38" s="3"/>
      <c r="O38" s="1" t="s">
        <v>207</v>
      </c>
      <c r="P38" s="1" t="s">
        <v>208</v>
      </c>
      <c r="Q38" s="1" t="s">
        <v>209</v>
      </c>
      <c r="R38" s="1" t="s">
        <v>210</v>
      </c>
      <c r="S38" s="1" t="s">
        <v>211</v>
      </c>
      <c r="T38" s="1" t="s">
        <v>212</v>
      </c>
    </row>
    <row r="39" spans="1:20" x14ac:dyDescent="0.15">
      <c r="A39" t="s">
        <v>19</v>
      </c>
      <c r="B39">
        <v>539</v>
      </c>
      <c r="C39">
        <v>3790.77</v>
      </c>
      <c r="D39">
        <v>31051.29</v>
      </c>
      <c r="E39">
        <v>87.99</v>
      </c>
      <c r="F39" s="2">
        <v>3135.53</v>
      </c>
      <c r="G39" s="2"/>
      <c r="H39">
        <v>3017</v>
      </c>
      <c r="I39" s="2">
        <v>5283.78</v>
      </c>
      <c r="J39" s="2"/>
      <c r="K39" s="2">
        <v>35967.61</v>
      </c>
      <c r="L39" s="2"/>
      <c r="M39" s="2">
        <v>5107.67</v>
      </c>
      <c r="N39" s="2"/>
      <c r="O39">
        <v>11660.24</v>
      </c>
      <c r="P39">
        <v>13</v>
      </c>
      <c r="Q39">
        <v>51537.35</v>
      </c>
      <c r="R39">
        <v>205353.47</v>
      </c>
      <c r="S39">
        <v>33914.43</v>
      </c>
      <c r="T39">
        <v>141279.59</v>
      </c>
    </row>
    <row r="40" spans="1:20" x14ac:dyDescent="0.15">
      <c r="A40" t="s">
        <v>113</v>
      </c>
      <c r="B40">
        <v>406</v>
      </c>
      <c r="C40">
        <v>4055.29</v>
      </c>
      <c r="D40">
        <v>30689.83</v>
      </c>
      <c r="E40">
        <v>76.81</v>
      </c>
      <c r="F40" s="2">
        <v>3307.02</v>
      </c>
      <c r="G40" s="2"/>
      <c r="H40">
        <v>2761</v>
      </c>
      <c r="I40" s="2">
        <v>5232.95</v>
      </c>
      <c r="J40" s="2"/>
      <c r="K40" s="2">
        <v>35611.24</v>
      </c>
      <c r="L40" s="2"/>
      <c r="M40" s="2">
        <v>5119.47</v>
      </c>
      <c r="N40" s="2"/>
      <c r="O40">
        <v>11859.74</v>
      </c>
      <c r="P40">
        <v>12</v>
      </c>
      <c r="Q40">
        <v>52996.36</v>
      </c>
      <c r="R40">
        <v>205267.64</v>
      </c>
      <c r="S40">
        <v>34313.81</v>
      </c>
      <c r="T40">
        <v>147137.97</v>
      </c>
    </row>
    <row r="41" spans="1:20" x14ac:dyDescent="0.15">
      <c r="A41" t="s">
        <v>175</v>
      </c>
      <c r="B41">
        <v>1121</v>
      </c>
      <c r="C41">
        <v>3920.38</v>
      </c>
      <c r="D41">
        <v>31411.47</v>
      </c>
      <c r="E41">
        <v>75.09</v>
      </c>
      <c r="F41" s="2">
        <v>3374.69</v>
      </c>
      <c r="G41" s="2">
        <v>3272.41</v>
      </c>
      <c r="H41">
        <v>7413</v>
      </c>
      <c r="I41" s="2">
        <v>5307.04</v>
      </c>
      <c r="J41" s="2">
        <v>5274.59</v>
      </c>
      <c r="K41" s="2">
        <v>36627.230000000003</v>
      </c>
      <c r="L41" s="2">
        <v>36068.69</v>
      </c>
      <c r="M41" s="2">
        <v>5169.13</v>
      </c>
      <c r="N41" s="2">
        <v>5132.09</v>
      </c>
      <c r="O41">
        <v>11971.72</v>
      </c>
      <c r="P41">
        <v>46</v>
      </c>
      <c r="Q41">
        <v>52951.72</v>
      </c>
      <c r="R41">
        <v>211371.25</v>
      </c>
      <c r="S41">
        <v>34180.589999999997</v>
      </c>
      <c r="T41">
        <v>148177.25</v>
      </c>
    </row>
    <row r="42" spans="1:20" x14ac:dyDescent="0.15">
      <c r="A42" s="1" t="s">
        <v>214</v>
      </c>
      <c r="B42" s="1" t="s">
        <v>194</v>
      </c>
      <c r="C42" s="1" t="s">
        <v>195</v>
      </c>
      <c r="D42" s="1" t="s">
        <v>196</v>
      </c>
      <c r="E42" s="1" t="s">
        <v>197</v>
      </c>
      <c r="F42" s="3" t="s">
        <v>198</v>
      </c>
      <c r="G42" s="3"/>
      <c r="H42" s="1" t="s">
        <v>200</v>
      </c>
      <c r="I42" s="3" t="s">
        <v>201</v>
      </c>
      <c r="J42" s="3"/>
      <c r="K42" s="3" t="s">
        <v>203</v>
      </c>
      <c r="L42" s="3"/>
      <c r="M42" s="3" t="s">
        <v>205</v>
      </c>
      <c r="N42" s="3"/>
      <c r="O42" s="1" t="s">
        <v>207</v>
      </c>
      <c r="P42" s="1" t="s">
        <v>208</v>
      </c>
      <c r="Q42" s="1" t="s">
        <v>209</v>
      </c>
      <c r="R42" s="1" t="s">
        <v>210</v>
      </c>
      <c r="S42" s="1" t="s">
        <v>211</v>
      </c>
      <c r="T42" s="1" t="s">
        <v>212</v>
      </c>
    </row>
    <row r="43" spans="1:20" x14ac:dyDescent="0.15">
      <c r="A43" t="s">
        <v>19</v>
      </c>
      <c r="B43">
        <v>210</v>
      </c>
      <c r="C43">
        <v>3982.53</v>
      </c>
      <c r="D43">
        <v>32914.959999999999</v>
      </c>
      <c r="E43">
        <v>102.89</v>
      </c>
      <c r="F43" s="2">
        <v>3606.42</v>
      </c>
      <c r="G43" s="2"/>
      <c r="H43">
        <v>1889</v>
      </c>
      <c r="I43" s="2">
        <v>5444.68</v>
      </c>
      <c r="J43" s="2"/>
      <c r="K43" s="2">
        <v>37523.64</v>
      </c>
      <c r="L43" s="2"/>
      <c r="M43" s="2">
        <v>5340.55</v>
      </c>
      <c r="N43" s="2"/>
      <c r="O43">
        <v>11824.44</v>
      </c>
      <c r="P43">
        <v>9</v>
      </c>
      <c r="Q43">
        <v>53908.06</v>
      </c>
      <c r="R43">
        <v>211729.15</v>
      </c>
      <c r="S43">
        <v>35251.879999999997</v>
      </c>
      <c r="T43">
        <v>147997.06</v>
      </c>
    </row>
    <row r="44" spans="1:20" x14ac:dyDescent="0.15">
      <c r="A44" t="s">
        <v>71</v>
      </c>
      <c r="B44">
        <v>14</v>
      </c>
      <c r="C44">
        <v>3540.4</v>
      </c>
      <c r="D44">
        <v>31274.47</v>
      </c>
      <c r="E44">
        <v>55.37</v>
      </c>
      <c r="F44" s="2">
        <v>3333.88</v>
      </c>
      <c r="G44" s="2"/>
      <c r="H44">
        <v>120</v>
      </c>
      <c r="I44" s="2">
        <v>5415.51</v>
      </c>
      <c r="J44" s="2"/>
      <c r="K44" s="2">
        <v>36741.32</v>
      </c>
      <c r="L44" s="2"/>
      <c r="M44" s="2">
        <v>5233.1099999999997</v>
      </c>
      <c r="N44" s="2"/>
      <c r="O44">
        <v>12036.36</v>
      </c>
      <c r="P44">
        <v>2</v>
      </c>
      <c r="Q44">
        <v>58262.52</v>
      </c>
      <c r="R44">
        <v>216237.45</v>
      </c>
      <c r="S44">
        <v>34419.800000000003</v>
      </c>
      <c r="T44">
        <v>153094.38</v>
      </c>
    </row>
    <row r="45" spans="1:20" x14ac:dyDescent="0.15">
      <c r="A45" t="s">
        <v>113</v>
      </c>
      <c r="B45">
        <v>58</v>
      </c>
      <c r="C45">
        <v>3785.36</v>
      </c>
      <c r="D45">
        <v>31159.75</v>
      </c>
      <c r="E45">
        <v>61.36</v>
      </c>
      <c r="F45" s="2">
        <v>3534.99</v>
      </c>
      <c r="G45" s="2"/>
      <c r="H45">
        <v>370</v>
      </c>
      <c r="I45" s="2">
        <v>5520.64</v>
      </c>
      <c r="J45" s="2"/>
      <c r="K45" s="2">
        <v>36799.279999999999</v>
      </c>
      <c r="L45" s="2"/>
      <c r="M45" s="2">
        <v>5238.1000000000004</v>
      </c>
      <c r="N45" s="2"/>
      <c r="O45">
        <v>12316.23</v>
      </c>
      <c r="P45">
        <v>3</v>
      </c>
      <c r="Q45">
        <v>50738.89</v>
      </c>
      <c r="R45">
        <v>220753.65</v>
      </c>
      <c r="S45">
        <v>36252.31</v>
      </c>
      <c r="T45">
        <v>142600.54</v>
      </c>
    </row>
    <row r="46" spans="1:20" x14ac:dyDescent="0.15">
      <c r="A46" t="s">
        <v>178</v>
      </c>
      <c r="B46">
        <v>279</v>
      </c>
      <c r="C46">
        <v>4055.01</v>
      </c>
      <c r="D46">
        <v>31877.24</v>
      </c>
      <c r="E46">
        <v>81.569999999999993</v>
      </c>
      <c r="F46" s="2">
        <v>3077.47</v>
      </c>
      <c r="G46" s="2">
        <v>3388.19</v>
      </c>
      <c r="H46">
        <v>1532</v>
      </c>
      <c r="I46" s="2">
        <v>5395.36</v>
      </c>
      <c r="J46" s="2">
        <v>5444.05</v>
      </c>
      <c r="K46" s="2">
        <v>37202.39</v>
      </c>
      <c r="L46" s="2">
        <v>37066.660000000003</v>
      </c>
      <c r="M46" s="2">
        <v>5282.01</v>
      </c>
      <c r="N46" s="2">
        <v>5273.44</v>
      </c>
      <c r="O46">
        <v>11546.4</v>
      </c>
      <c r="P46">
        <v>6</v>
      </c>
      <c r="Q46">
        <v>54912.77</v>
      </c>
      <c r="R46">
        <v>224391.48</v>
      </c>
      <c r="S46">
        <v>35390.17</v>
      </c>
      <c r="T46">
        <v>149350.03</v>
      </c>
    </row>
    <row r="47" spans="1:20" x14ac:dyDescent="0.15">
      <c r="A47" s="1" t="s">
        <v>215</v>
      </c>
      <c r="B47" s="1" t="s">
        <v>194</v>
      </c>
      <c r="C47" s="1" t="s">
        <v>195</v>
      </c>
      <c r="D47" s="1" t="s">
        <v>196</v>
      </c>
      <c r="E47" s="1" t="s">
        <v>197</v>
      </c>
      <c r="F47" s="3" t="s">
        <v>198</v>
      </c>
      <c r="G47" s="3"/>
      <c r="H47" s="1" t="s">
        <v>200</v>
      </c>
      <c r="I47" s="3" t="s">
        <v>201</v>
      </c>
      <c r="J47" s="3"/>
      <c r="K47" s="3" t="s">
        <v>203</v>
      </c>
      <c r="L47" s="3"/>
      <c r="M47" s="3" t="s">
        <v>205</v>
      </c>
      <c r="N47" s="3"/>
      <c r="O47" s="1" t="s">
        <v>207</v>
      </c>
      <c r="P47" s="1" t="s">
        <v>208</v>
      </c>
      <c r="Q47" s="1" t="s">
        <v>209</v>
      </c>
      <c r="R47" s="1" t="s">
        <v>210</v>
      </c>
      <c r="S47" s="1" t="s">
        <v>211</v>
      </c>
      <c r="T47" s="1" t="s">
        <v>212</v>
      </c>
    </row>
    <row r="48" spans="1:20" x14ac:dyDescent="0.15">
      <c r="A48" t="s">
        <v>19</v>
      </c>
      <c r="B48">
        <v>196</v>
      </c>
      <c r="C48">
        <v>4036.71</v>
      </c>
      <c r="D48">
        <v>31575.48</v>
      </c>
      <c r="E48">
        <v>101.94</v>
      </c>
      <c r="F48" s="2">
        <v>3447.4</v>
      </c>
      <c r="G48" s="2"/>
      <c r="H48">
        <v>1154</v>
      </c>
      <c r="I48" s="2">
        <v>5451.86</v>
      </c>
      <c r="J48" s="2"/>
      <c r="K48" s="2">
        <v>36296.07</v>
      </c>
      <c r="L48" s="2"/>
      <c r="M48" s="2">
        <v>5127.91</v>
      </c>
      <c r="N48" s="2"/>
      <c r="O48">
        <v>12347.23</v>
      </c>
      <c r="P48">
        <v>5</v>
      </c>
      <c r="Q48">
        <v>54937.42</v>
      </c>
      <c r="R48">
        <v>213816.57</v>
      </c>
      <c r="S48">
        <v>35451.919999999998</v>
      </c>
      <c r="T48">
        <v>146960.68</v>
      </c>
    </row>
    <row r="49" spans="1:20" x14ac:dyDescent="0.15">
      <c r="A49" t="s">
        <v>77</v>
      </c>
      <c r="B49">
        <v>97</v>
      </c>
      <c r="C49">
        <v>4127.12</v>
      </c>
      <c r="D49">
        <v>31783.49</v>
      </c>
      <c r="E49">
        <v>68.06</v>
      </c>
      <c r="F49" s="2">
        <v>3951.91</v>
      </c>
      <c r="G49" s="2">
        <v>3699.66</v>
      </c>
      <c r="H49">
        <v>1197</v>
      </c>
      <c r="I49" s="2">
        <v>5475.44</v>
      </c>
      <c r="J49" s="2">
        <v>5463.65</v>
      </c>
      <c r="K49" s="2">
        <v>36736.730000000003</v>
      </c>
      <c r="L49" s="2">
        <v>36516.400000000001</v>
      </c>
      <c r="M49" s="2">
        <v>5196.4799999999996</v>
      </c>
      <c r="N49" s="2">
        <v>5162.2</v>
      </c>
      <c r="O49">
        <v>12349.9</v>
      </c>
      <c r="P49">
        <v>6</v>
      </c>
      <c r="Q49">
        <v>55865.54</v>
      </c>
      <c r="R49">
        <v>210410.19</v>
      </c>
      <c r="S49">
        <v>33886.03</v>
      </c>
      <c r="T49">
        <v>154801.29999999999</v>
      </c>
    </row>
    <row r="50" spans="1:20" x14ac:dyDescent="0.15">
      <c r="F50" s="2"/>
      <c r="G50" s="2"/>
      <c r="I50" s="2"/>
      <c r="J50" s="2"/>
      <c r="K50" s="2"/>
      <c r="L50" s="2"/>
      <c r="M50" s="2"/>
      <c r="N50" s="2"/>
    </row>
    <row r="51" spans="1:20" x14ac:dyDescent="0.15">
      <c r="A51" s="1" t="s">
        <v>216</v>
      </c>
      <c r="C51" s="4">
        <v>3866.9</v>
      </c>
      <c r="D51" s="4">
        <v>31438.9</v>
      </c>
      <c r="E51" s="4">
        <v>83.1</v>
      </c>
      <c r="F51" s="2">
        <v>3128.46</v>
      </c>
      <c r="G51" s="2"/>
      <c r="I51" s="2">
        <v>5339.62</v>
      </c>
      <c r="J51" s="2"/>
      <c r="K51" s="2">
        <v>36423.410000000003</v>
      </c>
      <c r="L51" s="2"/>
      <c r="M51" s="2">
        <v>5192.57</v>
      </c>
      <c r="N51" s="2"/>
      <c r="O51" s="4">
        <v>11363.9</v>
      </c>
      <c r="Q51" s="4">
        <v>53693.7</v>
      </c>
      <c r="R51" s="4">
        <v>213627.3</v>
      </c>
      <c r="S51" s="4">
        <v>34882.800000000003</v>
      </c>
      <c r="T51" s="4">
        <v>141111.70000000001</v>
      </c>
    </row>
    <row r="52" spans="1:20" x14ac:dyDescent="0.15">
      <c r="A52" s="1" t="s">
        <v>217</v>
      </c>
      <c r="C52" s="4">
        <v>130.4</v>
      </c>
      <c r="D52" s="4">
        <v>437.9</v>
      </c>
      <c r="E52" s="4">
        <v>11.5</v>
      </c>
      <c r="F52" s="2">
        <v>245.54</v>
      </c>
      <c r="G52" s="2"/>
      <c r="I52" s="2">
        <v>112.03</v>
      </c>
      <c r="J52" s="2"/>
      <c r="K52" s="2">
        <v>486.49</v>
      </c>
      <c r="L52" s="2"/>
      <c r="M52" s="2">
        <v>60.14</v>
      </c>
      <c r="N52" s="2"/>
      <c r="O52" s="4">
        <v>607.70000000000005</v>
      </c>
      <c r="Q52" s="4">
        <v>1625.8</v>
      </c>
      <c r="R52" s="4">
        <v>5384.5</v>
      </c>
      <c r="S52" s="4">
        <v>713.7</v>
      </c>
      <c r="T52" s="4">
        <v>7493.1</v>
      </c>
    </row>
    <row r="53" spans="1:20" x14ac:dyDescent="0.15">
      <c r="A53" s="1" t="s">
        <v>218</v>
      </c>
      <c r="C53" s="4">
        <v>3.4</v>
      </c>
      <c r="D53" s="4">
        <v>1.4</v>
      </c>
      <c r="E53" s="4">
        <v>13.8</v>
      </c>
      <c r="F53" s="2">
        <v>7.85</v>
      </c>
      <c r="G53" s="2"/>
      <c r="I53" s="2">
        <v>2.1</v>
      </c>
      <c r="J53" s="2"/>
      <c r="K53" s="2">
        <v>1.34</v>
      </c>
      <c r="L53" s="2"/>
      <c r="M53" s="2">
        <v>1.1599999999999999</v>
      </c>
      <c r="N53" s="2"/>
      <c r="O53" s="4">
        <v>5.3</v>
      </c>
      <c r="Q53" s="4">
        <v>3</v>
      </c>
      <c r="R53" s="4">
        <v>2.5</v>
      </c>
      <c r="S53" s="4">
        <v>2</v>
      </c>
      <c r="T53" s="4">
        <v>5.3</v>
      </c>
    </row>
    <row r="54" spans="1:20" x14ac:dyDescent="0.15">
      <c r="F54" s="2"/>
      <c r="G54" s="2"/>
      <c r="I54" s="2"/>
      <c r="J54" s="2"/>
      <c r="K54" s="2"/>
      <c r="L54" s="2"/>
      <c r="M54" s="2"/>
      <c r="N54" s="2"/>
    </row>
    <row r="55" spans="1:20" x14ac:dyDescent="0.15">
      <c r="A55" s="1"/>
      <c r="B55" s="5" t="s">
        <v>219</v>
      </c>
      <c r="C55" s="6" t="s">
        <v>202</v>
      </c>
      <c r="D55" s="6" t="s">
        <v>204</v>
      </c>
      <c r="E55" s="6" t="s">
        <v>206</v>
      </c>
      <c r="F55" s="7" t="s">
        <v>199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15">
      <c r="B56" s="8" t="s">
        <v>87</v>
      </c>
      <c r="C56" s="9">
        <v>5296.34</v>
      </c>
      <c r="D56" s="9">
        <v>36432.9</v>
      </c>
      <c r="E56" s="9">
        <v>5250.91</v>
      </c>
      <c r="F56" s="10">
        <v>2751.91</v>
      </c>
    </row>
    <row r="57" spans="1:20" x14ac:dyDescent="0.15">
      <c r="B57" s="8" t="s">
        <v>88</v>
      </c>
      <c r="C57" s="9">
        <v>5267.22</v>
      </c>
      <c r="D57" s="9">
        <v>36008.68</v>
      </c>
      <c r="E57" s="9">
        <v>5178.38</v>
      </c>
      <c r="F57" s="10">
        <v>2896.56</v>
      </c>
    </row>
    <row r="58" spans="1:20" x14ac:dyDescent="0.15">
      <c r="B58" s="8" t="s">
        <v>102</v>
      </c>
      <c r="C58" s="9">
        <v>5448.71</v>
      </c>
      <c r="D58" s="9">
        <v>36716.57</v>
      </c>
      <c r="E58" s="9">
        <v>5236.83</v>
      </c>
      <c r="F58" s="10">
        <v>3059.19</v>
      </c>
    </row>
    <row r="59" spans="1:20" x14ac:dyDescent="0.15">
      <c r="B59" s="8" t="s">
        <v>181</v>
      </c>
      <c r="C59" s="9">
        <v>5386.61</v>
      </c>
      <c r="D59" s="9">
        <v>36658.6</v>
      </c>
      <c r="E59" s="9">
        <v>5216.1499999999996</v>
      </c>
      <c r="F59" s="10">
        <v>3088.34</v>
      </c>
      <c r="I59" s="1"/>
    </row>
    <row r="60" spans="1:20" x14ac:dyDescent="0.15">
      <c r="B60" s="8" t="s">
        <v>186</v>
      </c>
      <c r="C60" s="9">
        <v>5413.14</v>
      </c>
      <c r="D60" s="9">
        <v>36478.89</v>
      </c>
      <c r="E60" s="9">
        <v>5205.91</v>
      </c>
      <c r="F60" s="10">
        <v>3054.17</v>
      </c>
    </row>
    <row r="61" spans="1:20" x14ac:dyDescent="0.15">
      <c r="B61" s="8" t="s">
        <v>187</v>
      </c>
      <c r="C61" s="9">
        <v>5303.74</v>
      </c>
      <c r="D61" s="9">
        <v>36018.79</v>
      </c>
      <c r="E61" s="9">
        <v>5137.66</v>
      </c>
      <c r="F61" s="10">
        <v>3008.42</v>
      </c>
    </row>
    <row r="62" spans="1:20" x14ac:dyDescent="0.15">
      <c r="B62" s="8" t="s">
        <v>188</v>
      </c>
      <c r="C62" s="9">
        <v>5307.56</v>
      </c>
      <c r="D62" s="9">
        <v>36268.050000000003</v>
      </c>
      <c r="E62" s="9">
        <v>5165.83</v>
      </c>
      <c r="F62" s="10">
        <v>3007.59</v>
      </c>
    </row>
    <row r="63" spans="1:20" x14ac:dyDescent="0.15">
      <c r="B63" s="8" t="s">
        <v>193</v>
      </c>
      <c r="C63" s="9">
        <v>5167.08</v>
      </c>
      <c r="D63" s="9">
        <v>35924.92</v>
      </c>
      <c r="E63" s="9">
        <v>5134.75</v>
      </c>
      <c r="F63" s="10">
        <v>3005.87</v>
      </c>
    </row>
    <row r="64" spans="1:20" x14ac:dyDescent="0.15">
      <c r="B64" s="8" t="s">
        <v>190</v>
      </c>
      <c r="C64" s="9">
        <v>5239.49</v>
      </c>
      <c r="D64" s="9">
        <v>36151.17</v>
      </c>
      <c r="E64" s="9">
        <v>5147.1099999999997</v>
      </c>
      <c r="F64" s="10">
        <v>3081.67</v>
      </c>
    </row>
    <row r="65" spans="2:8" x14ac:dyDescent="0.15">
      <c r="B65" s="8" t="s">
        <v>191</v>
      </c>
      <c r="C65" s="9">
        <v>5394.55</v>
      </c>
      <c r="D65" s="9">
        <v>36933.550000000003</v>
      </c>
      <c r="E65" s="9">
        <v>5225.1499999999996</v>
      </c>
      <c r="F65" s="10">
        <v>3216.17</v>
      </c>
    </row>
    <row r="66" spans="2:8" x14ac:dyDescent="0.15">
      <c r="B66" s="8" t="s">
        <v>213</v>
      </c>
      <c r="C66" s="9">
        <v>5274.59</v>
      </c>
      <c r="D66" s="9">
        <v>36068.69</v>
      </c>
      <c r="E66" s="9">
        <v>5132.09</v>
      </c>
      <c r="F66" s="10">
        <v>3272.41</v>
      </c>
    </row>
    <row r="67" spans="2:8" x14ac:dyDescent="0.15">
      <c r="B67" s="8" t="s">
        <v>214</v>
      </c>
      <c r="C67" s="9">
        <v>5444.05</v>
      </c>
      <c r="D67" s="9">
        <v>37066.660000000003</v>
      </c>
      <c r="E67" s="9">
        <v>5273.44</v>
      </c>
      <c r="F67" s="10">
        <v>3388.19</v>
      </c>
    </row>
    <row r="68" spans="2:8" x14ac:dyDescent="0.15">
      <c r="B68" s="11" t="s">
        <v>215</v>
      </c>
      <c r="C68" s="12">
        <v>5463.65</v>
      </c>
      <c r="D68" s="12">
        <v>36516.400000000001</v>
      </c>
      <c r="E68" s="12">
        <v>5162.2</v>
      </c>
      <c r="F68" s="13">
        <v>3699.66</v>
      </c>
    </row>
    <row r="69" spans="2:8" x14ac:dyDescent="0.15">
      <c r="F69" s="2"/>
      <c r="G69" s="2"/>
      <c r="H69" s="2"/>
    </row>
    <row r="70" spans="2:8" x14ac:dyDescent="0.15">
      <c r="B70" s="57" t="s">
        <v>538</v>
      </c>
      <c r="C70" s="2">
        <f>AVERAGE(C56:C68)</f>
        <v>5338.9792307692305</v>
      </c>
      <c r="D70" s="2">
        <f>AVERAGE(D56:D68)</f>
        <v>36403.374615384615</v>
      </c>
      <c r="E70" s="2">
        <f>AVERAGE(E56:E68)</f>
        <v>5189.7238461538464</v>
      </c>
      <c r="F70" s="2">
        <f>AVERAGE(F56:F68)</f>
        <v>3117.7038461538468</v>
      </c>
      <c r="G70" s="2"/>
      <c r="H70" s="2"/>
    </row>
    <row r="71" spans="2:8" x14ac:dyDescent="0.15">
      <c r="F71" s="2"/>
      <c r="G71" s="2"/>
      <c r="H71" s="2"/>
    </row>
    <row r="72" spans="2:8" x14ac:dyDescent="0.15">
      <c r="F72" s="2"/>
      <c r="G72" s="2"/>
      <c r="H72" s="2"/>
    </row>
    <row r="73" spans="2:8" x14ac:dyDescent="0.15">
      <c r="B73" t="s">
        <v>539</v>
      </c>
      <c r="C73" t="s">
        <v>540</v>
      </c>
      <c r="D73" t="s">
        <v>541</v>
      </c>
      <c r="E73" t="s">
        <v>542</v>
      </c>
      <c r="F73" s="2" t="s">
        <v>543</v>
      </c>
      <c r="G73" s="2"/>
      <c r="H73" s="2"/>
    </row>
    <row r="74" spans="2:8" x14ac:dyDescent="0.15">
      <c r="B74">
        <v>0.46</v>
      </c>
      <c r="C74">
        <v>3872</v>
      </c>
      <c r="D74">
        <v>31081</v>
      </c>
      <c r="E74" s="14">
        <f>C74/$C$70</f>
        <v>0.72523226494030191</v>
      </c>
      <c r="F74" s="14">
        <f>D74/$D$70</f>
        <v>0.85379447175934897</v>
      </c>
      <c r="G74" s="2"/>
      <c r="H74" s="2"/>
    </row>
    <row r="75" spans="2:8" x14ac:dyDescent="0.15">
      <c r="B75">
        <v>0.56999999999999995</v>
      </c>
      <c r="C75">
        <v>7860</v>
      </c>
      <c r="D75">
        <v>40997</v>
      </c>
      <c r="E75" s="14">
        <f t="shared" ref="E75:E81" si="0">C75/$C$70</f>
        <v>1.4721915295534023</v>
      </c>
      <c r="F75" s="14">
        <f t="shared" ref="F75:F81" si="1">D75/$D$70</f>
        <v>1.1261868008982345</v>
      </c>
      <c r="G75" s="2"/>
      <c r="H75" s="2"/>
    </row>
    <row r="76" spans="2:8" x14ac:dyDescent="0.15">
      <c r="B76">
        <v>0.47</v>
      </c>
      <c r="C76">
        <v>5330</v>
      </c>
      <c r="D76">
        <v>36118</v>
      </c>
      <c r="E76" s="14">
        <f t="shared" si="0"/>
        <v>0.99831817462081851</v>
      </c>
      <c r="F76" s="14">
        <f t="shared" si="1"/>
        <v>0.99216076480821613</v>
      </c>
      <c r="G76" s="2"/>
      <c r="H76" s="2"/>
    </row>
    <row r="77" spans="2:8" x14ac:dyDescent="0.15">
      <c r="B77">
        <v>1.01</v>
      </c>
      <c r="C77">
        <v>47535</v>
      </c>
      <c r="D77" s="65">
        <v>194680</v>
      </c>
      <c r="E77" s="14">
        <f t="shared" si="0"/>
        <v>8.903387322814373</v>
      </c>
      <c r="F77" s="14">
        <f t="shared" si="1"/>
        <v>5.3478558528396789</v>
      </c>
      <c r="G77" s="2"/>
      <c r="H77" s="2"/>
    </row>
    <row r="78" spans="2:8" x14ac:dyDescent="0.15">
      <c r="B78">
        <v>1.992</v>
      </c>
      <c r="C78">
        <v>97874</v>
      </c>
      <c r="D78" s="65">
        <v>900500</v>
      </c>
      <c r="E78" s="14">
        <f t="shared" si="0"/>
        <v>18.331968672202251</v>
      </c>
      <c r="F78" s="14">
        <f t="shared" si="1"/>
        <v>24.736717667362495</v>
      </c>
      <c r="G78" s="2"/>
      <c r="H78" s="2"/>
    </row>
    <row r="79" spans="2:8" x14ac:dyDescent="0.15">
      <c r="B79">
        <v>2.762</v>
      </c>
      <c r="C79" s="65">
        <v>227620</v>
      </c>
      <c r="D79" s="65">
        <v>1593200</v>
      </c>
      <c r="E79" s="14">
        <f t="shared" si="0"/>
        <v>42.63361780622715</v>
      </c>
      <c r="F79" s="14">
        <f t="shared" si="1"/>
        <v>43.765173334416353</v>
      </c>
      <c r="G79" s="2"/>
      <c r="H79" s="2"/>
    </row>
    <row r="80" spans="2:8" x14ac:dyDescent="0.15">
      <c r="B80">
        <v>5.8170000000000002</v>
      </c>
      <c r="C80" s="65">
        <v>665510</v>
      </c>
      <c r="D80" s="65">
        <v>3924400</v>
      </c>
      <c r="E80" s="14">
        <f t="shared" si="0"/>
        <v>124.65116855382756</v>
      </c>
      <c r="F80" s="14">
        <f t="shared" si="1"/>
        <v>107.80319246396155</v>
      </c>
      <c r="G80" s="2"/>
      <c r="H80" s="2"/>
    </row>
    <row r="81" spans="2:8" x14ac:dyDescent="0.15">
      <c r="B81">
        <v>10</v>
      </c>
      <c r="C81" s="65">
        <v>1637300</v>
      </c>
      <c r="D81" s="65">
        <v>9298500</v>
      </c>
      <c r="E81" s="14">
        <f t="shared" si="0"/>
        <v>306.66910831269536</v>
      </c>
      <c r="F81" s="14">
        <f t="shared" si="1"/>
        <v>255.42961602439775</v>
      </c>
      <c r="G81" s="2"/>
      <c r="H81" s="2"/>
    </row>
    <row r="82" spans="2:8" x14ac:dyDescent="0.15">
      <c r="F82" s="2"/>
      <c r="G82" s="2"/>
      <c r="H82" s="2"/>
    </row>
    <row r="83" spans="2:8" x14ac:dyDescent="0.15">
      <c r="F83" s="2"/>
      <c r="G83" s="2"/>
      <c r="H83" s="2"/>
    </row>
    <row r="84" spans="2:8" x14ac:dyDescent="0.15">
      <c r="F84" s="2"/>
      <c r="G84" s="2"/>
      <c r="H84" s="2"/>
    </row>
    <row r="85" spans="2:8" x14ac:dyDescent="0.15">
      <c r="F85" s="2"/>
      <c r="G85" s="2"/>
      <c r="H85" s="2"/>
    </row>
    <row r="86" spans="2:8" x14ac:dyDescent="0.15">
      <c r="F86" s="2"/>
      <c r="G86" s="2"/>
      <c r="H86" s="2"/>
    </row>
    <row r="87" spans="2:8" x14ac:dyDescent="0.15">
      <c r="F87" s="2"/>
      <c r="G87" s="2"/>
      <c r="H87" s="2"/>
    </row>
    <row r="88" spans="2:8" x14ac:dyDescent="0.15">
      <c r="F88" s="2"/>
      <c r="G88" s="2"/>
      <c r="H88" s="2"/>
    </row>
    <row r="89" spans="2:8" x14ac:dyDescent="0.15">
      <c r="F89" s="2"/>
      <c r="G89" s="2"/>
      <c r="H89" s="2"/>
    </row>
    <row r="90" spans="2:8" x14ac:dyDescent="0.15">
      <c r="F90" s="2"/>
      <c r="G90" s="2"/>
      <c r="H90" s="2"/>
    </row>
    <row r="91" spans="2:8" x14ac:dyDescent="0.15">
      <c r="F91" s="2"/>
      <c r="G91" s="2"/>
      <c r="H91" s="2"/>
    </row>
    <row r="92" spans="2:8" x14ac:dyDescent="0.15">
      <c r="F92" s="2"/>
      <c r="G92" s="2"/>
      <c r="H92" s="2"/>
    </row>
    <row r="93" spans="2:8" x14ac:dyDescent="0.15">
      <c r="F93" s="2"/>
      <c r="G93" s="2"/>
      <c r="H93" s="2"/>
    </row>
    <row r="94" spans="2:8" x14ac:dyDescent="0.15">
      <c r="F94" s="2"/>
      <c r="G94" s="2"/>
      <c r="H94" s="2"/>
    </row>
    <row r="95" spans="2:8" x14ac:dyDescent="0.15">
      <c r="F95" s="2"/>
      <c r="G95" s="2"/>
      <c r="H95" s="2"/>
    </row>
    <row r="96" spans="2:8" x14ac:dyDescent="0.15">
      <c r="F96" s="2"/>
      <c r="G96" s="2"/>
      <c r="H96" s="2"/>
    </row>
    <row r="97" spans="6:8" x14ac:dyDescent="0.15">
      <c r="F97" s="2"/>
      <c r="G97" s="2"/>
      <c r="H97" s="2"/>
    </row>
    <row r="98" spans="6:8" x14ac:dyDescent="0.15">
      <c r="F98" s="2"/>
      <c r="G98" s="2"/>
      <c r="H98" s="2"/>
    </row>
    <row r="99" spans="6:8" x14ac:dyDescent="0.15">
      <c r="F99" s="2"/>
      <c r="G99" s="2"/>
      <c r="H99" s="2"/>
    </row>
    <row r="100" spans="6:8" x14ac:dyDescent="0.15">
      <c r="F100" s="2"/>
      <c r="G100" s="2"/>
      <c r="H100" s="2"/>
    </row>
    <row r="101" spans="6:8" x14ac:dyDescent="0.15">
      <c r="F101" s="2"/>
      <c r="G101" s="2"/>
      <c r="H101" s="2"/>
    </row>
    <row r="102" spans="6:8" x14ac:dyDescent="0.15">
      <c r="F102" s="2"/>
      <c r="G102" s="2"/>
      <c r="H102" s="2"/>
    </row>
    <row r="103" spans="6:8" x14ac:dyDescent="0.15">
      <c r="F103" s="2"/>
      <c r="G103" s="2"/>
      <c r="H103" s="2"/>
    </row>
    <row r="104" spans="6:8" x14ac:dyDescent="0.15">
      <c r="F104" s="2"/>
      <c r="G104" s="2"/>
      <c r="H104" s="2"/>
    </row>
    <row r="105" spans="6:8" x14ac:dyDescent="0.15">
      <c r="F105" s="2"/>
      <c r="G105" s="2"/>
      <c r="H105" s="2"/>
    </row>
    <row r="106" spans="6:8" x14ac:dyDescent="0.15">
      <c r="F106" s="2"/>
      <c r="G106" s="2"/>
      <c r="H106" s="2"/>
    </row>
    <row r="107" spans="6:8" x14ac:dyDescent="0.15">
      <c r="F107" s="2"/>
      <c r="G107" s="2"/>
      <c r="H107" s="2"/>
    </row>
    <row r="108" spans="6:8" x14ac:dyDescent="0.15">
      <c r="F108" s="2"/>
      <c r="G108" s="2"/>
      <c r="H108" s="2"/>
    </row>
    <row r="109" spans="6:8" x14ac:dyDescent="0.15">
      <c r="F109" s="2"/>
      <c r="G109" s="2"/>
      <c r="H109" s="2"/>
    </row>
    <row r="110" spans="6:8" x14ac:dyDescent="0.15">
      <c r="F110" s="2"/>
      <c r="G110" s="2"/>
      <c r="H110" s="2"/>
    </row>
    <row r="111" spans="6:8" x14ac:dyDescent="0.15">
      <c r="F111" s="2"/>
      <c r="G111" s="2"/>
      <c r="H111" s="2"/>
    </row>
    <row r="112" spans="6:8" x14ac:dyDescent="0.15">
      <c r="F112" s="2"/>
      <c r="G112" s="2"/>
      <c r="H112" s="2"/>
    </row>
    <row r="113" spans="6:8" x14ac:dyDescent="0.15">
      <c r="F113" s="2"/>
      <c r="G113" s="2"/>
      <c r="H113" s="2"/>
    </row>
    <row r="114" spans="6:8" x14ac:dyDescent="0.15">
      <c r="F114" s="2"/>
      <c r="G114" s="2"/>
      <c r="H114" s="2"/>
    </row>
    <row r="115" spans="6:8" x14ac:dyDescent="0.15">
      <c r="F115" s="2"/>
      <c r="G115" s="2"/>
      <c r="H115" s="2"/>
    </row>
    <row r="116" spans="6:8" x14ac:dyDescent="0.15">
      <c r="F116" s="2"/>
      <c r="G116" s="2"/>
      <c r="H116" s="2"/>
    </row>
    <row r="117" spans="6:8" x14ac:dyDescent="0.15">
      <c r="F117" s="2"/>
      <c r="G117" s="2"/>
      <c r="H117" s="2"/>
    </row>
    <row r="118" spans="6:8" x14ac:dyDescent="0.15">
      <c r="F118" s="2"/>
      <c r="G118" s="2"/>
      <c r="H118" s="2"/>
    </row>
    <row r="119" spans="6:8" x14ac:dyDescent="0.15">
      <c r="F119" s="2"/>
      <c r="G119" s="2"/>
      <c r="H119" s="2"/>
    </row>
    <row r="120" spans="6:8" x14ac:dyDescent="0.15">
      <c r="F120" s="2"/>
      <c r="G120" s="2"/>
      <c r="H120" s="2"/>
    </row>
    <row r="121" spans="6:8" x14ac:dyDescent="0.15">
      <c r="F121" s="2"/>
      <c r="G121" s="2"/>
      <c r="H121" s="2"/>
    </row>
    <row r="122" spans="6:8" x14ac:dyDescent="0.15">
      <c r="F122" s="2"/>
      <c r="G122" s="2"/>
      <c r="H122" s="2"/>
    </row>
    <row r="123" spans="6:8" x14ac:dyDescent="0.15">
      <c r="F123" s="2"/>
      <c r="G123" s="2"/>
      <c r="H123" s="2"/>
    </row>
    <row r="124" spans="6:8" x14ac:dyDescent="0.15">
      <c r="F124" s="2"/>
      <c r="G124" s="2"/>
      <c r="H124" s="2"/>
    </row>
    <row r="125" spans="6:8" x14ac:dyDescent="0.15">
      <c r="F125" s="2"/>
      <c r="G125" s="2"/>
      <c r="H125" s="2"/>
    </row>
    <row r="126" spans="6:8" x14ac:dyDescent="0.15">
      <c r="F126" s="2"/>
      <c r="G126" s="2"/>
      <c r="H126" s="2"/>
    </row>
    <row r="127" spans="6:8" x14ac:dyDescent="0.15">
      <c r="F127" s="2"/>
      <c r="G127" s="2"/>
      <c r="H127" s="2"/>
    </row>
    <row r="128" spans="6:8" x14ac:dyDescent="0.15">
      <c r="F128" s="2"/>
      <c r="G128" s="2"/>
      <c r="H128" s="2"/>
    </row>
    <row r="129" spans="6:8" x14ac:dyDescent="0.15">
      <c r="F129" s="2"/>
      <c r="G129" s="2"/>
      <c r="H129" s="2"/>
    </row>
    <row r="130" spans="6:8" x14ac:dyDescent="0.15">
      <c r="F130" s="2"/>
      <c r="G130" s="2"/>
      <c r="H130" s="2"/>
    </row>
    <row r="131" spans="6:8" x14ac:dyDescent="0.15">
      <c r="F131" s="2"/>
      <c r="G131" s="2"/>
      <c r="H131" s="2"/>
    </row>
    <row r="132" spans="6:8" x14ac:dyDescent="0.15">
      <c r="F132" s="2"/>
      <c r="G132" s="2"/>
      <c r="H132" s="2"/>
    </row>
    <row r="133" spans="6:8" x14ac:dyDescent="0.15">
      <c r="F133" s="2"/>
      <c r="G133" s="2"/>
      <c r="H133" s="2"/>
    </row>
    <row r="134" spans="6:8" x14ac:dyDescent="0.15">
      <c r="F134" s="2"/>
      <c r="G134" s="2"/>
      <c r="H134" s="2"/>
    </row>
    <row r="135" spans="6:8" x14ac:dyDescent="0.15">
      <c r="F135" s="2"/>
      <c r="G135" s="2"/>
      <c r="H135" s="2"/>
    </row>
    <row r="136" spans="6:8" x14ac:dyDescent="0.15">
      <c r="F136" s="2"/>
      <c r="G136" s="2"/>
      <c r="H136" s="2"/>
    </row>
    <row r="137" spans="6:8" x14ac:dyDescent="0.15">
      <c r="F137" s="2"/>
      <c r="G137" s="2"/>
      <c r="H137" s="2"/>
    </row>
    <row r="138" spans="6:8" x14ac:dyDescent="0.15">
      <c r="F138" s="2"/>
      <c r="G138" s="2"/>
      <c r="H138" s="2"/>
    </row>
    <row r="139" spans="6:8" x14ac:dyDescent="0.15">
      <c r="F139" s="2"/>
      <c r="G139" s="2"/>
      <c r="H139" s="2"/>
    </row>
    <row r="140" spans="6:8" x14ac:dyDescent="0.15">
      <c r="F140" s="2"/>
      <c r="G140" s="2"/>
      <c r="H140" s="2"/>
    </row>
    <row r="141" spans="6:8" x14ac:dyDescent="0.15">
      <c r="F141" s="2"/>
      <c r="G141" s="2"/>
      <c r="H141" s="2"/>
    </row>
    <row r="142" spans="6:8" x14ac:dyDescent="0.15">
      <c r="F142" s="2"/>
      <c r="G142" s="2"/>
      <c r="H142" s="2"/>
    </row>
    <row r="143" spans="6:8" x14ac:dyDescent="0.15">
      <c r="F143" s="2"/>
      <c r="G143" s="2"/>
      <c r="H143" s="2"/>
    </row>
    <row r="144" spans="6:8" x14ac:dyDescent="0.15">
      <c r="F144" s="2"/>
      <c r="G144" s="2"/>
      <c r="H144" s="2"/>
    </row>
    <row r="145" spans="6:8" x14ac:dyDescent="0.15">
      <c r="F145" s="2"/>
      <c r="G145" s="2"/>
      <c r="H145" s="2"/>
    </row>
    <row r="146" spans="6:8" x14ac:dyDescent="0.15">
      <c r="F146" s="2"/>
      <c r="G146" s="2"/>
      <c r="H146" s="2"/>
    </row>
    <row r="147" spans="6:8" x14ac:dyDescent="0.15">
      <c r="F147" s="2"/>
      <c r="G147" s="2"/>
      <c r="H147" s="2"/>
    </row>
    <row r="148" spans="6:8" x14ac:dyDescent="0.15">
      <c r="F148" s="2"/>
      <c r="G148" s="2"/>
      <c r="H148" s="2"/>
    </row>
    <row r="149" spans="6:8" x14ac:dyDescent="0.15">
      <c r="F149" s="2"/>
      <c r="G149" s="2"/>
      <c r="H149" s="2"/>
    </row>
    <row r="150" spans="6:8" x14ac:dyDescent="0.15">
      <c r="F150" s="2"/>
      <c r="G150" s="2"/>
      <c r="H150" s="2"/>
    </row>
    <row r="151" spans="6:8" x14ac:dyDescent="0.15">
      <c r="F151" s="2"/>
      <c r="G151" s="2"/>
      <c r="H151" s="2"/>
    </row>
    <row r="152" spans="6:8" x14ac:dyDescent="0.15">
      <c r="F152" s="2"/>
      <c r="G152" s="2"/>
      <c r="H152" s="2"/>
    </row>
    <row r="153" spans="6:8" x14ac:dyDescent="0.15">
      <c r="F153" s="2"/>
      <c r="G153" s="2"/>
      <c r="H153" s="2"/>
    </row>
    <row r="154" spans="6:8" x14ac:dyDescent="0.15">
      <c r="F154" s="2"/>
      <c r="G154" s="2"/>
      <c r="H154" s="2"/>
    </row>
    <row r="155" spans="6:8" x14ac:dyDescent="0.15">
      <c r="F155" s="2"/>
      <c r="G155" s="2"/>
      <c r="H155" s="2"/>
    </row>
    <row r="156" spans="6:8" x14ac:dyDescent="0.15">
      <c r="F156" s="2"/>
      <c r="G156" s="2"/>
      <c r="H156" s="2"/>
    </row>
    <row r="157" spans="6:8" x14ac:dyDescent="0.15">
      <c r="F157" s="2"/>
      <c r="G157" s="2"/>
      <c r="H157" s="2"/>
    </row>
    <row r="158" spans="6:8" x14ac:dyDescent="0.15">
      <c r="F158" s="2"/>
      <c r="G158" s="2"/>
      <c r="H158" s="2"/>
    </row>
    <row r="159" spans="6:8" x14ac:dyDescent="0.15">
      <c r="F159" s="2"/>
      <c r="G159" s="2"/>
      <c r="H159" s="2"/>
    </row>
    <row r="160" spans="6:8" x14ac:dyDescent="0.15">
      <c r="F160" s="2"/>
      <c r="G160" s="2"/>
      <c r="H160" s="2"/>
    </row>
    <row r="161" spans="6:8" x14ac:dyDescent="0.15">
      <c r="F161" s="2"/>
      <c r="G161" s="2"/>
      <c r="H161" s="2"/>
    </row>
    <row r="162" spans="6:8" x14ac:dyDescent="0.15">
      <c r="F162" s="2"/>
      <c r="G162" s="2"/>
      <c r="H162" s="2"/>
    </row>
    <row r="163" spans="6:8" x14ac:dyDescent="0.15">
      <c r="F163" s="2"/>
      <c r="G163" s="2"/>
      <c r="H163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94"/>
  <sheetViews>
    <sheetView workbookViewId="0">
      <selection activeCell="A1086" sqref="A1086"/>
    </sheetView>
  </sheetViews>
  <sheetFormatPr baseColWidth="10" defaultColWidth="8.83203125" defaultRowHeight="13" x14ac:dyDescent="0.15"/>
  <cols>
    <col min="1" max="1" width="22.5" customWidth="1"/>
    <col min="2" max="2" width="13" customWidth="1"/>
    <col min="3" max="3" width="13" style="16" customWidth="1"/>
    <col min="4" max="4" width="13" style="17" customWidth="1"/>
    <col min="5" max="5" width="13" customWidth="1"/>
    <col min="6" max="9" width="13" style="16" customWidth="1"/>
    <col min="10" max="10" width="15" style="16" bestFit="1" customWidth="1"/>
    <col min="11" max="13" width="13" style="16" customWidth="1"/>
    <col min="18" max="18" width="14.5" bestFit="1" customWidth="1"/>
    <col min="19" max="20" width="14.6640625" bestFit="1" customWidth="1"/>
    <col min="21" max="21" width="14.83203125" bestFit="1" customWidth="1"/>
    <col min="22" max="22" width="14.33203125" bestFit="1" customWidth="1"/>
    <col min="23" max="24" width="14.5" bestFit="1" customWidth="1"/>
    <col min="25" max="25" width="14.6640625" bestFit="1" customWidth="1"/>
    <col min="26" max="29" width="14.6640625" customWidth="1"/>
    <col min="34" max="34" width="15" bestFit="1" customWidth="1"/>
    <col min="35" max="36" width="15.1640625" bestFit="1" customWidth="1"/>
    <col min="37" max="37" width="15.33203125" bestFit="1" customWidth="1"/>
    <col min="42" max="43" width="16.33203125" bestFit="1" customWidth="1"/>
    <col min="44" max="44" width="14" bestFit="1" customWidth="1"/>
    <col min="45" max="45" width="16.5" bestFit="1" customWidth="1"/>
  </cols>
  <sheetData>
    <row r="1" spans="1:22" x14ac:dyDescent="0.15">
      <c r="A1" s="1" t="s">
        <v>237</v>
      </c>
      <c r="B1" s="1"/>
      <c r="C1" s="22"/>
      <c r="D1" s="19"/>
      <c r="E1" s="1"/>
      <c r="F1" s="22"/>
      <c r="G1" s="22"/>
      <c r="H1" s="22"/>
      <c r="I1" s="22"/>
      <c r="J1" s="22"/>
      <c r="K1" s="22"/>
      <c r="L1" s="22"/>
      <c r="M1" s="22"/>
    </row>
    <row r="2" spans="1:22" x14ac:dyDescent="0.15">
      <c r="A2" s="1" t="s">
        <v>238</v>
      </c>
      <c r="B2" s="1"/>
      <c r="C2" s="22"/>
      <c r="D2" s="19"/>
      <c r="E2" s="1"/>
      <c r="F2" s="22"/>
      <c r="G2" s="22"/>
      <c r="H2" s="22"/>
      <c r="I2" s="22"/>
      <c r="J2" s="22"/>
      <c r="K2" s="22"/>
      <c r="L2" s="22"/>
      <c r="M2" s="22"/>
      <c r="R2" s="1" t="s">
        <v>236</v>
      </c>
    </row>
    <row r="3" spans="1:22" x14ac:dyDescent="0.15">
      <c r="A3" s="1" t="s">
        <v>239</v>
      </c>
      <c r="B3" s="1"/>
      <c r="C3" s="22"/>
      <c r="D3" s="19"/>
      <c r="E3" s="1"/>
      <c r="F3" s="22"/>
      <c r="G3" s="22"/>
      <c r="H3" s="22"/>
      <c r="I3" s="22"/>
      <c r="J3" s="22"/>
      <c r="K3" s="22"/>
      <c r="L3" s="22"/>
      <c r="M3" s="22"/>
      <c r="R3" s="5" t="s">
        <v>219</v>
      </c>
      <c r="S3" s="6" t="s">
        <v>202</v>
      </c>
      <c r="T3" s="6" t="s">
        <v>204</v>
      </c>
      <c r="U3" s="6" t="s">
        <v>206</v>
      </c>
      <c r="V3" s="7" t="s">
        <v>199</v>
      </c>
    </row>
    <row r="4" spans="1:22" x14ac:dyDescent="0.15">
      <c r="A4" s="1" t="s">
        <v>240</v>
      </c>
      <c r="B4" s="1"/>
      <c r="C4" s="22"/>
      <c r="D4" s="19"/>
      <c r="E4" s="1"/>
      <c r="F4" s="22"/>
      <c r="G4" s="22"/>
      <c r="H4" s="22"/>
      <c r="I4" s="22"/>
      <c r="J4" s="22"/>
      <c r="K4" s="22"/>
      <c r="L4" s="22"/>
      <c r="M4" s="22"/>
      <c r="R4" s="8" t="s">
        <v>87</v>
      </c>
      <c r="S4" s="9">
        <v>5296.34</v>
      </c>
      <c r="T4" s="9">
        <v>36432.9</v>
      </c>
      <c r="U4" s="9">
        <v>5250.91</v>
      </c>
      <c r="V4" s="10">
        <v>2751.91</v>
      </c>
    </row>
    <row r="5" spans="1:22" x14ac:dyDescent="0.15">
      <c r="R5" s="8" t="s">
        <v>88</v>
      </c>
      <c r="S5" s="9">
        <v>5267.22</v>
      </c>
      <c r="T5" s="9">
        <v>36008.68</v>
      </c>
      <c r="U5" s="9">
        <v>5178.38</v>
      </c>
      <c r="V5" s="10">
        <v>2896.56</v>
      </c>
    </row>
    <row r="6" spans="1:22" x14ac:dyDescent="0.15">
      <c r="R6" s="8" t="s">
        <v>102</v>
      </c>
      <c r="S6" s="9">
        <v>5448.71</v>
      </c>
      <c r="T6" s="9">
        <v>36716.57</v>
      </c>
      <c r="U6" s="9">
        <v>5236.83</v>
      </c>
      <c r="V6" s="10">
        <v>3059.19</v>
      </c>
    </row>
    <row r="7" spans="1:22" x14ac:dyDescent="0.15">
      <c r="R7" s="8" t="s">
        <v>181</v>
      </c>
      <c r="S7" s="9">
        <v>5386.61</v>
      </c>
      <c r="T7" s="9">
        <v>36658.6</v>
      </c>
      <c r="U7" s="9">
        <v>5216.1499999999996</v>
      </c>
      <c r="V7" s="10">
        <v>3088.34</v>
      </c>
    </row>
    <row r="8" spans="1:22" x14ac:dyDescent="0.15">
      <c r="R8" s="8" t="s">
        <v>186</v>
      </c>
      <c r="S8" s="9">
        <v>5413.14</v>
      </c>
      <c r="T8" s="9">
        <v>36478.89</v>
      </c>
      <c r="U8" s="9">
        <v>5205.91</v>
      </c>
      <c r="V8" s="10">
        <v>3054.17</v>
      </c>
    </row>
    <row r="9" spans="1:22" x14ac:dyDescent="0.15">
      <c r="R9" s="8" t="s">
        <v>187</v>
      </c>
      <c r="S9" s="9">
        <v>5303.74</v>
      </c>
      <c r="T9" s="9">
        <v>36018.79</v>
      </c>
      <c r="U9" s="9">
        <v>5137.66</v>
      </c>
      <c r="V9" s="10">
        <v>3008.42</v>
      </c>
    </row>
    <row r="10" spans="1:22" x14ac:dyDescent="0.15">
      <c r="R10" s="8" t="s">
        <v>188</v>
      </c>
      <c r="S10" s="9">
        <v>5307.56</v>
      </c>
      <c r="T10" s="9">
        <v>36268.050000000003</v>
      </c>
      <c r="U10" s="9">
        <v>5165.83</v>
      </c>
      <c r="V10" s="10">
        <v>3007.59</v>
      </c>
    </row>
    <row r="11" spans="1:22" x14ac:dyDescent="0.15">
      <c r="R11" s="8" t="s">
        <v>193</v>
      </c>
      <c r="S11" s="9">
        <v>5167.08</v>
      </c>
      <c r="T11" s="9">
        <v>35924.92</v>
      </c>
      <c r="U11" s="9">
        <v>5134.75</v>
      </c>
      <c r="V11" s="10">
        <v>3005.87</v>
      </c>
    </row>
    <row r="12" spans="1:22" x14ac:dyDescent="0.15">
      <c r="R12" s="8" t="s">
        <v>190</v>
      </c>
      <c r="S12" s="9">
        <v>5239.49</v>
      </c>
      <c r="T12" s="9">
        <v>36151.17</v>
      </c>
      <c r="U12" s="9">
        <v>5147.1099999999997</v>
      </c>
      <c r="V12" s="10">
        <v>3081.67</v>
      </c>
    </row>
    <row r="13" spans="1:22" x14ac:dyDescent="0.15">
      <c r="R13" s="8" t="s">
        <v>191</v>
      </c>
      <c r="S13" s="9">
        <v>5394.55</v>
      </c>
      <c r="T13" s="9">
        <v>36933.550000000003</v>
      </c>
      <c r="U13" s="9">
        <v>5225.1499999999996</v>
      </c>
      <c r="V13" s="10">
        <v>3216.17</v>
      </c>
    </row>
    <row r="14" spans="1:22" x14ac:dyDescent="0.15">
      <c r="A14" s="1" t="s">
        <v>507</v>
      </c>
      <c r="R14" s="8" t="s">
        <v>213</v>
      </c>
      <c r="S14" s="9">
        <v>5274.59</v>
      </c>
      <c r="T14" s="9">
        <v>36068.69</v>
      </c>
      <c r="U14" s="9">
        <v>5132.09</v>
      </c>
      <c r="V14" s="10">
        <v>3272.41</v>
      </c>
    </row>
    <row r="15" spans="1:22" x14ac:dyDescent="0.15">
      <c r="A15" s="23" t="s">
        <v>511</v>
      </c>
      <c r="B15" s="50">
        <f>2/2.15</f>
        <v>0.93023255813953487</v>
      </c>
      <c r="R15" s="8" t="s">
        <v>214</v>
      </c>
      <c r="S15" s="9">
        <v>5444.05</v>
      </c>
      <c r="T15" s="9">
        <v>37066.660000000003</v>
      </c>
      <c r="U15" s="9">
        <v>5273.44</v>
      </c>
      <c r="V15" s="10">
        <v>3388.19</v>
      </c>
    </row>
    <row r="16" spans="1:22" x14ac:dyDescent="0.15">
      <c r="A16" s="23" t="s">
        <v>508</v>
      </c>
      <c r="B16" s="50">
        <f>400/410</f>
        <v>0.97560975609756095</v>
      </c>
      <c r="R16" s="11" t="s">
        <v>215</v>
      </c>
      <c r="S16" s="12">
        <v>5463.65</v>
      </c>
      <c r="T16" s="12">
        <v>36516.400000000001</v>
      </c>
      <c r="U16" s="12">
        <v>5162.2</v>
      </c>
      <c r="V16" s="13">
        <v>3699.66</v>
      </c>
    </row>
    <row r="17" spans="1:49" x14ac:dyDescent="0.15">
      <c r="A17" s="23" t="s">
        <v>509</v>
      </c>
      <c r="B17" s="50">
        <f>0.1</f>
        <v>0.1</v>
      </c>
    </row>
    <row r="18" spans="1:49" x14ac:dyDescent="0.15">
      <c r="A18" s="23" t="s">
        <v>510</v>
      </c>
      <c r="B18" s="50">
        <v>0.82</v>
      </c>
    </row>
    <row r="21" spans="1:49" s="1" customFormat="1" ht="12.75" customHeight="1" x14ac:dyDescent="0.15">
      <c r="A21" s="1" t="s">
        <v>489</v>
      </c>
      <c r="B21" s="1" t="s">
        <v>418</v>
      </c>
      <c r="C21" s="22" t="s">
        <v>428</v>
      </c>
      <c r="D21" s="19" t="s">
        <v>417</v>
      </c>
      <c r="E21" s="1" t="s">
        <v>431</v>
      </c>
      <c r="F21" s="22" t="s">
        <v>433</v>
      </c>
      <c r="G21" s="22" t="s">
        <v>430</v>
      </c>
      <c r="H21" s="22" t="s">
        <v>512</v>
      </c>
      <c r="I21" s="22" t="s">
        <v>513</v>
      </c>
      <c r="J21" s="22" t="s">
        <v>514</v>
      </c>
      <c r="K21" s="22" t="s">
        <v>241</v>
      </c>
      <c r="L21" s="22" t="s">
        <v>242</v>
      </c>
      <c r="M21" s="22" t="s">
        <v>243</v>
      </c>
      <c r="N21" s="1" t="s">
        <v>0</v>
      </c>
      <c r="O21" s="1" t="s">
        <v>1</v>
      </c>
      <c r="P21" s="1" t="s">
        <v>2</v>
      </c>
      <c r="Q21" s="1" t="s">
        <v>3</v>
      </c>
      <c r="R21" s="1" t="s">
        <v>220</v>
      </c>
      <c r="S21" s="1" t="s">
        <v>221</v>
      </c>
      <c r="T21" s="1" t="s">
        <v>222</v>
      </c>
      <c r="U21" s="1" t="s">
        <v>223</v>
      </c>
      <c r="V21" s="1" t="s">
        <v>4</v>
      </c>
      <c r="W21" s="1" t="s">
        <v>5</v>
      </c>
      <c r="X21" s="1" t="s">
        <v>6</v>
      </c>
      <c r="Y21" s="1" t="s">
        <v>7</v>
      </c>
      <c r="Z21" s="1" t="s">
        <v>224</v>
      </c>
      <c r="AA21" s="1" t="s">
        <v>225</v>
      </c>
      <c r="AB21" s="1" t="s">
        <v>226</v>
      </c>
      <c r="AC21" s="1" t="s">
        <v>227</v>
      </c>
      <c r="AD21" s="1" t="s">
        <v>8</v>
      </c>
      <c r="AE21" s="1" t="s">
        <v>9</v>
      </c>
      <c r="AF21" s="1" t="s">
        <v>10</v>
      </c>
      <c r="AG21" s="1" t="s">
        <v>11</v>
      </c>
      <c r="AH21" s="1" t="s">
        <v>228</v>
      </c>
      <c r="AI21" s="1" t="s">
        <v>229</v>
      </c>
      <c r="AJ21" s="1" t="s">
        <v>230</v>
      </c>
      <c r="AK21" s="1" t="s">
        <v>231</v>
      </c>
      <c r="AL21" s="1" t="s">
        <v>12</v>
      </c>
      <c r="AM21" s="1" t="s">
        <v>13</v>
      </c>
      <c r="AN21" s="1" t="s">
        <v>14</v>
      </c>
      <c r="AO21" s="1" t="s">
        <v>15</v>
      </c>
      <c r="AP21" s="1" t="s">
        <v>232</v>
      </c>
      <c r="AQ21" s="1" t="s">
        <v>233</v>
      </c>
      <c r="AR21" s="1" t="s">
        <v>234</v>
      </c>
      <c r="AS21" s="1" t="s">
        <v>235</v>
      </c>
      <c r="AT21" s="1" t="s">
        <v>16</v>
      </c>
      <c r="AU21" s="1" t="s">
        <v>17</v>
      </c>
      <c r="AW21" s="1" t="s">
        <v>18</v>
      </c>
    </row>
    <row r="22" spans="1:49" ht="12.75" customHeight="1" x14ac:dyDescent="0.15">
      <c r="A22" t="s">
        <v>26</v>
      </c>
      <c r="B22" t="s">
        <v>249</v>
      </c>
      <c r="C22" s="16" t="s">
        <v>432</v>
      </c>
      <c r="D22" s="17">
        <v>6</v>
      </c>
      <c r="F22" s="16" t="s">
        <v>434</v>
      </c>
      <c r="G22" s="16">
        <v>5</v>
      </c>
      <c r="H22" s="16" t="s">
        <v>426</v>
      </c>
      <c r="J22" s="52">
        <f>N22/$B$15/$B$16/$B$17/$B$18</f>
        <v>94.062500000000014</v>
      </c>
      <c r="K22" s="52">
        <f t="shared" ref="K22:L22" si="0">O22/$B$15/$B$16/$B$17/$B$18</f>
        <v>7377.1874999999991</v>
      </c>
      <c r="L22" s="52">
        <f t="shared" si="0"/>
        <v>6087.1875</v>
      </c>
      <c r="M22" s="52">
        <f>Q22/$B$15/$B$16/$B$17/$B$18</f>
        <v>312233.75</v>
      </c>
      <c r="N22">
        <v>7</v>
      </c>
      <c r="O22">
        <v>549</v>
      </c>
      <c r="P22">
        <v>453</v>
      </c>
      <c r="Q22">
        <v>23236</v>
      </c>
      <c r="R22" s="14">
        <f t="shared" ref="R22:R86" si="1">V22/$S$4</f>
        <v>0.22145670406356088</v>
      </c>
      <c r="S22" s="14">
        <f t="shared" ref="S22:S86" si="2">W22/$T$4</f>
        <v>8.9272607999912171E-2</v>
      </c>
      <c r="T22" s="14">
        <f t="shared" ref="T22:T86" si="3">X22/$U$4</f>
        <v>0.86903603375414917</v>
      </c>
      <c r="U22" s="14">
        <f t="shared" ref="U22:U86" si="4">Y22/$V$4</f>
        <v>1.8405689139543082</v>
      </c>
      <c r="V22">
        <v>1172.9100000000001</v>
      </c>
      <c r="W22">
        <v>3252.46</v>
      </c>
      <c r="X22">
        <v>4563.2299999999996</v>
      </c>
      <c r="Y22">
        <v>5065.08</v>
      </c>
      <c r="Z22" s="14">
        <f t="shared" ref="Z22:Z86" si="5">AD22/$S$4</f>
        <v>0.60910364515873228</v>
      </c>
      <c r="AA22" s="14">
        <f t="shared" ref="AA22:AA86" si="6">AE22/$T$4</f>
        <v>0.20617271751631081</v>
      </c>
      <c r="AB22" s="14">
        <f t="shared" ref="AB22:AB86" si="7">AF22/$U$4</f>
        <v>8.1146334635329875</v>
      </c>
      <c r="AC22" s="14">
        <f t="shared" ref="AC22:AC86" si="8">AG22/$V$4</f>
        <v>1.2380746463365446</v>
      </c>
      <c r="AD22">
        <v>3226.02</v>
      </c>
      <c r="AE22">
        <v>7511.47</v>
      </c>
      <c r="AF22">
        <v>42609.21</v>
      </c>
      <c r="AG22">
        <v>3407.07</v>
      </c>
      <c r="AH22" s="14">
        <f t="shared" ref="AH22:AH86" si="9">AL22/$S$4</f>
        <v>3.2579894795273714</v>
      </c>
      <c r="AI22" s="14">
        <f t="shared" ref="AI22:AI86" si="10">AM22/$T$4</f>
        <v>1.109569647214468</v>
      </c>
      <c r="AJ22" s="14">
        <f t="shared" ref="AJ22:AJ86" si="11">AN22/$U$4</f>
        <v>24.295464976546924</v>
      </c>
      <c r="AK22" s="14">
        <f t="shared" ref="AK22:AK86" si="12">AO22/$V$4</f>
        <v>9.4967349949671327</v>
      </c>
      <c r="AL22">
        <v>17255.419999999998</v>
      </c>
      <c r="AM22">
        <v>40424.839999999997</v>
      </c>
      <c r="AN22">
        <v>127573.3</v>
      </c>
      <c r="AO22">
        <v>26134.16</v>
      </c>
      <c r="AP22" s="14">
        <f t="shared" ref="AP22:AP86" si="13">AT22/$S$4</f>
        <v>0.39710252740571789</v>
      </c>
      <c r="AQ22" s="14">
        <f t="shared" ref="AQ22:AQ86" si="14">AU22/$T$4</f>
        <v>2.8895037177935328E-2</v>
      </c>
      <c r="AR22" s="14">
        <f t="shared" ref="AR22:AR86" si="15">AV22/$U$4</f>
        <v>0</v>
      </c>
      <c r="AS22" s="14">
        <f t="shared" ref="AS22:AS86" si="16">AW22/$V$4</f>
        <v>2.082644417877038</v>
      </c>
      <c r="AT22">
        <v>2103.19</v>
      </c>
      <c r="AU22">
        <v>1052.73</v>
      </c>
      <c r="AW22">
        <v>5731.25</v>
      </c>
    </row>
    <row r="23" spans="1:49" ht="12.75" customHeight="1" x14ac:dyDescent="0.15">
      <c r="A23" t="s">
        <v>29</v>
      </c>
      <c r="B23" t="s">
        <v>252</v>
      </c>
      <c r="C23" s="16" t="s">
        <v>432</v>
      </c>
      <c r="D23" s="17">
        <v>14</v>
      </c>
      <c r="F23" s="16" t="s">
        <v>437</v>
      </c>
      <c r="G23" s="16">
        <v>5</v>
      </c>
      <c r="H23" s="16" t="s">
        <v>426</v>
      </c>
      <c r="J23" s="52">
        <f t="shared" ref="J23:J86" si="17">N23/$B$15/$B$16/$B$17/$B$18</f>
        <v>604.6875</v>
      </c>
      <c r="K23" s="52">
        <f t="shared" ref="K23:K86" si="18">O23/$B$15/$B$16/$B$17/$B$18</f>
        <v>29952.187500000004</v>
      </c>
      <c r="L23" s="52">
        <f t="shared" ref="L23:L86" si="19">P23/$B$15/$B$16/$B$17/$B$18</f>
        <v>25141.5625</v>
      </c>
      <c r="M23" s="52">
        <f t="shared" ref="M23:M86" si="20">Q23/$B$15/$B$16/$B$17/$B$18</f>
        <v>1117247.5</v>
      </c>
      <c r="N23">
        <v>45</v>
      </c>
      <c r="O23">
        <v>2229</v>
      </c>
      <c r="P23">
        <v>1871</v>
      </c>
      <c r="Q23">
        <v>83144</v>
      </c>
      <c r="R23" s="14">
        <f>V23/$S$4</f>
        <v>0.29247367049698469</v>
      </c>
      <c r="S23" s="14">
        <f>W23/$T$4</f>
        <v>0.10205336385519681</v>
      </c>
      <c r="T23" s="14">
        <f>X23/$U$4</f>
        <v>0.93922577229470705</v>
      </c>
      <c r="U23" s="14">
        <f>Y23/$V$4</f>
        <v>1.9519315675294615</v>
      </c>
      <c r="V23">
        <v>1549.04</v>
      </c>
      <c r="W23">
        <v>3718.1</v>
      </c>
      <c r="X23">
        <v>4931.79</v>
      </c>
      <c r="Y23">
        <v>5371.54</v>
      </c>
      <c r="Z23" s="14">
        <f>AD23/$S$4</f>
        <v>0.61007223856474468</v>
      </c>
      <c r="AA23" s="14">
        <f>AE23/$T$4</f>
        <v>0.2108665519352014</v>
      </c>
      <c r="AB23" s="14">
        <f>AF23/$U$4</f>
        <v>8.1023194074931784</v>
      </c>
      <c r="AC23" s="14">
        <f>AG23/$V$4</f>
        <v>1.2203088037036094</v>
      </c>
      <c r="AD23">
        <v>3231.15</v>
      </c>
      <c r="AE23">
        <v>7682.48</v>
      </c>
      <c r="AF23">
        <v>42544.55</v>
      </c>
      <c r="AG23">
        <v>3358.18</v>
      </c>
      <c r="AH23" s="14">
        <f>AL23/$S$4</f>
        <v>3.3873221885301925</v>
      </c>
      <c r="AI23" s="14">
        <f>AM23/$T$4</f>
        <v>1.1914121576926349</v>
      </c>
      <c r="AJ23" s="14">
        <f>AN23/$U$4</f>
        <v>25.868222841374163</v>
      </c>
      <c r="AK23" s="14">
        <f>AO23/$V$4</f>
        <v>8.8668343078080323</v>
      </c>
      <c r="AL23">
        <v>17940.41</v>
      </c>
      <c r="AM23">
        <v>43406.6</v>
      </c>
      <c r="AN23">
        <v>135831.71</v>
      </c>
      <c r="AO23">
        <v>24400.73</v>
      </c>
      <c r="AP23" s="14">
        <f>AT23/$S$4</f>
        <v>0.39383800888915743</v>
      </c>
      <c r="AQ23" s="14">
        <f>AU23/$T$4</f>
        <v>2.9209313559996598E-2</v>
      </c>
      <c r="AR23" s="14">
        <f>AV23/$U$4</f>
        <v>0</v>
      </c>
      <c r="AS23" s="14">
        <f>AW23/$V$4</f>
        <v>2.1121221260869723</v>
      </c>
      <c r="AT23">
        <v>2085.9</v>
      </c>
      <c r="AU23">
        <v>1064.18</v>
      </c>
      <c r="AW23">
        <v>5812.37</v>
      </c>
    </row>
    <row r="24" spans="1:49" ht="12.75" customHeight="1" x14ac:dyDescent="0.15">
      <c r="A24" t="s">
        <v>30</v>
      </c>
      <c r="B24" t="s">
        <v>253</v>
      </c>
      <c r="C24" s="16" t="s">
        <v>432</v>
      </c>
      <c r="D24" s="17">
        <v>15</v>
      </c>
      <c r="F24" s="16" t="s">
        <v>438</v>
      </c>
      <c r="G24" s="16">
        <v>5</v>
      </c>
      <c r="H24" s="16" t="s">
        <v>426</v>
      </c>
      <c r="J24" s="52">
        <f t="shared" si="17"/>
        <v>658.43750000000011</v>
      </c>
      <c r="K24" s="52">
        <f t="shared" si="18"/>
        <v>30301.5625</v>
      </c>
      <c r="L24" s="52">
        <f t="shared" si="19"/>
        <v>24604.0625</v>
      </c>
      <c r="M24" s="52">
        <f t="shared" si="20"/>
        <v>1131437.5</v>
      </c>
      <c r="N24">
        <v>49</v>
      </c>
      <c r="O24">
        <v>2255</v>
      </c>
      <c r="P24">
        <v>1831</v>
      </c>
      <c r="Q24">
        <v>84200</v>
      </c>
      <c r="R24" s="14">
        <f>V24/$S$4</f>
        <v>0.30187827820721475</v>
      </c>
      <c r="S24" s="14">
        <f>W24/$T$4</f>
        <v>9.5929228801440447E-2</v>
      </c>
      <c r="T24" s="14">
        <f>X24/$U$4</f>
        <v>0.96554882867921943</v>
      </c>
      <c r="U24" s="14">
        <f>Y24/$V$4</f>
        <v>2.0618079806389016</v>
      </c>
      <c r="V24">
        <v>1598.85</v>
      </c>
      <c r="W24">
        <v>3494.98</v>
      </c>
      <c r="X24">
        <v>5070.01</v>
      </c>
      <c r="Y24">
        <v>5673.91</v>
      </c>
      <c r="Z24" s="14">
        <f>AD24/$S$4</f>
        <v>0.61600841335714851</v>
      </c>
      <c r="AA24" s="14">
        <f>AE24/$T$4</f>
        <v>0.21321799801827468</v>
      </c>
      <c r="AB24" s="14">
        <f>AF24/$U$4</f>
        <v>8.3035949959149935</v>
      </c>
      <c r="AC24" s="14">
        <f>AG24/$V$4</f>
        <v>1.1163337463797873</v>
      </c>
      <c r="AD24">
        <v>3262.59</v>
      </c>
      <c r="AE24">
        <v>7768.15</v>
      </c>
      <c r="AF24">
        <v>43601.43</v>
      </c>
      <c r="AG24">
        <v>3072.05</v>
      </c>
      <c r="AH24" s="14">
        <f>AL24/$S$4</f>
        <v>5.5422801406254125</v>
      </c>
      <c r="AI24" s="14">
        <f>AM24/$T$4</f>
        <v>2.2266292279780089</v>
      </c>
      <c r="AJ24" s="14">
        <f>AN24/$U$4</f>
        <v>35.79794359453885</v>
      </c>
      <c r="AK24" s="14">
        <f>AO24/$V$4</f>
        <v>18.136556064696883</v>
      </c>
      <c r="AL24">
        <v>29353.8</v>
      </c>
      <c r="AM24">
        <v>81122.559999999998</v>
      </c>
      <c r="AN24">
        <v>187971.78</v>
      </c>
      <c r="AO24">
        <v>49910.17</v>
      </c>
      <c r="AP24" s="14">
        <f>AT24/$S$4</f>
        <v>0.39019398301468561</v>
      </c>
      <c r="AQ24" s="14">
        <f>AU24/$T$4</f>
        <v>2.8859355143290816E-2</v>
      </c>
      <c r="AR24" s="14">
        <f>AV24/$U$4</f>
        <v>0</v>
      </c>
      <c r="AS24" s="14">
        <f>AW24/$V$4</f>
        <v>1.9629275666718753</v>
      </c>
      <c r="AT24">
        <v>2066.6</v>
      </c>
      <c r="AU24">
        <v>1051.43</v>
      </c>
      <c r="AW24">
        <v>5401.8</v>
      </c>
    </row>
    <row r="25" spans="1:49" ht="12.75" customHeight="1" x14ac:dyDescent="0.15">
      <c r="A25" t="s">
        <v>27</v>
      </c>
      <c r="B25" t="s">
        <v>250</v>
      </c>
      <c r="C25" s="16" t="s">
        <v>432</v>
      </c>
      <c r="D25" s="17">
        <v>7</v>
      </c>
      <c r="F25" s="16" t="s">
        <v>435</v>
      </c>
      <c r="G25" s="16">
        <v>12</v>
      </c>
      <c r="H25" s="16" t="s">
        <v>426</v>
      </c>
      <c r="J25" s="52">
        <f t="shared" si="17"/>
        <v>188.12500000000003</v>
      </c>
      <c r="K25" s="52">
        <f t="shared" si="18"/>
        <v>6933.7500000000018</v>
      </c>
      <c r="L25" s="52">
        <f t="shared" si="19"/>
        <v>5469.0625000000009</v>
      </c>
      <c r="M25" s="52">
        <f t="shared" si="20"/>
        <v>284270.3125</v>
      </c>
      <c r="N25">
        <v>14</v>
      </c>
      <c r="O25">
        <v>516</v>
      </c>
      <c r="P25">
        <v>407</v>
      </c>
      <c r="Q25">
        <v>21155</v>
      </c>
      <c r="R25" s="14">
        <f t="shared" si="1"/>
        <v>0.24646265156693109</v>
      </c>
      <c r="S25" s="14">
        <f t="shared" si="2"/>
        <v>9.7627693650519168E-2</v>
      </c>
      <c r="T25" s="14">
        <f t="shared" si="3"/>
        <v>1.0252546701428897</v>
      </c>
      <c r="U25" s="14">
        <f t="shared" si="4"/>
        <v>1.951571817392284</v>
      </c>
      <c r="V25">
        <v>1305.3499999999999</v>
      </c>
      <c r="W25">
        <v>3556.86</v>
      </c>
      <c r="X25">
        <v>5383.52</v>
      </c>
      <c r="Y25">
        <v>5370.55</v>
      </c>
      <c r="Z25" s="14">
        <f t="shared" si="5"/>
        <v>0.61625953016611468</v>
      </c>
      <c r="AA25" s="14">
        <f t="shared" si="6"/>
        <v>0.2103584946573015</v>
      </c>
      <c r="AB25" s="14">
        <f t="shared" si="7"/>
        <v>7.9823535349110921</v>
      </c>
      <c r="AC25" s="14">
        <f t="shared" si="8"/>
        <v>1.2151996249877357</v>
      </c>
      <c r="AD25">
        <v>3263.92</v>
      </c>
      <c r="AE25">
        <v>7663.97</v>
      </c>
      <c r="AF25">
        <v>41914.620000000003</v>
      </c>
      <c r="AG25">
        <v>3344.12</v>
      </c>
      <c r="AH25" s="14">
        <f t="shared" si="9"/>
        <v>8.3270975805933904</v>
      </c>
      <c r="AI25" s="14">
        <f t="shared" si="10"/>
        <v>3.8769285453532381</v>
      </c>
      <c r="AJ25" s="14">
        <f t="shared" si="11"/>
        <v>37.856360135671721</v>
      </c>
      <c r="AK25" s="14">
        <f t="shared" si="12"/>
        <v>15.134117758211572</v>
      </c>
      <c r="AL25">
        <v>44103.14</v>
      </c>
      <c r="AM25">
        <v>141247.75</v>
      </c>
      <c r="AN25">
        <v>198780.34</v>
      </c>
      <c r="AO25">
        <v>41647.730000000003</v>
      </c>
      <c r="AP25" s="14">
        <f t="shared" si="13"/>
        <v>0.39388898748947387</v>
      </c>
      <c r="AQ25" s="14">
        <f t="shared" si="14"/>
        <v>2.8528061175476009E-2</v>
      </c>
      <c r="AR25" s="14">
        <f t="shared" si="15"/>
        <v>0</v>
      </c>
      <c r="AS25" s="14">
        <f t="shared" si="16"/>
        <v>2.1370611684248395</v>
      </c>
      <c r="AT25">
        <v>2086.17</v>
      </c>
      <c r="AU25">
        <v>1039.3599999999999</v>
      </c>
      <c r="AW25">
        <v>5881</v>
      </c>
    </row>
    <row r="26" spans="1:49" ht="12.75" customHeight="1" x14ac:dyDescent="0.15">
      <c r="A26" t="s">
        <v>31</v>
      </c>
      <c r="B26" t="s">
        <v>254</v>
      </c>
      <c r="C26" s="16" t="s">
        <v>432</v>
      </c>
      <c r="D26" s="17">
        <v>16</v>
      </c>
      <c r="F26" s="16" t="s">
        <v>439</v>
      </c>
      <c r="G26" s="16">
        <v>12</v>
      </c>
      <c r="H26" s="16" t="s">
        <v>426</v>
      </c>
      <c r="J26" s="52">
        <f t="shared" si="17"/>
        <v>658.43750000000011</v>
      </c>
      <c r="K26" s="52">
        <f t="shared" si="18"/>
        <v>27614.0625</v>
      </c>
      <c r="L26" s="52">
        <f t="shared" si="19"/>
        <v>22642.1875</v>
      </c>
      <c r="M26" s="52">
        <f t="shared" si="20"/>
        <v>1086999.6875</v>
      </c>
      <c r="N26">
        <v>49</v>
      </c>
      <c r="O26">
        <v>2055</v>
      </c>
      <c r="P26">
        <v>1685</v>
      </c>
      <c r="Q26">
        <v>80893</v>
      </c>
      <c r="R26" s="14">
        <f>V26/$S$4</f>
        <v>0.27426109350985772</v>
      </c>
      <c r="S26" s="14">
        <f>W26/$T$4</f>
        <v>0.12049027115601559</v>
      </c>
      <c r="T26" s="14">
        <f>X26/$U$4</f>
        <v>0.99618351866628829</v>
      </c>
      <c r="U26" s="14">
        <f>Y26/$V$4</f>
        <v>2.5016443124956851</v>
      </c>
      <c r="V26">
        <v>1452.58</v>
      </c>
      <c r="W26">
        <v>4389.8100000000004</v>
      </c>
      <c r="X26">
        <v>5230.87</v>
      </c>
      <c r="Y26">
        <v>6884.3</v>
      </c>
      <c r="Z26" s="14">
        <f>AD26/$S$4</f>
        <v>0.60225174365694045</v>
      </c>
      <c r="AA26" s="14">
        <f>AE26/$T$4</f>
        <v>0.20726129405015795</v>
      </c>
      <c r="AB26" s="14">
        <f>AF26/$U$4</f>
        <v>7.8125163066973151</v>
      </c>
      <c r="AC26" s="14">
        <f>AG26/$V$4</f>
        <v>1.040179366331021</v>
      </c>
      <c r="AD26">
        <v>3189.73</v>
      </c>
      <c r="AE26">
        <v>7551.13</v>
      </c>
      <c r="AF26">
        <v>41022.82</v>
      </c>
      <c r="AG26">
        <v>2862.48</v>
      </c>
      <c r="AH26" s="14">
        <f>AL26/$S$4</f>
        <v>3.960468927599059</v>
      </c>
      <c r="AI26" s="14">
        <f>AM26/$T$4</f>
        <v>1.4244306656895278</v>
      </c>
      <c r="AJ26" s="14">
        <f>AN26/$U$4</f>
        <v>27.582708520999219</v>
      </c>
      <c r="AK26" s="14">
        <f>AO26/$V$4</f>
        <v>10.703376927297768</v>
      </c>
      <c r="AL26">
        <v>20975.99</v>
      </c>
      <c r="AM26">
        <v>51896.14</v>
      </c>
      <c r="AN26">
        <v>144834.32</v>
      </c>
      <c r="AO26">
        <v>29454.73</v>
      </c>
      <c r="AP26" s="14">
        <f>AT26/$S$4</f>
        <v>0.38650464282882141</v>
      </c>
      <c r="AQ26" s="14">
        <f>AU26/$T$4</f>
        <v>2.9505199970356465E-2</v>
      </c>
      <c r="AR26" s="14">
        <f>AV26/$U$4</f>
        <v>0</v>
      </c>
      <c r="AS26" s="14">
        <f>AW26/$V$4</f>
        <v>1.9340276389852868</v>
      </c>
      <c r="AT26">
        <v>2047.06</v>
      </c>
      <c r="AU26">
        <v>1074.96</v>
      </c>
      <c r="AW26">
        <v>5322.27</v>
      </c>
    </row>
    <row r="27" spans="1:49" ht="12.75" customHeight="1" x14ac:dyDescent="0.15">
      <c r="A27" t="s">
        <v>32</v>
      </c>
      <c r="B27" t="s">
        <v>255</v>
      </c>
      <c r="C27" s="16" t="s">
        <v>432</v>
      </c>
      <c r="D27" s="17">
        <v>17</v>
      </c>
      <c r="F27" s="16" t="s">
        <v>440</v>
      </c>
      <c r="G27" s="16">
        <v>12</v>
      </c>
      <c r="H27" s="16" t="s">
        <v>426</v>
      </c>
      <c r="J27" s="52">
        <f t="shared" si="17"/>
        <v>712.1875</v>
      </c>
      <c r="K27" s="52">
        <f t="shared" si="18"/>
        <v>27345.3125</v>
      </c>
      <c r="L27" s="52">
        <f t="shared" si="19"/>
        <v>21755.312500000004</v>
      </c>
      <c r="M27" s="52">
        <f t="shared" si="20"/>
        <v>1060191.8750000002</v>
      </c>
      <c r="N27">
        <v>53</v>
      </c>
      <c r="O27">
        <v>2035</v>
      </c>
      <c r="P27">
        <v>1619</v>
      </c>
      <c r="Q27">
        <v>78898</v>
      </c>
      <c r="R27" s="14">
        <f>V27/$S$4</f>
        <v>0.47756752776445621</v>
      </c>
      <c r="S27" s="14">
        <f>W27/$T$4</f>
        <v>0.11536742888982211</v>
      </c>
      <c r="T27" s="14">
        <f>X27/$U$4</f>
        <v>0.9308100881561483</v>
      </c>
      <c r="U27" s="14">
        <f>Y27/$V$4</f>
        <v>2.3514940532212174</v>
      </c>
      <c r="V27">
        <v>2529.36</v>
      </c>
      <c r="W27">
        <v>4203.17</v>
      </c>
      <c r="X27">
        <v>4887.6000000000004</v>
      </c>
      <c r="Y27">
        <v>6471.1</v>
      </c>
      <c r="Z27" s="14">
        <f>AD27/$S$4</f>
        <v>0.60516885245282581</v>
      </c>
      <c r="AA27" s="14">
        <f>AE27/$T$4</f>
        <v>0.20987129764580914</v>
      </c>
      <c r="AB27" s="14">
        <f>AF27/$U$4</f>
        <v>7.7296221035972819</v>
      </c>
      <c r="AC27" s="14">
        <f>AG27/$V$4</f>
        <v>1.0551398846619258</v>
      </c>
      <c r="AD27">
        <v>3205.18</v>
      </c>
      <c r="AE27">
        <v>7646.22</v>
      </c>
      <c r="AF27">
        <v>40587.550000000003</v>
      </c>
      <c r="AG27">
        <v>2903.65</v>
      </c>
      <c r="AH27" s="14">
        <f>AL27/$S$4</f>
        <v>3.2109909862282255</v>
      </c>
      <c r="AI27" s="14">
        <f>AM27/$T$4</f>
        <v>1.2052510231137241</v>
      </c>
      <c r="AJ27" s="14">
        <f>AN27/$U$4</f>
        <v>24.077232327348977</v>
      </c>
      <c r="AK27" s="14">
        <f>AO27/$V$4</f>
        <v>6.9425126548469969</v>
      </c>
      <c r="AL27">
        <v>17006.5</v>
      </c>
      <c r="AM27">
        <v>43910.79</v>
      </c>
      <c r="AN27">
        <v>126427.38</v>
      </c>
      <c r="AO27">
        <v>19105.169999999998</v>
      </c>
      <c r="AP27" s="14">
        <f>AT27/$S$4</f>
        <v>0.38087811583093228</v>
      </c>
      <c r="AQ27" s="14">
        <f>AU27/$T$4</f>
        <v>2.929302910281641E-2</v>
      </c>
      <c r="AR27" s="14">
        <f>AV27/$U$4</f>
        <v>0</v>
      </c>
      <c r="AS27" s="14">
        <f>AW27/$V$4</f>
        <v>1.9119447947062223</v>
      </c>
      <c r="AT27">
        <v>2017.26</v>
      </c>
      <c r="AU27">
        <v>1067.23</v>
      </c>
      <c r="AW27">
        <v>5261.5</v>
      </c>
    </row>
    <row r="28" spans="1:49" ht="12.75" customHeight="1" x14ac:dyDescent="0.15">
      <c r="A28" t="s">
        <v>28</v>
      </c>
      <c r="B28" t="s">
        <v>251</v>
      </c>
      <c r="C28" s="16" t="s">
        <v>432</v>
      </c>
      <c r="D28" s="17">
        <v>8</v>
      </c>
      <c r="F28" s="16" t="s">
        <v>436</v>
      </c>
      <c r="G28" s="16">
        <v>20</v>
      </c>
      <c r="H28" s="16" t="s">
        <v>426</v>
      </c>
      <c r="J28" s="52">
        <f t="shared" si="17"/>
        <v>174.68749999999997</v>
      </c>
      <c r="K28" s="52">
        <f t="shared" si="18"/>
        <v>8640.3125</v>
      </c>
      <c r="L28" s="52">
        <f t="shared" si="19"/>
        <v>6530.6250000000009</v>
      </c>
      <c r="M28" s="52">
        <f t="shared" si="20"/>
        <v>337953.125</v>
      </c>
      <c r="N28">
        <v>13</v>
      </c>
      <c r="O28">
        <v>643</v>
      </c>
      <c r="P28">
        <v>486</v>
      </c>
      <c r="Q28">
        <v>25150</v>
      </c>
      <c r="R28" s="14">
        <f t="shared" si="1"/>
        <v>0.27958741319477221</v>
      </c>
      <c r="S28" s="14">
        <f t="shared" si="2"/>
        <v>9.6373881848548962E-2</v>
      </c>
      <c r="T28" s="14">
        <f t="shared" si="3"/>
        <v>0.83731391320742499</v>
      </c>
      <c r="U28" s="14">
        <f t="shared" si="4"/>
        <v>2.5140357061095746</v>
      </c>
      <c r="V28">
        <v>1480.79</v>
      </c>
      <c r="W28">
        <v>3511.18</v>
      </c>
      <c r="X28">
        <v>4396.66</v>
      </c>
      <c r="Y28">
        <v>6918.4</v>
      </c>
      <c r="Z28" s="14">
        <f t="shared" si="5"/>
        <v>0.62069655648995348</v>
      </c>
      <c r="AA28" s="14">
        <f t="shared" si="6"/>
        <v>0.21154752984253242</v>
      </c>
      <c r="AB28" s="14">
        <f t="shared" si="7"/>
        <v>9.0566016176243735</v>
      </c>
      <c r="AC28" s="14">
        <f t="shared" si="8"/>
        <v>1.216602287138751</v>
      </c>
      <c r="AD28">
        <v>3287.42</v>
      </c>
      <c r="AE28">
        <v>7707.29</v>
      </c>
      <c r="AF28">
        <v>47555.4</v>
      </c>
      <c r="AG28">
        <v>3347.98</v>
      </c>
      <c r="AH28" s="14">
        <f t="shared" si="9"/>
        <v>5.7481449453773736</v>
      </c>
      <c r="AI28" s="14">
        <f t="shared" si="10"/>
        <v>1.437945373549731</v>
      </c>
      <c r="AJ28" s="14">
        <f t="shared" si="11"/>
        <v>54.136646790746745</v>
      </c>
      <c r="AK28" s="14">
        <f t="shared" si="12"/>
        <v>24.144884825448511</v>
      </c>
      <c r="AL28">
        <v>30444.13</v>
      </c>
      <c r="AM28">
        <v>52388.52</v>
      </c>
      <c r="AN28">
        <v>284266.65999999997</v>
      </c>
      <c r="AO28">
        <v>66444.55</v>
      </c>
      <c r="AP28" s="14">
        <f t="shared" si="13"/>
        <v>0.38370648410034097</v>
      </c>
      <c r="AQ28" s="14">
        <f t="shared" si="14"/>
        <v>2.8770424533869115E-2</v>
      </c>
      <c r="AR28" s="14">
        <f t="shared" si="15"/>
        <v>0</v>
      </c>
      <c r="AS28" s="14">
        <f t="shared" si="16"/>
        <v>2.0356770388566487</v>
      </c>
      <c r="AT28">
        <v>2032.24</v>
      </c>
      <c r="AU28">
        <v>1048.19</v>
      </c>
      <c r="AW28">
        <v>5602</v>
      </c>
    </row>
    <row r="29" spans="1:49" ht="12.75" customHeight="1" x14ac:dyDescent="0.15">
      <c r="A29" t="s">
        <v>33</v>
      </c>
      <c r="B29" t="s">
        <v>256</v>
      </c>
      <c r="C29" s="16" t="s">
        <v>432</v>
      </c>
      <c r="D29" s="17">
        <v>18</v>
      </c>
      <c r="F29" s="16" t="s">
        <v>441</v>
      </c>
      <c r="G29" s="16">
        <v>20</v>
      </c>
      <c r="H29" s="16" t="s">
        <v>426</v>
      </c>
      <c r="J29" s="52">
        <f t="shared" si="17"/>
        <v>792.81250000000011</v>
      </c>
      <c r="K29" s="52">
        <f t="shared" si="18"/>
        <v>29643.125</v>
      </c>
      <c r="L29" s="52">
        <f t="shared" si="19"/>
        <v>23166.249999999996</v>
      </c>
      <c r="M29" s="52">
        <f t="shared" si="20"/>
        <v>1087590.9375</v>
      </c>
      <c r="N29">
        <v>59</v>
      </c>
      <c r="O29">
        <v>2206</v>
      </c>
      <c r="P29">
        <v>1724</v>
      </c>
      <c r="Q29">
        <v>80937</v>
      </c>
      <c r="R29" s="14">
        <f t="shared" si="1"/>
        <v>0.31684332954455335</v>
      </c>
      <c r="S29" s="14">
        <f t="shared" si="2"/>
        <v>0.11144130717016762</v>
      </c>
      <c r="T29" s="14">
        <f t="shared" si="3"/>
        <v>1.0162124279410616</v>
      </c>
      <c r="U29" s="14">
        <f t="shared" si="4"/>
        <v>2.0106253474859281</v>
      </c>
      <c r="V29">
        <v>1678.11</v>
      </c>
      <c r="W29">
        <v>4060.13</v>
      </c>
      <c r="X29">
        <v>5336.04</v>
      </c>
      <c r="Y29">
        <v>5533.06</v>
      </c>
      <c r="Z29" s="14">
        <f t="shared" si="5"/>
        <v>0.62340219849934109</v>
      </c>
      <c r="AA29" s="14">
        <f t="shared" si="6"/>
        <v>0.21267069050226581</v>
      </c>
      <c r="AB29" s="14">
        <f t="shared" si="7"/>
        <v>7.7865455701964041</v>
      </c>
      <c r="AC29" s="14">
        <f t="shared" si="8"/>
        <v>1.037817370480866</v>
      </c>
      <c r="AD29">
        <v>3301.75</v>
      </c>
      <c r="AE29">
        <v>7748.21</v>
      </c>
      <c r="AF29">
        <v>40886.449999999997</v>
      </c>
      <c r="AG29">
        <v>2855.98</v>
      </c>
      <c r="AH29" s="14">
        <f t="shared" si="9"/>
        <v>5.358394664995072</v>
      </c>
      <c r="AI29" s="14">
        <f t="shared" si="10"/>
        <v>1.8337121118549442</v>
      </c>
      <c r="AJ29" s="14">
        <f t="shared" si="11"/>
        <v>29.411475344273661</v>
      </c>
      <c r="AK29" s="14">
        <f t="shared" si="12"/>
        <v>12.485924321652961</v>
      </c>
      <c r="AL29">
        <v>28379.88</v>
      </c>
      <c r="AM29">
        <v>66807.45</v>
      </c>
      <c r="AN29">
        <v>154437.01</v>
      </c>
      <c r="AO29">
        <v>34360.14</v>
      </c>
      <c r="AP29" s="14">
        <f t="shared" si="13"/>
        <v>0.38551528036342075</v>
      </c>
      <c r="AQ29" s="14">
        <f t="shared" si="14"/>
        <v>2.9265581383859093E-2</v>
      </c>
      <c r="AR29" s="14">
        <f t="shared" si="15"/>
        <v>0</v>
      </c>
      <c r="AS29" s="14">
        <f t="shared" si="16"/>
        <v>1.9188018503512108</v>
      </c>
      <c r="AT29">
        <v>2041.82</v>
      </c>
      <c r="AU29">
        <v>1066.23</v>
      </c>
      <c r="AW29">
        <v>5280.37</v>
      </c>
    </row>
    <row r="30" spans="1:49" ht="12.75" customHeight="1" x14ac:dyDescent="0.15">
      <c r="A30" t="s">
        <v>34</v>
      </c>
      <c r="B30" t="s">
        <v>257</v>
      </c>
      <c r="C30" s="16" t="s">
        <v>432</v>
      </c>
      <c r="D30" s="17">
        <v>19</v>
      </c>
      <c r="F30" s="16" t="s">
        <v>442</v>
      </c>
      <c r="G30" s="16">
        <v>20</v>
      </c>
      <c r="H30" s="16" t="s">
        <v>426</v>
      </c>
      <c r="J30" s="52">
        <f t="shared" si="17"/>
        <v>698.74999999999989</v>
      </c>
      <c r="K30" s="52">
        <f t="shared" si="18"/>
        <v>28742.812500000007</v>
      </c>
      <c r="L30" s="52">
        <f t="shared" si="19"/>
        <v>21674.687500000004</v>
      </c>
      <c r="M30" s="52">
        <f t="shared" si="20"/>
        <v>1063605</v>
      </c>
      <c r="N30">
        <v>52</v>
      </c>
      <c r="O30">
        <v>2139</v>
      </c>
      <c r="P30">
        <v>1613</v>
      </c>
      <c r="Q30">
        <v>79152</v>
      </c>
      <c r="R30" s="14">
        <f t="shared" si="1"/>
        <v>0.23531910715701784</v>
      </c>
      <c r="S30" s="14">
        <f t="shared" si="2"/>
        <v>9.2797993022789835E-2</v>
      </c>
      <c r="T30" s="14">
        <f t="shared" si="3"/>
        <v>0.88919634882334686</v>
      </c>
      <c r="U30" s="14">
        <f t="shared" si="4"/>
        <v>1.7844987663113983</v>
      </c>
      <c r="V30">
        <v>1246.33</v>
      </c>
      <c r="W30">
        <v>3380.9</v>
      </c>
      <c r="X30">
        <v>4669.09</v>
      </c>
      <c r="Y30">
        <v>4910.78</v>
      </c>
      <c r="Z30" s="14">
        <f t="shared" si="5"/>
        <v>0.6084352590656944</v>
      </c>
      <c r="AA30" s="14">
        <f t="shared" si="6"/>
        <v>0.21048777341359046</v>
      </c>
      <c r="AB30" s="14">
        <f t="shared" si="7"/>
        <v>7.7114900083985436</v>
      </c>
      <c r="AC30" s="14">
        <f t="shared" si="8"/>
        <v>1.0610739450054689</v>
      </c>
      <c r="AD30">
        <v>3222.48</v>
      </c>
      <c r="AE30">
        <v>7668.68</v>
      </c>
      <c r="AF30">
        <v>40492.339999999997</v>
      </c>
      <c r="AG30">
        <v>2919.98</v>
      </c>
      <c r="AH30" s="14">
        <f t="shared" si="9"/>
        <v>3.6831113561440536</v>
      </c>
      <c r="AI30" s="14">
        <f t="shared" si="10"/>
        <v>1.0766244246271914</v>
      </c>
      <c r="AJ30" s="14">
        <f t="shared" si="11"/>
        <v>29.002879500886515</v>
      </c>
      <c r="AK30" s="14">
        <f t="shared" si="12"/>
        <v>6.9103568067269645</v>
      </c>
      <c r="AL30">
        <v>19507.009999999998</v>
      </c>
      <c r="AM30">
        <v>39224.550000000003</v>
      </c>
      <c r="AN30">
        <v>152291.51</v>
      </c>
      <c r="AO30">
        <v>19016.68</v>
      </c>
      <c r="AP30" s="14">
        <f t="shared" si="13"/>
        <v>0.38439752734907501</v>
      </c>
      <c r="AQ30" s="14">
        <f t="shared" si="14"/>
        <v>2.8370511268661015E-2</v>
      </c>
      <c r="AR30" s="14">
        <f t="shared" si="15"/>
        <v>0</v>
      </c>
      <c r="AS30" s="14">
        <f t="shared" si="16"/>
        <v>1.8740910858276616</v>
      </c>
      <c r="AT30">
        <v>2035.9</v>
      </c>
      <c r="AU30">
        <v>1033.6199999999999</v>
      </c>
      <c r="AW30">
        <v>5157.33</v>
      </c>
    </row>
    <row r="31" spans="1:49" ht="12.75" customHeight="1" x14ac:dyDescent="0.15">
      <c r="A31" t="s">
        <v>20</v>
      </c>
      <c r="C31" s="16" t="s">
        <v>432</v>
      </c>
      <c r="D31" s="17" t="s">
        <v>411</v>
      </c>
      <c r="F31" s="16" t="s">
        <v>450</v>
      </c>
      <c r="G31" s="16">
        <v>30</v>
      </c>
      <c r="H31" s="16" t="s">
        <v>426</v>
      </c>
      <c r="J31" s="52">
        <f t="shared" si="17"/>
        <v>255.31250000000003</v>
      </c>
      <c r="K31" s="52">
        <f t="shared" si="18"/>
        <v>8694.0625000000018</v>
      </c>
      <c r="L31" s="52">
        <f t="shared" si="19"/>
        <v>6638.1249999999991</v>
      </c>
      <c r="M31" s="52">
        <f t="shared" si="20"/>
        <v>343408.75</v>
      </c>
      <c r="N31">
        <v>19</v>
      </c>
      <c r="O31">
        <v>647</v>
      </c>
      <c r="P31">
        <v>494</v>
      </c>
      <c r="Q31">
        <v>25556</v>
      </c>
      <c r="R31" s="14">
        <f>V31/$S$13</f>
        <v>0.26614453476193567</v>
      </c>
      <c r="S31" s="14">
        <f>W31/$T$13</f>
        <v>9.8587869294990582E-2</v>
      </c>
      <c r="T31" s="14">
        <f>X31/$U$13</f>
        <v>0.8014985215735434</v>
      </c>
      <c r="U31" s="14">
        <f>Y31/$V$13</f>
        <v>2.2876185027532747</v>
      </c>
      <c r="V31">
        <v>1435.73</v>
      </c>
      <c r="W31">
        <v>3641.2</v>
      </c>
      <c r="X31">
        <v>4187.95</v>
      </c>
      <c r="Y31">
        <v>7357.37</v>
      </c>
      <c r="Z31" s="14">
        <f>AD31/$S$13</f>
        <v>0.64426319155443923</v>
      </c>
      <c r="AA31" s="14">
        <f>AE31/$T$13</f>
        <v>0.20261361282627852</v>
      </c>
      <c r="AB31" s="14">
        <f>AF31/$U$13</f>
        <v>10.187715185209994</v>
      </c>
      <c r="AC31" s="14">
        <f>AG31/$V$13</f>
        <v>1.286775885603062</v>
      </c>
      <c r="AD31">
        <v>3475.51</v>
      </c>
      <c r="AE31">
        <v>7483.24</v>
      </c>
      <c r="AF31">
        <v>53232.34</v>
      </c>
      <c r="AG31">
        <v>4138.49</v>
      </c>
      <c r="AH31" s="14">
        <f>AL31/$S$13</f>
        <v>5.2028751239677078</v>
      </c>
      <c r="AI31" s="14">
        <f>AM31/$T$13</f>
        <v>1.4203814688812746</v>
      </c>
      <c r="AJ31" s="14">
        <f>AN31/$U$13</f>
        <v>46.839118494205913</v>
      </c>
      <c r="AK31" s="14">
        <f>AO31/$V$13</f>
        <v>6.7994819925563634</v>
      </c>
      <c r="AL31">
        <v>28067.17</v>
      </c>
      <c r="AM31">
        <v>52459.73</v>
      </c>
      <c r="AN31">
        <v>244741.42</v>
      </c>
      <c r="AO31">
        <v>21868.29</v>
      </c>
      <c r="AP31" s="14">
        <f>AT31/$S$13</f>
        <v>0.3584951478807315</v>
      </c>
      <c r="AQ31" s="14">
        <f>AU31/$T$13</f>
        <v>3.5127411256161402E-2</v>
      </c>
      <c r="AR31" s="14">
        <f>AV31/$U$13</f>
        <v>0</v>
      </c>
      <c r="AS31" s="14">
        <f>AW31/$V$13</f>
        <v>2.1441839206260864</v>
      </c>
      <c r="AT31">
        <v>1933.92</v>
      </c>
      <c r="AU31">
        <v>1297.3800000000001</v>
      </c>
      <c r="AW31">
        <v>6896.06</v>
      </c>
    </row>
    <row r="32" spans="1:49" ht="12.75" customHeight="1" x14ac:dyDescent="0.15">
      <c r="A32" t="s">
        <v>35</v>
      </c>
      <c r="B32" t="s">
        <v>258</v>
      </c>
      <c r="C32" s="16" t="s">
        <v>432</v>
      </c>
      <c r="D32" s="17">
        <v>20</v>
      </c>
      <c r="F32" s="16" t="s">
        <v>443</v>
      </c>
      <c r="G32" s="16">
        <v>30</v>
      </c>
      <c r="H32" s="16" t="s">
        <v>426</v>
      </c>
      <c r="J32" s="52">
        <f t="shared" si="17"/>
        <v>631.56250000000011</v>
      </c>
      <c r="K32" s="52">
        <f t="shared" si="18"/>
        <v>28366.5625</v>
      </c>
      <c r="L32" s="52">
        <f t="shared" si="19"/>
        <v>22830.312499999996</v>
      </c>
      <c r="M32" s="52">
        <f t="shared" si="20"/>
        <v>1176385.9375</v>
      </c>
      <c r="N32">
        <v>47</v>
      </c>
      <c r="O32">
        <v>2111</v>
      </c>
      <c r="P32">
        <v>1699</v>
      </c>
      <c r="Q32">
        <v>87545</v>
      </c>
      <c r="R32" s="14">
        <f t="shared" si="1"/>
        <v>0.36729515099106175</v>
      </c>
      <c r="S32" s="14">
        <f t="shared" si="2"/>
        <v>0.11049189057143406</v>
      </c>
      <c r="T32" s="14">
        <f t="shared" si="3"/>
        <v>1.0148469503381319</v>
      </c>
      <c r="U32" s="14">
        <f t="shared" si="4"/>
        <v>1.8269129441006429</v>
      </c>
      <c r="V32">
        <v>1945.32</v>
      </c>
      <c r="W32">
        <v>4025.54</v>
      </c>
      <c r="X32">
        <v>5328.87</v>
      </c>
      <c r="Y32">
        <v>5027.5</v>
      </c>
      <c r="Z32" s="14">
        <f t="shared" si="5"/>
        <v>0.61694302102961662</v>
      </c>
      <c r="AA32" s="14">
        <f t="shared" si="6"/>
        <v>0.2084390756706164</v>
      </c>
      <c r="AB32" s="14">
        <f t="shared" si="7"/>
        <v>8.2439177209283727</v>
      </c>
      <c r="AC32" s="14">
        <f t="shared" si="8"/>
        <v>1.0213669778444789</v>
      </c>
      <c r="AD32">
        <v>3267.54</v>
      </c>
      <c r="AE32">
        <v>7594.04</v>
      </c>
      <c r="AF32">
        <v>43288.07</v>
      </c>
      <c r="AG32">
        <v>2810.71</v>
      </c>
      <c r="AH32" s="14">
        <f t="shared" si="9"/>
        <v>4.255872923566085</v>
      </c>
      <c r="AI32" s="14">
        <f t="shared" si="10"/>
        <v>1.6915422598804926</v>
      </c>
      <c r="AJ32" s="14">
        <f t="shared" si="11"/>
        <v>37.605874029453943</v>
      </c>
      <c r="AK32" s="14">
        <f t="shared" si="12"/>
        <v>11.044503635656691</v>
      </c>
      <c r="AL32">
        <v>22540.55</v>
      </c>
      <c r="AM32">
        <v>61627.79</v>
      </c>
      <c r="AN32">
        <v>197465.06</v>
      </c>
      <c r="AO32">
        <v>30393.48</v>
      </c>
      <c r="AP32" s="14">
        <f t="shared" si="13"/>
        <v>0.37109966505171493</v>
      </c>
      <c r="AQ32" s="14">
        <f t="shared" si="14"/>
        <v>2.8574173343324301E-2</v>
      </c>
      <c r="AR32" s="14">
        <f t="shared" si="15"/>
        <v>0</v>
      </c>
      <c r="AS32" s="14">
        <f t="shared" si="16"/>
        <v>1.8893641143787405</v>
      </c>
      <c r="AT32">
        <v>1965.47</v>
      </c>
      <c r="AU32">
        <v>1041.04</v>
      </c>
      <c r="AW32">
        <v>5199.3599999999997</v>
      </c>
    </row>
    <row r="33" spans="1:49" ht="12.75" customHeight="1" x14ac:dyDescent="0.15">
      <c r="A33" t="s">
        <v>36</v>
      </c>
      <c r="B33" t="s">
        <v>259</v>
      </c>
      <c r="C33" s="16" t="s">
        <v>432</v>
      </c>
      <c r="D33" s="17">
        <v>21</v>
      </c>
      <c r="F33" s="16" t="s">
        <v>444</v>
      </c>
      <c r="G33" s="16">
        <v>30</v>
      </c>
      <c r="H33" s="16" t="s">
        <v>426</v>
      </c>
      <c r="J33" s="52">
        <f t="shared" si="17"/>
        <v>819.6875</v>
      </c>
      <c r="K33" s="52">
        <f t="shared" si="18"/>
        <v>27210.9375</v>
      </c>
      <c r="L33" s="52">
        <f t="shared" si="19"/>
        <v>20371.25</v>
      </c>
      <c r="M33" s="52">
        <f t="shared" si="20"/>
        <v>1163176.875</v>
      </c>
      <c r="N33">
        <v>61</v>
      </c>
      <c r="O33">
        <v>2025</v>
      </c>
      <c r="P33">
        <v>1516</v>
      </c>
      <c r="Q33">
        <v>86562</v>
      </c>
      <c r="R33" s="14">
        <f t="shared" si="1"/>
        <v>0.29944452206618155</v>
      </c>
      <c r="S33" s="14">
        <f t="shared" si="2"/>
        <v>0.10777346848590147</v>
      </c>
      <c r="T33" s="14">
        <f t="shared" si="3"/>
        <v>1.0714771344395542</v>
      </c>
      <c r="U33" s="14">
        <f t="shared" si="4"/>
        <v>2.47374732458547</v>
      </c>
      <c r="V33">
        <v>1585.96</v>
      </c>
      <c r="W33">
        <v>3926.5</v>
      </c>
      <c r="X33">
        <v>5626.23</v>
      </c>
      <c r="Y33">
        <v>6807.53</v>
      </c>
      <c r="Z33" s="14">
        <f t="shared" si="5"/>
        <v>0.6213875997386874</v>
      </c>
      <c r="AA33" s="14">
        <f t="shared" si="6"/>
        <v>0.21344553960843082</v>
      </c>
      <c r="AB33" s="14">
        <f t="shared" si="7"/>
        <v>7.8286239908891986</v>
      </c>
      <c r="AC33" s="14">
        <f t="shared" si="8"/>
        <v>0.9805662249128787</v>
      </c>
      <c r="AD33">
        <v>3291.08</v>
      </c>
      <c r="AE33">
        <v>7776.44</v>
      </c>
      <c r="AF33">
        <v>41107.4</v>
      </c>
      <c r="AG33">
        <v>2698.43</v>
      </c>
      <c r="AH33" s="14">
        <f t="shared" si="9"/>
        <v>5.4619038807931508</v>
      </c>
      <c r="AI33" s="14">
        <f t="shared" si="10"/>
        <v>2.0263563976515728</v>
      </c>
      <c r="AJ33" s="14">
        <f t="shared" si="11"/>
        <v>43.839490678758537</v>
      </c>
      <c r="AK33" s="14">
        <f t="shared" si="12"/>
        <v>13.66509805916618</v>
      </c>
      <c r="AL33">
        <v>28928.1</v>
      </c>
      <c r="AM33">
        <v>73826.039999999994</v>
      </c>
      <c r="AN33">
        <v>230197.22</v>
      </c>
      <c r="AO33">
        <v>37605.120000000003</v>
      </c>
      <c r="AP33" s="14">
        <f t="shared" si="13"/>
        <v>0.3672441723907453</v>
      </c>
      <c r="AQ33" s="14">
        <f t="shared" si="14"/>
        <v>2.8428700432850527E-2</v>
      </c>
      <c r="AR33" s="14">
        <f t="shared" si="15"/>
        <v>0</v>
      </c>
      <c r="AS33" s="14">
        <f t="shared" si="16"/>
        <v>1.9153024626532118</v>
      </c>
      <c r="AT33">
        <v>1945.05</v>
      </c>
      <c r="AU33">
        <v>1035.74</v>
      </c>
      <c r="AW33">
        <v>5270.74</v>
      </c>
    </row>
    <row r="34" spans="1:49" ht="12.75" customHeight="1" x14ac:dyDescent="0.15">
      <c r="A34" t="s">
        <v>21</v>
      </c>
      <c r="C34" s="16" t="s">
        <v>432</v>
      </c>
      <c r="D34" s="17">
        <v>10</v>
      </c>
      <c r="F34" s="16" t="s">
        <v>451</v>
      </c>
      <c r="G34" s="16">
        <v>40</v>
      </c>
      <c r="H34" s="16" t="s">
        <v>426</v>
      </c>
      <c r="J34" s="52">
        <f t="shared" si="17"/>
        <v>255.31250000000003</v>
      </c>
      <c r="K34" s="52">
        <f t="shared" si="18"/>
        <v>15762.187499999998</v>
      </c>
      <c r="L34" s="52">
        <f t="shared" si="19"/>
        <v>8694.0625000000018</v>
      </c>
      <c r="M34" s="52">
        <f t="shared" si="20"/>
        <v>499794.37500000006</v>
      </c>
      <c r="N34">
        <v>19</v>
      </c>
      <c r="O34">
        <v>1173</v>
      </c>
      <c r="P34">
        <v>647</v>
      </c>
      <c r="Q34">
        <v>37194</v>
      </c>
      <c r="R34" s="14">
        <f>V34/$S$13</f>
        <v>0.33644140845853687</v>
      </c>
      <c r="S34" s="14">
        <f>W34/$T$13</f>
        <v>0.1324023821159894</v>
      </c>
      <c r="T34" s="14">
        <f>X34/$U$13</f>
        <v>1.6509899237342469</v>
      </c>
      <c r="U34" s="14">
        <f>Y34/$V$13</f>
        <v>3.2835702092862009</v>
      </c>
      <c r="V34">
        <v>1814.95</v>
      </c>
      <c r="W34">
        <v>4890.09</v>
      </c>
      <c r="X34">
        <v>8626.67</v>
      </c>
      <c r="Y34">
        <v>10560.52</v>
      </c>
      <c r="Z34" s="14">
        <f>AD34/$S$13</f>
        <v>0.68411081554531883</v>
      </c>
      <c r="AA34" s="14">
        <f>AE34/$T$13</f>
        <v>0.21954320665086349</v>
      </c>
      <c r="AB34" s="14">
        <f>AF34/$U$13</f>
        <v>15.868384639675417</v>
      </c>
      <c r="AC34" s="14">
        <f>AG34/$V$13</f>
        <v>1.1964697139765623</v>
      </c>
      <c r="AD34">
        <v>3690.47</v>
      </c>
      <c r="AE34">
        <v>8108.51</v>
      </c>
      <c r="AF34">
        <v>82914.69</v>
      </c>
      <c r="AG34">
        <v>3848.05</v>
      </c>
      <c r="AH34" s="14">
        <f>AL34/$S$13</f>
        <v>3.6004486009027628</v>
      </c>
      <c r="AI34" s="14">
        <f>AM34/$T$13</f>
        <v>1.0916399858665089</v>
      </c>
      <c r="AJ34" s="14">
        <f>AN34/$U$13</f>
        <v>48.632316775594958</v>
      </c>
      <c r="AK34" s="14">
        <f>AO34/$V$13</f>
        <v>4.8567644123289506</v>
      </c>
      <c r="AL34">
        <v>19422.8</v>
      </c>
      <c r="AM34">
        <v>40318.14</v>
      </c>
      <c r="AN34">
        <v>254111.15</v>
      </c>
      <c r="AO34">
        <v>15620.18</v>
      </c>
      <c r="AP34" s="14">
        <f>AT34/$S$13</f>
        <v>0.33047427496269383</v>
      </c>
      <c r="AQ34" s="14">
        <f>AU34/$T$13</f>
        <v>3.2644573835983813E-2</v>
      </c>
      <c r="AR34" s="14">
        <f>AV34/$U$13</f>
        <v>0</v>
      </c>
      <c r="AS34" s="14">
        <f>AW34/$V$13</f>
        <v>2.0295040374109576</v>
      </c>
      <c r="AT34">
        <v>1782.76</v>
      </c>
      <c r="AU34">
        <v>1205.68</v>
      </c>
      <c r="AW34">
        <v>6527.23</v>
      </c>
    </row>
    <row r="35" spans="1:49" ht="12.75" customHeight="1" x14ac:dyDescent="0.15">
      <c r="A35" t="s">
        <v>37</v>
      </c>
      <c r="B35" t="s">
        <v>260</v>
      </c>
      <c r="C35" s="16" t="s">
        <v>432</v>
      </c>
      <c r="D35" s="17">
        <v>22</v>
      </c>
      <c r="F35" s="16" t="s">
        <v>445</v>
      </c>
      <c r="G35" s="16">
        <v>40</v>
      </c>
      <c r="H35" s="16" t="s">
        <v>426</v>
      </c>
      <c r="J35" s="52">
        <f t="shared" si="17"/>
        <v>1370.6250000000002</v>
      </c>
      <c r="K35" s="52">
        <f t="shared" si="18"/>
        <v>55846.25</v>
      </c>
      <c r="L35" s="52">
        <f t="shared" si="19"/>
        <v>30946.5625</v>
      </c>
      <c r="M35" s="52">
        <f t="shared" si="20"/>
        <v>1619756.25</v>
      </c>
      <c r="N35">
        <v>102</v>
      </c>
      <c r="O35">
        <v>4156</v>
      </c>
      <c r="P35">
        <v>2303</v>
      </c>
      <c r="Q35">
        <v>120540</v>
      </c>
      <c r="R35" s="14">
        <f t="shared" si="1"/>
        <v>0.30257309764856483</v>
      </c>
      <c r="S35" s="14">
        <f t="shared" si="2"/>
        <v>0.10762003573693008</v>
      </c>
      <c r="T35" s="14">
        <f t="shared" si="3"/>
        <v>1.3177792039855949</v>
      </c>
      <c r="U35" s="14">
        <f t="shared" si="4"/>
        <v>2.0646460094988575</v>
      </c>
      <c r="V35">
        <v>1602.53</v>
      </c>
      <c r="W35">
        <v>3920.91</v>
      </c>
      <c r="X35">
        <v>6919.54</v>
      </c>
      <c r="Y35">
        <v>5681.72</v>
      </c>
      <c r="Z35" s="14">
        <f t="shared" si="5"/>
        <v>0.66017098600165391</v>
      </c>
      <c r="AA35" s="14">
        <f t="shared" si="6"/>
        <v>0.2266127593466345</v>
      </c>
      <c r="AB35" s="14">
        <f t="shared" si="7"/>
        <v>11.599646537457316</v>
      </c>
      <c r="AC35" s="14">
        <f t="shared" si="8"/>
        <v>0.95314527001246407</v>
      </c>
      <c r="AD35">
        <v>3496.49</v>
      </c>
      <c r="AE35">
        <v>8256.16</v>
      </c>
      <c r="AF35">
        <v>60908.7</v>
      </c>
      <c r="AG35">
        <v>2622.97</v>
      </c>
      <c r="AH35" s="14">
        <f t="shared" si="9"/>
        <v>3.8407013144926494</v>
      </c>
      <c r="AI35" s="14">
        <f t="shared" si="10"/>
        <v>1.1092586645586819</v>
      </c>
      <c r="AJ35" s="14">
        <f t="shared" si="11"/>
        <v>41.600147403021573</v>
      </c>
      <c r="AK35" s="14">
        <f t="shared" si="12"/>
        <v>7.1932221620619856</v>
      </c>
      <c r="AL35">
        <v>20341.66</v>
      </c>
      <c r="AM35">
        <v>40413.51</v>
      </c>
      <c r="AN35">
        <v>218438.63</v>
      </c>
      <c r="AO35">
        <v>19795.099999999999</v>
      </c>
      <c r="AP35" s="14">
        <f t="shared" si="13"/>
        <v>0.33719700774497108</v>
      </c>
      <c r="AQ35" s="14">
        <f t="shared" si="14"/>
        <v>2.6202964902601766E-2</v>
      </c>
      <c r="AR35" s="14">
        <f t="shared" si="15"/>
        <v>0</v>
      </c>
      <c r="AS35" s="14">
        <f t="shared" si="16"/>
        <v>1.7161062680102184</v>
      </c>
      <c r="AT35">
        <v>1785.91</v>
      </c>
      <c r="AU35">
        <v>954.65</v>
      </c>
      <c r="AW35">
        <v>4722.57</v>
      </c>
    </row>
    <row r="36" spans="1:49" ht="12.75" customHeight="1" x14ac:dyDescent="0.15">
      <c r="A36" t="s">
        <v>38</v>
      </c>
      <c r="B36" t="s">
        <v>261</v>
      </c>
      <c r="C36" s="16" t="s">
        <v>432</v>
      </c>
      <c r="D36" s="17">
        <v>23</v>
      </c>
      <c r="F36" s="16" t="s">
        <v>446</v>
      </c>
      <c r="G36" s="16">
        <v>40</v>
      </c>
      <c r="H36" s="16" t="s">
        <v>426</v>
      </c>
      <c r="J36" s="52">
        <f t="shared" si="17"/>
        <v>1209.375</v>
      </c>
      <c r="K36" s="52">
        <f t="shared" si="18"/>
        <v>57552.812500000007</v>
      </c>
      <c r="L36" s="52">
        <f t="shared" si="19"/>
        <v>32491.875</v>
      </c>
      <c r="M36" s="52">
        <f t="shared" si="20"/>
        <v>1691257.1875000002</v>
      </c>
      <c r="N36">
        <v>90</v>
      </c>
      <c r="O36">
        <v>4283</v>
      </c>
      <c r="P36">
        <v>2418</v>
      </c>
      <c r="Q36">
        <v>125861</v>
      </c>
      <c r="R36" s="14">
        <f t="shared" si="1"/>
        <v>0.32412760510088101</v>
      </c>
      <c r="S36" s="14">
        <f t="shared" si="2"/>
        <v>0.10453079496828416</v>
      </c>
      <c r="T36" s="14">
        <f t="shared" si="3"/>
        <v>1.2996109245825962</v>
      </c>
      <c r="U36" s="14">
        <f t="shared" si="4"/>
        <v>1.8490284929376324</v>
      </c>
      <c r="V36">
        <v>1716.69</v>
      </c>
      <c r="W36">
        <v>3808.36</v>
      </c>
      <c r="X36">
        <v>6824.14</v>
      </c>
      <c r="Y36">
        <v>5088.3599999999997</v>
      </c>
      <c r="Z36" s="14">
        <f t="shared" si="5"/>
        <v>0.66314662578308792</v>
      </c>
      <c r="AA36" s="14">
        <f t="shared" si="6"/>
        <v>0.22308682536937766</v>
      </c>
      <c r="AB36" s="14">
        <f t="shared" si="7"/>
        <v>11.782232032162044</v>
      </c>
      <c r="AC36" s="14">
        <f t="shared" si="8"/>
        <v>0.93669487737607693</v>
      </c>
      <c r="AD36">
        <v>3512.25</v>
      </c>
      <c r="AE36">
        <v>8127.7</v>
      </c>
      <c r="AF36">
        <v>61867.44</v>
      </c>
      <c r="AG36">
        <v>2577.6999999999998</v>
      </c>
      <c r="AH36" s="14">
        <f t="shared" si="9"/>
        <v>3.9968393267803801</v>
      </c>
      <c r="AI36" s="14">
        <f t="shared" si="10"/>
        <v>1.6519607278037158</v>
      </c>
      <c r="AJ36" s="14">
        <f t="shared" si="11"/>
        <v>38.436286281806396</v>
      </c>
      <c r="AK36" s="14">
        <f t="shared" si="12"/>
        <v>10.115668753701975</v>
      </c>
      <c r="AL36">
        <v>21168.62</v>
      </c>
      <c r="AM36">
        <v>60185.72</v>
      </c>
      <c r="AN36">
        <v>201825.48</v>
      </c>
      <c r="AO36">
        <v>27837.41</v>
      </c>
      <c r="AP36" s="14">
        <f t="shared" si="13"/>
        <v>0.33792014863094139</v>
      </c>
      <c r="AQ36" s="14">
        <f t="shared" si="14"/>
        <v>2.6471129116814745E-2</v>
      </c>
      <c r="AR36" s="14">
        <f t="shared" si="15"/>
        <v>0</v>
      </c>
      <c r="AS36" s="14">
        <f t="shared" si="16"/>
        <v>1.6785469001529847</v>
      </c>
      <c r="AT36">
        <v>1789.74</v>
      </c>
      <c r="AU36">
        <v>964.42</v>
      </c>
      <c r="AW36">
        <v>4619.21</v>
      </c>
    </row>
    <row r="37" spans="1:49" ht="12.75" customHeight="1" x14ac:dyDescent="0.15">
      <c r="A37" t="s">
        <v>22</v>
      </c>
      <c r="C37" s="16" t="s">
        <v>432</v>
      </c>
      <c r="D37" s="17">
        <v>11</v>
      </c>
      <c r="F37" s="16" t="s">
        <v>452</v>
      </c>
      <c r="G37" s="16">
        <v>55</v>
      </c>
      <c r="H37" s="16" t="s">
        <v>426</v>
      </c>
      <c r="J37" s="52">
        <f t="shared" si="17"/>
        <v>215</v>
      </c>
      <c r="K37" s="52">
        <f t="shared" si="18"/>
        <v>11354.6875</v>
      </c>
      <c r="L37" s="52">
        <f t="shared" si="19"/>
        <v>5186.8750000000009</v>
      </c>
      <c r="M37" s="52">
        <f t="shared" si="20"/>
        <v>425807.5</v>
      </c>
      <c r="N37">
        <v>16</v>
      </c>
      <c r="O37">
        <v>845</v>
      </c>
      <c r="P37">
        <v>386</v>
      </c>
      <c r="Q37">
        <v>31688</v>
      </c>
      <c r="R37" s="14">
        <f>V37/$S$13</f>
        <v>0.37676729291599853</v>
      </c>
      <c r="S37" s="14">
        <f>W37/$T$13</f>
        <v>0.11842538829871484</v>
      </c>
      <c r="T37" s="14">
        <f>X37/$U$13</f>
        <v>1.8290728495832658</v>
      </c>
      <c r="U37" s="14">
        <f>Y37/$V$13</f>
        <v>2.1771237216938157</v>
      </c>
      <c r="V37">
        <v>2032.49</v>
      </c>
      <c r="W37">
        <v>4373.87</v>
      </c>
      <c r="X37">
        <v>9557.18</v>
      </c>
      <c r="Y37">
        <v>7002</v>
      </c>
      <c r="Z37" s="14">
        <f>AD37/$S$13</f>
        <v>0.70684301748987399</v>
      </c>
      <c r="AA37" s="14">
        <f>AE37/$T$13</f>
        <v>0.22370798366255071</v>
      </c>
      <c r="AB37" s="14">
        <f>AF37/$U$13</f>
        <v>19.772127115967965</v>
      </c>
      <c r="AC37" s="14">
        <f>AG37/$V$13</f>
        <v>1.1396194852884021</v>
      </c>
      <c r="AD37">
        <v>3813.1</v>
      </c>
      <c r="AE37">
        <v>8262.33</v>
      </c>
      <c r="AF37">
        <v>103312.33</v>
      </c>
      <c r="AG37">
        <v>3665.21</v>
      </c>
      <c r="AH37" s="14">
        <f>AL37/$S$13</f>
        <v>4.9997775532713566</v>
      </c>
      <c r="AI37" s="14">
        <f>AM37/$T$13</f>
        <v>1.4991789308095214</v>
      </c>
      <c r="AJ37" s="14">
        <f>AN37/$U$13</f>
        <v>70.383583246413991</v>
      </c>
      <c r="AK37" s="14">
        <f>AO37/$V$13</f>
        <v>13.523143988035459</v>
      </c>
      <c r="AL37">
        <v>26971.55</v>
      </c>
      <c r="AM37">
        <v>55370</v>
      </c>
      <c r="AN37">
        <v>367764.78</v>
      </c>
      <c r="AO37">
        <v>43492.73</v>
      </c>
      <c r="AP37" s="14">
        <f>AT37/$S$13</f>
        <v>0.31904236683319276</v>
      </c>
      <c r="AQ37" s="14">
        <f>AU37/$T$13</f>
        <v>3.0298468465663329E-2</v>
      </c>
      <c r="AR37" s="14">
        <f>AV37/$U$13</f>
        <v>0</v>
      </c>
      <c r="AS37" s="14">
        <f>AW37/$V$13</f>
        <v>1.9881194091108367</v>
      </c>
      <c r="AT37">
        <v>1721.09</v>
      </c>
      <c r="AU37">
        <v>1119.03</v>
      </c>
      <c r="AW37">
        <v>6394.13</v>
      </c>
    </row>
    <row r="38" spans="1:49" ht="12.75" customHeight="1" x14ac:dyDescent="0.15">
      <c r="A38" t="s">
        <v>47</v>
      </c>
      <c r="B38" t="s">
        <v>258</v>
      </c>
      <c r="C38" s="16" t="s">
        <v>432</v>
      </c>
      <c r="D38" s="17" t="s">
        <v>271</v>
      </c>
      <c r="E38" t="s">
        <v>419</v>
      </c>
      <c r="F38" s="16" t="s">
        <v>448</v>
      </c>
      <c r="G38" s="16">
        <v>55</v>
      </c>
      <c r="H38" s="16" t="s">
        <v>426</v>
      </c>
      <c r="J38" s="52">
        <f t="shared" si="17"/>
        <v>940.625</v>
      </c>
      <c r="K38" s="52">
        <f t="shared" si="18"/>
        <v>41132.187500000007</v>
      </c>
      <c r="L38" s="52">
        <f t="shared" si="19"/>
        <v>16447.5</v>
      </c>
      <c r="M38" s="52">
        <f t="shared" si="20"/>
        <v>1339584.375</v>
      </c>
      <c r="N38">
        <v>70</v>
      </c>
      <c r="O38">
        <v>3061</v>
      </c>
      <c r="P38">
        <v>1224</v>
      </c>
      <c r="Q38">
        <v>99690</v>
      </c>
      <c r="R38" s="14">
        <f>V38/$S$4</f>
        <v>0.3296181891645929</v>
      </c>
      <c r="S38" s="14">
        <f>W38/$T$4</f>
        <v>0.11534903891812071</v>
      </c>
      <c r="T38" s="14">
        <f>X38/$U$4</f>
        <v>1.7696037448746982</v>
      </c>
      <c r="U38" s="14">
        <f>Y38/$V$4</f>
        <v>1.5823010200188234</v>
      </c>
      <c r="V38">
        <v>1745.77</v>
      </c>
      <c r="W38">
        <v>4202.5</v>
      </c>
      <c r="X38">
        <v>9292.0300000000007</v>
      </c>
      <c r="Y38">
        <v>4354.3500000000004</v>
      </c>
      <c r="Z38" s="14">
        <f>AD38/$S$4</f>
        <v>0.69825011234173029</v>
      </c>
      <c r="AA38" s="14">
        <f>AE38/$T$4</f>
        <v>0.23468458453760199</v>
      </c>
      <c r="AB38" s="14">
        <f>AF38/$U$4</f>
        <v>15.359074903207253</v>
      </c>
      <c r="AC38" s="14">
        <f>AG38/$V$4</f>
        <v>0.74797504278846338</v>
      </c>
      <c r="AD38">
        <v>3698.17</v>
      </c>
      <c r="AE38">
        <v>8550.24</v>
      </c>
      <c r="AF38">
        <v>80649.119999999995</v>
      </c>
      <c r="AG38">
        <v>2058.36</v>
      </c>
      <c r="AH38" s="14">
        <f>AL38/$S$4</f>
        <v>4.2645373975235721</v>
      </c>
      <c r="AI38" s="14">
        <f>AM38/$T$4</f>
        <v>1.1057837833386857</v>
      </c>
      <c r="AJ38" s="14">
        <f>AN38/$U$4</f>
        <v>60.022055224713426</v>
      </c>
      <c r="AK38" s="14">
        <f>AO38/$V$4</f>
        <v>6.9502163951582716</v>
      </c>
      <c r="AL38">
        <v>22586.44</v>
      </c>
      <c r="AM38">
        <v>40286.910000000003</v>
      </c>
      <c r="AN38">
        <v>315170.40999999997</v>
      </c>
      <c r="AO38">
        <v>19126.37</v>
      </c>
      <c r="AP38" s="14">
        <f>AT38/$S$4</f>
        <v>0.32447123862893995</v>
      </c>
      <c r="AQ38" s="14">
        <f>AU38/$T$4</f>
        <v>2.5644129344630812E-2</v>
      </c>
      <c r="AR38" s="14">
        <f>AV38/$U$4</f>
        <v>0</v>
      </c>
      <c r="AS38" s="14">
        <f>AW38/$V$4</f>
        <v>1.5644952051484244</v>
      </c>
      <c r="AT38">
        <v>1718.51</v>
      </c>
      <c r="AU38">
        <v>934.29</v>
      </c>
      <c r="AW38">
        <v>4305.3500000000004</v>
      </c>
    </row>
    <row r="39" spans="1:49" ht="12.75" customHeight="1" x14ac:dyDescent="0.15">
      <c r="A39" t="s">
        <v>39</v>
      </c>
      <c r="B39" t="s">
        <v>262</v>
      </c>
      <c r="C39" s="16" t="s">
        <v>432</v>
      </c>
      <c r="D39" s="17">
        <v>25</v>
      </c>
      <c r="F39" s="16" t="s">
        <v>447</v>
      </c>
      <c r="G39" s="16">
        <v>55</v>
      </c>
      <c r="H39" s="16" t="s">
        <v>426</v>
      </c>
      <c r="J39" s="52">
        <f t="shared" si="17"/>
        <v>752.50000000000011</v>
      </c>
      <c r="K39" s="52">
        <f t="shared" si="18"/>
        <v>41374.0625</v>
      </c>
      <c r="L39" s="52">
        <f t="shared" si="19"/>
        <v>18866.25</v>
      </c>
      <c r="M39" s="52">
        <f t="shared" si="20"/>
        <v>1429239.3750000002</v>
      </c>
      <c r="N39">
        <v>56</v>
      </c>
      <c r="O39">
        <v>3079</v>
      </c>
      <c r="P39">
        <v>1404</v>
      </c>
      <c r="Q39">
        <v>106362</v>
      </c>
      <c r="R39" s="14">
        <f t="shared" si="1"/>
        <v>0.35891011528716055</v>
      </c>
      <c r="S39" s="14">
        <f t="shared" si="2"/>
        <v>0.12045705941607723</v>
      </c>
      <c r="T39" s="14">
        <f t="shared" si="3"/>
        <v>1.6799907063728001</v>
      </c>
      <c r="U39" s="14">
        <f t="shared" si="4"/>
        <v>1.9689052330926522</v>
      </c>
      <c r="V39">
        <v>1900.91</v>
      </c>
      <c r="W39">
        <v>4388.6000000000004</v>
      </c>
      <c r="X39">
        <v>8821.48</v>
      </c>
      <c r="Y39">
        <v>5418.25</v>
      </c>
      <c r="Z39" s="14">
        <f t="shared" si="5"/>
        <v>0.70464131834436605</v>
      </c>
      <c r="AA39" s="14">
        <f t="shared" si="6"/>
        <v>0.23397670786569283</v>
      </c>
      <c r="AB39" s="14">
        <f t="shared" si="7"/>
        <v>15.390101906145791</v>
      </c>
      <c r="AC39" s="14">
        <f t="shared" si="8"/>
        <v>0.92301710448379493</v>
      </c>
      <c r="AD39">
        <v>3732.02</v>
      </c>
      <c r="AE39">
        <v>8524.4500000000007</v>
      </c>
      <c r="AF39">
        <v>80812.039999999994</v>
      </c>
      <c r="AG39">
        <v>2540.06</v>
      </c>
      <c r="AH39" s="14">
        <f t="shared" si="9"/>
        <v>4.1851259549047075</v>
      </c>
      <c r="AI39" s="14">
        <f t="shared" si="10"/>
        <v>1.1770822525793994</v>
      </c>
      <c r="AJ39" s="14">
        <f t="shared" si="11"/>
        <v>53.133896791222853</v>
      </c>
      <c r="AK39" s="14">
        <f t="shared" si="12"/>
        <v>8.3637473609238668</v>
      </c>
      <c r="AL39">
        <v>22165.85</v>
      </c>
      <c r="AM39">
        <v>42884.52</v>
      </c>
      <c r="AN39">
        <v>279001.31</v>
      </c>
      <c r="AO39">
        <v>23016.28</v>
      </c>
      <c r="AP39" s="14">
        <f t="shared" si="13"/>
        <v>0.32431641473168266</v>
      </c>
      <c r="AQ39" s="14">
        <f t="shared" si="14"/>
        <v>2.5619151920379654E-2</v>
      </c>
      <c r="AR39" s="14">
        <f t="shared" si="15"/>
        <v>0</v>
      </c>
      <c r="AS39" s="14">
        <f t="shared" si="16"/>
        <v>1.6943759061887929</v>
      </c>
      <c r="AT39">
        <v>1717.69</v>
      </c>
      <c r="AU39">
        <v>933.38</v>
      </c>
      <c r="AW39">
        <v>4662.7700000000004</v>
      </c>
    </row>
    <row r="40" spans="1:49" ht="12.75" customHeight="1" x14ac:dyDescent="0.15">
      <c r="A40" t="s">
        <v>23</v>
      </c>
      <c r="C40" s="16" t="s">
        <v>432</v>
      </c>
      <c r="D40" s="17">
        <v>12</v>
      </c>
      <c r="F40" s="16">
        <v>7</v>
      </c>
      <c r="G40" s="16">
        <v>70</v>
      </c>
      <c r="H40" s="16" t="s">
        <v>426</v>
      </c>
      <c r="J40" s="52">
        <f t="shared" si="17"/>
        <v>537.5</v>
      </c>
      <c r="K40" s="52">
        <f t="shared" si="18"/>
        <v>16366.875</v>
      </c>
      <c r="L40" s="52">
        <f t="shared" si="19"/>
        <v>6503.75</v>
      </c>
      <c r="M40" s="52">
        <f t="shared" si="20"/>
        <v>875910.00000000012</v>
      </c>
      <c r="N40">
        <v>40</v>
      </c>
      <c r="O40">
        <v>1218</v>
      </c>
      <c r="P40">
        <v>484</v>
      </c>
      <c r="Q40">
        <v>65184</v>
      </c>
      <c r="R40" s="14">
        <f>V40/$S$13</f>
        <v>0.41662047807509428</v>
      </c>
      <c r="S40" s="14">
        <f>W40/$T$13</f>
        <v>0.13140329050416219</v>
      </c>
      <c r="T40" s="14">
        <f>X40/$U$13</f>
        <v>2.1202051615743089</v>
      </c>
      <c r="U40" s="14">
        <f>Y40/$V$13</f>
        <v>1.9215744192626631</v>
      </c>
      <c r="V40">
        <v>2247.48</v>
      </c>
      <c r="W40">
        <v>4853.1899999999996</v>
      </c>
      <c r="X40">
        <v>11078.39</v>
      </c>
      <c r="Y40">
        <v>6180.11</v>
      </c>
      <c r="Z40" s="14">
        <f>AD40/$S$13</f>
        <v>0.81355627438803979</v>
      </c>
      <c r="AA40" s="14">
        <f>AE40/$T$13</f>
        <v>0.25012542796454712</v>
      </c>
      <c r="AB40" s="14">
        <f>AF40/$U$13</f>
        <v>28.212081949800485</v>
      </c>
      <c r="AC40" s="14">
        <f>AG40/$V$13</f>
        <v>1.003016009725854</v>
      </c>
      <c r="AD40">
        <v>4388.7700000000004</v>
      </c>
      <c r="AE40">
        <v>9238.02</v>
      </c>
      <c r="AF40">
        <v>147412.35999999999</v>
      </c>
      <c r="AG40">
        <v>3225.87</v>
      </c>
      <c r="AH40" s="14">
        <f>AL40/$S$13</f>
        <v>4.6448526753853425</v>
      </c>
      <c r="AI40" s="14">
        <f>AM40/$T$13</f>
        <v>1.1354307939529233</v>
      </c>
      <c r="AJ40" s="14">
        <f>AN40/$U$13</f>
        <v>83.620973560567649</v>
      </c>
      <c r="AK40" s="14">
        <f>AO40/$V$13</f>
        <v>5.1785446664821828</v>
      </c>
      <c r="AL40">
        <v>25056.89</v>
      </c>
      <c r="AM40">
        <v>41935.49</v>
      </c>
      <c r="AN40">
        <v>436932.13</v>
      </c>
      <c r="AO40">
        <v>16655.080000000002</v>
      </c>
      <c r="AP40" s="14">
        <f>AT40/$S$13</f>
        <v>0.30911568156750791</v>
      </c>
      <c r="AQ40" s="14">
        <f>AU40/$T$13</f>
        <v>2.9664898175236338E-2</v>
      </c>
      <c r="AR40" s="14">
        <f>AV40/$U$13</f>
        <v>0</v>
      </c>
      <c r="AS40" s="14">
        <f>AW40/$V$13</f>
        <v>1.8098887807547486</v>
      </c>
      <c r="AT40">
        <v>1667.54</v>
      </c>
      <c r="AU40">
        <v>1095.6300000000001</v>
      </c>
      <c r="AW40">
        <v>5820.91</v>
      </c>
    </row>
    <row r="41" spans="1:49" ht="12.75" customHeight="1" x14ac:dyDescent="0.15">
      <c r="A41" t="s">
        <v>24</v>
      </c>
      <c r="C41" s="16" t="s">
        <v>432</v>
      </c>
      <c r="D41" s="17">
        <v>13</v>
      </c>
      <c r="F41" s="16">
        <v>8</v>
      </c>
      <c r="G41" s="16">
        <v>100</v>
      </c>
      <c r="H41" s="16" t="s">
        <v>426</v>
      </c>
      <c r="J41" s="52">
        <f t="shared" si="17"/>
        <v>215</v>
      </c>
      <c r="K41" s="52">
        <f t="shared" si="18"/>
        <v>3843.1250000000005</v>
      </c>
      <c r="L41" s="52">
        <f t="shared" si="19"/>
        <v>833.12500000000011</v>
      </c>
      <c r="M41" s="52">
        <f t="shared" si="20"/>
        <v>560155.625</v>
      </c>
      <c r="N41">
        <v>16</v>
      </c>
      <c r="O41">
        <v>286</v>
      </c>
      <c r="P41">
        <v>62</v>
      </c>
      <c r="Q41">
        <v>41686</v>
      </c>
      <c r="R41" s="14">
        <f>V41/$S$13</f>
        <v>0.38050439795719754</v>
      </c>
      <c r="S41" s="14">
        <f>W41/$T$13</f>
        <v>0.11587540325801336</v>
      </c>
      <c r="T41" s="14">
        <f>X41/$U$13</f>
        <v>1.7204405615149805</v>
      </c>
      <c r="U41" s="14">
        <f>Y41/$V$13</f>
        <v>1.5233460917799744</v>
      </c>
      <c r="V41">
        <v>2052.65</v>
      </c>
      <c r="W41">
        <v>4279.6899999999996</v>
      </c>
      <c r="X41">
        <v>8989.56</v>
      </c>
      <c r="Y41">
        <v>4899.34</v>
      </c>
      <c r="Z41" s="14">
        <f>AD41/$S$13</f>
        <v>0.92495388864687511</v>
      </c>
      <c r="AA41" s="14">
        <f>AE41/$T$13</f>
        <v>0.28254012950285035</v>
      </c>
      <c r="AB41" s="14">
        <f>AF41/$U$13</f>
        <v>31.70699979904883</v>
      </c>
      <c r="AC41" s="14">
        <f>AG41/$V$13</f>
        <v>0.88975396201071455</v>
      </c>
      <c r="AD41">
        <v>4989.71</v>
      </c>
      <c r="AE41">
        <v>10435.209999999999</v>
      </c>
      <c r="AF41">
        <v>165673.82999999999</v>
      </c>
      <c r="AG41">
        <v>2861.6</v>
      </c>
      <c r="AH41" s="14">
        <f>AL41/$S$13</f>
        <v>14.858870526735314</v>
      </c>
      <c r="AI41" s="14">
        <f>AM41/$T$13</f>
        <v>4.9140312805024156</v>
      </c>
      <c r="AJ41" s="14">
        <f>AN41/$U$13</f>
        <v>127.47959005961552</v>
      </c>
      <c r="AK41" s="14">
        <f>AO41/$V$13</f>
        <v>93.031674320698215</v>
      </c>
      <c r="AL41">
        <v>80156.92</v>
      </c>
      <c r="AM41">
        <v>181492.62</v>
      </c>
      <c r="AN41">
        <v>666099.98</v>
      </c>
      <c r="AO41">
        <v>299205.68</v>
      </c>
      <c r="AP41" s="14">
        <f>AT41/$S$13</f>
        <v>0.30994985679991843</v>
      </c>
      <c r="AQ41" s="14">
        <f>AU41/$T$13</f>
        <v>2.8361476218776691E-2</v>
      </c>
      <c r="AR41" s="14">
        <f>AV41/$U$13</f>
        <v>0</v>
      </c>
      <c r="AS41" s="14">
        <f>AW41/$V$13</f>
        <v>1.805943093804121</v>
      </c>
      <c r="AT41">
        <v>1672.04</v>
      </c>
      <c r="AU41">
        <v>1047.49</v>
      </c>
      <c r="AW41">
        <v>5808.22</v>
      </c>
    </row>
    <row r="42" spans="1:49" ht="12.75" customHeight="1" x14ac:dyDescent="0.15">
      <c r="A42" t="s">
        <v>40</v>
      </c>
      <c r="B42" t="s">
        <v>263</v>
      </c>
      <c r="C42" s="16" t="s">
        <v>449</v>
      </c>
      <c r="D42" s="17">
        <v>81</v>
      </c>
      <c r="F42" s="16" t="s">
        <v>434</v>
      </c>
      <c r="G42" s="16">
        <v>5</v>
      </c>
      <c r="H42" s="16" t="s">
        <v>426</v>
      </c>
      <c r="J42" s="52">
        <f t="shared" si="17"/>
        <v>188.12500000000003</v>
      </c>
      <c r="K42" s="52">
        <f t="shared" si="18"/>
        <v>11059.0625</v>
      </c>
      <c r="L42" s="52">
        <f t="shared" si="19"/>
        <v>8264.0625</v>
      </c>
      <c r="M42" s="52">
        <f t="shared" si="20"/>
        <v>424275.62500000012</v>
      </c>
      <c r="N42">
        <v>14</v>
      </c>
      <c r="O42">
        <v>823</v>
      </c>
      <c r="P42">
        <v>615</v>
      </c>
      <c r="Q42">
        <v>31574</v>
      </c>
      <c r="R42" s="14">
        <f t="shared" si="1"/>
        <v>0.34592001268800715</v>
      </c>
      <c r="S42" s="14">
        <f t="shared" si="2"/>
        <v>0.10771061320948923</v>
      </c>
      <c r="T42" s="14">
        <f t="shared" si="3"/>
        <v>1.036477486759438</v>
      </c>
      <c r="U42" s="14">
        <f t="shared" si="4"/>
        <v>1.4457195184435538</v>
      </c>
      <c r="V42">
        <v>1832.11</v>
      </c>
      <c r="W42">
        <v>3924.21</v>
      </c>
      <c r="X42">
        <v>5442.45</v>
      </c>
      <c r="Y42">
        <v>3978.49</v>
      </c>
      <c r="Z42" s="14">
        <f t="shared" si="5"/>
        <v>0.63796886151568821</v>
      </c>
      <c r="AA42" s="14">
        <f t="shared" si="6"/>
        <v>0.21743561451325588</v>
      </c>
      <c r="AB42" s="14">
        <f t="shared" si="7"/>
        <v>10.529386334940039</v>
      </c>
      <c r="AC42" s="14">
        <f t="shared" si="8"/>
        <v>0.8157243514504473</v>
      </c>
      <c r="AD42">
        <v>3378.9</v>
      </c>
      <c r="AE42">
        <v>7921.81</v>
      </c>
      <c r="AF42">
        <v>55288.86</v>
      </c>
      <c r="AG42">
        <v>2244.8000000000002</v>
      </c>
      <c r="AH42" s="14">
        <f t="shared" si="9"/>
        <v>5.5592295811824766</v>
      </c>
      <c r="AI42" s="14">
        <f t="shared" si="10"/>
        <v>2.4906282508392139</v>
      </c>
      <c r="AJ42" s="14">
        <f t="shared" si="11"/>
        <v>40.699983431443314</v>
      </c>
      <c r="AK42" s="14">
        <f t="shared" si="12"/>
        <v>9.214996129960646</v>
      </c>
      <c r="AL42">
        <v>29443.57</v>
      </c>
      <c r="AM42">
        <v>90740.81</v>
      </c>
      <c r="AN42">
        <v>213711.95</v>
      </c>
      <c r="AO42">
        <v>25358.84</v>
      </c>
      <c r="AP42" s="14">
        <f t="shared" si="13"/>
        <v>0.47395937571983671</v>
      </c>
      <c r="AQ42" s="14">
        <f t="shared" si="14"/>
        <v>2.9871627018436629E-2</v>
      </c>
      <c r="AR42" s="14">
        <f t="shared" si="15"/>
        <v>0</v>
      </c>
      <c r="AS42" s="14">
        <f t="shared" si="16"/>
        <v>2.0565607160117882</v>
      </c>
      <c r="AT42">
        <v>2510.25</v>
      </c>
      <c r="AU42">
        <v>1088.31</v>
      </c>
      <c r="AW42">
        <v>5659.47</v>
      </c>
    </row>
    <row r="43" spans="1:49" ht="12.75" customHeight="1" x14ac:dyDescent="0.15">
      <c r="A43" t="s">
        <v>41</v>
      </c>
      <c r="B43" t="s">
        <v>264</v>
      </c>
      <c r="C43" s="16" t="s">
        <v>449</v>
      </c>
      <c r="D43" s="17">
        <v>82</v>
      </c>
      <c r="F43" s="16" t="s">
        <v>437</v>
      </c>
      <c r="G43" s="16">
        <v>5</v>
      </c>
      <c r="H43" s="16" t="s">
        <v>426</v>
      </c>
      <c r="J43" s="52">
        <f t="shared" si="17"/>
        <v>631.56250000000011</v>
      </c>
      <c r="K43" s="52">
        <f t="shared" si="18"/>
        <v>36146.875</v>
      </c>
      <c r="L43" s="52">
        <f t="shared" si="19"/>
        <v>29159.374999999996</v>
      </c>
      <c r="M43" s="52">
        <f t="shared" si="20"/>
        <v>1425463.4375000002</v>
      </c>
      <c r="N43">
        <v>47</v>
      </c>
      <c r="O43">
        <v>2690</v>
      </c>
      <c r="P43">
        <v>2170</v>
      </c>
      <c r="Q43">
        <v>106081</v>
      </c>
      <c r="R43" s="14">
        <f t="shared" si="1"/>
        <v>0.25821793918064168</v>
      </c>
      <c r="S43" s="14">
        <f t="shared" si="2"/>
        <v>0.12231170178602307</v>
      </c>
      <c r="T43" s="14">
        <f t="shared" si="3"/>
        <v>1.2977845744832801</v>
      </c>
      <c r="U43" s="14">
        <f t="shared" si="4"/>
        <v>2.1553902562220419</v>
      </c>
      <c r="V43">
        <v>1367.61</v>
      </c>
      <c r="W43">
        <v>4456.17</v>
      </c>
      <c r="X43">
        <v>6814.55</v>
      </c>
      <c r="Y43">
        <v>5931.44</v>
      </c>
      <c r="Z43" s="14">
        <f t="shared" si="5"/>
        <v>0.6535475441531321</v>
      </c>
      <c r="AA43" s="14">
        <f t="shared" si="6"/>
        <v>0.22061323693694435</v>
      </c>
      <c r="AB43" s="14">
        <f t="shared" si="7"/>
        <v>10.493085960338304</v>
      </c>
      <c r="AC43" s="14">
        <f t="shared" si="8"/>
        <v>0.91880548419098007</v>
      </c>
      <c r="AD43">
        <v>3461.41</v>
      </c>
      <c r="AE43">
        <v>8037.58</v>
      </c>
      <c r="AF43">
        <v>55098.25</v>
      </c>
      <c r="AG43">
        <v>2528.4699999999998</v>
      </c>
      <c r="AH43" s="14">
        <f t="shared" si="9"/>
        <v>5.0219566719659241</v>
      </c>
      <c r="AI43" s="14">
        <f t="shared" si="10"/>
        <v>1.564280087503328</v>
      </c>
      <c r="AJ43" s="14">
        <f t="shared" si="11"/>
        <v>42.571794222334795</v>
      </c>
      <c r="AK43" s="14">
        <f t="shared" si="12"/>
        <v>8.5010665319723397</v>
      </c>
      <c r="AL43">
        <v>26597.99</v>
      </c>
      <c r="AM43">
        <v>56991.26</v>
      </c>
      <c r="AN43">
        <v>223540.66</v>
      </c>
      <c r="AO43">
        <v>23394.17</v>
      </c>
      <c r="AP43" s="14">
        <f t="shared" si="13"/>
        <v>0.44999565737849151</v>
      </c>
      <c r="AQ43" s="14">
        <f t="shared" si="14"/>
        <v>2.9011415506314347E-2</v>
      </c>
      <c r="AR43" s="14">
        <f t="shared" si="15"/>
        <v>0</v>
      </c>
      <c r="AS43" s="14">
        <f t="shared" si="16"/>
        <v>1.8479419748465611</v>
      </c>
      <c r="AT43">
        <v>2383.33</v>
      </c>
      <c r="AU43">
        <v>1056.97</v>
      </c>
      <c r="AW43">
        <v>5085.37</v>
      </c>
    </row>
    <row r="44" spans="1:49" ht="12.75" customHeight="1" x14ac:dyDescent="0.15">
      <c r="A44" t="s">
        <v>42</v>
      </c>
      <c r="B44" t="s">
        <v>265</v>
      </c>
      <c r="C44" s="16" t="s">
        <v>449</v>
      </c>
      <c r="D44" s="17">
        <v>83</v>
      </c>
      <c r="F44" s="16" t="s">
        <v>438</v>
      </c>
      <c r="G44" s="16">
        <v>5</v>
      </c>
      <c r="H44" s="16" t="s">
        <v>426</v>
      </c>
      <c r="J44" s="52">
        <f t="shared" si="17"/>
        <v>954.0625</v>
      </c>
      <c r="K44" s="52">
        <f t="shared" si="18"/>
        <v>37275.625</v>
      </c>
      <c r="L44" s="52">
        <f t="shared" si="19"/>
        <v>24456.25</v>
      </c>
      <c r="M44" s="52">
        <f t="shared" si="20"/>
        <v>1412872.5</v>
      </c>
      <c r="N44">
        <v>71</v>
      </c>
      <c r="O44">
        <v>2774</v>
      </c>
      <c r="P44">
        <v>1820</v>
      </c>
      <c r="Q44">
        <v>105144</v>
      </c>
      <c r="R44" s="14">
        <f t="shared" si="1"/>
        <v>0.29377456885320807</v>
      </c>
      <c r="S44" s="14">
        <f t="shared" si="2"/>
        <v>0.11419376442720727</v>
      </c>
      <c r="T44" s="14">
        <f t="shared" si="3"/>
        <v>1.1225825618797505</v>
      </c>
      <c r="U44" s="14">
        <f t="shared" si="4"/>
        <v>2.2327329018754249</v>
      </c>
      <c r="V44">
        <v>1555.93</v>
      </c>
      <c r="W44">
        <v>4160.41</v>
      </c>
      <c r="X44">
        <v>5894.58</v>
      </c>
      <c r="Y44">
        <v>6144.28</v>
      </c>
      <c r="Z44" s="14">
        <f t="shared" si="5"/>
        <v>0.62417442988931982</v>
      </c>
      <c r="AA44" s="14">
        <f t="shared" si="6"/>
        <v>0.21273711398214251</v>
      </c>
      <c r="AB44" s="14">
        <f t="shared" si="7"/>
        <v>8.9984745501255983</v>
      </c>
      <c r="AC44" s="14">
        <f t="shared" si="8"/>
        <v>0.83317041618366883</v>
      </c>
      <c r="AD44">
        <v>3305.84</v>
      </c>
      <c r="AE44">
        <v>7750.63</v>
      </c>
      <c r="AF44">
        <v>47250.18</v>
      </c>
      <c r="AG44">
        <v>2292.81</v>
      </c>
      <c r="AH44" s="14">
        <f t="shared" si="9"/>
        <v>6.622905629170333</v>
      </c>
      <c r="AI44" s="14">
        <f t="shared" si="10"/>
        <v>2.114673001600202</v>
      </c>
      <c r="AJ44" s="14">
        <f t="shared" si="11"/>
        <v>48.074160478850331</v>
      </c>
      <c r="AK44" s="14">
        <f t="shared" si="12"/>
        <v>8.6690734798739779</v>
      </c>
      <c r="AL44">
        <v>35077.160000000003</v>
      </c>
      <c r="AM44">
        <v>77043.67</v>
      </c>
      <c r="AN44">
        <v>252433.09</v>
      </c>
      <c r="AO44">
        <v>23856.51</v>
      </c>
      <c r="AP44" s="14">
        <f t="shared" si="13"/>
        <v>0.40127710834274238</v>
      </c>
      <c r="AQ44" s="14">
        <f t="shared" si="14"/>
        <v>3.0150770320232535E-2</v>
      </c>
      <c r="AR44" s="14">
        <f t="shared" si="15"/>
        <v>0</v>
      </c>
      <c r="AS44" s="14">
        <f t="shared" si="16"/>
        <v>1.7615619696865086</v>
      </c>
      <c r="AT44">
        <v>2125.3000000000002</v>
      </c>
      <c r="AU44">
        <v>1098.48</v>
      </c>
      <c r="AW44">
        <v>4847.66</v>
      </c>
    </row>
    <row r="45" spans="1:49" ht="12.75" customHeight="1" x14ac:dyDescent="0.15">
      <c r="A45" t="s">
        <v>46</v>
      </c>
      <c r="B45" t="s">
        <v>269</v>
      </c>
      <c r="C45" s="16" t="s">
        <v>449</v>
      </c>
      <c r="D45" s="17" t="s">
        <v>270</v>
      </c>
      <c r="E45" t="s">
        <v>420</v>
      </c>
      <c r="F45" s="16" t="s">
        <v>435</v>
      </c>
      <c r="G45" s="16">
        <v>12</v>
      </c>
      <c r="H45" s="16" t="s">
        <v>426</v>
      </c>
      <c r="J45" s="52">
        <f t="shared" si="17"/>
        <v>241.87500000000003</v>
      </c>
      <c r="K45" s="52">
        <f t="shared" si="18"/>
        <v>9070.3125</v>
      </c>
      <c r="L45" s="52">
        <f t="shared" si="19"/>
        <v>5858.7500000000009</v>
      </c>
      <c r="M45" s="52">
        <f t="shared" si="20"/>
        <v>352384.99999999994</v>
      </c>
      <c r="N45">
        <v>18</v>
      </c>
      <c r="O45">
        <v>675</v>
      </c>
      <c r="P45">
        <v>436</v>
      </c>
      <c r="Q45">
        <v>26224</v>
      </c>
      <c r="R45" s="14">
        <f>V45/$S$4</f>
        <v>0.31519502146765505</v>
      </c>
      <c r="S45" s="14">
        <f>W45/$T$4</f>
        <v>0.10185574027870414</v>
      </c>
      <c r="T45" s="14">
        <f>X45/$U$4</f>
        <v>1.3937031866857363</v>
      </c>
      <c r="U45" s="14">
        <f>Y45/$V$4</f>
        <v>1.8552496266229637</v>
      </c>
      <c r="V45">
        <v>1669.38</v>
      </c>
      <c r="W45">
        <v>3710.9</v>
      </c>
      <c r="X45">
        <v>7318.21</v>
      </c>
      <c r="Y45">
        <v>5105.4799999999996</v>
      </c>
      <c r="Z45" s="14">
        <f>AD45/$S$4</f>
        <v>0.63872410003889479</v>
      </c>
      <c r="AA45" s="14">
        <f>AE45/$T$4</f>
        <v>0.20825298013608579</v>
      </c>
      <c r="AB45" s="14">
        <f>AF45/$U$4</f>
        <v>9.2609528634084377</v>
      </c>
      <c r="AC45" s="14">
        <f>AG45/$V$4</f>
        <v>0.84592882761427524</v>
      </c>
      <c r="AD45">
        <v>3382.9</v>
      </c>
      <c r="AE45">
        <v>7587.26</v>
      </c>
      <c r="AF45">
        <v>48628.43</v>
      </c>
      <c r="AG45">
        <v>2327.92</v>
      </c>
      <c r="AH45" s="14">
        <f>AL45/$S$4</f>
        <v>3.0041859095148724</v>
      </c>
      <c r="AI45" s="14">
        <f>AM45/$T$4</f>
        <v>0.77988878184278498</v>
      </c>
      <c r="AJ45" s="14">
        <f>AN45/$U$4</f>
        <v>32.06010958100596</v>
      </c>
      <c r="AK45" s="14">
        <f>AO45/$V$4</f>
        <v>4.2843261589223482</v>
      </c>
      <c r="AL45">
        <v>15911.19</v>
      </c>
      <c r="AM45">
        <v>28413.61</v>
      </c>
      <c r="AN45">
        <v>168344.75</v>
      </c>
      <c r="AO45">
        <v>11790.08</v>
      </c>
      <c r="AP45" s="14">
        <f>AT45/$S$4</f>
        <v>0.49164706193333507</v>
      </c>
      <c r="AQ45" s="14">
        <f>AU45/$T$4</f>
        <v>3.0237230634948084E-2</v>
      </c>
      <c r="AR45" s="14">
        <f>AV45/$U$4</f>
        <v>0</v>
      </c>
      <c r="AS45" s="14">
        <f>AW45/$V$4</f>
        <v>1.8753810989458233</v>
      </c>
      <c r="AT45">
        <v>2603.9299999999998</v>
      </c>
      <c r="AU45">
        <v>1101.6300000000001</v>
      </c>
      <c r="AW45">
        <v>5160.88</v>
      </c>
    </row>
    <row r="46" spans="1:49" ht="12.75" customHeight="1" x14ac:dyDescent="0.15">
      <c r="A46" t="s">
        <v>43</v>
      </c>
      <c r="B46" t="s">
        <v>266</v>
      </c>
      <c r="C46" s="16" t="s">
        <v>449</v>
      </c>
      <c r="D46" s="17">
        <v>85</v>
      </c>
      <c r="F46" s="16" t="s">
        <v>439</v>
      </c>
      <c r="G46" s="16">
        <v>12</v>
      </c>
      <c r="H46" s="16" t="s">
        <v>426</v>
      </c>
      <c r="J46" s="52">
        <f t="shared" si="17"/>
        <v>725.62500000000011</v>
      </c>
      <c r="K46" s="52">
        <f t="shared" si="18"/>
        <v>32061.875</v>
      </c>
      <c r="L46" s="52">
        <f t="shared" si="19"/>
        <v>22897.500000000004</v>
      </c>
      <c r="M46" s="52">
        <f t="shared" si="20"/>
        <v>1355803.4375000002</v>
      </c>
      <c r="N46">
        <v>54</v>
      </c>
      <c r="O46">
        <v>2386</v>
      </c>
      <c r="P46">
        <v>1704</v>
      </c>
      <c r="Q46">
        <v>100897</v>
      </c>
      <c r="R46" s="14">
        <f t="shared" si="1"/>
        <v>0.35847585313631675</v>
      </c>
      <c r="S46" s="14">
        <f t="shared" si="2"/>
        <v>0.11211322733024272</v>
      </c>
      <c r="T46" s="14">
        <f t="shared" si="3"/>
        <v>1.1736556139792913</v>
      </c>
      <c r="U46" s="14">
        <f t="shared" si="4"/>
        <v>1.8728882848639674</v>
      </c>
      <c r="V46">
        <v>1898.61</v>
      </c>
      <c r="W46">
        <v>4084.61</v>
      </c>
      <c r="X46">
        <v>6162.76</v>
      </c>
      <c r="Y46">
        <v>5154.0200000000004</v>
      </c>
      <c r="Z46" s="14">
        <f t="shared" si="5"/>
        <v>0.64861772469290113</v>
      </c>
      <c r="AA46" s="14">
        <f t="shared" si="6"/>
        <v>0.21872977446209332</v>
      </c>
      <c r="AB46" s="14">
        <f t="shared" si="7"/>
        <v>10.967790344911643</v>
      </c>
      <c r="AC46" s="14">
        <f t="shared" si="8"/>
        <v>0.83873019103095681</v>
      </c>
      <c r="AD46">
        <v>3435.3</v>
      </c>
      <c r="AE46">
        <v>7968.96</v>
      </c>
      <c r="AF46">
        <v>57590.879999999997</v>
      </c>
      <c r="AG46">
        <v>2308.11</v>
      </c>
      <c r="AH46" s="14">
        <f t="shared" si="9"/>
        <v>5.1133178761182245</v>
      </c>
      <c r="AI46" s="14">
        <f t="shared" si="10"/>
        <v>1.6027722196146887</v>
      </c>
      <c r="AJ46" s="14">
        <f t="shared" si="11"/>
        <v>43.950932314589288</v>
      </c>
      <c r="AK46" s="14">
        <f t="shared" si="12"/>
        <v>8.2822476025742127</v>
      </c>
      <c r="AL46">
        <v>27081.87</v>
      </c>
      <c r="AM46">
        <v>58393.64</v>
      </c>
      <c r="AN46">
        <v>230782.39</v>
      </c>
      <c r="AO46">
        <v>22792</v>
      </c>
      <c r="AP46" s="14">
        <f t="shared" si="13"/>
        <v>0.43130350392912842</v>
      </c>
      <c r="AQ46" s="14">
        <f t="shared" si="14"/>
        <v>2.9075917645864039E-2</v>
      </c>
      <c r="AR46" s="14">
        <f t="shared" si="15"/>
        <v>0</v>
      </c>
      <c r="AS46" s="14">
        <f t="shared" si="16"/>
        <v>1.7435199552310943</v>
      </c>
      <c r="AT46">
        <v>2284.33</v>
      </c>
      <c r="AU46">
        <v>1059.32</v>
      </c>
      <c r="AW46">
        <v>4798.01</v>
      </c>
    </row>
    <row r="47" spans="1:49" ht="12.75" customHeight="1" x14ac:dyDescent="0.15">
      <c r="A47" t="s">
        <v>44</v>
      </c>
      <c r="B47" t="s">
        <v>267</v>
      </c>
      <c r="C47" s="16" t="s">
        <v>449</v>
      </c>
      <c r="D47" s="17">
        <v>86</v>
      </c>
      <c r="F47" s="16" t="s">
        <v>440</v>
      </c>
      <c r="G47" s="16">
        <v>12</v>
      </c>
      <c r="H47" s="16" t="s">
        <v>426</v>
      </c>
      <c r="J47" s="52">
        <f t="shared" si="17"/>
        <v>980.9375</v>
      </c>
      <c r="K47" s="52">
        <f t="shared" si="18"/>
        <v>31215.3125</v>
      </c>
      <c r="L47" s="52">
        <f t="shared" si="19"/>
        <v>18516.875</v>
      </c>
      <c r="M47" s="52">
        <f t="shared" si="20"/>
        <v>1358853.75</v>
      </c>
      <c r="N47">
        <v>73</v>
      </c>
      <c r="O47">
        <v>2323</v>
      </c>
      <c r="P47">
        <v>1378</v>
      </c>
      <c r="Q47">
        <v>101124</v>
      </c>
      <c r="R47" s="14">
        <f t="shared" si="1"/>
        <v>0.30658341420679186</v>
      </c>
      <c r="S47" s="14">
        <f t="shared" si="2"/>
        <v>0.10336371795821908</v>
      </c>
      <c r="T47" s="14">
        <f t="shared" si="3"/>
        <v>1.1112054862871388</v>
      </c>
      <c r="U47" s="14">
        <f t="shared" si="4"/>
        <v>1.6142497392719968</v>
      </c>
      <c r="V47">
        <v>1623.77</v>
      </c>
      <c r="W47">
        <v>3765.84</v>
      </c>
      <c r="X47">
        <v>5834.84</v>
      </c>
      <c r="Y47">
        <v>4442.2700000000004</v>
      </c>
      <c r="Z47" s="14">
        <f t="shared" si="5"/>
        <v>0.63203646291590043</v>
      </c>
      <c r="AA47" s="14">
        <f t="shared" si="6"/>
        <v>0.21373181931715562</v>
      </c>
      <c r="AB47" s="14">
        <f t="shared" si="7"/>
        <v>9.4408512048387809</v>
      </c>
      <c r="AC47" s="14">
        <f t="shared" si="8"/>
        <v>0.76045728239659005</v>
      </c>
      <c r="AD47">
        <v>3347.48</v>
      </c>
      <c r="AE47">
        <v>7786.87</v>
      </c>
      <c r="AF47">
        <v>49573.06</v>
      </c>
      <c r="AG47">
        <v>2092.71</v>
      </c>
      <c r="AH47" s="14">
        <f t="shared" si="9"/>
        <v>4.1738936699683178</v>
      </c>
      <c r="AI47" s="14">
        <f t="shared" si="10"/>
        <v>1.0958057140661324</v>
      </c>
      <c r="AJ47" s="14">
        <f t="shared" si="11"/>
        <v>37.793531026050722</v>
      </c>
      <c r="AK47" s="14">
        <f t="shared" si="12"/>
        <v>7.614166160957299</v>
      </c>
      <c r="AL47">
        <v>22106.36</v>
      </c>
      <c r="AM47">
        <v>39923.379999999997</v>
      </c>
      <c r="AN47">
        <v>198450.43</v>
      </c>
      <c r="AO47">
        <v>20953.5</v>
      </c>
      <c r="AP47" s="14">
        <f t="shared" si="13"/>
        <v>0.4045812768817712</v>
      </c>
      <c r="AQ47" s="14">
        <f t="shared" si="14"/>
        <v>2.9307576393863787E-2</v>
      </c>
      <c r="AR47" s="14">
        <f t="shared" si="15"/>
        <v>0</v>
      </c>
      <c r="AS47" s="14">
        <f t="shared" si="16"/>
        <v>1.6128943170379846</v>
      </c>
      <c r="AT47">
        <v>2142.8000000000002</v>
      </c>
      <c r="AU47">
        <v>1067.76</v>
      </c>
      <c r="AW47">
        <v>4438.54</v>
      </c>
    </row>
    <row r="48" spans="1:49" ht="12.75" customHeight="1" x14ac:dyDescent="0.15">
      <c r="J48" s="52"/>
      <c r="K48" s="52"/>
      <c r="L48" s="52"/>
      <c r="M48" s="52"/>
      <c r="R48" s="14"/>
      <c r="S48" s="14"/>
      <c r="T48" s="14"/>
      <c r="U48" s="14"/>
      <c r="Z48" s="14"/>
      <c r="AA48" s="14"/>
      <c r="AB48" s="14"/>
      <c r="AC48" s="14"/>
      <c r="AH48" s="14"/>
      <c r="AI48" s="14"/>
      <c r="AJ48" s="14"/>
      <c r="AK48" s="14"/>
      <c r="AP48" s="14"/>
      <c r="AQ48" s="14"/>
      <c r="AR48" s="14"/>
      <c r="AS48" s="14"/>
    </row>
    <row r="49" spans="1:49" ht="12.75" customHeight="1" x14ac:dyDescent="0.15">
      <c r="A49" t="s">
        <v>48</v>
      </c>
      <c r="B49" t="s">
        <v>272</v>
      </c>
      <c r="C49" s="24" t="s">
        <v>453</v>
      </c>
      <c r="D49" s="17">
        <v>55</v>
      </c>
      <c r="F49" s="24" t="s">
        <v>434</v>
      </c>
      <c r="G49" s="24">
        <v>5</v>
      </c>
      <c r="H49" s="16" t="s">
        <v>426</v>
      </c>
      <c r="J49" s="52">
        <f t="shared" si="17"/>
        <v>215</v>
      </c>
      <c r="K49" s="52">
        <f t="shared" si="18"/>
        <v>8385</v>
      </c>
      <c r="L49" s="52">
        <f t="shared" si="19"/>
        <v>5872.1875000000009</v>
      </c>
      <c r="M49" s="52">
        <f t="shared" si="20"/>
        <v>319140.625</v>
      </c>
      <c r="N49">
        <v>16</v>
      </c>
      <c r="O49">
        <v>624</v>
      </c>
      <c r="P49">
        <v>437</v>
      </c>
      <c r="Q49">
        <v>23750</v>
      </c>
      <c r="R49" s="14">
        <f t="shared" si="1"/>
        <v>0.37701884697734661</v>
      </c>
      <c r="S49" s="14">
        <f t="shared" si="2"/>
        <v>0.12121242064178256</v>
      </c>
      <c r="T49" s="14">
        <f t="shared" si="3"/>
        <v>1.2593950381933798</v>
      </c>
      <c r="U49" s="14">
        <f t="shared" si="4"/>
        <v>2.1479990261309418</v>
      </c>
      <c r="V49">
        <v>1996.82</v>
      </c>
      <c r="W49">
        <v>4416.12</v>
      </c>
      <c r="X49">
        <v>6612.97</v>
      </c>
      <c r="Y49">
        <v>5911.1</v>
      </c>
      <c r="Z49" s="14">
        <f t="shared" si="5"/>
        <v>0.59973491127835443</v>
      </c>
      <c r="AA49" s="14">
        <f t="shared" si="6"/>
        <v>0.20975080215958652</v>
      </c>
      <c r="AB49" s="14">
        <f t="shared" si="7"/>
        <v>8.5415480364355894</v>
      </c>
      <c r="AC49" s="14">
        <f t="shared" si="8"/>
        <v>0.82601538567758392</v>
      </c>
      <c r="AD49">
        <v>3176.4</v>
      </c>
      <c r="AE49">
        <v>7641.83</v>
      </c>
      <c r="AF49">
        <v>44850.9</v>
      </c>
      <c r="AG49">
        <v>2273.12</v>
      </c>
      <c r="AH49" s="14">
        <f t="shared" si="9"/>
        <v>10.980688550961608</v>
      </c>
      <c r="AI49" s="14">
        <f t="shared" si="10"/>
        <v>7.0618007350499132</v>
      </c>
      <c r="AJ49" s="14">
        <f t="shared" si="11"/>
        <v>47.961260048258303</v>
      </c>
      <c r="AK49" s="14">
        <f t="shared" si="12"/>
        <v>24.938595375575513</v>
      </c>
      <c r="AL49">
        <v>58157.46</v>
      </c>
      <c r="AM49">
        <v>257281.88</v>
      </c>
      <c r="AN49">
        <v>251840.26</v>
      </c>
      <c r="AO49">
        <v>68628.77</v>
      </c>
      <c r="AP49" s="14">
        <f t="shared" si="13"/>
        <v>0.37676961826468841</v>
      </c>
      <c r="AQ49" s="14">
        <f t="shared" si="14"/>
        <v>2.8097680942225294E-2</v>
      </c>
      <c r="AR49" s="14">
        <f t="shared" si="15"/>
        <v>0</v>
      </c>
      <c r="AS49" s="14">
        <f t="shared" si="16"/>
        <v>1.536162156465873</v>
      </c>
      <c r="AT49">
        <v>1995.5</v>
      </c>
      <c r="AU49">
        <v>1023.68</v>
      </c>
      <c r="AW49">
        <v>4227.38</v>
      </c>
    </row>
    <row r="50" spans="1:49" ht="12.75" customHeight="1" x14ac:dyDescent="0.15">
      <c r="A50" t="s">
        <v>49</v>
      </c>
      <c r="B50" t="s">
        <v>273</v>
      </c>
      <c r="C50" s="24" t="s">
        <v>453</v>
      </c>
      <c r="D50" s="17">
        <v>56</v>
      </c>
      <c r="F50" s="24" t="s">
        <v>437</v>
      </c>
      <c r="G50" s="24">
        <v>5</v>
      </c>
      <c r="H50" s="16" t="s">
        <v>426</v>
      </c>
      <c r="J50" s="52">
        <f t="shared" si="17"/>
        <v>765.93749999999989</v>
      </c>
      <c r="K50" s="52">
        <f t="shared" si="18"/>
        <v>31752.812500000004</v>
      </c>
      <c r="L50" s="52">
        <f t="shared" si="19"/>
        <v>22104.6875</v>
      </c>
      <c r="M50" s="52">
        <f t="shared" si="20"/>
        <v>909382.8125</v>
      </c>
      <c r="N50">
        <v>57</v>
      </c>
      <c r="O50">
        <v>2363</v>
      </c>
      <c r="P50">
        <v>1645</v>
      </c>
      <c r="Q50">
        <v>67675</v>
      </c>
      <c r="R50" s="14">
        <f t="shared" si="1"/>
        <v>0.38380088891574182</v>
      </c>
      <c r="S50" s="14">
        <f t="shared" si="2"/>
        <v>0.13477214276107585</v>
      </c>
      <c r="T50" s="14">
        <f t="shared" si="3"/>
        <v>1.0557636676309441</v>
      </c>
      <c r="U50" s="14">
        <f t="shared" si="4"/>
        <v>1.7095617225854045</v>
      </c>
      <c r="V50">
        <v>2032.74</v>
      </c>
      <c r="W50">
        <v>4910.1400000000003</v>
      </c>
      <c r="X50">
        <v>5543.72</v>
      </c>
      <c r="Y50">
        <v>4704.5600000000004</v>
      </c>
      <c r="Z50" s="14">
        <f t="shared" si="5"/>
        <v>0.61225865408942781</v>
      </c>
      <c r="AA50" s="14">
        <f t="shared" si="6"/>
        <v>0.21754677777503298</v>
      </c>
      <c r="AB50" s="14">
        <f t="shared" si="7"/>
        <v>8.1844061315086343</v>
      </c>
      <c r="AC50" s="14">
        <f t="shared" si="8"/>
        <v>0.92157083625554614</v>
      </c>
      <c r="AD50">
        <v>3242.73</v>
      </c>
      <c r="AE50">
        <v>7925.86</v>
      </c>
      <c r="AF50">
        <v>42975.58</v>
      </c>
      <c r="AG50">
        <v>2536.08</v>
      </c>
      <c r="AH50" s="14">
        <f t="shared" si="9"/>
        <v>4.5755125237428116</v>
      </c>
      <c r="AI50" s="14">
        <f t="shared" si="10"/>
        <v>1.7569548402679995</v>
      </c>
      <c r="AJ50" s="14">
        <f t="shared" si="11"/>
        <v>35.959761260429147</v>
      </c>
      <c r="AK50" s="14">
        <f t="shared" si="12"/>
        <v>8.1865140938475456</v>
      </c>
      <c r="AL50">
        <v>24233.47</v>
      </c>
      <c r="AM50">
        <v>64010.96</v>
      </c>
      <c r="AN50">
        <v>188821.47</v>
      </c>
      <c r="AO50">
        <v>22528.55</v>
      </c>
      <c r="AP50" s="14">
        <f t="shared" si="13"/>
        <v>0.42434586903408766</v>
      </c>
      <c r="AQ50" s="14">
        <f t="shared" si="14"/>
        <v>2.9257347068171902E-2</v>
      </c>
      <c r="AR50" s="14">
        <f t="shared" si="15"/>
        <v>0</v>
      </c>
      <c r="AS50" s="14">
        <f t="shared" si="16"/>
        <v>1.6117351221515241</v>
      </c>
      <c r="AT50">
        <v>2247.48</v>
      </c>
      <c r="AU50">
        <v>1065.93</v>
      </c>
      <c r="AW50">
        <v>4435.3500000000004</v>
      </c>
    </row>
    <row r="51" spans="1:49" ht="12.75" customHeight="1" x14ac:dyDescent="0.15">
      <c r="A51" t="s">
        <v>50</v>
      </c>
      <c r="B51" t="s">
        <v>274</v>
      </c>
      <c r="C51" s="24" t="s">
        <v>453</v>
      </c>
      <c r="D51" s="17">
        <v>57</v>
      </c>
      <c r="F51" s="24" t="s">
        <v>438</v>
      </c>
      <c r="G51" s="24">
        <v>5</v>
      </c>
      <c r="H51" s="16" t="s">
        <v>426</v>
      </c>
      <c r="J51" s="52">
        <f t="shared" si="17"/>
        <v>1034.6875000000002</v>
      </c>
      <c r="K51" s="52">
        <f t="shared" si="18"/>
        <v>32585.937500000004</v>
      </c>
      <c r="L51" s="52">
        <f t="shared" si="19"/>
        <v>22306.25</v>
      </c>
      <c r="M51" s="52">
        <f t="shared" si="20"/>
        <v>913709.68749999988</v>
      </c>
      <c r="N51">
        <v>77</v>
      </c>
      <c r="O51">
        <v>2425</v>
      </c>
      <c r="P51">
        <v>1660</v>
      </c>
      <c r="Q51">
        <v>67997</v>
      </c>
      <c r="R51" s="14">
        <f t="shared" si="1"/>
        <v>0.52389197068164051</v>
      </c>
      <c r="S51" s="14">
        <f t="shared" si="2"/>
        <v>0.13658780937010229</v>
      </c>
      <c r="T51" s="14">
        <f t="shared" si="3"/>
        <v>1.1317809674894448</v>
      </c>
      <c r="U51" s="14">
        <f t="shared" si="4"/>
        <v>1.7749817399551586</v>
      </c>
      <c r="V51">
        <v>2774.71</v>
      </c>
      <c r="W51">
        <v>4976.29</v>
      </c>
      <c r="X51">
        <v>5942.88</v>
      </c>
      <c r="Y51">
        <v>4884.59</v>
      </c>
      <c r="Z51" s="14">
        <f t="shared" si="5"/>
        <v>0.61591589663805568</v>
      </c>
      <c r="AA51" s="14">
        <f t="shared" si="6"/>
        <v>0.21553046834042855</v>
      </c>
      <c r="AB51" s="14">
        <f t="shared" si="7"/>
        <v>6.9569731722691879</v>
      </c>
      <c r="AC51" s="14">
        <f t="shared" si="8"/>
        <v>0.94730205566315762</v>
      </c>
      <c r="AD51">
        <v>3262.1</v>
      </c>
      <c r="AE51">
        <v>7852.4</v>
      </c>
      <c r="AF51">
        <v>36530.44</v>
      </c>
      <c r="AG51">
        <v>2606.89</v>
      </c>
      <c r="AH51" s="14">
        <f t="shared" si="9"/>
        <v>6.9527333970251153</v>
      </c>
      <c r="AI51" s="14">
        <f t="shared" si="10"/>
        <v>3.1739471741200949</v>
      </c>
      <c r="AJ51" s="14">
        <f t="shared" si="11"/>
        <v>43.761768912436132</v>
      </c>
      <c r="AK51" s="14">
        <f t="shared" si="12"/>
        <v>15.876402207921045</v>
      </c>
      <c r="AL51">
        <v>36824.04</v>
      </c>
      <c r="AM51">
        <v>115636.1</v>
      </c>
      <c r="AN51">
        <v>229789.11</v>
      </c>
      <c r="AO51">
        <v>43690.43</v>
      </c>
      <c r="AP51" s="14">
        <f t="shared" si="13"/>
        <v>0.41779228674896246</v>
      </c>
      <c r="AQ51" s="14">
        <f t="shared" si="14"/>
        <v>3.0046743465384308E-2</v>
      </c>
      <c r="AR51" s="14">
        <f t="shared" si="15"/>
        <v>0</v>
      </c>
      <c r="AS51" s="14">
        <f t="shared" si="16"/>
        <v>1.5881878404453635</v>
      </c>
      <c r="AT51">
        <v>2212.77</v>
      </c>
      <c r="AU51">
        <v>1094.69</v>
      </c>
      <c r="AW51">
        <v>4370.55</v>
      </c>
    </row>
    <row r="52" spans="1:49" ht="12.75" customHeight="1" x14ac:dyDescent="0.15">
      <c r="A52" t="s">
        <v>51</v>
      </c>
      <c r="B52" t="s">
        <v>275</v>
      </c>
      <c r="C52" s="24" t="s">
        <v>453</v>
      </c>
      <c r="D52" s="17">
        <v>58</v>
      </c>
      <c r="F52" s="24" t="s">
        <v>435</v>
      </c>
      <c r="G52" s="24">
        <v>12</v>
      </c>
      <c r="H52" s="16" t="s">
        <v>426</v>
      </c>
      <c r="J52" s="52">
        <f t="shared" si="17"/>
        <v>161.25</v>
      </c>
      <c r="K52" s="52">
        <f t="shared" si="18"/>
        <v>9527.1875</v>
      </c>
      <c r="L52" s="52">
        <f t="shared" si="19"/>
        <v>6570.9375</v>
      </c>
      <c r="M52" s="52">
        <f t="shared" si="20"/>
        <v>363941.24999999994</v>
      </c>
      <c r="N52">
        <v>12</v>
      </c>
      <c r="O52">
        <v>709</v>
      </c>
      <c r="P52">
        <v>489</v>
      </c>
      <c r="Q52">
        <v>27084</v>
      </c>
      <c r="R52" s="14">
        <f t="shared" si="1"/>
        <v>0.44431815178028605</v>
      </c>
      <c r="S52" s="14">
        <f t="shared" si="2"/>
        <v>9.7165474063277968E-2</v>
      </c>
      <c r="T52" s="14">
        <f t="shared" si="3"/>
        <v>0.78451544589414024</v>
      </c>
      <c r="U52" s="14">
        <f t="shared" si="4"/>
        <v>1.2641583482017944</v>
      </c>
      <c r="V52">
        <v>2353.2600000000002</v>
      </c>
      <c r="W52">
        <v>3540.02</v>
      </c>
      <c r="X52">
        <v>4119.42</v>
      </c>
      <c r="Y52">
        <v>3478.85</v>
      </c>
      <c r="Z52" s="14">
        <f t="shared" si="5"/>
        <v>0.60616954349607466</v>
      </c>
      <c r="AA52" s="14">
        <f t="shared" si="6"/>
        <v>0.21236300157275428</v>
      </c>
      <c r="AB52" s="14">
        <f t="shared" si="7"/>
        <v>7.7499404865061479</v>
      </c>
      <c r="AC52" s="14">
        <f t="shared" si="8"/>
        <v>0.86751383584492237</v>
      </c>
      <c r="AD52">
        <v>3210.48</v>
      </c>
      <c r="AE52">
        <v>7737</v>
      </c>
      <c r="AF52">
        <v>40694.239999999998</v>
      </c>
      <c r="AG52">
        <v>2387.3200000000002</v>
      </c>
      <c r="AH52" s="14">
        <f t="shared" si="9"/>
        <v>5.3884342772556142</v>
      </c>
      <c r="AI52" s="14">
        <f t="shared" si="10"/>
        <v>2.6341817423263039</v>
      </c>
      <c r="AJ52" s="14">
        <f t="shared" si="11"/>
        <v>31.531427885833125</v>
      </c>
      <c r="AK52" s="14">
        <f t="shared" si="12"/>
        <v>9.7824202099632629</v>
      </c>
      <c r="AL52">
        <v>28538.98</v>
      </c>
      <c r="AM52">
        <v>95970.880000000005</v>
      </c>
      <c r="AN52">
        <v>165568.69</v>
      </c>
      <c r="AO52">
        <v>26920.34</v>
      </c>
      <c r="AP52" s="14">
        <f t="shared" si="13"/>
        <v>0.39834300668008477</v>
      </c>
      <c r="AQ52" s="14">
        <f t="shared" si="14"/>
        <v>3.0643731352705934E-2</v>
      </c>
      <c r="AR52" s="14">
        <f t="shared" si="15"/>
        <v>0</v>
      </c>
      <c r="AS52" s="14">
        <f t="shared" si="16"/>
        <v>1.473834536739937</v>
      </c>
      <c r="AT52">
        <v>2109.7600000000002</v>
      </c>
      <c r="AU52">
        <v>1116.44</v>
      </c>
      <c r="AW52">
        <v>4055.86</v>
      </c>
    </row>
    <row r="53" spans="1:49" ht="12.75" customHeight="1" x14ac:dyDescent="0.15">
      <c r="A53" t="s">
        <v>52</v>
      </c>
      <c r="B53" t="s">
        <v>276</v>
      </c>
      <c r="C53" s="24" t="s">
        <v>453</v>
      </c>
      <c r="D53" s="17">
        <v>59</v>
      </c>
      <c r="F53" s="24" t="s">
        <v>439</v>
      </c>
      <c r="G53" s="24">
        <v>12</v>
      </c>
      <c r="H53" s="16" t="s">
        <v>426</v>
      </c>
      <c r="J53" s="52">
        <f t="shared" si="17"/>
        <v>564.37500000000011</v>
      </c>
      <c r="K53" s="52">
        <f t="shared" si="18"/>
        <v>34924.0625</v>
      </c>
      <c r="L53" s="52">
        <f t="shared" si="19"/>
        <v>24080.000000000004</v>
      </c>
      <c r="M53" s="52">
        <f t="shared" si="20"/>
        <v>983248.74999999988</v>
      </c>
      <c r="N53">
        <v>42</v>
      </c>
      <c r="O53">
        <v>2599</v>
      </c>
      <c r="P53">
        <v>1792</v>
      </c>
      <c r="Q53">
        <v>73172</v>
      </c>
      <c r="R53" s="14">
        <f t="shared" si="1"/>
        <v>0.33080013745341119</v>
      </c>
      <c r="S53" s="14">
        <f t="shared" si="2"/>
        <v>0.11179895094818144</v>
      </c>
      <c r="T53" s="14">
        <f t="shared" si="3"/>
        <v>1.2177203570428745</v>
      </c>
      <c r="U53" s="14">
        <f t="shared" si="4"/>
        <v>1.6256963345458249</v>
      </c>
      <c r="V53">
        <v>1752.03</v>
      </c>
      <c r="W53">
        <v>4073.16</v>
      </c>
      <c r="X53">
        <v>6394.14</v>
      </c>
      <c r="Y53">
        <v>4473.7700000000004</v>
      </c>
      <c r="Z53" s="14">
        <f t="shared" si="5"/>
        <v>0.59212021886812405</v>
      </c>
      <c r="AA53" s="14">
        <f t="shared" si="6"/>
        <v>0.20562952715814553</v>
      </c>
      <c r="AB53" s="14">
        <f t="shared" si="7"/>
        <v>8.3117745305099486</v>
      </c>
      <c r="AC53" s="14">
        <f t="shared" si="8"/>
        <v>0.7796003503021538</v>
      </c>
      <c r="AD53">
        <v>3136.07</v>
      </c>
      <c r="AE53">
        <v>7491.68</v>
      </c>
      <c r="AF53">
        <v>43644.38</v>
      </c>
      <c r="AG53">
        <v>2145.39</v>
      </c>
      <c r="AH53" s="14">
        <f t="shared" si="9"/>
        <v>5.251824845081698</v>
      </c>
      <c r="AI53" s="14">
        <f t="shared" si="10"/>
        <v>2.0123874300426263</v>
      </c>
      <c r="AJ53" s="14">
        <f t="shared" si="11"/>
        <v>46.600992970742212</v>
      </c>
      <c r="AK53" s="14">
        <f t="shared" si="12"/>
        <v>11.247370008466847</v>
      </c>
      <c r="AL53">
        <v>27815.45</v>
      </c>
      <c r="AM53">
        <v>73317.11</v>
      </c>
      <c r="AN53">
        <v>244697.62</v>
      </c>
      <c r="AO53">
        <v>30951.75</v>
      </c>
      <c r="AP53" s="14">
        <f t="shared" si="13"/>
        <v>0.39385122556331348</v>
      </c>
      <c r="AQ53" s="14">
        <f t="shared" si="14"/>
        <v>2.864773323012991E-2</v>
      </c>
      <c r="AR53" s="14">
        <f t="shared" si="15"/>
        <v>0</v>
      </c>
      <c r="AS53" s="14">
        <f t="shared" si="16"/>
        <v>1.5589935717374479</v>
      </c>
      <c r="AT53">
        <v>2085.9699999999998</v>
      </c>
      <c r="AU53">
        <v>1043.72</v>
      </c>
      <c r="AW53">
        <v>4290.21</v>
      </c>
    </row>
    <row r="54" spans="1:49" ht="12.75" customHeight="1" x14ac:dyDescent="0.15">
      <c r="A54" t="s">
        <v>53</v>
      </c>
      <c r="B54" t="s">
        <v>277</v>
      </c>
      <c r="C54" s="24" t="s">
        <v>453</v>
      </c>
      <c r="D54" s="17">
        <v>60</v>
      </c>
      <c r="F54" s="24" t="s">
        <v>440</v>
      </c>
      <c r="G54" s="24">
        <v>12</v>
      </c>
      <c r="H54" s="16" t="s">
        <v>426</v>
      </c>
      <c r="J54" s="52">
        <f t="shared" si="17"/>
        <v>645</v>
      </c>
      <c r="K54" s="52">
        <f t="shared" si="18"/>
        <v>38646.25</v>
      </c>
      <c r="L54" s="52">
        <f t="shared" si="19"/>
        <v>25719.375000000007</v>
      </c>
      <c r="M54" s="52">
        <f t="shared" si="20"/>
        <v>1050073.4375</v>
      </c>
      <c r="N54">
        <v>48</v>
      </c>
      <c r="O54">
        <v>2876</v>
      </c>
      <c r="P54">
        <v>1914</v>
      </c>
      <c r="Q54">
        <v>78145</v>
      </c>
      <c r="R54" s="14">
        <f t="shared" si="1"/>
        <v>0.28848034680552986</v>
      </c>
      <c r="S54" s="14">
        <f t="shared" si="2"/>
        <v>0.11757285310804247</v>
      </c>
      <c r="T54" s="14">
        <f t="shared" si="3"/>
        <v>1.1681041952728193</v>
      </c>
      <c r="U54" s="14">
        <f t="shared" si="4"/>
        <v>1.6506862506404643</v>
      </c>
      <c r="V54">
        <v>1527.89</v>
      </c>
      <c r="W54">
        <v>4283.5200000000004</v>
      </c>
      <c r="X54">
        <v>6133.61</v>
      </c>
      <c r="Y54">
        <v>4542.54</v>
      </c>
      <c r="Z54" s="14">
        <f t="shared" si="5"/>
        <v>0.59540928263668869</v>
      </c>
      <c r="AA54" s="14">
        <f t="shared" si="6"/>
        <v>0.2089309387943315</v>
      </c>
      <c r="AB54" s="14">
        <f t="shared" si="7"/>
        <v>8.6463584407274165</v>
      </c>
      <c r="AC54" s="14">
        <f t="shared" si="8"/>
        <v>0.72150615390764961</v>
      </c>
      <c r="AD54">
        <v>3153.49</v>
      </c>
      <c r="AE54">
        <v>7611.96</v>
      </c>
      <c r="AF54">
        <v>45401.25</v>
      </c>
      <c r="AG54">
        <v>1985.52</v>
      </c>
      <c r="AH54" s="14">
        <f t="shared" si="9"/>
        <v>4.6519860885064022</v>
      </c>
      <c r="AI54" s="14">
        <f t="shared" si="10"/>
        <v>1.742752841525105</v>
      </c>
      <c r="AJ54" s="14">
        <f t="shared" si="11"/>
        <v>35.680706772730822</v>
      </c>
      <c r="AK54" s="14">
        <f t="shared" si="12"/>
        <v>9.2358180318397043</v>
      </c>
      <c r="AL54">
        <v>24638.5</v>
      </c>
      <c r="AM54">
        <v>63493.54</v>
      </c>
      <c r="AN54">
        <v>187356.18</v>
      </c>
      <c r="AO54">
        <v>25416.14</v>
      </c>
      <c r="AP54" s="14">
        <f t="shared" si="13"/>
        <v>0.39177431962449538</v>
      </c>
      <c r="AQ54" s="14">
        <f t="shared" si="14"/>
        <v>2.8348827570684736E-2</v>
      </c>
      <c r="AR54" s="14">
        <f t="shared" si="15"/>
        <v>0</v>
      </c>
      <c r="AS54" s="14">
        <f t="shared" si="16"/>
        <v>1.5129273849798865</v>
      </c>
      <c r="AT54">
        <v>2074.9699999999998</v>
      </c>
      <c r="AU54">
        <v>1032.83</v>
      </c>
      <c r="AW54">
        <v>4163.4399999999996</v>
      </c>
    </row>
    <row r="55" spans="1:49" ht="12.75" customHeight="1" x14ac:dyDescent="0.15">
      <c r="A55" t="s">
        <v>54</v>
      </c>
      <c r="B55" t="s">
        <v>278</v>
      </c>
      <c r="C55" s="24" t="s">
        <v>453</v>
      </c>
      <c r="D55" s="17">
        <v>61</v>
      </c>
      <c r="F55" s="24" t="s">
        <v>436</v>
      </c>
      <c r="G55" s="24">
        <v>20</v>
      </c>
      <c r="H55" s="16" t="s">
        <v>426</v>
      </c>
      <c r="J55" s="52">
        <f t="shared" si="17"/>
        <v>282.18750000000006</v>
      </c>
      <c r="K55" s="52">
        <f t="shared" si="18"/>
        <v>18422.8125</v>
      </c>
      <c r="L55" s="52">
        <f t="shared" si="19"/>
        <v>10131.875</v>
      </c>
      <c r="M55" s="52">
        <f t="shared" si="20"/>
        <v>445345.62500000006</v>
      </c>
      <c r="N55">
        <v>21</v>
      </c>
      <c r="O55">
        <v>1371</v>
      </c>
      <c r="P55">
        <v>754</v>
      </c>
      <c r="Q55">
        <v>33142</v>
      </c>
      <c r="R55" s="14">
        <f t="shared" si="1"/>
        <v>0.18694796784194367</v>
      </c>
      <c r="S55" s="14">
        <f t="shared" si="2"/>
        <v>9.6244877569449591E-2</v>
      </c>
      <c r="T55" s="14">
        <f t="shared" si="3"/>
        <v>0.9778762157416524</v>
      </c>
      <c r="U55" s="14">
        <f t="shared" si="4"/>
        <v>1.0844976761594676</v>
      </c>
      <c r="V55">
        <v>990.14</v>
      </c>
      <c r="W55">
        <v>3506.48</v>
      </c>
      <c r="X55">
        <v>5134.74</v>
      </c>
      <c r="Y55">
        <v>2984.44</v>
      </c>
      <c r="Z55" s="14">
        <f t="shared" si="5"/>
        <v>0.54208566670568736</v>
      </c>
      <c r="AA55" s="14">
        <f t="shared" si="6"/>
        <v>0.19560479676336498</v>
      </c>
      <c r="AB55" s="14">
        <f t="shared" si="7"/>
        <v>8.9089910129863199</v>
      </c>
      <c r="AC55" s="14">
        <f t="shared" si="8"/>
        <v>0.67821258689419361</v>
      </c>
      <c r="AD55">
        <v>2871.07</v>
      </c>
      <c r="AE55">
        <v>7126.45</v>
      </c>
      <c r="AF55">
        <v>46780.31</v>
      </c>
      <c r="AG55">
        <v>1866.38</v>
      </c>
      <c r="AH55" s="14">
        <f t="shared" si="9"/>
        <v>6.9796746432442029</v>
      </c>
      <c r="AI55" s="14">
        <f t="shared" si="10"/>
        <v>3.9226342124837714</v>
      </c>
      <c r="AJ55" s="14">
        <f t="shared" si="11"/>
        <v>28.736045752069646</v>
      </c>
      <c r="AK55" s="14">
        <f t="shared" si="12"/>
        <v>19.640496963926871</v>
      </c>
      <c r="AL55">
        <v>36966.730000000003</v>
      </c>
      <c r="AM55">
        <v>142912.94</v>
      </c>
      <c r="AN55">
        <v>150890.39000000001</v>
      </c>
      <c r="AO55">
        <v>54048.88</v>
      </c>
      <c r="AP55" s="14">
        <f t="shared" si="13"/>
        <v>0.36836192540509105</v>
      </c>
      <c r="AQ55" s="14">
        <f t="shared" si="14"/>
        <v>2.7605817818510191E-2</v>
      </c>
      <c r="AR55" s="14">
        <f t="shared" si="15"/>
        <v>0</v>
      </c>
      <c r="AS55" s="14">
        <f t="shared" si="16"/>
        <v>1.4120338237805743</v>
      </c>
      <c r="AT55">
        <v>1950.97</v>
      </c>
      <c r="AU55">
        <v>1005.76</v>
      </c>
      <c r="AW55">
        <v>3885.79</v>
      </c>
    </row>
    <row r="56" spans="1:49" ht="12.75" customHeight="1" x14ac:dyDescent="0.15">
      <c r="A56" t="s">
        <v>55</v>
      </c>
      <c r="B56" t="s">
        <v>279</v>
      </c>
      <c r="C56" s="24" t="s">
        <v>453</v>
      </c>
      <c r="D56" s="17">
        <v>62</v>
      </c>
      <c r="F56" s="24" t="s">
        <v>441</v>
      </c>
      <c r="G56" s="24">
        <v>20</v>
      </c>
      <c r="H56" s="16" t="s">
        <v>426</v>
      </c>
      <c r="J56" s="52">
        <f t="shared" si="17"/>
        <v>1505.0000000000002</v>
      </c>
      <c r="K56" s="52">
        <f t="shared" si="18"/>
        <v>67751.875</v>
      </c>
      <c r="L56" s="52">
        <f t="shared" si="19"/>
        <v>36200.625</v>
      </c>
      <c r="M56" s="52">
        <f t="shared" si="20"/>
        <v>1408720.3125</v>
      </c>
      <c r="N56">
        <v>112</v>
      </c>
      <c r="O56">
        <v>5042</v>
      </c>
      <c r="P56">
        <v>2694</v>
      </c>
      <c r="Q56">
        <v>104835</v>
      </c>
      <c r="R56" s="14">
        <f t="shared" si="1"/>
        <v>0.29150507709097229</v>
      </c>
      <c r="S56" s="14">
        <f t="shared" si="2"/>
        <v>0.10883075462013729</v>
      </c>
      <c r="T56" s="14">
        <f t="shared" si="3"/>
        <v>1.1863391297889319</v>
      </c>
      <c r="U56" s="14">
        <f t="shared" si="4"/>
        <v>1.3496444287785574</v>
      </c>
      <c r="V56">
        <v>1543.91</v>
      </c>
      <c r="W56">
        <v>3965.02</v>
      </c>
      <c r="X56">
        <v>6229.36</v>
      </c>
      <c r="Y56">
        <v>3714.1</v>
      </c>
      <c r="Z56" s="14">
        <f t="shared" si="5"/>
        <v>0.56723322143215882</v>
      </c>
      <c r="AA56" s="14">
        <f t="shared" si="6"/>
        <v>0.20012186787217048</v>
      </c>
      <c r="AB56" s="14">
        <f t="shared" si="7"/>
        <v>9.1119729723038496</v>
      </c>
      <c r="AC56" s="14">
        <f t="shared" si="8"/>
        <v>0.67123561453681269</v>
      </c>
      <c r="AD56">
        <v>3004.26</v>
      </c>
      <c r="AE56">
        <v>7291.02</v>
      </c>
      <c r="AF56">
        <v>47846.15</v>
      </c>
      <c r="AG56">
        <v>1847.18</v>
      </c>
      <c r="AH56" s="14">
        <f t="shared" si="9"/>
        <v>2.9248462145557119</v>
      </c>
      <c r="AI56" s="14">
        <f t="shared" si="10"/>
        <v>1.1202221069418026</v>
      </c>
      <c r="AJ56" s="14">
        <f t="shared" si="11"/>
        <v>28.054706707980138</v>
      </c>
      <c r="AK56" s="14">
        <f t="shared" si="12"/>
        <v>5.4807533676610074</v>
      </c>
      <c r="AL56">
        <v>15490.98</v>
      </c>
      <c r="AM56">
        <v>40812.94</v>
      </c>
      <c r="AN56">
        <v>147312.74</v>
      </c>
      <c r="AO56">
        <v>15082.54</v>
      </c>
      <c r="AP56" s="14">
        <f t="shared" si="13"/>
        <v>0.38299844798483479</v>
      </c>
      <c r="AQ56" s="14">
        <f t="shared" si="14"/>
        <v>2.8779207803935454E-2</v>
      </c>
      <c r="AR56" s="14">
        <f t="shared" si="15"/>
        <v>0</v>
      </c>
      <c r="AS56" s="14">
        <f t="shared" si="16"/>
        <v>1.4038068105424961</v>
      </c>
      <c r="AT56">
        <v>2028.49</v>
      </c>
      <c r="AU56">
        <v>1048.51</v>
      </c>
      <c r="AW56">
        <v>3863.15</v>
      </c>
    </row>
    <row r="57" spans="1:49" ht="12.75" customHeight="1" x14ac:dyDescent="0.15">
      <c r="A57" t="s">
        <v>56</v>
      </c>
      <c r="B57" t="s">
        <v>280</v>
      </c>
      <c r="C57" s="24" t="s">
        <v>453</v>
      </c>
      <c r="D57" s="17">
        <v>63</v>
      </c>
      <c r="F57" s="24" t="s">
        <v>442</v>
      </c>
      <c r="G57" s="24">
        <v>20</v>
      </c>
      <c r="H57" s="16" t="s">
        <v>426</v>
      </c>
      <c r="J57" s="52">
        <f t="shared" si="17"/>
        <v>1276.5625</v>
      </c>
      <c r="K57" s="52">
        <f t="shared" si="18"/>
        <v>69001.5625</v>
      </c>
      <c r="L57" s="52">
        <f t="shared" si="19"/>
        <v>40487.187500000007</v>
      </c>
      <c r="M57" s="52">
        <f t="shared" si="20"/>
        <v>1473139.6875</v>
      </c>
      <c r="N57">
        <v>95</v>
      </c>
      <c r="O57">
        <v>5135</v>
      </c>
      <c r="P57">
        <v>3013</v>
      </c>
      <c r="Q57">
        <v>109629</v>
      </c>
      <c r="R57" s="14">
        <f t="shared" si="1"/>
        <v>0.32539451772356004</v>
      </c>
      <c r="S57" s="14">
        <f t="shared" si="2"/>
        <v>0.11563312280932894</v>
      </c>
      <c r="T57" s="14">
        <f t="shared" si="3"/>
        <v>1.2094456008577561</v>
      </c>
      <c r="U57" s="14">
        <f t="shared" si="4"/>
        <v>1.2605172407527863</v>
      </c>
      <c r="V57">
        <v>1723.4</v>
      </c>
      <c r="W57">
        <v>4212.8500000000004</v>
      </c>
      <c r="X57">
        <v>6350.69</v>
      </c>
      <c r="Y57">
        <v>3468.83</v>
      </c>
      <c r="Z57" s="14">
        <f t="shared" si="5"/>
        <v>0.56516953216749677</v>
      </c>
      <c r="AA57" s="14">
        <f t="shared" si="6"/>
        <v>0.19907418843956973</v>
      </c>
      <c r="AB57" s="14">
        <f t="shared" si="7"/>
        <v>9.1425848091092785</v>
      </c>
      <c r="AC57" s="14">
        <f t="shared" si="8"/>
        <v>0.63606367940812025</v>
      </c>
      <c r="AD57">
        <v>2993.33</v>
      </c>
      <c r="AE57">
        <v>7252.85</v>
      </c>
      <c r="AF57">
        <v>48006.89</v>
      </c>
      <c r="AG57">
        <v>1750.39</v>
      </c>
      <c r="AH57" s="14">
        <f t="shared" si="9"/>
        <v>2.5660437207581084</v>
      </c>
      <c r="AI57" s="14">
        <f t="shared" si="10"/>
        <v>0.79084838154525172</v>
      </c>
      <c r="AJ57" s="14">
        <f t="shared" si="11"/>
        <v>24.152990624482232</v>
      </c>
      <c r="AK57" s="14">
        <f t="shared" si="12"/>
        <v>3.6633429145575258</v>
      </c>
      <c r="AL57">
        <v>13590.64</v>
      </c>
      <c r="AM57">
        <v>28812.9</v>
      </c>
      <c r="AN57">
        <v>126825.18</v>
      </c>
      <c r="AO57">
        <v>10081.19</v>
      </c>
      <c r="AP57" s="14">
        <f t="shared" si="13"/>
        <v>0.36594138593821396</v>
      </c>
      <c r="AQ57" s="14">
        <f t="shared" si="14"/>
        <v>2.8070233223267977E-2</v>
      </c>
      <c r="AR57" s="14">
        <f t="shared" si="15"/>
        <v>0</v>
      </c>
      <c r="AS57" s="14">
        <f t="shared" si="16"/>
        <v>1.3776031919648535</v>
      </c>
      <c r="AT57">
        <v>1938.15</v>
      </c>
      <c r="AU57">
        <v>1022.68</v>
      </c>
      <c r="AW57">
        <v>3791.04</v>
      </c>
    </row>
    <row r="58" spans="1:49" ht="12.75" customHeight="1" x14ac:dyDescent="0.15">
      <c r="A58" t="s">
        <v>57</v>
      </c>
      <c r="B58" t="s">
        <v>281</v>
      </c>
      <c r="C58" s="24" t="s">
        <v>453</v>
      </c>
      <c r="D58" s="17">
        <v>64</v>
      </c>
      <c r="F58" s="24" t="s">
        <v>450</v>
      </c>
      <c r="G58" s="24">
        <v>30</v>
      </c>
      <c r="H58" s="16" t="s">
        <v>426</v>
      </c>
      <c r="J58" s="52">
        <f t="shared" si="17"/>
        <v>456.87499999999994</v>
      </c>
      <c r="K58" s="52">
        <f t="shared" si="18"/>
        <v>15466.5625</v>
      </c>
      <c r="L58" s="52">
        <f t="shared" si="19"/>
        <v>5186.8750000000009</v>
      </c>
      <c r="M58" s="52">
        <f t="shared" si="20"/>
        <v>455437.1875</v>
      </c>
      <c r="N58">
        <v>34</v>
      </c>
      <c r="O58">
        <v>1151</v>
      </c>
      <c r="P58">
        <v>386</v>
      </c>
      <c r="Q58">
        <v>33893</v>
      </c>
      <c r="R58" s="14">
        <f t="shared" si="1"/>
        <v>0.3724685348750269</v>
      </c>
      <c r="S58" s="14">
        <f t="shared" si="2"/>
        <v>0.12901333684664135</v>
      </c>
      <c r="T58" s="14">
        <f t="shared" si="3"/>
        <v>1.5861345938132627</v>
      </c>
      <c r="U58" s="14">
        <f t="shared" si="4"/>
        <v>1.3381542274274958</v>
      </c>
      <c r="V58">
        <v>1972.72</v>
      </c>
      <c r="W58">
        <v>4700.33</v>
      </c>
      <c r="X58">
        <v>8328.65</v>
      </c>
      <c r="Y58">
        <v>3682.48</v>
      </c>
      <c r="Z58" s="14">
        <f t="shared" si="5"/>
        <v>0.64704682856463136</v>
      </c>
      <c r="AA58" s="14">
        <f t="shared" si="6"/>
        <v>0.21924579157849086</v>
      </c>
      <c r="AB58" s="14">
        <f t="shared" si="7"/>
        <v>14.012235974335878</v>
      </c>
      <c r="AC58" s="14">
        <f t="shared" si="8"/>
        <v>0.77775435969926343</v>
      </c>
      <c r="AD58">
        <v>3426.98</v>
      </c>
      <c r="AE58">
        <v>7987.76</v>
      </c>
      <c r="AF58">
        <v>73576.990000000005</v>
      </c>
      <c r="AG58">
        <v>2140.31</v>
      </c>
      <c r="AH58" s="14">
        <f t="shared" si="9"/>
        <v>5.7020716192691561</v>
      </c>
      <c r="AI58" s="14">
        <f t="shared" si="10"/>
        <v>1.9951831998001806</v>
      </c>
      <c r="AJ58" s="14">
        <f t="shared" si="11"/>
        <v>55.480855699297834</v>
      </c>
      <c r="AK58" s="14">
        <f t="shared" si="12"/>
        <v>11.29862895225498</v>
      </c>
      <c r="AL58">
        <v>30200.11</v>
      </c>
      <c r="AM58">
        <v>72690.31</v>
      </c>
      <c r="AN58">
        <v>291324.98</v>
      </c>
      <c r="AO58">
        <v>31092.81</v>
      </c>
      <c r="AP58" s="14">
        <f t="shared" si="13"/>
        <v>0.34472295962872473</v>
      </c>
      <c r="AQ58" s="14">
        <f t="shared" si="14"/>
        <v>2.6291621034833897E-2</v>
      </c>
      <c r="AR58" s="14">
        <f t="shared" si="15"/>
        <v>0</v>
      </c>
      <c r="AS58" s="14">
        <f t="shared" si="16"/>
        <v>1.4945365219066031</v>
      </c>
      <c r="AT58">
        <v>1825.77</v>
      </c>
      <c r="AU58">
        <v>957.88</v>
      </c>
      <c r="AW58">
        <v>4112.83</v>
      </c>
    </row>
    <row r="59" spans="1:49" ht="12.75" customHeight="1" x14ac:dyDescent="0.15">
      <c r="A59" t="s">
        <v>58</v>
      </c>
      <c r="B59" t="s">
        <v>282</v>
      </c>
      <c r="C59" s="24" t="s">
        <v>453</v>
      </c>
      <c r="D59" s="17">
        <v>65</v>
      </c>
      <c r="F59" s="24" t="s">
        <v>443</v>
      </c>
      <c r="G59" s="24">
        <v>30</v>
      </c>
      <c r="H59" s="16" t="s">
        <v>426</v>
      </c>
      <c r="J59" s="52">
        <f t="shared" si="17"/>
        <v>1464.6875000000002</v>
      </c>
      <c r="K59" s="52">
        <f t="shared" si="18"/>
        <v>51573.125000000007</v>
      </c>
      <c r="L59" s="52">
        <f t="shared" si="19"/>
        <v>19605.3125</v>
      </c>
      <c r="M59" s="52">
        <f t="shared" si="20"/>
        <v>1510442.1875</v>
      </c>
      <c r="N59">
        <v>109</v>
      </c>
      <c r="O59">
        <v>3838</v>
      </c>
      <c r="P59">
        <v>1459</v>
      </c>
      <c r="Q59">
        <v>112405</v>
      </c>
      <c r="R59" s="14">
        <f t="shared" si="1"/>
        <v>0.30302435266618083</v>
      </c>
      <c r="S59" s="14">
        <f t="shared" si="2"/>
        <v>0.11617548973592548</v>
      </c>
      <c r="T59" s="14">
        <f t="shared" si="3"/>
        <v>1.4940019920356662</v>
      </c>
      <c r="U59" s="14">
        <f t="shared" si="4"/>
        <v>1.168174104531035</v>
      </c>
      <c r="V59">
        <v>1604.92</v>
      </c>
      <c r="W59">
        <v>4232.6099999999997</v>
      </c>
      <c r="X59">
        <v>7844.87</v>
      </c>
      <c r="Y59">
        <v>3214.71</v>
      </c>
      <c r="Z59" s="14">
        <f t="shared" si="5"/>
        <v>0.64712801670587605</v>
      </c>
      <c r="AA59" s="14">
        <f t="shared" si="6"/>
        <v>0.22196421366402344</v>
      </c>
      <c r="AB59" s="14">
        <f t="shared" si="7"/>
        <v>14.705142537198315</v>
      </c>
      <c r="AC59" s="14">
        <f t="shared" si="8"/>
        <v>0.73658295511117733</v>
      </c>
      <c r="AD59">
        <v>3427.41</v>
      </c>
      <c r="AE59">
        <v>8086.8</v>
      </c>
      <c r="AF59">
        <v>77215.38</v>
      </c>
      <c r="AG59">
        <v>2027.01</v>
      </c>
      <c r="AH59" s="14">
        <f t="shared" si="9"/>
        <v>5.160376788499228</v>
      </c>
      <c r="AI59" s="14">
        <f t="shared" si="10"/>
        <v>1.5501994076782248</v>
      </c>
      <c r="AJ59" s="14">
        <f t="shared" si="11"/>
        <v>62.84261204248407</v>
      </c>
      <c r="AK59" s="14">
        <f t="shared" si="12"/>
        <v>6.3894749464917089</v>
      </c>
      <c r="AL59">
        <v>27331.11</v>
      </c>
      <c r="AM59">
        <v>56478.26</v>
      </c>
      <c r="AN59">
        <v>329980.90000000002</v>
      </c>
      <c r="AO59">
        <v>17583.259999999998</v>
      </c>
      <c r="AP59" s="14">
        <f t="shared" si="13"/>
        <v>0.34104117182809257</v>
      </c>
      <c r="AQ59" s="14">
        <f t="shared" si="14"/>
        <v>2.669400459474815E-2</v>
      </c>
      <c r="AR59" s="14">
        <f t="shared" si="15"/>
        <v>0</v>
      </c>
      <c r="AS59" s="14">
        <f t="shared" si="16"/>
        <v>1.4583870838799236</v>
      </c>
      <c r="AT59">
        <v>1806.27</v>
      </c>
      <c r="AU59">
        <v>972.54</v>
      </c>
      <c r="AW59">
        <v>4013.35</v>
      </c>
    </row>
    <row r="60" spans="1:49" ht="12.75" customHeight="1" x14ac:dyDescent="0.15">
      <c r="A60" t="s">
        <v>59</v>
      </c>
      <c r="B60" t="s">
        <v>283</v>
      </c>
      <c r="C60" s="24" t="s">
        <v>453</v>
      </c>
      <c r="D60" s="17">
        <v>66</v>
      </c>
      <c r="F60" s="24" t="s">
        <v>444</v>
      </c>
      <c r="G60" s="24">
        <v>30</v>
      </c>
      <c r="H60" s="16" t="s">
        <v>426</v>
      </c>
      <c r="J60" s="52">
        <f t="shared" si="17"/>
        <v>1505.0000000000002</v>
      </c>
      <c r="K60" s="52">
        <f t="shared" si="18"/>
        <v>50914.687500000007</v>
      </c>
      <c r="L60" s="52">
        <f t="shared" si="19"/>
        <v>18449.6875</v>
      </c>
      <c r="M60" s="52">
        <f t="shared" si="20"/>
        <v>1435850.625</v>
      </c>
      <c r="N60">
        <v>112</v>
      </c>
      <c r="O60">
        <v>3789</v>
      </c>
      <c r="P60">
        <v>1373</v>
      </c>
      <c r="Q60">
        <v>106854</v>
      </c>
      <c r="R60" s="14">
        <f t="shared" si="1"/>
        <v>0.3845561274389484</v>
      </c>
      <c r="S60" s="14">
        <f t="shared" si="2"/>
        <v>0.11466065012667122</v>
      </c>
      <c r="T60" s="14">
        <f t="shared" si="3"/>
        <v>1.4649955912403756</v>
      </c>
      <c r="U60" s="14">
        <f t="shared" si="4"/>
        <v>1.2303745398650392</v>
      </c>
      <c r="V60">
        <v>2036.74</v>
      </c>
      <c r="W60">
        <v>4177.42</v>
      </c>
      <c r="X60">
        <v>7692.56</v>
      </c>
      <c r="Y60">
        <v>3385.88</v>
      </c>
      <c r="Z60" s="14">
        <f t="shared" si="5"/>
        <v>0.64903877016958889</v>
      </c>
      <c r="AA60" s="14">
        <f t="shared" si="6"/>
        <v>0.22074937762297264</v>
      </c>
      <c r="AB60" s="14">
        <f t="shared" si="7"/>
        <v>12.100403549099108</v>
      </c>
      <c r="AC60" s="14">
        <f t="shared" si="8"/>
        <v>0.73044539974054379</v>
      </c>
      <c r="AD60">
        <v>3437.53</v>
      </c>
      <c r="AE60">
        <v>8042.54</v>
      </c>
      <c r="AF60">
        <v>63538.13</v>
      </c>
      <c r="AG60">
        <v>2010.12</v>
      </c>
      <c r="AH60" s="14">
        <f t="shared" si="9"/>
        <v>6.3422571058504547</v>
      </c>
      <c r="AI60" s="14">
        <f t="shared" si="10"/>
        <v>2.1539199459828891</v>
      </c>
      <c r="AJ60" s="14">
        <f t="shared" si="11"/>
        <v>63.463054975232865</v>
      </c>
      <c r="AK60" s="14">
        <f t="shared" si="12"/>
        <v>7.601306002013148</v>
      </c>
      <c r="AL60">
        <v>33590.75</v>
      </c>
      <c r="AM60">
        <v>78473.55</v>
      </c>
      <c r="AN60">
        <v>333238.78999999998</v>
      </c>
      <c r="AO60">
        <v>20918.11</v>
      </c>
      <c r="AP60" s="14">
        <f t="shared" si="13"/>
        <v>0.34010089986670039</v>
      </c>
      <c r="AQ60" s="14">
        <f t="shared" si="14"/>
        <v>2.6751644804558515E-2</v>
      </c>
      <c r="AR60" s="14">
        <f t="shared" si="15"/>
        <v>0</v>
      </c>
      <c r="AS60" s="14">
        <f t="shared" si="16"/>
        <v>1.438517248020466</v>
      </c>
      <c r="AT60">
        <v>1801.29</v>
      </c>
      <c r="AU60">
        <v>974.64</v>
      </c>
      <c r="AW60">
        <v>3958.67</v>
      </c>
    </row>
    <row r="61" spans="1:49" ht="12.75" customHeight="1" x14ac:dyDescent="0.15">
      <c r="A61" t="s">
        <v>60</v>
      </c>
      <c r="B61" t="s">
        <v>284</v>
      </c>
      <c r="C61" s="24" t="s">
        <v>453</v>
      </c>
      <c r="D61" s="17">
        <v>67</v>
      </c>
      <c r="F61" s="24" t="s">
        <v>451</v>
      </c>
      <c r="G61" s="24">
        <v>40</v>
      </c>
      <c r="H61" s="16" t="s">
        <v>426</v>
      </c>
      <c r="J61" s="52">
        <f t="shared" si="17"/>
        <v>147.8125</v>
      </c>
      <c r="K61" s="52">
        <f t="shared" si="18"/>
        <v>5791.5624999999991</v>
      </c>
      <c r="L61" s="52">
        <f t="shared" si="19"/>
        <v>1733.4375000000005</v>
      </c>
      <c r="M61" s="52">
        <f t="shared" si="20"/>
        <v>297009.0625</v>
      </c>
      <c r="N61">
        <v>11</v>
      </c>
      <c r="O61">
        <v>431</v>
      </c>
      <c r="P61">
        <v>129</v>
      </c>
      <c r="Q61">
        <v>22103</v>
      </c>
      <c r="R61" s="14">
        <f t="shared" si="1"/>
        <v>0.4027838091965395</v>
      </c>
      <c r="S61" s="14">
        <f t="shared" si="2"/>
        <v>0.15067699798808221</v>
      </c>
      <c r="T61" s="14">
        <f t="shared" si="3"/>
        <v>2.0597610699859645</v>
      </c>
      <c r="U61" s="14">
        <f t="shared" si="4"/>
        <v>0.96398864788456018</v>
      </c>
      <c r="V61">
        <v>2133.2800000000002</v>
      </c>
      <c r="W61">
        <v>5489.6</v>
      </c>
      <c r="X61">
        <v>10815.62</v>
      </c>
      <c r="Y61">
        <v>2652.81</v>
      </c>
      <c r="Z61" s="14">
        <f t="shared" si="5"/>
        <v>0.72858049143370707</v>
      </c>
      <c r="AA61" s="14">
        <f t="shared" si="6"/>
        <v>0.24663669375756528</v>
      </c>
      <c r="AB61" s="14">
        <f t="shared" si="7"/>
        <v>19.096198563677532</v>
      </c>
      <c r="AC61" s="14">
        <f t="shared" si="8"/>
        <v>0.6631902932872078</v>
      </c>
      <c r="AD61">
        <v>3858.81</v>
      </c>
      <c r="AE61">
        <v>8985.69</v>
      </c>
      <c r="AF61">
        <v>100272.42</v>
      </c>
      <c r="AG61">
        <v>1825.04</v>
      </c>
      <c r="AH61" s="14">
        <f t="shared" si="9"/>
        <v>5.3872636575446435</v>
      </c>
      <c r="AI61" s="14">
        <f t="shared" si="10"/>
        <v>1.0639177776130915</v>
      </c>
      <c r="AJ61" s="14">
        <f t="shared" si="11"/>
        <v>85.211489056182643</v>
      </c>
      <c r="AK61" s="14">
        <f t="shared" si="12"/>
        <v>3.7710753622029793</v>
      </c>
      <c r="AL61">
        <v>28532.78</v>
      </c>
      <c r="AM61">
        <v>38761.61</v>
      </c>
      <c r="AN61">
        <v>447437.86</v>
      </c>
      <c r="AO61">
        <v>10377.66</v>
      </c>
      <c r="AP61" s="14">
        <f t="shared" si="13"/>
        <v>0.32198461579128224</v>
      </c>
      <c r="AQ61" s="14">
        <f t="shared" si="14"/>
        <v>2.5946877684730012E-2</v>
      </c>
      <c r="AR61" s="14">
        <f t="shared" si="15"/>
        <v>0</v>
      </c>
      <c r="AS61" s="14">
        <f t="shared" si="16"/>
        <v>1.3821527593562291</v>
      </c>
      <c r="AT61">
        <v>1705.34</v>
      </c>
      <c r="AU61">
        <v>945.32</v>
      </c>
      <c r="AW61">
        <v>3803.56</v>
      </c>
    </row>
    <row r="62" spans="1:49" ht="12.75" customHeight="1" x14ac:dyDescent="0.15">
      <c r="A62" t="s">
        <v>61</v>
      </c>
      <c r="B62" t="s">
        <v>285</v>
      </c>
      <c r="C62" s="24" t="s">
        <v>453</v>
      </c>
      <c r="D62" s="17">
        <v>68</v>
      </c>
      <c r="F62" s="24" t="s">
        <v>445</v>
      </c>
      <c r="G62" s="24">
        <v>40</v>
      </c>
      <c r="H62" s="16" t="s">
        <v>426</v>
      </c>
      <c r="J62" s="52">
        <f t="shared" si="17"/>
        <v>671.875</v>
      </c>
      <c r="K62" s="52">
        <f t="shared" si="18"/>
        <v>20747.500000000004</v>
      </c>
      <c r="L62" s="52">
        <f t="shared" si="19"/>
        <v>6732.1875000000009</v>
      </c>
      <c r="M62" s="52">
        <f t="shared" si="20"/>
        <v>969381.24999999988</v>
      </c>
      <c r="N62">
        <v>50</v>
      </c>
      <c r="O62">
        <v>1544</v>
      </c>
      <c r="P62">
        <v>501</v>
      </c>
      <c r="Q62">
        <v>72140</v>
      </c>
      <c r="R62" s="14">
        <f t="shared" si="1"/>
        <v>0.31244217705056698</v>
      </c>
      <c r="S62" s="14">
        <f t="shared" si="2"/>
        <v>0.12249587598022667</v>
      </c>
      <c r="T62" s="14">
        <f t="shared" si="3"/>
        <v>1.6967097131735263</v>
      </c>
      <c r="U62" s="14">
        <f t="shared" si="4"/>
        <v>1.1077833214022261</v>
      </c>
      <c r="V62">
        <v>1654.8</v>
      </c>
      <c r="W62">
        <v>4462.88</v>
      </c>
      <c r="X62">
        <v>8909.27</v>
      </c>
      <c r="Y62">
        <v>3048.52</v>
      </c>
      <c r="Z62" s="14">
        <f t="shared" si="5"/>
        <v>0.82740345219528955</v>
      </c>
      <c r="AA62" s="14">
        <f t="shared" si="6"/>
        <v>0.26628459441878083</v>
      </c>
      <c r="AB62" s="14">
        <f t="shared" si="7"/>
        <v>21.652545939656175</v>
      </c>
      <c r="AC62" s="14">
        <f t="shared" si="8"/>
        <v>0.69073479873978438</v>
      </c>
      <c r="AD62">
        <v>4382.21</v>
      </c>
      <c r="AE62">
        <v>9701.52</v>
      </c>
      <c r="AF62">
        <v>113695.57</v>
      </c>
      <c r="AG62">
        <v>1900.84</v>
      </c>
      <c r="AH62" s="14">
        <f t="shared" si="9"/>
        <v>8.4928025768738404</v>
      </c>
      <c r="AI62" s="14">
        <f t="shared" si="10"/>
        <v>2.6100620592925625</v>
      </c>
      <c r="AJ62" s="14">
        <f t="shared" si="11"/>
        <v>97.220607475656593</v>
      </c>
      <c r="AK62" s="14">
        <f t="shared" si="12"/>
        <v>7.2747800618479532</v>
      </c>
      <c r="AL62">
        <v>44980.77</v>
      </c>
      <c r="AM62">
        <v>95092.13</v>
      </c>
      <c r="AN62">
        <v>510496.66</v>
      </c>
      <c r="AO62">
        <v>20019.54</v>
      </c>
      <c r="AP62" s="14">
        <f t="shared" si="13"/>
        <v>0.33606603805646917</v>
      </c>
      <c r="AQ62" s="14">
        <f t="shared" si="14"/>
        <v>2.5879630773284586E-2</v>
      </c>
      <c r="AR62" s="14">
        <f t="shared" si="15"/>
        <v>0</v>
      </c>
      <c r="AS62" s="14">
        <f t="shared" si="16"/>
        <v>1.4159402015327536</v>
      </c>
      <c r="AT62">
        <v>1779.92</v>
      </c>
      <c r="AU62">
        <v>942.87</v>
      </c>
      <c r="AW62">
        <v>3896.54</v>
      </c>
    </row>
    <row r="63" spans="1:49" ht="12.75" customHeight="1" x14ac:dyDescent="0.15">
      <c r="A63" t="s">
        <v>62</v>
      </c>
      <c r="B63" t="s">
        <v>286</v>
      </c>
      <c r="C63" s="24" t="s">
        <v>453</v>
      </c>
      <c r="D63" s="17">
        <v>69</v>
      </c>
      <c r="F63" s="24" t="s">
        <v>446</v>
      </c>
      <c r="G63" s="24">
        <v>40</v>
      </c>
      <c r="H63" s="16" t="s">
        <v>426</v>
      </c>
      <c r="J63" s="52">
        <f t="shared" si="17"/>
        <v>645</v>
      </c>
      <c r="K63" s="52">
        <f t="shared" si="18"/>
        <v>20425</v>
      </c>
      <c r="L63" s="52">
        <f t="shared" si="19"/>
        <v>6866.5625000000009</v>
      </c>
      <c r="M63" s="52">
        <f t="shared" si="20"/>
        <v>994563.125</v>
      </c>
      <c r="N63">
        <v>48</v>
      </c>
      <c r="O63">
        <v>1520</v>
      </c>
      <c r="P63">
        <v>511</v>
      </c>
      <c r="Q63">
        <v>74014</v>
      </c>
      <c r="R63" s="14">
        <f t="shared" si="1"/>
        <v>0.52114101436086047</v>
      </c>
      <c r="S63" s="14">
        <f t="shared" si="2"/>
        <v>0.12480038646388292</v>
      </c>
      <c r="T63" s="14">
        <f t="shared" si="3"/>
        <v>1.7271653865710896</v>
      </c>
      <c r="U63" s="14">
        <f t="shared" si="4"/>
        <v>1.0397941793154573</v>
      </c>
      <c r="V63">
        <v>2760.14</v>
      </c>
      <c r="W63">
        <v>4546.84</v>
      </c>
      <c r="X63">
        <v>9069.19</v>
      </c>
      <c r="Y63">
        <v>2861.42</v>
      </c>
      <c r="Z63" s="14">
        <f t="shared" si="5"/>
        <v>0.82545682490172445</v>
      </c>
      <c r="AA63" s="14">
        <f t="shared" si="6"/>
        <v>0.26681927598406935</v>
      </c>
      <c r="AB63" s="14">
        <f t="shared" si="7"/>
        <v>20.101089144548279</v>
      </c>
      <c r="AC63" s="14">
        <f t="shared" si="8"/>
        <v>0.61157159936189776</v>
      </c>
      <c r="AD63">
        <v>4371.8999999999996</v>
      </c>
      <c r="AE63">
        <v>9721</v>
      </c>
      <c r="AF63">
        <v>105549.01</v>
      </c>
      <c r="AG63">
        <v>1682.99</v>
      </c>
      <c r="AH63" s="14">
        <f t="shared" si="9"/>
        <v>5.3117983362095336</v>
      </c>
      <c r="AI63" s="14">
        <f t="shared" si="10"/>
        <v>1.2687145409780718</v>
      </c>
      <c r="AJ63" s="14">
        <f t="shared" si="11"/>
        <v>75.810139575806858</v>
      </c>
      <c r="AK63" s="14">
        <f t="shared" si="12"/>
        <v>4.3135785690665758</v>
      </c>
      <c r="AL63">
        <v>28133.09</v>
      </c>
      <c r="AM63">
        <v>46222.95</v>
      </c>
      <c r="AN63">
        <v>398072.22</v>
      </c>
      <c r="AO63">
        <v>11870.58</v>
      </c>
      <c r="AP63" s="14">
        <f t="shared" si="13"/>
        <v>0.32198461579128224</v>
      </c>
      <c r="AQ63" s="14">
        <f t="shared" si="14"/>
        <v>2.6244959912606461E-2</v>
      </c>
      <c r="AR63" s="14">
        <f t="shared" si="15"/>
        <v>0</v>
      </c>
      <c r="AS63" s="14">
        <f t="shared" si="16"/>
        <v>1.3650700785999543</v>
      </c>
      <c r="AT63">
        <v>1705.34</v>
      </c>
      <c r="AU63">
        <v>956.18</v>
      </c>
      <c r="AW63">
        <v>3756.55</v>
      </c>
    </row>
    <row r="64" spans="1:49" ht="12.75" customHeight="1" x14ac:dyDescent="0.15">
      <c r="A64" t="s">
        <v>63</v>
      </c>
      <c r="B64" t="s">
        <v>287</v>
      </c>
      <c r="C64" s="24" t="s">
        <v>453</v>
      </c>
      <c r="D64" s="17">
        <v>70</v>
      </c>
      <c r="F64" s="24" t="s">
        <v>452</v>
      </c>
      <c r="G64" s="24">
        <v>50</v>
      </c>
      <c r="H64" s="16" t="s">
        <v>426</v>
      </c>
      <c r="J64" s="52">
        <f t="shared" si="17"/>
        <v>174.68749999999997</v>
      </c>
      <c r="K64" s="52">
        <f t="shared" si="18"/>
        <v>5254.0624999999991</v>
      </c>
      <c r="L64" s="52">
        <f t="shared" si="19"/>
        <v>1854.375</v>
      </c>
      <c r="M64" s="52">
        <f t="shared" si="20"/>
        <v>248002.50000000003</v>
      </c>
      <c r="N64">
        <v>13</v>
      </c>
      <c r="O64">
        <v>391</v>
      </c>
      <c r="P64">
        <v>138</v>
      </c>
      <c r="Q64">
        <v>18456</v>
      </c>
      <c r="R64" s="14">
        <f t="shared" si="1"/>
        <v>0.16501395303171623</v>
      </c>
      <c r="S64" s="14">
        <f t="shared" si="2"/>
        <v>0.11084788748631046</v>
      </c>
      <c r="T64" s="14">
        <f t="shared" si="3"/>
        <v>1.33565229645909</v>
      </c>
      <c r="U64" s="14">
        <f t="shared" si="4"/>
        <v>1.0027035767884851</v>
      </c>
      <c r="V64">
        <v>873.97</v>
      </c>
      <c r="W64">
        <v>4038.51</v>
      </c>
      <c r="X64">
        <v>7013.39</v>
      </c>
      <c r="Y64">
        <v>2759.35</v>
      </c>
      <c r="Z64" s="14">
        <f t="shared" si="5"/>
        <v>0.84958858381448321</v>
      </c>
      <c r="AA64" s="14">
        <f t="shared" si="6"/>
        <v>0.26026009458483951</v>
      </c>
      <c r="AB64" s="14">
        <f t="shared" si="7"/>
        <v>22.137578057898534</v>
      </c>
      <c r="AC64" s="14">
        <f t="shared" si="8"/>
        <v>0.63511888106805825</v>
      </c>
      <c r="AD64">
        <v>4499.71</v>
      </c>
      <c r="AE64">
        <v>9482.0300000000007</v>
      </c>
      <c r="AF64">
        <v>116242.43</v>
      </c>
      <c r="AG64">
        <v>1747.79</v>
      </c>
      <c r="AH64" s="14">
        <f t="shared" si="9"/>
        <v>7.9093090700370441</v>
      </c>
      <c r="AI64" s="14">
        <f t="shared" si="10"/>
        <v>3.3859824499284987</v>
      </c>
      <c r="AJ64" s="14">
        <f t="shared" si="11"/>
        <v>72.467059995315097</v>
      </c>
      <c r="AK64" s="14">
        <f t="shared" si="12"/>
        <v>25.937305362457352</v>
      </c>
      <c r="AL64">
        <v>41890.39</v>
      </c>
      <c r="AM64">
        <v>123361.16</v>
      </c>
      <c r="AN64">
        <v>380518.01</v>
      </c>
      <c r="AO64">
        <v>71377.13</v>
      </c>
      <c r="AP64" s="14">
        <f t="shared" si="13"/>
        <v>0.32167496799676759</v>
      </c>
      <c r="AQ64" s="14">
        <f t="shared" si="14"/>
        <v>2.6588879831141634E-2</v>
      </c>
      <c r="AR64" s="14">
        <f t="shared" si="15"/>
        <v>0</v>
      </c>
      <c r="AS64" s="14">
        <f t="shared" si="16"/>
        <v>1.3840278206772751</v>
      </c>
      <c r="AT64">
        <v>1703.7</v>
      </c>
      <c r="AU64">
        <v>968.71</v>
      </c>
      <c r="AW64">
        <v>3808.72</v>
      </c>
    </row>
    <row r="65" spans="1:49" ht="12.75" customHeight="1" x14ac:dyDescent="0.15">
      <c r="A65" t="s">
        <v>64</v>
      </c>
      <c r="B65" t="s">
        <v>288</v>
      </c>
      <c r="C65" s="24" t="s">
        <v>453</v>
      </c>
      <c r="D65" s="17">
        <v>71</v>
      </c>
      <c r="F65" s="24" t="s">
        <v>448</v>
      </c>
      <c r="G65" s="24">
        <v>50</v>
      </c>
      <c r="H65" s="16" t="s">
        <v>426</v>
      </c>
      <c r="J65" s="52">
        <f t="shared" si="17"/>
        <v>725.62500000000011</v>
      </c>
      <c r="K65" s="52">
        <f t="shared" si="18"/>
        <v>19941.25</v>
      </c>
      <c r="L65" s="52">
        <f t="shared" si="19"/>
        <v>6839.6875</v>
      </c>
      <c r="M65" s="52">
        <f t="shared" si="20"/>
        <v>909423.12500000012</v>
      </c>
      <c r="N65">
        <v>54</v>
      </c>
      <c r="O65">
        <v>1484</v>
      </c>
      <c r="P65">
        <v>509</v>
      </c>
      <c r="Q65">
        <v>67678</v>
      </c>
      <c r="R65" s="14">
        <f t="shared" si="1"/>
        <v>0.29124263170415793</v>
      </c>
      <c r="S65" s="14">
        <f t="shared" si="2"/>
        <v>0.1407919764827944</v>
      </c>
      <c r="T65" s="14">
        <f t="shared" si="3"/>
        <v>1.7833575513577646</v>
      </c>
      <c r="U65" s="14">
        <f t="shared" si="4"/>
        <v>1.1606520562082336</v>
      </c>
      <c r="V65">
        <v>1542.52</v>
      </c>
      <c r="W65">
        <v>5129.46</v>
      </c>
      <c r="X65">
        <v>9364.25</v>
      </c>
      <c r="Y65">
        <v>3194.01</v>
      </c>
      <c r="Z65" s="14">
        <f t="shared" si="5"/>
        <v>0.84635805103146711</v>
      </c>
      <c r="AA65" s="14">
        <f t="shared" si="6"/>
        <v>0.27625689967035288</v>
      </c>
      <c r="AB65" s="14">
        <f t="shared" si="7"/>
        <v>23.088260891921593</v>
      </c>
      <c r="AC65" s="14">
        <f t="shared" si="8"/>
        <v>0.60899520696534415</v>
      </c>
      <c r="AD65">
        <v>4482.6000000000004</v>
      </c>
      <c r="AE65">
        <v>10064.84</v>
      </c>
      <c r="AF65">
        <v>121234.38</v>
      </c>
      <c r="AG65">
        <v>1675.9</v>
      </c>
      <c r="AH65" s="14">
        <f t="shared" si="9"/>
        <v>5.2677131755136566</v>
      </c>
      <c r="AI65" s="14">
        <f t="shared" si="10"/>
        <v>2.5774451114240149</v>
      </c>
      <c r="AJ65" s="14">
        <f t="shared" si="11"/>
        <v>73.649386487294578</v>
      </c>
      <c r="AK65" s="14">
        <f t="shared" si="12"/>
        <v>4.88984741506808</v>
      </c>
      <c r="AL65">
        <v>27899.599999999999</v>
      </c>
      <c r="AM65">
        <v>93903.8</v>
      </c>
      <c r="AN65">
        <v>386726.3</v>
      </c>
      <c r="AO65">
        <v>13456.42</v>
      </c>
      <c r="AP65" s="14">
        <f t="shared" si="13"/>
        <v>0.3488522262543568</v>
      </c>
      <c r="AQ65" s="14">
        <f t="shared" si="14"/>
        <v>2.6160969892597075E-2</v>
      </c>
      <c r="AR65" s="14">
        <f t="shared" si="15"/>
        <v>0</v>
      </c>
      <c r="AS65" s="14">
        <f t="shared" si="16"/>
        <v>1.3357195547819516</v>
      </c>
      <c r="AT65">
        <v>1847.64</v>
      </c>
      <c r="AU65">
        <v>953.12</v>
      </c>
      <c r="AW65">
        <v>3675.78</v>
      </c>
    </row>
    <row r="66" spans="1:49" ht="12.75" customHeight="1" x14ac:dyDescent="0.15">
      <c r="A66" t="s">
        <v>65</v>
      </c>
      <c r="B66" t="s">
        <v>289</v>
      </c>
      <c r="C66" s="24" t="s">
        <v>453</v>
      </c>
      <c r="D66" s="17">
        <v>72</v>
      </c>
      <c r="F66" s="24" t="s">
        <v>447</v>
      </c>
      <c r="G66" s="24">
        <v>50</v>
      </c>
      <c r="H66" s="16" t="s">
        <v>426</v>
      </c>
      <c r="J66" s="52">
        <f t="shared" si="17"/>
        <v>752.50000000000011</v>
      </c>
      <c r="K66" s="52">
        <f t="shared" si="18"/>
        <v>21392.500000000004</v>
      </c>
      <c r="L66" s="52">
        <f t="shared" si="19"/>
        <v>7309.9999999999991</v>
      </c>
      <c r="M66" s="52">
        <f t="shared" si="20"/>
        <v>946255.3125</v>
      </c>
      <c r="N66">
        <v>56</v>
      </c>
      <c r="O66">
        <v>1592</v>
      </c>
      <c r="P66">
        <v>544</v>
      </c>
      <c r="Q66">
        <v>70419</v>
      </c>
      <c r="R66" s="14">
        <f t="shared" si="1"/>
        <v>0.35293429047228841</v>
      </c>
      <c r="S66" s="14">
        <f t="shared" si="2"/>
        <v>0.12916622064123359</v>
      </c>
      <c r="T66" s="14">
        <f t="shared" si="3"/>
        <v>1.8782401526592534</v>
      </c>
      <c r="U66" s="14">
        <f t="shared" si="4"/>
        <v>1.052058388537416</v>
      </c>
      <c r="V66">
        <v>1869.26</v>
      </c>
      <c r="W66">
        <v>4705.8999999999996</v>
      </c>
      <c r="X66">
        <v>9862.4699999999993</v>
      </c>
      <c r="Y66">
        <v>2895.17</v>
      </c>
      <c r="Z66" s="14">
        <f t="shared" si="5"/>
        <v>0.84119221953273382</v>
      </c>
      <c r="AA66" s="14">
        <f t="shared" si="6"/>
        <v>0.26707426529318284</v>
      </c>
      <c r="AB66" s="14">
        <f t="shared" si="7"/>
        <v>22.36928265767267</v>
      </c>
      <c r="AC66" s="14">
        <f t="shared" si="8"/>
        <v>0.59244306681541181</v>
      </c>
      <c r="AD66">
        <v>4455.24</v>
      </c>
      <c r="AE66">
        <v>9730.2900000000009</v>
      </c>
      <c r="AF66">
        <v>117459.09</v>
      </c>
      <c r="AG66">
        <v>1630.35</v>
      </c>
      <c r="AH66" s="14">
        <f t="shared" si="9"/>
        <v>6.8657450239221802</v>
      </c>
      <c r="AI66" s="14">
        <f t="shared" si="10"/>
        <v>2.8712199687644957</v>
      </c>
      <c r="AJ66" s="14">
        <f t="shared" si="11"/>
        <v>74.568943287925336</v>
      </c>
      <c r="AK66" s="14">
        <f t="shared" si="12"/>
        <v>20.145091954315369</v>
      </c>
      <c r="AL66">
        <v>36363.32</v>
      </c>
      <c r="AM66">
        <v>104606.87</v>
      </c>
      <c r="AN66">
        <v>391554.81</v>
      </c>
      <c r="AO66">
        <v>55437.48</v>
      </c>
      <c r="AP66" s="14">
        <f t="shared" si="13"/>
        <v>0.32130867731301238</v>
      </c>
      <c r="AQ66" s="14">
        <f t="shared" si="14"/>
        <v>2.6240842754762864E-2</v>
      </c>
      <c r="AR66" s="14">
        <f t="shared" si="15"/>
        <v>0</v>
      </c>
      <c r="AS66" s="14">
        <f t="shared" si="16"/>
        <v>1.3006929732440378</v>
      </c>
      <c r="AT66">
        <v>1701.76</v>
      </c>
      <c r="AU66">
        <v>956.03</v>
      </c>
      <c r="AW66">
        <v>3579.39</v>
      </c>
    </row>
    <row r="67" spans="1:49" ht="12.75" customHeight="1" x14ac:dyDescent="0.15">
      <c r="A67" t="s">
        <v>66</v>
      </c>
      <c r="B67" t="s">
        <v>290</v>
      </c>
      <c r="C67" s="24" t="s">
        <v>453</v>
      </c>
      <c r="D67" s="17">
        <v>73</v>
      </c>
      <c r="F67" s="24">
        <v>7</v>
      </c>
      <c r="G67" s="24">
        <v>70</v>
      </c>
      <c r="H67" s="16" t="s">
        <v>426</v>
      </c>
      <c r="J67" s="52">
        <f t="shared" si="17"/>
        <v>174.68749999999997</v>
      </c>
      <c r="K67" s="52">
        <f t="shared" si="18"/>
        <v>6396.2499999999991</v>
      </c>
      <c r="L67" s="52">
        <f t="shared" si="19"/>
        <v>2015.6250000000002</v>
      </c>
      <c r="M67" s="52">
        <f t="shared" si="20"/>
        <v>635983.4375</v>
      </c>
      <c r="N67">
        <v>13</v>
      </c>
      <c r="O67">
        <v>476</v>
      </c>
      <c r="P67">
        <v>150</v>
      </c>
      <c r="Q67">
        <v>47329</v>
      </c>
      <c r="R67" s="14">
        <f t="shared" si="1"/>
        <v>0.25492887541207704</v>
      </c>
      <c r="S67" s="14">
        <f t="shared" si="2"/>
        <v>0.14302539737435119</v>
      </c>
      <c r="T67" s="14">
        <f t="shared" si="3"/>
        <v>1.5651096667053901</v>
      </c>
      <c r="U67" s="14">
        <f t="shared" si="4"/>
        <v>1.0226969632001046</v>
      </c>
      <c r="V67">
        <v>1350.19</v>
      </c>
      <c r="W67">
        <v>5210.83</v>
      </c>
      <c r="X67">
        <v>8218.25</v>
      </c>
      <c r="Y67">
        <v>2814.37</v>
      </c>
      <c r="Z67" s="14">
        <f t="shared" si="5"/>
        <v>0.8964114841569838</v>
      </c>
      <c r="AA67" s="14">
        <f t="shared" si="6"/>
        <v>0.29471466723757922</v>
      </c>
      <c r="AB67" s="14">
        <f t="shared" si="7"/>
        <v>19.432189848997602</v>
      </c>
      <c r="AC67" s="14">
        <f t="shared" si="8"/>
        <v>0.60632070089501477</v>
      </c>
      <c r="AD67">
        <v>4747.7</v>
      </c>
      <c r="AE67">
        <v>10737.31</v>
      </c>
      <c r="AF67">
        <v>102036.68</v>
      </c>
      <c r="AG67">
        <v>1668.54</v>
      </c>
      <c r="AH67" s="14">
        <f t="shared" si="9"/>
        <v>31.991977478787241</v>
      </c>
      <c r="AI67" s="14">
        <f t="shared" si="10"/>
        <v>19.280742680379547</v>
      </c>
      <c r="AJ67" s="14">
        <f t="shared" si="11"/>
        <v>90.724760089203585</v>
      </c>
      <c r="AK67" s="14">
        <f t="shared" si="12"/>
        <v>145.68142853509019</v>
      </c>
      <c r="AL67">
        <v>169440.39</v>
      </c>
      <c r="AM67">
        <v>702453.37</v>
      </c>
      <c r="AN67">
        <v>476387.55</v>
      </c>
      <c r="AO67">
        <v>400902.18</v>
      </c>
      <c r="AP67" s="14">
        <f t="shared" si="13"/>
        <v>0.3361717714497181</v>
      </c>
      <c r="AQ67" s="14">
        <f t="shared" si="14"/>
        <v>2.648348059034554E-2</v>
      </c>
      <c r="AR67" s="14">
        <f t="shared" si="15"/>
        <v>0</v>
      </c>
      <c r="AS67" s="14">
        <f t="shared" si="16"/>
        <v>1.3018739711691152</v>
      </c>
      <c r="AT67">
        <v>1780.48</v>
      </c>
      <c r="AU67">
        <v>964.87</v>
      </c>
      <c r="AW67">
        <v>3582.64</v>
      </c>
    </row>
    <row r="68" spans="1:49" ht="12.75" customHeight="1" x14ac:dyDescent="0.15">
      <c r="A68" t="s">
        <v>67</v>
      </c>
      <c r="B68" t="s">
        <v>291</v>
      </c>
      <c r="C68" s="24" t="s">
        <v>453</v>
      </c>
      <c r="D68" s="17">
        <v>74</v>
      </c>
      <c r="F68" s="24">
        <v>8</v>
      </c>
      <c r="G68" s="24">
        <v>100</v>
      </c>
      <c r="H68" s="16" t="s">
        <v>426</v>
      </c>
      <c r="J68" s="52">
        <f t="shared" si="17"/>
        <v>120.93750000000001</v>
      </c>
      <c r="K68" s="52">
        <f t="shared" si="18"/>
        <v>3466.8750000000009</v>
      </c>
      <c r="L68" s="52">
        <f t="shared" si="19"/>
        <v>1021.2500000000001</v>
      </c>
      <c r="M68" s="52">
        <f t="shared" si="20"/>
        <v>525984.0625</v>
      </c>
      <c r="N68">
        <v>9</v>
      </c>
      <c r="O68">
        <v>258</v>
      </c>
      <c r="P68">
        <v>76</v>
      </c>
      <c r="Q68">
        <v>39143</v>
      </c>
      <c r="R68" s="14">
        <f t="shared" si="1"/>
        <v>0.30758032905742455</v>
      </c>
      <c r="S68" s="14">
        <f t="shared" si="2"/>
        <v>0.13358475443898235</v>
      </c>
      <c r="T68" s="14">
        <f t="shared" si="3"/>
        <v>1.8812758169536328</v>
      </c>
      <c r="U68" s="14">
        <f t="shared" si="4"/>
        <v>0.74788419679422669</v>
      </c>
      <c r="V68">
        <v>1629.05</v>
      </c>
      <c r="W68">
        <v>4866.88</v>
      </c>
      <c r="X68">
        <v>9878.41</v>
      </c>
      <c r="Y68">
        <v>2058.11</v>
      </c>
      <c r="Z68" s="14">
        <f t="shared" si="5"/>
        <v>0.9710517074054914</v>
      </c>
      <c r="AA68" s="14">
        <f t="shared" si="6"/>
        <v>0.31842620269042543</v>
      </c>
      <c r="AB68" s="14">
        <f t="shared" si="7"/>
        <v>12.711699495896903</v>
      </c>
      <c r="AC68" s="14">
        <f t="shared" si="8"/>
        <v>0.58985577289954982</v>
      </c>
      <c r="AD68">
        <v>5143.0200000000004</v>
      </c>
      <c r="AE68">
        <v>11601.19</v>
      </c>
      <c r="AF68">
        <v>66747.990000000005</v>
      </c>
      <c r="AG68">
        <v>1623.23</v>
      </c>
      <c r="AH68" s="14">
        <f t="shared" si="9"/>
        <v>8.0966761952593682</v>
      </c>
      <c r="AI68" s="14">
        <f t="shared" si="10"/>
        <v>1.9864537272629958</v>
      </c>
      <c r="AJ68" s="14">
        <f t="shared" si="11"/>
        <v>96.085514701261317</v>
      </c>
      <c r="AK68" s="14">
        <f t="shared" si="12"/>
        <v>4.3115508864752119</v>
      </c>
      <c r="AL68">
        <v>42882.75</v>
      </c>
      <c r="AM68">
        <v>72372.27</v>
      </c>
      <c r="AN68">
        <v>504536.39</v>
      </c>
      <c r="AO68">
        <v>11865</v>
      </c>
      <c r="AP68" s="14">
        <f t="shared" si="13"/>
        <v>0.34934124319813303</v>
      </c>
      <c r="AQ68" s="14">
        <f t="shared" si="14"/>
        <v>2.5700671645682883E-2</v>
      </c>
      <c r="AR68" s="14">
        <f t="shared" si="15"/>
        <v>0</v>
      </c>
      <c r="AS68" s="14">
        <f t="shared" si="16"/>
        <v>1.2505568859446712</v>
      </c>
      <c r="AT68">
        <v>1850.23</v>
      </c>
      <c r="AU68">
        <v>936.35</v>
      </c>
      <c r="AW68">
        <v>3441.42</v>
      </c>
    </row>
    <row r="69" spans="1:49" ht="12.75" customHeight="1" x14ac:dyDescent="0.15">
      <c r="A69" t="s">
        <v>68</v>
      </c>
      <c r="B69" t="s">
        <v>292</v>
      </c>
      <c r="C69" s="24" t="s">
        <v>454</v>
      </c>
      <c r="D69" s="17">
        <v>127</v>
      </c>
      <c r="F69" s="24" t="s">
        <v>434</v>
      </c>
      <c r="G69" s="24">
        <v>5</v>
      </c>
      <c r="H69" s="16" t="s">
        <v>426</v>
      </c>
      <c r="J69" s="52">
        <f t="shared" si="17"/>
        <v>120.93750000000001</v>
      </c>
      <c r="K69" s="52">
        <f t="shared" si="18"/>
        <v>10736.562500000002</v>
      </c>
      <c r="L69" s="52">
        <f t="shared" si="19"/>
        <v>6100.625</v>
      </c>
      <c r="M69" s="52">
        <f t="shared" si="20"/>
        <v>317380.3125</v>
      </c>
      <c r="N69">
        <v>9</v>
      </c>
      <c r="O69">
        <v>799</v>
      </c>
      <c r="P69">
        <v>454</v>
      </c>
      <c r="Q69">
        <v>23619</v>
      </c>
      <c r="R69" s="14">
        <f t="shared" si="1"/>
        <v>0.39225200799042359</v>
      </c>
      <c r="S69" s="14">
        <f t="shared" si="2"/>
        <v>0.13220770237889379</v>
      </c>
      <c r="T69" s="14">
        <f t="shared" si="3"/>
        <v>1.3702824843693759</v>
      </c>
      <c r="U69" s="14">
        <f t="shared" si="4"/>
        <v>1.3273835263507892</v>
      </c>
      <c r="V69">
        <v>2077.5</v>
      </c>
      <c r="W69">
        <v>4816.71</v>
      </c>
      <c r="X69">
        <v>7195.23</v>
      </c>
      <c r="Y69">
        <v>3652.84</v>
      </c>
      <c r="Z69" s="14">
        <f t="shared" si="5"/>
        <v>0.66833133824490121</v>
      </c>
      <c r="AA69" s="14">
        <f t="shared" si="6"/>
        <v>0.24607676029083606</v>
      </c>
      <c r="AB69" s="14">
        <f t="shared" si="7"/>
        <v>8.6364763441003571</v>
      </c>
      <c r="AC69" s="14">
        <f t="shared" si="8"/>
        <v>0.67262374132874991</v>
      </c>
      <c r="AD69">
        <v>3539.71</v>
      </c>
      <c r="AE69">
        <v>8965.2900000000009</v>
      </c>
      <c r="AF69">
        <v>45349.36</v>
      </c>
      <c r="AG69">
        <v>1851</v>
      </c>
      <c r="AH69" s="14">
        <f t="shared" si="9"/>
        <v>3.4306030201988542</v>
      </c>
      <c r="AI69" s="14">
        <f t="shared" si="10"/>
        <v>1.1452349387504153</v>
      </c>
      <c r="AJ69" s="14">
        <f t="shared" si="11"/>
        <v>27.831120700983256</v>
      </c>
      <c r="AK69" s="14">
        <f t="shared" si="12"/>
        <v>3.2038002696309111</v>
      </c>
      <c r="AL69">
        <v>18169.64</v>
      </c>
      <c r="AM69">
        <v>41724.230000000003</v>
      </c>
      <c r="AN69">
        <v>146138.71</v>
      </c>
      <c r="AO69">
        <v>8816.57</v>
      </c>
      <c r="AP69" s="14">
        <f t="shared" si="13"/>
        <v>0.48071687240622768</v>
      </c>
      <c r="AQ69" s="14">
        <f t="shared" si="14"/>
        <v>2.7916800474296583E-2</v>
      </c>
      <c r="AR69" s="14">
        <f t="shared" si="15"/>
        <v>0</v>
      </c>
      <c r="AS69" s="14">
        <f t="shared" si="16"/>
        <v>1.3098720525017171</v>
      </c>
      <c r="AT69">
        <v>2546.04</v>
      </c>
      <c r="AU69">
        <v>1017.09</v>
      </c>
      <c r="AW69">
        <v>3604.65</v>
      </c>
    </row>
    <row r="70" spans="1:49" ht="12.75" customHeight="1" x14ac:dyDescent="0.15">
      <c r="A70" t="s">
        <v>69</v>
      </c>
      <c r="B70" t="s">
        <v>293</v>
      </c>
      <c r="C70" s="24" t="s">
        <v>454</v>
      </c>
      <c r="D70" s="17">
        <v>128</v>
      </c>
      <c r="F70" s="24" t="s">
        <v>437</v>
      </c>
      <c r="G70" s="24">
        <v>5</v>
      </c>
      <c r="H70" s="16" t="s">
        <v>426</v>
      </c>
      <c r="J70" s="52">
        <f t="shared" si="17"/>
        <v>685.31250000000011</v>
      </c>
      <c r="K70" s="52">
        <f t="shared" si="18"/>
        <v>41065.000000000007</v>
      </c>
      <c r="L70" s="52">
        <f t="shared" si="19"/>
        <v>26270.3125</v>
      </c>
      <c r="M70" s="52">
        <f t="shared" si="20"/>
        <v>1193680</v>
      </c>
      <c r="N70">
        <v>51</v>
      </c>
      <c r="O70">
        <v>3056</v>
      </c>
      <c r="P70">
        <v>1955</v>
      </c>
      <c r="Q70">
        <v>88832</v>
      </c>
      <c r="R70" s="14">
        <f t="shared" si="1"/>
        <v>0.35685209031142262</v>
      </c>
      <c r="S70" s="14">
        <f t="shared" si="2"/>
        <v>0.11008401746772833</v>
      </c>
      <c r="T70" s="14">
        <f t="shared" si="3"/>
        <v>1.2525486058606985</v>
      </c>
      <c r="U70" s="14">
        <f t="shared" si="4"/>
        <v>1.4636634192251927</v>
      </c>
      <c r="V70">
        <v>1890.01</v>
      </c>
      <c r="W70">
        <v>4010.68</v>
      </c>
      <c r="X70">
        <v>6577.02</v>
      </c>
      <c r="Y70">
        <v>4027.87</v>
      </c>
      <c r="Z70" s="14">
        <f t="shared" si="5"/>
        <v>0.68041326651989864</v>
      </c>
      <c r="AA70" s="14">
        <f t="shared" si="6"/>
        <v>0.24438433393992789</v>
      </c>
      <c r="AB70" s="14">
        <f t="shared" si="7"/>
        <v>8.800625034517827</v>
      </c>
      <c r="AC70" s="14">
        <f t="shared" si="8"/>
        <v>0.74066012333252185</v>
      </c>
      <c r="AD70">
        <v>3603.7</v>
      </c>
      <c r="AE70">
        <v>8903.6299999999992</v>
      </c>
      <c r="AF70">
        <v>46211.29</v>
      </c>
      <c r="AG70">
        <v>2038.23</v>
      </c>
      <c r="AH70" s="14">
        <f t="shared" si="9"/>
        <v>3.9468935151444202</v>
      </c>
      <c r="AI70" s="14">
        <f t="shared" si="10"/>
        <v>1.0459559903274238</v>
      </c>
      <c r="AJ70" s="14">
        <f t="shared" si="11"/>
        <v>32.910592640132855</v>
      </c>
      <c r="AK70" s="14">
        <f t="shared" si="12"/>
        <v>5.305533247816971</v>
      </c>
      <c r="AL70">
        <v>20904.09</v>
      </c>
      <c r="AM70">
        <v>38107.21</v>
      </c>
      <c r="AN70">
        <v>172810.56</v>
      </c>
      <c r="AO70">
        <v>14600.35</v>
      </c>
      <c r="AP70" s="14">
        <f t="shared" si="13"/>
        <v>0.47434643546298011</v>
      </c>
      <c r="AQ70" s="14">
        <f t="shared" si="14"/>
        <v>2.9278207334579458E-2</v>
      </c>
      <c r="AR70" s="14">
        <f t="shared" si="15"/>
        <v>0</v>
      </c>
      <c r="AS70" s="14">
        <f t="shared" si="16"/>
        <v>1.4751318175376376</v>
      </c>
      <c r="AT70">
        <v>2512.3000000000002</v>
      </c>
      <c r="AU70">
        <v>1066.69</v>
      </c>
      <c r="AW70">
        <v>4059.43</v>
      </c>
    </row>
    <row r="71" spans="1:49" ht="12.75" customHeight="1" x14ac:dyDescent="0.15">
      <c r="A71" t="s">
        <v>70</v>
      </c>
      <c r="B71" t="s">
        <v>294</v>
      </c>
      <c r="C71" s="24" t="s">
        <v>454</v>
      </c>
      <c r="D71" s="17">
        <v>129</v>
      </c>
      <c r="F71" s="24" t="s">
        <v>438</v>
      </c>
      <c r="G71" s="24">
        <v>5</v>
      </c>
      <c r="H71" s="16" t="s">
        <v>426</v>
      </c>
      <c r="J71" s="52">
        <f t="shared" si="17"/>
        <v>873.4375</v>
      </c>
      <c r="K71" s="52">
        <f t="shared" si="18"/>
        <v>42637.187499999993</v>
      </c>
      <c r="L71" s="52">
        <f t="shared" si="19"/>
        <v>24469.6875</v>
      </c>
      <c r="M71" s="52">
        <f t="shared" si="20"/>
        <v>1306138.4374999998</v>
      </c>
      <c r="N71">
        <v>65</v>
      </c>
      <c r="O71">
        <v>3173</v>
      </c>
      <c r="P71">
        <v>1821</v>
      </c>
      <c r="Q71">
        <v>97201</v>
      </c>
      <c r="R71" s="14">
        <f t="shared" si="1"/>
        <v>0.34106949327271285</v>
      </c>
      <c r="S71" s="14">
        <f t="shared" si="2"/>
        <v>0.1176184163215116</v>
      </c>
      <c r="T71" s="14">
        <f t="shared" si="3"/>
        <v>1.141329788550937</v>
      </c>
      <c r="U71" s="14">
        <f t="shared" si="4"/>
        <v>1.4963788786697239</v>
      </c>
      <c r="V71">
        <v>1806.42</v>
      </c>
      <c r="W71">
        <v>4285.18</v>
      </c>
      <c r="X71">
        <v>5993.02</v>
      </c>
      <c r="Y71">
        <v>4117.8999999999996</v>
      </c>
      <c r="Z71" s="14">
        <f t="shared" si="5"/>
        <v>0.61943719625250648</v>
      </c>
      <c r="AA71" s="14">
        <f t="shared" si="6"/>
        <v>0.22917802316038527</v>
      </c>
      <c r="AB71" s="14">
        <f t="shared" si="7"/>
        <v>7.2969694776714897</v>
      </c>
      <c r="AC71" s="14">
        <f t="shared" si="8"/>
        <v>0.71940216068112695</v>
      </c>
      <c r="AD71">
        <v>3280.75</v>
      </c>
      <c r="AE71">
        <v>8349.6200000000008</v>
      </c>
      <c r="AF71">
        <v>38315.730000000003</v>
      </c>
      <c r="AG71">
        <v>1979.73</v>
      </c>
      <c r="AH71" s="14">
        <f t="shared" si="9"/>
        <v>7.2850987663178719</v>
      </c>
      <c r="AI71" s="14">
        <f t="shared" si="10"/>
        <v>3.2284687741025277</v>
      </c>
      <c r="AJ71" s="14">
        <f t="shared" si="11"/>
        <v>49.039646461280043</v>
      </c>
      <c r="AK71" s="14">
        <f t="shared" si="12"/>
        <v>9.1113335828569983</v>
      </c>
      <c r="AL71">
        <v>38584.36</v>
      </c>
      <c r="AM71">
        <v>117622.48</v>
      </c>
      <c r="AN71">
        <v>257502.77</v>
      </c>
      <c r="AO71">
        <v>25073.57</v>
      </c>
      <c r="AP71" s="14">
        <f t="shared" si="13"/>
        <v>0.42848268804495176</v>
      </c>
      <c r="AQ71" s="14">
        <f t="shared" si="14"/>
        <v>3.0051684054796621E-2</v>
      </c>
      <c r="AR71" s="14">
        <f t="shared" si="15"/>
        <v>0</v>
      </c>
      <c r="AS71" s="14">
        <f t="shared" si="16"/>
        <v>1.53679807842553</v>
      </c>
      <c r="AT71">
        <v>2269.39</v>
      </c>
      <c r="AU71">
        <v>1094.8699999999999</v>
      </c>
      <c r="AW71">
        <v>4229.13</v>
      </c>
    </row>
    <row r="72" spans="1:49" ht="12.75" customHeight="1" x14ac:dyDescent="0.15">
      <c r="A72" t="s">
        <v>71</v>
      </c>
      <c r="B72" t="s">
        <v>295</v>
      </c>
      <c r="C72" s="24" t="s">
        <v>454</v>
      </c>
      <c r="D72" s="17">
        <v>130</v>
      </c>
      <c r="F72" s="24" t="s">
        <v>435</v>
      </c>
      <c r="G72" s="24">
        <v>12</v>
      </c>
      <c r="H72" s="16" t="s">
        <v>426</v>
      </c>
      <c r="J72" s="52">
        <f t="shared" si="17"/>
        <v>107.5</v>
      </c>
      <c r="K72" s="52">
        <f t="shared" si="18"/>
        <v>11274.062500000002</v>
      </c>
      <c r="L72" s="52">
        <f t="shared" si="19"/>
        <v>5737.8125000000009</v>
      </c>
      <c r="M72" s="52">
        <f t="shared" si="20"/>
        <v>323790</v>
      </c>
      <c r="N72">
        <v>8</v>
      </c>
      <c r="O72">
        <v>839</v>
      </c>
      <c r="P72">
        <v>427</v>
      </c>
      <c r="Q72">
        <v>24096</v>
      </c>
      <c r="R72" s="14">
        <f t="shared" si="1"/>
        <v>0.3979502826480173</v>
      </c>
      <c r="S72" s="14">
        <f t="shared" si="2"/>
        <v>9.5394272758962353E-2</v>
      </c>
      <c r="T72" s="14">
        <f t="shared" si="3"/>
        <v>0.94752719052507095</v>
      </c>
      <c r="U72" s="14">
        <f t="shared" si="4"/>
        <v>1.1509351686646729</v>
      </c>
      <c r="V72">
        <v>2107.6799999999998</v>
      </c>
      <c r="W72">
        <v>3475.49</v>
      </c>
      <c r="X72">
        <v>4975.38</v>
      </c>
      <c r="Y72">
        <v>3167.27</v>
      </c>
      <c r="Z72" s="14">
        <f t="shared" si="5"/>
        <v>0.65031889946642396</v>
      </c>
      <c r="AA72" s="14">
        <f t="shared" si="6"/>
        <v>0.23566254676405118</v>
      </c>
      <c r="AB72" s="14">
        <f t="shared" si="7"/>
        <v>8.2485702478237108</v>
      </c>
      <c r="AC72" s="14">
        <f t="shared" si="8"/>
        <v>0.7183992209047535</v>
      </c>
      <c r="AD72">
        <v>3444.31</v>
      </c>
      <c r="AE72">
        <v>8585.8700000000008</v>
      </c>
      <c r="AF72">
        <v>43312.5</v>
      </c>
      <c r="AG72">
        <v>1976.97</v>
      </c>
      <c r="AH72" s="14">
        <f t="shared" si="9"/>
        <v>3.5054924721600198</v>
      </c>
      <c r="AI72" s="14">
        <f t="shared" si="10"/>
        <v>1.1489099138416101</v>
      </c>
      <c r="AJ72" s="14">
        <f t="shared" si="11"/>
        <v>30.754054059201167</v>
      </c>
      <c r="AK72" s="14">
        <f t="shared" si="12"/>
        <v>9.312615601527666</v>
      </c>
      <c r="AL72">
        <v>18566.28</v>
      </c>
      <c r="AM72">
        <v>41858.120000000003</v>
      </c>
      <c r="AN72">
        <v>161486.76999999999</v>
      </c>
      <c r="AO72">
        <v>25627.48</v>
      </c>
      <c r="AP72" s="14">
        <f t="shared" si="13"/>
        <v>0.50342123051012588</v>
      </c>
      <c r="AQ72" s="14">
        <f t="shared" si="14"/>
        <v>2.8473165737561375E-2</v>
      </c>
      <c r="AR72" s="14">
        <f t="shared" si="15"/>
        <v>0</v>
      </c>
      <c r="AS72" s="14">
        <f t="shared" si="16"/>
        <v>1.4025967418992629</v>
      </c>
      <c r="AT72">
        <v>2666.29</v>
      </c>
      <c r="AU72">
        <v>1037.3599999999999</v>
      </c>
      <c r="AW72">
        <v>3859.82</v>
      </c>
    </row>
    <row r="73" spans="1:49" ht="12.75" customHeight="1" x14ac:dyDescent="0.15">
      <c r="A73" t="s">
        <v>72</v>
      </c>
      <c r="B73" t="s">
        <v>296</v>
      </c>
      <c r="C73" s="24" t="s">
        <v>454</v>
      </c>
      <c r="D73" s="17">
        <v>131</v>
      </c>
      <c r="F73" s="24" t="s">
        <v>439</v>
      </c>
      <c r="G73" s="24">
        <v>12</v>
      </c>
      <c r="H73" s="16" t="s">
        <v>426</v>
      </c>
      <c r="J73" s="52">
        <f t="shared" si="17"/>
        <v>631.56250000000011</v>
      </c>
      <c r="K73" s="52">
        <f t="shared" si="18"/>
        <v>39062.812500000007</v>
      </c>
      <c r="L73" s="52">
        <f t="shared" si="19"/>
        <v>21567.1875</v>
      </c>
      <c r="M73" s="52">
        <f t="shared" si="20"/>
        <v>1112840.0000000002</v>
      </c>
      <c r="N73">
        <v>47</v>
      </c>
      <c r="O73">
        <v>2907</v>
      </c>
      <c r="P73">
        <v>1605</v>
      </c>
      <c r="Q73">
        <v>82816</v>
      </c>
      <c r="R73" s="14">
        <f t="shared" si="1"/>
        <v>0.27750295487072202</v>
      </c>
      <c r="S73" s="14">
        <f t="shared" si="2"/>
        <v>0.11459395216960494</v>
      </c>
      <c r="T73" s="14">
        <f t="shared" si="3"/>
        <v>1.2037304010162049</v>
      </c>
      <c r="U73" s="14">
        <f t="shared" si="4"/>
        <v>1.3647030607832378</v>
      </c>
      <c r="V73">
        <v>1469.75</v>
      </c>
      <c r="W73">
        <v>4174.99</v>
      </c>
      <c r="X73">
        <v>6320.68</v>
      </c>
      <c r="Y73">
        <v>3755.54</v>
      </c>
      <c r="Z73" s="14">
        <f t="shared" si="5"/>
        <v>0.6737709437082966</v>
      </c>
      <c r="AA73" s="14">
        <f t="shared" si="6"/>
        <v>0.24406209771936901</v>
      </c>
      <c r="AB73" s="14">
        <f t="shared" si="7"/>
        <v>8.4588537986748964</v>
      </c>
      <c r="AC73" s="14">
        <f t="shared" si="8"/>
        <v>0.81030629635416851</v>
      </c>
      <c r="AD73">
        <v>3568.52</v>
      </c>
      <c r="AE73">
        <v>8891.89</v>
      </c>
      <c r="AF73">
        <v>44416.68</v>
      </c>
      <c r="AG73">
        <v>2229.89</v>
      </c>
      <c r="AH73" s="14">
        <f t="shared" si="9"/>
        <v>7.2281065792603947</v>
      </c>
      <c r="AI73" s="14">
        <f t="shared" si="10"/>
        <v>3.0026190613429069</v>
      </c>
      <c r="AJ73" s="14">
        <f t="shared" si="11"/>
        <v>43.362899002268179</v>
      </c>
      <c r="AK73" s="14">
        <f t="shared" si="12"/>
        <v>13.791733741292413</v>
      </c>
      <c r="AL73">
        <v>38282.51</v>
      </c>
      <c r="AM73">
        <v>109394.12</v>
      </c>
      <c r="AN73">
        <v>227694.68</v>
      </c>
      <c r="AO73">
        <v>37953.61</v>
      </c>
      <c r="AP73" s="14">
        <f t="shared" si="13"/>
        <v>0.5079772069013696</v>
      </c>
      <c r="AQ73" s="14">
        <f t="shared" si="14"/>
        <v>3.0129635576635404E-2</v>
      </c>
      <c r="AR73" s="14">
        <f t="shared" si="15"/>
        <v>0</v>
      </c>
      <c r="AS73" s="14">
        <f t="shared" si="16"/>
        <v>1.5979810386240829</v>
      </c>
      <c r="AT73">
        <v>2690.42</v>
      </c>
      <c r="AU73">
        <v>1097.71</v>
      </c>
      <c r="AW73">
        <v>4397.5</v>
      </c>
    </row>
    <row r="74" spans="1:49" ht="12.75" customHeight="1" x14ac:dyDescent="0.15">
      <c r="A74" t="s">
        <v>73</v>
      </c>
      <c r="B74" t="s">
        <v>297</v>
      </c>
      <c r="C74" s="24" t="s">
        <v>454</v>
      </c>
      <c r="D74" s="17">
        <v>132</v>
      </c>
      <c r="F74" s="24" t="s">
        <v>440</v>
      </c>
      <c r="G74" s="24">
        <v>12</v>
      </c>
      <c r="H74" s="16" t="s">
        <v>426</v>
      </c>
      <c r="J74" s="52">
        <f t="shared" si="17"/>
        <v>698.74999999999989</v>
      </c>
      <c r="K74" s="52">
        <f t="shared" si="18"/>
        <v>42086.25</v>
      </c>
      <c r="L74" s="52">
        <f t="shared" si="19"/>
        <v>23031.874999999996</v>
      </c>
      <c r="M74" s="52">
        <f t="shared" si="20"/>
        <v>1120741.25</v>
      </c>
      <c r="N74">
        <v>52</v>
      </c>
      <c r="O74">
        <v>3132</v>
      </c>
      <c r="P74">
        <v>1714</v>
      </c>
      <c r="Q74">
        <v>83404</v>
      </c>
      <c r="R74" s="14">
        <f t="shared" si="1"/>
        <v>0.35891011528716055</v>
      </c>
      <c r="S74" s="14">
        <f t="shared" si="2"/>
        <v>0.11905969604396024</v>
      </c>
      <c r="T74" s="14">
        <f t="shared" si="3"/>
        <v>1.1806524964244294</v>
      </c>
      <c r="U74" s="14">
        <f t="shared" si="4"/>
        <v>2.0727458383450044</v>
      </c>
      <c r="V74">
        <v>1900.91</v>
      </c>
      <c r="W74">
        <v>4337.6899999999996</v>
      </c>
      <c r="X74">
        <v>6199.5</v>
      </c>
      <c r="Y74">
        <v>5704.01</v>
      </c>
      <c r="Z74" s="14">
        <f t="shared" si="5"/>
        <v>0.63425875227043582</v>
      </c>
      <c r="AA74" s="14">
        <f t="shared" si="6"/>
        <v>0.23037117550345979</v>
      </c>
      <c r="AB74" s="14">
        <f t="shared" si="7"/>
        <v>7.0402863503659372</v>
      </c>
      <c r="AC74" s="14">
        <f t="shared" si="8"/>
        <v>0.72352656881947452</v>
      </c>
      <c r="AD74">
        <v>3359.25</v>
      </c>
      <c r="AE74">
        <v>8393.09</v>
      </c>
      <c r="AF74">
        <v>36967.910000000003</v>
      </c>
      <c r="AG74">
        <v>1991.08</v>
      </c>
      <c r="AH74" s="14">
        <f t="shared" si="9"/>
        <v>5.6049611618589434</v>
      </c>
      <c r="AI74" s="14">
        <f t="shared" si="10"/>
        <v>2.2175314070524168</v>
      </c>
      <c r="AJ74" s="14">
        <f t="shared" si="11"/>
        <v>40.315497694685298</v>
      </c>
      <c r="AK74" s="14">
        <f t="shared" si="12"/>
        <v>8.0115192720692168</v>
      </c>
      <c r="AL74">
        <v>29685.78</v>
      </c>
      <c r="AM74">
        <v>80791.100000000006</v>
      </c>
      <c r="AN74">
        <v>211693.05</v>
      </c>
      <c r="AO74">
        <v>22046.98</v>
      </c>
      <c r="AP74" s="14">
        <f t="shared" si="13"/>
        <v>0.44951796901256341</v>
      </c>
      <c r="AQ74" s="14">
        <f t="shared" si="14"/>
        <v>3.0169709246313087E-2</v>
      </c>
      <c r="AR74" s="14">
        <f t="shared" si="15"/>
        <v>0</v>
      </c>
      <c r="AS74" s="14">
        <f t="shared" si="16"/>
        <v>1.4956412091965217</v>
      </c>
      <c r="AT74">
        <v>2380.8000000000002</v>
      </c>
      <c r="AU74">
        <v>1099.17</v>
      </c>
      <c r="AW74">
        <v>4115.87</v>
      </c>
    </row>
    <row r="75" spans="1:49" ht="12.75" customHeight="1" x14ac:dyDescent="0.15">
      <c r="A75" t="s">
        <v>74</v>
      </c>
      <c r="B75" t="s">
        <v>298</v>
      </c>
      <c r="C75" s="24" t="s">
        <v>454</v>
      </c>
      <c r="D75" s="17">
        <v>133</v>
      </c>
      <c r="F75" s="24" t="s">
        <v>436</v>
      </c>
      <c r="G75" s="24">
        <v>20</v>
      </c>
      <c r="H75" s="16" t="s">
        <v>426</v>
      </c>
      <c r="J75" s="52">
        <f t="shared" si="17"/>
        <v>443.43750000000006</v>
      </c>
      <c r="K75" s="52">
        <f t="shared" si="18"/>
        <v>23246.875</v>
      </c>
      <c r="L75" s="52">
        <f t="shared" si="19"/>
        <v>11448.750000000002</v>
      </c>
      <c r="M75" s="52">
        <f t="shared" si="20"/>
        <v>481479.06249999994</v>
      </c>
      <c r="N75">
        <v>33</v>
      </c>
      <c r="O75">
        <v>1730</v>
      </c>
      <c r="P75">
        <v>852</v>
      </c>
      <c r="Q75">
        <v>35831</v>
      </c>
      <c r="R75" s="14">
        <f t="shared" si="1"/>
        <v>0.29708440168116096</v>
      </c>
      <c r="S75" s="14">
        <f t="shared" si="2"/>
        <v>0.10368266045250309</v>
      </c>
      <c r="T75" s="14">
        <f t="shared" si="3"/>
        <v>1.2640799404293732</v>
      </c>
      <c r="U75" s="14">
        <f t="shared" si="4"/>
        <v>1.2352656881947448</v>
      </c>
      <c r="V75">
        <v>1573.46</v>
      </c>
      <c r="W75">
        <v>3777.46</v>
      </c>
      <c r="X75">
        <v>6637.57</v>
      </c>
      <c r="Y75">
        <v>3399.34</v>
      </c>
      <c r="Z75" s="14">
        <f t="shared" si="5"/>
        <v>0.62614371433858096</v>
      </c>
      <c r="AA75" s="14">
        <f t="shared" si="6"/>
        <v>0.2247872115587834</v>
      </c>
      <c r="AB75" s="14">
        <f t="shared" si="7"/>
        <v>8.4419100689213877</v>
      </c>
      <c r="AC75" s="14">
        <f t="shared" si="8"/>
        <v>0.66391342740133219</v>
      </c>
      <c r="AD75">
        <v>3316.27</v>
      </c>
      <c r="AE75">
        <v>8189.65</v>
      </c>
      <c r="AF75">
        <v>44327.71</v>
      </c>
      <c r="AG75">
        <v>1827.03</v>
      </c>
      <c r="AH75" s="14">
        <f t="shared" si="9"/>
        <v>4.1698267105208497</v>
      </c>
      <c r="AI75" s="14">
        <f t="shared" si="10"/>
        <v>1.7561895978634696</v>
      </c>
      <c r="AJ75" s="14">
        <f t="shared" si="11"/>
        <v>33.433957161711021</v>
      </c>
      <c r="AK75" s="14">
        <f t="shared" si="12"/>
        <v>4.7631899299032314</v>
      </c>
      <c r="AL75">
        <v>22084.82</v>
      </c>
      <c r="AM75">
        <v>63983.08</v>
      </c>
      <c r="AN75">
        <v>175558.7</v>
      </c>
      <c r="AO75">
        <v>13107.87</v>
      </c>
      <c r="AP75" s="14">
        <f t="shared" si="13"/>
        <v>0.44014168274695353</v>
      </c>
      <c r="AQ75" s="14">
        <f t="shared" si="14"/>
        <v>2.8684787650722285E-2</v>
      </c>
      <c r="AR75" s="14">
        <f t="shared" si="15"/>
        <v>0</v>
      </c>
      <c r="AS75" s="14">
        <f t="shared" si="16"/>
        <v>1.4166669694866476</v>
      </c>
      <c r="AT75">
        <v>2331.14</v>
      </c>
      <c r="AU75">
        <v>1045.07</v>
      </c>
      <c r="AW75">
        <v>3898.54</v>
      </c>
    </row>
    <row r="76" spans="1:49" ht="12.75" customHeight="1" x14ac:dyDescent="0.15">
      <c r="A76" t="s">
        <v>75</v>
      </c>
      <c r="B76" t="s">
        <v>299</v>
      </c>
      <c r="C76" s="24" t="s">
        <v>454</v>
      </c>
      <c r="D76" s="17">
        <v>134</v>
      </c>
      <c r="F76" s="24" t="s">
        <v>441</v>
      </c>
      <c r="G76" s="24">
        <v>20</v>
      </c>
      <c r="H76" s="16" t="s">
        <v>426</v>
      </c>
      <c r="J76" s="52">
        <f t="shared" si="17"/>
        <v>1612.4999999999998</v>
      </c>
      <c r="K76" s="52">
        <f t="shared" si="18"/>
        <v>80383.125</v>
      </c>
      <c r="L76" s="52">
        <f t="shared" si="19"/>
        <v>38283.4375</v>
      </c>
      <c r="M76" s="52">
        <f t="shared" si="20"/>
        <v>1521622.1875000002</v>
      </c>
      <c r="N76">
        <v>120</v>
      </c>
      <c r="O76">
        <v>5982</v>
      </c>
      <c r="P76">
        <v>2849</v>
      </c>
      <c r="Q76">
        <v>113237</v>
      </c>
      <c r="R76" s="14">
        <f t="shared" si="1"/>
        <v>0.37487774576405591</v>
      </c>
      <c r="S76" s="14">
        <f t="shared" si="2"/>
        <v>0.12728303264357216</v>
      </c>
      <c r="T76" s="14">
        <f t="shared" si="3"/>
        <v>1.2053567857761798</v>
      </c>
      <c r="U76" s="14">
        <f t="shared" si="4"/>
        <v>1.8494899905883551</v>
      </c>
      <c r="V76">
        <v>1985.48</v>
      </c>
      <c r="W76">
        <v>4637.29</v>
      </c>
      <c r="X76">
        <v>6329.22</v>
      </c>
      <c r="Y76">
        <v>5089.63</v>
      </c>
      <c r="Z76" s="14">
        <f t="shared" si="5"/>
        <v>0.63865046428288219</v>
      </c>
      <c r="AA76" s="14">
        <f t="shared" si="6"/>
        <v>0.23184566696584677</v>
      </c>
      <c r="AB76" s="14">
        <f t="shared" si="7"/>
        <v>8.7284794445153313</v>
      </c>
      <c r="AC76" s="14">
        <f t="shared" si="8"/>
        <v>0.75269540064900375</v>
      </c>
      <c r="AD76">
        <v>3382.51</v>
      </c>
      <c r="AE76">
        <v>8446.81</v>
      </c>
      <c r="AF76">
        <v>45832.46</v>
      </c>
      <c r="AG76">
        <v>2071.35</v>
      </c>
      <c r="AH76" s="14">
        <f t="shared" si="9"/>
        <v>4.1204813135108393</v>
      </c>
      <c r="AI76" s="14">
        <f t="shared" si="10"/>
        <v>1.5144001712737662</v>
      </c>
      <c r="AJ76" s="14">
        <f t="shared" si="11"/>
        <v>33.79325107457565</v>
      </c>
      <c r="AK76" s="14">
        <f t="shared" si="12"/>
        <v>5.3668215893688389</v>
      </c>
      <c r="AL76">
        <v>21823.47</v>
      </c>
      <c r="AM76">
        <v>55173.99</v>
      </c>
      <c r="AN76">
        <v>177445.32</v>
      </c>
      <c r="AO76">
        <v>14769.01</v>
      </c>
      <c r="AP76" s="14">
        <f t="shared" si="13"/>
        <v>0.43828001978724934</v>
      </c>
      <c r="AQ76" s="14">
        <f t="shared" si="14"/>
        <v>2.9260366317257203E-2</v>
      </c>
      <c r="AR76" s="14">
        <f t="shared" si="15"/>
        <v>0</v>
      </c>
      <c r="AS76" s="14">
        <f t="shared" si="16"/>
        <v>1.4086652543142764</v>
      </c>
      <c r="AT76">
        <v>2321.2800000000002</v>
      </c>
      <c r="AU76">
        <v>1066.04</v>
      </c>
      <c r="AW76">
        <v>3876.52</v>
      </c>
    </row>
    <row r="77" spans="1:49" ht="12.75" customHeight="1" x14ac:dyDescent="0.15">
      <c r="A77" t="s">
        <v>76</v>
      </c>
      <c r="B77" t="s">
        <v>300</v>
      </c>
      <c r="C77" s="24" t="s">
        <v>454</v>
      </c>
      <c r="D77" s="17">
        <v>135</v>
      </c>
      <c r="F77" s="24" t="s">
        <v>442</v>
      </c>
      <c r="G77" s="24">
        <v>20</v>
      </c>
      <c r="H77" s="16" t="s">
        <v>426</v>
      </c>
      <c r="J77" s="52">
        <f t="shared" si="17"/>
        <v>1021.2500000000001</v>
      </c>
      <c r="K77" s="52">
        <f t="shared" si="18"/>
        <v>76781.875000000015</v>
      </c>
      <c r="L77" s="52">
        <f t="shared" si="19"/>
        <v>29508.749999999996</v>
      </c>
      <c r="M77" s="52">
        <f t="shared" si="20"/>
        <v>1392917.8125</v>
      </c>
      <c r="N77">
        <v>76</v>
      </c>
      <c r="O77">
        <v>5714</v>
      </c>
      <c r="P77">
        <v>2196</v>
      </c>
      <c r="Q77">
        <v>103659</v>
      </c>
      <c r="R77" s="14">
        <f t="shared" si="1"/>
        <v>0.34509680269771198</v>
      </c>
      <c r="S77" s="14">
        <f t="shared" si="2"/>
        <v>0.11667942985598181</v>
      </c>
      <c r="T77" s="14">
        <f t="shared" si="3"/>
        <v>1.1762589722543331</v>
      </c>
      <c r="U77" s="14">
        <f t="shared" si="4"/>
        <v>1.8119306227311216</v>
      </c>
      <c r="V77">
        <v>1827.75</v>
      </c>
      <c r="W77">
        <v>4250.97</v>
      </c>
      <c r="X77">
        <v>6176.43</v>
      </c>
      <c r="Y77">
        <v>4986.2700000000004</v>
      </c>
      <c r="Z77" s="14">
        <f t="shared" si="5"/>
        <v>0.60726652745103216</v>
      </c>
      <c r="AA77" s="14">
        <f t="shared" si="6"/>
        <v>0.21805565848450162</v>
      </c>
      <c r="AB77" s="14">
        <f t="shared" si="7"/>
        <v>7.0571462851201039</v>
      </c>
      <c r="AC77" s="14">
        <f t="shared" si="8"/>
        <v>0.6861961328677173</v>
      </c>
      <c r="AD77">
        <v>3216.29</v>
      </c>
      <c r="AE77">
        <v>7944.4</v>
      </c>
      <c r="AF77">
        <v>37056.44</v>
      </c>
      <c r="AG77">
        <v>1888.35</v>
      </c>
      <c r="AH77" s="14">
        <f t="shared" si="9"/>
        <v>4.5424991597971429</v>
      </c>
      <c r="AI77" s="14">
        <f t="shared" si="10"/>
        <v>1.7921557163991886</v>
      </c>
      <c r="AJ77" s="14">
        <f t="shared" si="11"/>
        <v>30.883583988299176</v>
      </c>
      <c r="AK77" s="14">
        <f t="shared" si="12"/>
        <v>8.6777401877241633</v>
      </c>
      <c r="AL77">
        <v>24058.62</v>
      </c>
      <c r="AM77">
        <v>65293.43</v>
      </c>
      <c r="AN77">
        <v>162166.92000000001</v>
      </c>
      <c r="AO77">
        <v>23880.36</v>
      </c>
      <c r="AP77" s="14">
        <f t="shared" si="13"/>
        <v>0.42245588462976313</v>
      </c>
      <c r="AQ77" s="14">
        <f t="shared" si="14"/>
        <v>2.873227220451844E-2</v>
      </c>
      <c r="AR77" s="14">
        <f t="shared" si="15"/>
        <v>0</v>
      </c>
      <c r="AS77" s="14">
        <f t="shared" si="16"/>
        <v>1.3302251890505141</v>
      </c>
      <c r="AT77">
        <v>2237.4699999999998</v>
      </c>
      <c r="AU77">
        <v>1046.8</v>
      </c>
      <c r="AW77">
        <v>3660.66</v>
      </c>
    </row>
    <row r="78" spans="1:49" ht="12.75" customHeight="1" x14ac:dyDescent="0.15">
      <c r="A78" t="s">
        <v>77</v>
      </c>
      <c r="B78" t="s">
        <v>301</v>
      </c>
      <c r="C78" s="24" t="s">
        <v>454</v>
      </c>
      <c r="D78" s="17">
        <v>136</v>
      </c>
      <c r="F78" s="24" t="s">
        <v>450</v>
      </c>
      <c r="G78" s="24">
        <v>30</v>
      </c>
      <c r="H78" s="16" t="s">
        <v>426</v>
      </c>
      <c r="J78" s="52">
        <f t="shared" si="17"/>
        <v>362.81250000000006</v>
      </c>
      <c r="K78" s="52">
        <f t="shared" si="18"/>
        <v>17912.1875</v>
      </c>
      <c r="L78" s="52">
        <f t="shared" si="19"/>
        <v>7605.6250000000018</v>
      </c>
      <c r="M78" s="52">
        <f t="shared" si="20"/>
        <v>447939.0625</v>
      </c>
      <c r="N78">
        <v>27</v>
      </c>
      <c r="O78">
        <v>1333</v>
      </c>
      <c r="P78">
        <v>566</v>
      </c>
      <c r="Q78">
        <v>33335</v>
      </c>
      <c r="R78" s="14">
        <f t="shared" si="1"/>
        <v>0.34454925476838721</v>
      </c>
      <c r="S78" s="14">
        <f t="shared" si="2"/>
        <v>0.11117012370686934</v>
      </c>
      <c r="T78" s="14">
        <f t="shared" si="3"/>
        <v>1.4586462156083422</v>
      </c>
      <c r="U78" s="14">
        <f t="shared" si="4"/>
        <v>1.0658124720648567</v>
      </c>
      <c r="V78">
        <v>1824.85</v>
      </c>
      <c r="W78">
        <v>4050.25</v>
      </c>
      <c r="X78">
        <v>7659.22</v>
      </c>
      <c r="Y78">
        <v>2933.02</v>
      </c>
      <c r="Z78" s="14">
        <f t="shared" si="5"/>
        <v>0.67757168157633385</v>
      </c>
      <c r="AA78" s="14">
        <f t="shared" si="6"/>
        <v>0.22789374439037244</v>
      </c>
      <c r="AB78" s="14">
        <f t="shared" si="7"/>
        <v>10.811562186363888</v>
      </c>
      <c r="AC78" s="14">
        <f t="shared" si="8"/>
        <v>0.58770453975602399</v>
      </c>
      <c r="AD78">
        <v>3588.65</v>
      </c>
      <c r="AE78">
        <v>8302.83</v>
      </c>
      <c r="AF78">
        <v>56770.54</v>
      </c>
      <c r="AG78">
        <v>1617.31</v>
      </c>
      <c r="AH78" s="14">
        <f t="shared" si="9"/>
        <v>6.3846694132174289</v>
      </c>
      <c r="AI78" s="14">
        <f t="shared" si="10"/>
        <v>2.660851867405559</v>
      </c>
      <c r="AJ78" s="14">
        <f t="shared" si="11"/>
        <v>53.098897143542743</v>
      </c>
      <c r="AK78" s="14">
        <f t="shared" si="12"/>
        <v>15.692809721248151</v>
      </c>
      <c r="AL78">
        <v>33815.379999999997</v>
      </c>
      <c r="AM78">
        <v>96942.55</v>
      </c>
      <c r="AN78">
        <v>278817.53000000003</v>
      </c>
      <c r="AO78">
        <v>43185.2</v>
      </c>
      <c r="AP78" s="14">
        <f t="shared" si="13"/>
        <v>0.36368133465751823</v>
      </c>
      <c r="AQ78" s="14">
        <f t="shared" si="14"/>
        <v>2.6623738434217423E-2</v>
      </c>
      <c r="AR78" s="14">
        <f t="shared" si="15"/>
        <v>0</v>
      </c>
      <c r="AS78" s="14">
        <f t="shared" si="16"/>
        <v>1.2723490230421779</v>
      </c>
      <c r="AT78">
        <v>1926.18</v>
      </c>
      <c r="AU78">
        <v>969.98</v>
      </c>
      <c r="AW78">
        <v>3501.39</v>
      </c>
    </row>
    <row r="79" spans="1:49" ht="12.75" customHeight="1" x14ac:dyDescent="0.15">
      <c r="A79" t="s">
        <v>78</v>
      </c>
      <c r="B79" t="s">
        <v>302</v>
      </c>
      <c r="C79" s="24" t="s">
        <v>454</v>
      </c>
      <c r="D79" s="17">
        <v>137</v>
      </c>
      <c r="F79" s="24" t="s">
        <v>443</v>
      </c>
      <c r="G79" s="24">
        <v>30</v>
      </c>
      <c r="H79" s="16" t="s">
        <v>426</v>
      </c>
      <c r="J79" s="52">
        <f t="shared" si="17"/>
        <v>1142.1875</v>
      </c>
      <c r="K79" s="52">
        <f t="shared" si="18"/>
        <v>65467.5</v>
      </c>
      <c r="L79" s="52">
        <f t="shared" si="19"/>
        <v>22897.500000000004</v>
      </c>
      <c r="M79" s="52">
        <f t="shared" si="20"/>
        <v>1565320.9375</v>
      </c>
      <c r="N79">
        <v>85</v>
      </c>
      <c r="O79">
        <v>4872</v>
      </c>
      <c r="P79">
        <v>1704</v>
      </c>
      <c r="Q79">
        <v>116489</v>
      </c>
      <c r="R79" s="14">
        <f t="shared" si="1"/>
        <v>0.31242140799117879</v>
      </c>
      <c r="S79" s="14">
        <f t="shared" si="2"/>
        <v>0.12718229951499879</v>
      </c>
      <c r="T79" s="14">
        <f t="shared" si="3"/>
        <v>1.6631650513910921</v>
      </c>
      <c r="U79" s="14">
        <f t="shared" si="4"/>
        <v>1.1471523414646556</v>
      </c>
      <c r="V79">
        <v>1654.69</v>
      </c>
      <c r="W79">
        <v>4633.62</v>
      </c>
      <c r="X79">
        <v>8733.1299999999992</v>
      </c>
      <c r="Y79">
        <v>3156.86</v>
      </c>
      <c r="Z79" s="14">
        <f t="shared" si="5"/>
        <v>0.69435874585090829</v>
      </c>
      <c r="AA79" s="14">
        <f t="shared" si="6"/>
        <v>0.23901061952246458</v>
      </c>
      <c r="AB79" s="14">
        <f t="shared" si="7"/>
        <v>11.693163661155877</v>
      </c>
      <c r="AC79" s="14">
        <f t="shared" si="8"/>
        <v>0.62568543302651614</v>
      </c>
      <c r="AD79">
        <v>3677.56</v>
      </c>
      <c r="AE79">
        <v>8707.85</v>
      </c>
      <c r="AF79">
        <v>61399.75</v>
      </c>
      <c r="AG79">
        <v>1721.83</v>
      </c>
      <c r="AH79" s="14">
        <f t="shared" si="9"/>
        <v>6.4602121465011688</v>
      </c>
      <c r="AI79" s="14">
        <f t="shared" si="10"/>
        <v>1.8484852976293402</v>
      </c>
      <c r="AJ79" s="14">
        <f t="shared" si="11"/>
        <v>54.091547941213996</v>
      </c>
      <c r="AK79" s="14">
        <f t="shared" si="12"/>
        <v>4.0755911348844984</v>
      </c>
      <c r="AL79">
        <v>34215.480000000003</v>
      </c>
      <c r="AM79">
        <v>67345.679999999993</v>
      </c>
      <c r="AN79">
        <v>284029.84999999998</v>
      </c>
      <c r="AO79">
        <v>11215.66</v>
      </c>
      <c r="AP79" s="14">
        <f t="shared" si="13"/>
        <v>0.36289588659338334</v>
      </c>
      <c r="AQ79" s="14">
        <f t="shared" si="14"/>
        <v>2.7862728467950671E-2</v>
      </c>
      <c r="AR79" s="14">
        <f t="shared" si="15"/>
        <v>0</v>
      </c>
      <c r="AS79" s="14">
        <f t="shared" si="16"/>
        <v>1.1958966681323155</v>
      </c>
      <c r="AT79">
        <v>1922.02</v>
      </c>
      <c r="AU79">
        <v>1015.12</v>
      </c>
      <c r="AW79">
        <v>3291</v>
      </c>
    </row>
    <row r="80" spans="1:49" ht="12.75" customHeight="1" x14ac:dyDescent="0.15">
      <c r="A80" t="s">
        <v>79</v>
      </c>
      <c r="B80" t="s">
        <v>303</v>
      </c>
      <c r="C80" s="24" t="s">
        <v>454</v>
      </c>
      <c r="D80" s="17">
        <v>138</v>
      </c>
      <c r="F80" s="24" t="s">
        <v>444</v>
      </c>
      <c r="G80" s="24">
        <v>30</v>
      </c>
      <c r="H80" s="16" t="s">
        <v>426</v>
      </c>
      <c r="J80" s="52">
        <f t="shared" si="17"/>
        <v>1491.5625</v>
      </c>
      <c r="K80" s="52">
        <f t="shared" si="18"/>
        <v>68262.5</v>
      </c>
      <c r="L80" s="52">
        <f t="shared" si="19"/>
        <v>14848.4375</v>
      </c>
      <c r="M80" s="52">
        <f t="shared" si="20"/>
        <v>1515266.25</v>
      </c>
      <c r="N80">
        <v>111</v>
      </c>
      <c r="O80">
        <v>5080</v>
      </c>
      <c r="P80">
        <v>1105</v>
      </c>
      <c r="Q80">
        <v>112764</v>
      </c>
      <c r="R80" s="14">
        <f t="shared" si="1"/>
        <v>0.36663054109063992</v>
      </c>
      <c r="S80" s="14">
        <f t="shared" si="2"/>
        <v>0.10625862887664721</v>
      </c>
      <c r="T80" s="14">
        <f t="shared" si="3"/>
        <v>1.5002351973277015</v>
      </c>
      <c r="U80" s="14">
        <f t="shared" si="4"/>
        <v>1.1983749468550935</v>
      </c>
      <c r="V80">
        <v>1941.8</v>
      </c>
      <c r="W80">
        <v>3871.31</v>
      </c>
      <c r="X80">
        <v>7877.6</v>
      </c>
      <c r="Y80">
        <v>3297.82</v>
      </c>
      <c r="Z80" s="14">
        <f t="shared" si="5"/>
        <v>0.64474335106885139</v>
      </c>
      <c r="AA80" s="14">
        <f t="shared" si="6"/>
        <v>0.22670525815952067</v>
      </c>
      <c r="AB80" s="14">
        <f t="shared" si="7"/>
        <v>9.9448267062280635</v>
      </c>
      <c r="AC80" s="14">
        <f t="shared" si="8"/>
        <v>0.56355404064813164</v>
      </c>
      <c r="AD80">
        <v>3414.78</v>
      </c>
      <c r="AE80">
        <v>8259.5300000000007</v>
      </c>
      <c r="AF80">
        <v>52219.39</v>
      </c>
      <c r="AG80">
        <v>1550.85</v>
      </c>
      <c r="AH80" s="14">
        <f t="shared" si="9"/>
        <v>9.1463803305679008</v>
      </c>
      <c r="AI80" s="14">
        <f t="shared" si="10"/>
        <v>3.3315640533693442</v>
      </c>
      <c r="AJ80" s="14">
        <f t="shared" si="11"/>
        <v>63.924504514455592</v>
      </c>
      <c r="AK80" s="14">
        <f t="shared" si="12"/>
        <v>5.7265208527895179</v>
      </c>
      <c r="AL80">
        <v>48442.34</v>
      </c>
      <c r="AM80">
        <v>121378.54</v>
      </c>
      <c r="AN80">
        <v>335661.82</v>
      </c>
      <c r="AO80">
        <v>15758.87</v>
      </c>
      <c r="AP80" s="14">
        <f t="shared" si="13"/>
        <v>0.35885347239792004</v>
      </c>
      <c r="AQ80" s="14">
        <f t="shared" si="14"/>
        <v>2.7330791674557885E-2</v>
      </c>
      <c r="AR80" s="14">
        <f t="shared" si="15"/>
        <v>0</v>
      </c>
      <c r="AS80" s="14">
        <f t="shared" si="16"/>
        <v>1.1565821556664282</v>
      </c>
      <c r="AT80">
        <v>1900.61</v>
      </c>
      <c r="AU80">
        <v>995.74</v>
      </c>
      <c r="AW80">
        <v>3182.81</v>
      </c>
    </row>
    <row r="81" spans="1:49" ht="12.75" customHeight="1" x14ac:dyDescent="0.15">
      <c r="A81" t="s">
        <v>80</v>
      </c>
      <c r="B81" t="s">
        <v>304</v>
      </c>
      <c r="C81" s="24" t="s">
        <v>454</v>
      </c>
      <c r="D81" s="17">
        <v>139</v>
      </c>
      <c r="F81" s="24" t="s">
        <v>451</v>
      </c>
      <c r="G81" s="24">
        <v>40</v>
      </c>
      <c r="H81" s="16" t="s">
        <v>426</v>
      </c>
      <c r="J81" s="52">
        <f t="shared" si="17"/>
        <v>335.9375</v>
      </c>
      <c r="K81" s="52">
        <f t="shared" si="18"/>
        <v>7309.9999999999991</v>
      </c>
      <c r="L81" s="52">
        <f t="shared" si="19"/>
        <v>2485.9375</v>
      </c>
      <c r="M81" s="52">
        <f t="shared" si="20"/>
        <v>309626.875</v>
      </c>
      <c r="N81">
        <v>25</v>
      </c>
      <c r="O81">
        <v>544</v>
      </c>
      <c r="P81">
        <v>185</v>
      </c>
      <c r="Q81">
        <v>23042</v>
      </c>
      <c r="R81" s="14">
        <f t="shared" si="1"/>
        <v>0.35852116744770912</v>
      </c>
      <c r="S81" s="14">
        <f t="shared" si="2"/>
        <v>0.13287934806177934</v>
      </c>
      <c r="T81" s="14">
        <f t="shared" si="3"/>
        <v>1.8479977756236539</v>
      </c>
      <c r="U81" s="14">
        <f t="shared" si="4"/>
        <v>1.1398265204894056</v>
      </c>
      <c r="V81">
        <v>1898.85</v>
      </c>
      <c r="W81">
        <v>4841.18</v>
      </c>
      <c r="X81">
        <v>9703.67</v>
      </c>
      <c r="Y81">
        <v>3136.7</v>
      </c>
      <c r="Z81" s="14">
        <f t="shared" si="5"/>
        <v>0.75183617365954603</v>
      </c>
      <c r="AA81" s="14">
        <f t="shared" si="6"/>
        <v>0.25315223328365294</v>
      </c>
      <c r="AB81" s="14">
        <f t="shared" si="7"/>
        <v>16.127899735474422</v>
      </c>
      <c r="AC81" s="14">
        <f t="shared" si="8"/>
        <v>0.59164725590589817</v>
      </c>
      <c r="AD81">
        <v>3981.98</v>
      </c>
      <c r="AE81">
        <v>9223.07</v>
      </c>
      <c r="AF81">
        <v>84686.15</v>
      </c>
      <c r="AG81">
        <v>1628.16</v>
      </c>
      <c r="AH81" s="14">
        <f t="shared" si="9"/>
        <v>6.3422023510575221</v>
      </c>
      <c r="AI81" s="14">
        <f t="shared" si="10"/>
        <v>1.5012488712125578</v>
      </c>
      <c r="AJ81" s="14">
        <f t="shared" si="11"/>
        <v>65.841720768400151</v>
      </c>
      <c r="AK81" s="14">
        <f t="shared" si="12"/>
        <v>18.88567213317296</v>
      </c>
      <c r="AL81">
        <v>33590.46</v>
      </c>
      <c r="AM81">
        <v>54694.85</v>
      </c>
      <c r="AN81">
        <v>345728.95</v>
      </c>
      <c r="AO81">
        <v>51971.67</v>
      </c>
      <c r="AP81" s="14">
        <f t="shared" si="13"/>
        <v>0.33728008398252374</v>
      </c>
      <c r="AQ81" s="14">
        <f t="shared" si="14"/>
        <v>2.6949542858240767E-2</v>
      </c>
      <c r="AR81" s="14">
        <f t="shared" si="15"/>
        <v>0</v>
      </c>
      <c r="AS81" s="14">
        <f t="shared" si="16"/>
        <v>1.1372864664905467</v>
      </c>
      <c r="AT81">
        <v>1786.35</v>
      </c>
      <c r="AU81">
        <v>981.85</v>
      </c>
      <c r="AW81">
        <v>3129.71</v>
      </c>
    </row>
    <row r="82" spans="1:49" ht="12.75" customHeight="1" x14ac:dyDescent="0.15">
      <c r="A82" t="s">
        <v>81</v>
      </c>
      <c r="B82" t="s">
        <v>305</v>
      </c>
      <c r="C82" s="24" t="s">
        <v>454</v>
      </c>
      <c r="D82" s="17">
        <v>140</v>
      </c>
      <c r="F82" s="24" t="s">
        <v>445</v>
      </c>
      <c r="G82" s="24">
        <v>40</v>
      </c>
      <c r="H82" s="16" t="s">
        <v>426</v>
      </c>
      <c r="J82" s="52">
        <f t="shared" si="17"/>
        <v>833.12500000000011</v>
      </c>
      <c r="K82" s="52">
        <f t="shared" si="18"/>
        <v>26539.0625</v>
      </c>
      <c r="L82" s="52">
        <f t="shared" si="19"/>
        <v>7995.3125000000009</v>
      </c>
      <c r="M82" s="52">
        <f t="shared" si="20"/>
        <v>1062691.2500000002</v>
      </c>
      <c r="N82">
        <v>62</v>
      </c>
      <c r="O82">
        <v>1975</v>
      </c>
      <c r="P82">
        <v>595</v>
      </c>
      <c r="Q82">
        <v>79084</v>
      </c>
      <c r="R82" s="14">
        <f t="shared" si="1"/>
        <v>0.29025893352768134</v>
      </c>
      <c r="S82" s="14">
        <f t="shared" si="2"/>
        <v>0.13388695382470239</v>
      </c>
      <c r="T82" s="14">
        <f t="shared" si="3"/>
        <v>1.8173973654090434</v>
      </c>
      <c r="U82" s="14">
        <f t="shared" si="4"/>
        <v>1.111420795011465</v>
      </c>
      <c r="V82">
        <v>1537.31</v>
      </c>
      <c r="W82">
        <v>4877.8900000000003</v>
      </c>
      <c r="X82">
        <v>9542.99</v>
      </c>
      <c r="Y82">
        <v>3058.53</v>
      </c>
      <c r="Z82" s="14">
        <f t="shared" si="5"/>
        <v>0.79323457330911529</v>
      </c>
      <c r="AA82" s="14">
        <f t="shared" si="6"/>
        <v>0.26043658341773501</v>
      </c>
      <c r="AB82" s="14">
        <f t="shared" si="7"/>
        <v>18.113119440249406</v>
      </c>
      <c r="AC82" s="14">
        <f t="shared" si="8"/>
        <v>0.59976525395089231</v>
      </c>
      <c r="AD82">
        <v>4201.24</v>
      </c>
      <c r="AE82">
        <v>9488.4599999999991</v>
      </c>
      <c r="AF82">
        <v>95110.36</v>
      </c>
      <c r="AG82">
        <v>1650.5</v>
      </c>
      <c r="AH82" s="14">
        <f t="shared" si="9"/>
        <v>5.4880370217924073</v>
      </c>
      <c r="AI82" s="14">
        <f t="shared" si="10"/>
        <v>1.2422601549698211</v>
      </c>
      <c r="AJ82" s="14">
        <f t="shared" si="11"/>
        <v>69.292646417478124</v>
      </c>
      <c r="AK82" s="14">
        <f t="shared" si="12"/>
        <v>3.6837432910233257</v>
      </c>
      <c r="AL82">
        <v>29066.51</v>
      </c>
      <c r="AM82">
        <v>45259.14</v>
      </c>
      <c r="AN82">
        <v>363849.45</v>
      </c>
      <c r="AO82">
        <v>10137.33</v>
      </c>
      <c r="AP82" s="14">
        <f t="shared" si="13"/>
        <v>0.33554681157176464</v>
      </c>
      <c r="AQ82" s="14">
        <f t="shared" si="14"/>
        <v>2.7129050940221611E-2</v>
      </c>
      <c r="AR82" s="14">
        <f t="shared" si="15"/>
        <v>0</v>
      </c>
      <c r="AS82" s="14">
        <f t="shared" si="16"/>
        <v>1.194126988164584</v>
      </c>
      <c r="AT82">
        <v>1777.17</v>
      </c>
      <c r="AU82">
        <v>988.39</v>
      </c>
      <c r="AW82">
        <v>3286.13</v>
      </c>
    </row>
    <row r="83" spans="1:49" ht="12.75" customHeight="1" x14ac:dyDescent="0.15">
      <c r="A83" t="s">
        <v>82</v>
      </c>
      <c r="B83" t="s">
        <v>306</v>
      </c>
      <c r="C83" s="24" t="s">
        <v>454</v>
      </c>
      <c r="D83" s="17">
        <v>141</v>
      </c>
      <c r="F83" s="24" t="s">
        <v>446</v>
      </c>
      <c r="G83" s="24">
        <v>40</v>
      </c>
      <c r="H83" s="16" t="s">
        <v>426</v>
      </c>
      <c r="J83" s="52">
        <f t="shared" si="17"/>
        <v>671.875</v>
      </c>
      <c r="K83" s="52">
        <f t="shared" si="18"/>
        <v>26471.874999999996</v>
      </c>
      <c r="L83" s="52">
        <f t="shared" si="19"/>
        <v>5603.4375000000009</v>
      </c>
      <c r="M83" s="52">
        <f t="shared" si="20"/>
        <v>1071465.9375</v>
      </c>
      <c r="N83">
        <v>50</v>
      </c>
      <c r="O83">
        <v>1970</v>
      </c>
      <c r="P83">
        <v>417</v>
      </c>
      <c r="Q83">
        <v>79737</v>
      </c>
      <c r="R83" s="14">
        <f t="shared" si="1"/>
        <v>0.30425539145900754</v>
      </c>
      <c r="S83" s="14">
        <f t="shared" si="2"/>
        <v>0.12785065147160946</v>
      </c>
      <c r="T83" s="14">
        <f t="shared" si="3"/>
        <v>1.7587351525735537</v>
      </c>
      <c r="U83" s="14">
        <f t="shared" si="4"/>
        <v>0.98170725060049213</v>
      </c>
      <c r="V83">
        <v>1611.44</v>
      </c>
      <c r="W83">
        <v>4657.97</v>
      </c>
      <c r="X83">
        <v>9234.9599999999991</v>
      </c>
      <c r="Y83">
        <v>2701.57</v>
      </c>
      <c r="Z83" s="14">
        <f t="shared" si="5"/>
        <v>0.79621021309054929</v>
      </c>
      <c r="AA83" s="14">
        <f t="shared" si="6"/>
        <v>0.26208262312360531</v>
      </c>
      <c r="AB83" s="14">
        <f t="shared" si="7"/>
        <v>15.002216758618982</v>
      </c>
      <c r="AC83" s="14">
        <f t="shared" si="8"/>
        <v>0.62462071797406171</v>
      </c>
      <c r="AD83">
        <v>4217</v>
      </c>
      <c r="AE83">
        <v>9548.43</v>
      </c>
      <c r="AF83">
        <v>78775.289999999994</v>
      </c>
      <c r="AG83">
        <v>1718.9</v>
      </c>
      <c r="AH83" s="14">
        <f t="shared" si="9"/>
        <v>9.7740892767458281</v>
      </c>
      <c r="AI83" s="14">
        <f t="shared" si="10"/>
        <v>2.1929308399825431</v>
      </c>
      <c r="AJ83" s="14">
        <f t="shared" si="11"/>
        <v>106.58243237838775</v>
      </c>
      <c r="AK83" s="14">
        <f t="shared" si="12"/>
        <v>7.4148863879996076</v>
      </c>
      <c r="AL83">
        <v>51766.9</v>
      </c>
      <c r="AM83">
        <v>79894.83</v>
      </c>
      <c r="AN83">
        <v>559654.76</v>
      </c>
      <c r="AO83">
        <v>20405.099999999999</v>
      </c>
      <c r="AP83" s="14">
        <f t="shared" si="13"/>
        <v>0.33008266085636495</v>
      </c>
      <c r="AQ83" s="14">
        <f t="shared" si="14"/>
        <v>2.6788150270771745E-2</v>
      </c>
      <c r="AR83" s="14">
        <f t="shared" si="15"/>
        <v>0</v>
      </c>
      <c r="AS83" s="14">
        <f t="shared" si="16"/>
        <v>1.2386451591803511</v>
      </c>
      <c r="AT83">
        <v>1748.23</v>
      </c>
      <c r="AU83">
        <v>975.97</v>
      </c>
      <c r="AW83">
        <v>3408.64</v>
      </c>
    </row>
    <row r="84" spans="1:49" ht="12.75" customHeight="1" x14ac:dyDescent="0.15">
      <c r="A84" t="s">
        <v>83</v>
      </c>
      <c r="B84" t="s">
        <v>307</v>
      </c>
      <c r="C84" s="24" t="s">
        <v>454</v>
      </c>
      <c r="D84" s="17">
        <v>142</v>
      </c>
      <c r="F84" s="24" t="s">
        <v>452</v>
      </c>
      <c r="G84" s="24">
        <v>50</v>
      </c>
      <c r="H84" s="16" t="s">
        <v>426</v>
      </c>
      <c r="J84" s="52">
        <f t="shared" si="17"/>
        <v>174.68749999999997</v>
      </c>
      <c r="K84" s="52">
        <f t="shared" si="18"/>
        <v>5979.6875</v>
      </c>
      <c r="L84" s="52">
        <f t="shared" si="19"/>
        <v>1625.9375</v>
      </c>
      <c r="M84" s="52">
        <f t="shared" si="20"/>
        <v>272552.8125</v>
      </c>
      <c r="N84">
        <v>13</v>
      </c>
      <c r="O84">
        <v>445</v>
      </c>
      <c r="P84">
        <v>121</v>
      </c>
      <c r="Q84">
        <v>20283</v>
      </c>
      <c r="R84" s="14">
        <f t="shared" si="1"/>
        <v>0.26477152146576688</v>
      </c>
      <c r="S84" s="14">
        <f t="shared" si="2"/>
        <v>0.12425554924258018</v>
      </c>
      <c r="T84" s="14">
        <f t="shared" si="3"/>
        <v>2.0114494440011352</v>
      </c>
      <c r="U84" s="14">
        <f t="shared" si="4"/>
        <v>0.94092830070750866</v>
      </c>
      <c r="V84">
        <v>1402.32</v>
      </c>
      <c r="W84">
        <v>4526.99</v>
      </c>
      <c r="X84">
        <v>10561.94</v>
      </c>
      <c r="Y84">
        <v>2589.35</v>
      </c>
      <c r="Z84" s="14">
        <f t="shared" si="5"/>
        <v>0.83769546517028748</v>
      </c>
      <c r="AA84" s="14">
        <f t="shared" si="6"/>
        <v>0.27053048206428804</v>
      </c>
      <c r="AB84" s="14">
        <f t="shared" si="7"/>
        <v>19.261137593293352</v>
      </c>
      <c r="AC84" s="14">
        <f t="shared" si="8"/>
        <v>0.58877288864824795</v>
      </c>
      <c r="AD84">
        <v>4436.72</v>
      </c>
      <c r="AE84">
        <v>9856.2099999999991</v>
      </c>
      <c r="AF84">
        <v>101138.5</v>
      </c>
      <c r="AG84">
        <v>1620.25</v>
      </c>
      <c r="AH84" s="14">
        <f t="shared" si="9"/>
        <v>5.0583893783254092</v>
      </c>
      <c r="AI84" s="14">
        <f t="shared" si="10"/>
        <v>1.0832176411979282</v>
      </c>
      <c r="AJ84" s="14">
        <f t="shared" si="11"/>
        <v>90.994511427543031</v>
      </c>
      <c r="AK84" s="14">
        <f t="shared" si="12"/>
        <v>2.2392447427423137</v>
      </c>
      <c r="AL84">
        <v>26790.95</v>
      </c>
      <c r="AM84">
        <v>39464.76</v>
      </c>
      <c r="AN84">
        <v>477803.99</v>
      </c>
      <c r="AO84">
        <v>6162.2</v>
      </c>
      <c r="AP84" s="14">
        <f t="shared" si="13"/>
        <v>0.31821408746417335</v>
      </c>
      <c r="AQ84" s="14">
        <f t="shared" si="14"/>
        <v>2.5854927826223003E-2</v>
      </c>
      <c r="AR84" s="14">
        <f t="shared" si="15"/>
        <v>0</v>
      </c>
      <c r="AS84" s="14">
        <f t="shared" si="16"/>
        <v>1.1936073490775498</v>
      </c>
      <c r="AT84">
        <v>1685.37</v>
      </c>
      <c r="AU84">
        <v>941.97</v>
      </c>
      <c r="AW84">
        <v>3284.7</v>
      </c>
    </row>
    <row r="85" spans="1:49" ht="12.75" customHeight="1" x14ac:dyDescent="0.15">
      <c r="A85" t="s">
        <v>84</v>
      </c>
      <c r="B85" t="s">
        <v>308</v>
      </c>
      <c r="C85" s="24" t="s">
        <v>454</v>
      </c>
      <c r="D85" s="17">
        <v>143</v>
      </c>
      <c r="F85" s="24" t="s">
        <v>448</v>
      </c>
      <c r="G85" s="24">
        <v>50</v>
      </c>
      <c r="H85" s="16" t="s">
        <v>426</v>
      </c>
      <c r="J85" s="52">
        <f t="shared" si="17"/>
        <v>685.31250000000011</v>
      </c>
      <c r="K85" s="52">
        <f t="shared" si="18"/>
        <v>22548.125000000004</v>
      </c>
      <c r="L85" s="52">
        <f t="shared" si="19"/>
        <v>6880</v>
      </c>
      <c r="M85" s="52">
        <f t="shared" si="20"/>
        <v>905432.1875</v>
      </c>
      <c r="N85">
        <v>51</v>
      </c>
      <c r="O85">
        <v>1678</v>
      </c>
      <c r="P85">
        <v>512</v>
      </c>
      <c r="Q85">
        <v>67381</v>
      </c>
      <c r="R85" s="14">
        <f t="shared" si="1"/>
        <v>0.28698686262588879</v>
      </c>
      <c r="S85" s="14">
        <f t="shared" si="2"/>
        <v>0.12696271776334028</v>
      </c>
      <c r="T85" s="14">
        <f t="shared" si="3"/>
        <v>1.9469272945070473</v>
      </c>
      <c r="U85" s="14">
        <f t="shared" si="4"/>
        <v>1.1221914960881716</v>
      </c>
      <c r="V85">
        <v>1519.98</v>
      </c>
      <c r="W85">
        <v>4625.62</v>
      </c>
      <c r="X85">
        <v>10223.14</v>
      </c>
      <c r="Y85">
        <v>3088.17</v>
      </c>
      <c r="Z85" s="14">
        <f t="shared" si="5"/>
        <v>0.87271965168399313</v>
      </c>
      <c r="AA85" s="14">
        <f t="shared" si="6"/>
        <v>0.27299665961260289</v>
      </c>
      <c r="AB85" s="14">
        <f t="shared" si="7"/>
        <v>21.74693338868882</v>
      </c>
      <c r="AC85" s="14">
        <f t="shared" si="8"/>
        <v>0.59309352413414684</v>
      </c>
      <c r="AD85">
        <v>4622.22</v>
      </c>
      <c r="AE85">
        <v>9946.06</v>
      </c>
      <c r="AF85">
        <v>114191.19</v>
      </c>
      <c r="AG85">
        <v>1632.14</v>
      </c>
      <c r="AH85" s="14">
        <f t="shared" si="9"/>
        <v>4.6236533153083066</v>
      </c>
      <c r="AI85" s="14">
        <f t="shared" si="10"/>
        <v>1.0098850215052877</v>
      </c>
      <c r="AJ85" s="14">
        <f t="shared" si="11"/>
        <v>68.584070189738554</v>
      </c>
      <c r="AK85" s="14">
        <f t="shared" si="12"/>
        <v>2.9359281371847192</v>
      </c>
      <c r="AL85">
        <v>24488.44</v>
      </c>
      <c r="AM85">
        <v>36793.040000000001</v>
      </c>
      <c r="AN85">
        <v>360128.78</v>
      </c>
      <c r="AO85">
        <v>8079.41</v>
      </c>
      <c r="AP85" s="14">
        <f t="shared" si="13"/>
        <v>0.32246796844613451</v>
      </c>
      <c r="AQ85" s="14">
        <f t="shared" si="14"/>
        <v>2.6073686146312811E-2</v>
      </c>
      <c r="AR85" s="14">
        <f t="shared" si="15"/>
        <v>0</v>
      </c>
      <c r="AS85" s="14">
        <f t="shared" si="16"/>
        <v>1.2131392378384467</v>
      </c>
      <c r="AT85">
        <v>1707.9</v>
      </c>
      <c r="AU85">
        <v>949.94</v>
      </c>
      <c r="AW85">
        <v>3338.45</v>
      </c>
    </row>
    <row r="86" spans="1:49" ht="12.75" customHeight="1" x14ac:dyDescent="0.15">
      <c r="A86" t="s">
        <v>85</v>
      </c>
      <c r="B86" t="s">
        <v>309</v>
      </c>
      <c r="C86" s="24" t="s">
        <v>454</v>
      </c>
      <c r="D86" s="17">
        <v>144</v>
      </c>
      <c r="F86" s="24" t="s">
        <v>447</v>
      </c>
      <c r="G86" s="24">
        <v>50</v>
      </c>
      <c r="H86" s="16" t="s">
        <v>426</v>
      </c>
      <c r="J86" s="52">
        <f t="shared" si="17"/>
        <v>577.8125</v>
      </c>
      <c r="K86" s="52">
        <f t="shared" si="18"/>
        <v>21634.375</v>
      </c>
      <c r="L86" s="52">
        <f t="shared" si="19"/>
        <v>5737.8125000000009</v>
      </c>
      <c r="M86" s="52">
        <f t="shared" si="20"/>
        <v>915456.5625</v>
      </c>
      <c r="N86">
        <v>43</v>
      </c>
      <c r="O86">
        <v>1610</v>
      </c>
      <c r="P86">
        <v>427</v>
      </c>
      <c r="Q86">
        <v>68127</v>
      </c>
      <c r="R86" s="14">
        <f t="shared" si="1"/>
        <v>0.27585464679382365</v>
      </c>
      <c r="S86" s="14">
        <f t="shared" si="2"/>
        <v>0.12743179928032081</v>
      </c>
      <c r="T86" s="14">
        <f t="shared" si="3"/>
        <v>2.0740443085103344</v>
      </c>
      <c r="U86" s="14">
        <f t="shared" si="4"/>
        <v>1.0283984577984018</v>
      </c>
      <c r="V86">
        <v>1461.02</v>
      </c>
      <c r="W86">
        <v>4642.71</v>
      </c>
      <c r="X86">
        <v>10890.62</v>
      </c>
      <c r="Y86">
        <v>2830.06</v>
      </c>
      <c r="Z86" s="14">
        <f t="shared" si="5"/>
        <v>0.87006687637122992</v>
      </c>
      <c r="AA86" s="14">
        <f t="shared" si="6"/>
        <v>0.269841818795649</v>
      </c>
      <c r="AB86" s="14">
        <f t="shared" si="7"/>
        <v>18.557617631991409</v>
      </c>
      <c r="AC86" s="14">
        <f t="shared" si="8"/>
        <v>0.58513541503900934</v>
      </c>
      <c r="AD86">
        <v>4608.17</v>
      </c>
      <c r="AE86">
        <v>9831.1200000000008</v>
      </c>
      <c r="AF86">
        <v>97444.38</v>
      </c>
      <c r="AG86">
        <v>1610.24</v>
      </c>
      <c r="AH86" s="14">
        <f t="shared" si="9"/>
        <v>4.8158105408640681</v>
      </c>
      <c r="AI86" s="14">
        <f t="shared" si="10"/>
        <v>1.1269292315462125</v>
      </c>
      <c r="AJ86" s="14">
        <f t="shared" si="11"/>
        <v>70.304215840682858</v>
      </c>
      <c r="AK86" s="14">
        <f t="shared" si="12"/>
        <v>3.1493035746081817</v>
      </c>
      <c r="AL86">
        <v>25506.17</v>
      </c>
      <c r="AM86">
        <v>41057.300000000003</v>
      </c>
      <c r="AN86">
        <v>369161.11</v>
      </c>
      <c r="AO86">
        <v>8666.6</v>
      </c>
      <c r="AP86" s="14">
        <f t="shared" si="13"/>
        <v>0.32444480528062775</v>
      </c>
      <c r="AQ86" s="14">
        <f t="shared" si="14"/>
        <v>2.6499400267340784E-2</v>
      </c>
      <c r="AR86" s="14">
        <f t="shared" si="15"/>
        <v>0</v>
      </c>
      <c r="AS86" s="14">
        <f t="shared" si="16"/>
        <v>1.2602410689303067</v>
      </c>
      <c r="AT86">
        <v>1718.37</v>
      </c>
      <c r="AU86">
        <v>965.45</v>
      </c>
      <c r="AW86">
        <v>3468.07</v>
      </c>
    </row>
    <row r="87" spans="1:49" x14ac:dyDescent="0.15">
      <c r="J87" s="52"/>
      <c r="K87" s="52"/>
      <c r="L87" s="52"/>
      <c r="M87" s="52"/>
    </row>
    <row r="88" spans="1:49" ht="12.75" customHeight="1" x14ac:dyDescent="0.15">
      <c r="A88" t="s">
        <v>20</v>
      </c>
      <c r="B88" t="s">
        <v>244</v>
      </c>
      <c r="C88" s="24" t="s">
        <v>455</v>
      </c>
      <c r="D88" s="17" t="s">
        <v>312</v>
      </c>
      <c r="F88" s="24" t="s">
        <v>434</v>
      </c>
      <c r="G88" s="24">
        <v>5</v>
      </c>
      <c r="H88" s="16" t="s">
        <v>426</v>
      </c>
      <c r="J88" s="52">
        <f t="shared" ref="J88:J150" si="21">N88/$B$15/$B$16/$B$17/$B$18</f>
        <v>40.3125</v>
      </c>
      <c r="K88" s="52">
        <f t="shared" ref="K88:K150" si="22">O88/$B$15/$B$16/$B$17/$B$18</f>
        <v>1088.4375</v>
      </c>
      <c r="L88" s="52">
        <f t="shared" ref="L88:L150" si="23">P88/$B$15/$B$16/$B$17/$B$18</f>
        <v>2983.125</v>
      </c>
      <c r="M88" s="52">
        <f t="shared" ref="M88:M150" si="24">Q88/$B$15/$B$16/$B$17/$B$18</f>
        <v>204747.18749999997</v>
      </c>
      <c r="N88">
        <v>3</v>
      </c>
      <c r="O88">
        <v>81</v>
      </c>
      <c r="P88">
        <v>222</v>
      </c>
      <c r="Q88">
        <v>15237</v>
      </c>
      <c r="R88" s="14">
        <f t="shared" ref="R88:R152" si="25">V88/$S$5</f>
        <v>0.38300279844016383</v>
      </c>
      <c r="S88" s="14">
        <f t="shared" ref="S88:S152" si="26">W88/$T$5</f>
        <v>0.14119956632678565</v>
      </c>
      <c r="T88" s="14">
        <f t="shared" ref="T88:T152" si="27">X88/$U$5</f>
        <v>0.82961466713528176</v>
      </c>
      <c r="U88" s="14">
        <f t="shared" ref="U88:U152" si="28">Y88/$V$5</f>
        <v>1.8614149197668959</v>
      </c>
      <c r="V88">
        <v>2017.36</v>
      </c>
      <c r="W88">
        <v>5084.41</v>
      </c>
      <c r="X88">
        <v>4296.0600000000004</v>
      </c>
      <c r="Y88">
        <v>5391.7</v>
      </c>
      <c r="Z88" s="14">
        <f t="shared" ref="Z88:Z152" si="29">AD88/$S$5</f>
        <v>0.92719119383659687</v>
      </c>
      <c r="AA88" s="14">
        <f t="shared" ref="AA88:AA152" si="30">AE88/$T$5</f>
        <v>0.28734016353834685</v>
      </c>
      <c r="AB88" s="14">
        <f t="shared" ref="AB88:AB152" si="31">AF88/$U$5</f>
        <v>13.665723643301572</v>
      </c>
      <c r="AC88" s="14">
        <f t="shared" ref="AC88:AC152" si="32">AG88/$V$5</f>
        <v>1.2569668848565194</v>
      </c>
      <c r="AD88">
        <v>4883.72</v>
      </c>
      <c r="AE88">
        <v>10346.74</v>
      </c>
      <c r="AF88">
        <v>70766.31</v>
      </c>
      <c r="AG88">
        <v>3640.88</v>
      </c>
      <c r="AH88" s="14">
        <f t="shared" ref="AH88:AH152" si="33">AL88/$S$5</f>
        <v>4.4262798971753599</v>
      </c>
      <c r="AI88" s="14">
        <f t="shared" ref="AI88:AI152" si="34">AM88/$T$5</f>
        <v>1.4235981435587197</v>
      </c>
      <c r="AJ88" s="14">
        <f t="shared" ref="AJ88:AJ152" si="35">AN88/$U$5</f>
        <v>53.59731035574832</v>
      </c>
      <c r="AK88" s="14">
        <f t="shared" ref="AK88:AK152" si="36">AO88/$V$5</f>
        <v>18.425069737895988</v>
      </c>
      <c r="AL88">
        <v>23314.19</v>
      </c>
      <c r="AM88">
        <v>51261.89</v>
      </c>
      <c r="AN88">
        <v>277547.24</v>
      </c>
      <c r="AO88">
        <v>53369.32</v>
      </c>
      <c r="AP88" s="14">
        <f t="shared" ref="AP88:AP152" si="37">AT88/$S$5</f>
        <v>0.39534896966521232</v>
      </c>
      <c r="AQ88" s="14">
        <f t="shared" ref="AQ88:AQ152" si="38">AU88/$T$5</f>
        <v>4.3485903954268802E-2</v>
      </c>
      <c r="AR88" s="14">
        <f t="shared" ref="AR88:AR152" si="39">AV88/$U$5</f>
        <v>0</v>
      </c>
      <c r="AS88" s="14">
        <f t="shared" ref="AS88:AS152" si="40">AW88/$V$5</f>
        <v>2.1884027950396332</v>
      </c>
      <c r="AT88">
        <v>2082.39</v>
      </c>
      <c r="AU88">
        <v>1565.87</v>
      </c>
      <c r="AW88">
        <v>6338.84</v>
      </c>
    </row>
    <row r="89" spans="1:49" ht="12.75" customHeight="1" x14ac:dyDescent="0.15">
      <c r="A89" t="s">
        <v>21</v>
      </c>
      <c r="B89" t="s">
        <v>245</v>
      </c>
      <c r="C89" s="24" t="s">
        <v>455</v>
      </c>
      <c r="D89" s="17">
        <v>108</v>
      </c>
      <c r="F89" s="24" t="s">
        <v>437</v>
      </c>
      <c r="G89" s="24">
        <v>5</v>
      </c>
      <c r="H89" s="16" t="s">
        <v>426</v>
      </c>
      <c r="J89" s="52">
        <f t="shared" si="21"/>
        <v>174.68749999999997</v>
      </c>
      <c r="K89" s="52">
        <f t="shared" si="22"/>
        <v>3816.25</v>
      </c>
      <c r="L89" s="52">
        <f t="shared" si="23"/>
        <v>13061.250000000002</v>
      </c>
      <c r="M89" s="52">
        <f t="shared" si="24"/>
        <v>696774.68750000012</v>
      </c>
      <c r="N89">
        <v>13</v>
      </c>
      <c r="O89">
        <v>284</v>
      </c>
      <c r="P89">
        <v>972</v>
      </c>
      <c r="Q89">
        <v>51853</v>
      </c>
      <c r="R89" s="14">
        <f t="shared" si="25"/>
        <v>0.53432550757325492</v>
      </c>
      <c r="S89" s="14">
        <f t="shared" si="26"/>
        <v>0.14672240137655698</v>
      </c>
      <c r="T89" s="14">
        <f t="shared" si="27"/>
        <v>1.2832526774782846</v>
      </c>
      <c r="U89" s="14">
        <f t="shared" si="28"/>
        <v>2.1235189328030493</v>
      </c>
      <c r="V89">
        <v>2814.41</v>
      </c>
      <c r="W89">
        <v>5283.28</v>
      </c>
      <c r="X89">
        <v>6645.17</v>
      </c>
      <c r="Y89">
        <v>6150.9</v>
      </c>
      <c r="Z89" s="14">
        <f t="shared" si="29"/>
        <v>0.81631866525415675</v>
      </c>
      <c r="AA89" s="14">
        <f t="shared" si="30"/>
        <v>0.27911520222346387</v>
      </c>
      <c r="AB89" s="14">
        <f t="shared" si="31"/>
        <v>11.756721213970392</v>
      </c>
      <c r="AC89" s="14">
        <f t="shared" si="32"/>
        <v>1.4075696688485653</v>
      </c>
      <c r="AD89">
        <v>4299.7299999999996</v>
      </c>
      <c r="AE89">
        <v>10050.57</v>
      </c>
      <c r="AF89">
        <v>60880.77</v>
      </c>
      <c r="AG89">
        <v>4077.11</v>
      </c>
      <c r="AH89" s="14">
        <f t="shared" si="33"/>
        <v>3.6752537391641127</v>
      </c>
      <c r="AI89" s="14">
        <f t="shared" si="34"/>
        <v>0.93439776187297063</v>
      </c>
      <c r="AJ89" s="14">
        <f t="shared" si="35"/>
        <v>36.867161158509035</v>
      </c>
      <c r="AK89" s="14">
        <f t="shared" si="36"/>
        <v>6.5068460518684237</v>
      </c>
      <c r="AL89">
        <v>19358.37</v>
      </c>
      <c r="AM89">
        <v>33646.43</v>
      </c>
      <c r="AN89">
        <v>190912.17</v>
      </c>
      <c r="AO89">
        <v>18847.47</v>
      </c>
      <c r="AP89" s="14">
        <f t="shared" si="37"/>
        <v>0.41256867949316717</v>
      </c>
      <c r="AQ89" s="14">
        <f t="shared" si="38"/>
        <v>4.0366378328780726E-2</v>
      </c>
      <c r="AR89" s="14">
        <f t="shared" si="39"/>
        <v>0</v>
      </c>
      <c r="AS89" s="14">
        <f t="shared" si="40"/>
        <v>2.2826835970944845</v>
      </c>
      <c r="AT89">
        <v>2173.09</v>
      </c>
      <c r="AU89">
        <v>1453.54</v>
      </c>
      <c r="AW89">
        <v>6611.93</v>
      </c>
    </row>
    <row r="90" spans="1:49" ht="12.75" customHeight="1" x14ac:dyDescent="0.15">
      <c r="A90" t="s">
        <v>22</v>
      </c>
      <c r="B90" t="s">
        <v>246</v>
      </c>
      <c r="C90" s="24" t="s">
        <v>455</v>
      </c>
      <c r="D90" s="17">
        <v>109</v>
      </c>
      <c r="F90" s="24" t="s">
        <v>438</v>
      </c>
      <c r="G90" s="24">
        <v>5</v>
      </c>
      <c r="H90" s="16" t="s">
        <v>426</v>
      </c>
      <c r="J90" s="52">
        <f t="shared" si="21"/>
        <v>228.43749999999997</v>
      </c>
      <c r="K90" s="52">
        <f t="shared" si="22"/>
        <v>4017.8125</v>
      </c>
      <c r="L90" s="52">
        <f t="shared" si="23"/>
        <v>14190.000000000002</v>
      </c>
      <c r="M90" s="52">
        <f t="shared" si="24"/>
        <v>783460</v>
      </c>
      <c r="N90">
        <v>17</v>
      </c>
      <c r="O90">
        <v>299</v>
      </c>
      <c r="P90">
        <v>1056</v>
      </c>
      <c r="Q90">
        <v>58304</v>
      </c>
      <c r="R90" s="14">
        <f t="shared" si="25"/>
        <v>0.66549147368061323</v>
      </c>
      <c r="S90" s="14">
        <f t="shared" si="26"/>
        <v>0.11277614175248857</v>
      </c>
      <c r="T90" s="14">
        <f t="shared" si="27"/>
        <v>1.3776837543787825</v>
      </c>
      <c r="U90" s="14">
        <f t="shared" si="28"/>
        <v>2.4279283011572348</v>
      </c>
      <c r="V90">
        <v>3505.29</v>
      </c>
      <c r="W90">
        <v>4060.92</v>
      </c>
      <c r="X90">
        <v>7134.17</v>
      </c>
      <c r="Y90">
        <v>7032.64</v>
      </c>
      <c r="Z90" s="14">
        <f t="shared" si="29"/>
        <v>0.81094011641814834</v>
      </c>
      <c r="AA90" s="14">
        <f t="shared" si="30"/>
        <v>0.26493334384931633</v>
      </c>
      <c r="AB90" s="14">
        <f t="shared" si="31"/>
        <v>11.922186089085775</v>
      </c>
      <c r="AC90" s="14">
        <f t="shared" si="32"/>
        <v>1.2364839671886652</v>
      </c>
      <c r="AD90">
        <v>4271.3999999999996</v>
      </c>
      <c r="AE90">
        <v>9539.9</v>
      </c>
      <c r="AF90">
        <v>61737.61</v>
      </c>
      <c r="AG90">
        <v>3581.55</v>
      </c>
      <c r="AH90" s="14">
        <f t="shared" si="33"/>
        <v>5.3993909500647392</v>
      </c>
      <c r="AI90" s="14">
        <f t="shared" si="34"/>
        <v>2.0040165315696106</v>
      </c>
      <c r="AJ90" s="14">
        <f t="shared" si="35"/>
        <v>38.527180315079235</v>
      </c>
      <c r="AK90" s="14">
        <f t="shared" si="36"/>
        <v>8.7751643328638114</v>
      </c>
      <c r="AL90">
        <v>28439.78</v>
      </c>
      <c r="AM90">
        <v>72161.990000000005</v>
      </c>
      <c r="AN90">
        <v>199508.38</v>
      </c>
      <c r="AO90">
        <v>25417.79</v>
      </c>
      <c r="AP90" s="14">
        <f t="shared" si="37"/>
        <v>0.38505891153207955</v>
      </c>
      <c r="AQ90" s="14">
        <f t="shared" si="38"/>
        <v>3.8408239346735283E-2</v>
      </c>
      <c r="AR90" s="14">
        <f t="shared" si="39"/>
        <v>0</v>
      </c>
      <c r="AS90" s="14">
        <f t="shared" si="40"/>
        <v>2.1112561106968268</v>
      </c>
      <c r="AT90">
        <v>2028.19</v>
      </c>
      <c r="AU90">
        <v>1383.03</v>
      </c>
      <c r="AW90">
        <v>6115.38</v>
      </c>
    </row>
    <row r="91" spans="1:49" ht="12.75" customHeight="1" x14ac:dyDescent="0.15">
      <c r="A91" t="s">
        <v>23</v>
      </c>
      <c r="B91" t="s">
        <v>247</v>
      </c>
      <c r="C91" s="24" t="s">
        <v>455</v>
      </c>
      <c r="D91" s="17">
        <v>110</v>
      </c>
      <c r="F91" s="24" t="s">
        <v>435</v>
      </c>
      <c r="G91" s="24">
        <v>12</v>
      </c>
      <c r="H91" s="16" t="s">
        <v>426</v>
      </c>
      <c r="J91" s="52">
        <f t="shared" si="21"/>
        <v>134.375</v>
      </c>
      <c r="K91" s="52">
        <f t="shared" si="22"/>
        <v>1908.125</v>
      </c>
      <c r="L91" s="52">
        <f t="shared" si="23"/>
        <v>3614.6875</v>
      </c>
      <c r="M91" s="52">
        <f t="shared" si="24"/>
        <v>230600.9375</v>
      </c>
      <c r="N91">
        <v>10</v>
      </c>
      <c r="O91">
        <v>142</v>
      </c>
      <c r="P91">
        <v>269</v>
      </c>
      <c r="Q91">
        <v>17161</v>
      </c>
      <c r="R91" s="14">
        <f t="shared" si="25"/>
        <v>0.27599378799442592</v>
      </c>
      <c r="S91" s="14">
        <f t="shared" si="26"/>
        <v>0.12395816786397057</v>
      </c>
      <c r="T91" s="14">
        <f t="shared" si="27"/>
        <v>1.088761350074734</v>
      </c>
      <c r="U91" s="14">
        <f t="shared" si="28"/>
        <v>2.8866034192283259</v>
      </c>
      <c r="V91">
        <v>1453.72</v>
      </c>
      <c r="W91">
        <v>4463.57</v>
      </c>
      <c r="X91">
        <v>5638.02</v>
      </c>
      <c r="Y91">
        <v>8361.2199999999993</v>
      </c>
      <c r="Z91" s="14">
        <f t="shared" si="29"/>
        <v>0.72503901488830913</v>
      </c>
      <c r="AA91" s="14">
        <f t="shared" si="30"/>
        <v>0.23469785618356462</v>
      </c>
      <c r="AB91" s="14">
        <f t="shared" si="31"/>
        <v>10.92181145454756</v>
      </c>
      <c r="AC91" s="14">
        <f t="shared" si="32"/>
        <v>1.1659934543044164</v>
      </c>
      <c r="AD91">
        <v>3818.94</v>
      </c>
      <c r="AE91">
        <v>8451.16</v>
      </c>
      <c r="AF91">
        <v>56557.29</v>
      </c>
      <c r="AG91">
        <v>3377.37</v>
      </c>
      <c r="AH91" s="14">
        <f t="shared" si="33"/>
        <v>4.5360702609725809</v>
      </c>
      <c r="AI91" s="14">
        <f t="shared" si="34"/>
        <v>1.6012130963978686</v>
      </c>
      <c r="AJ91" s="14">
        <f t="shared" si="35"/>
        <v>39.775186448271469</v>
      </c>
      <c r="AK91" s="14">
        <f t="shared" si="36"/>
        <v>10.533384428425443</v>
      </c>
      <c r="AL91">
        <v>23892.48</v>
      </c>
      <c r="AM91">
        <v>57657.57</v>
      </c>
      <c r="AN91">
        <v>205971.03</v>
      </c>
      <c r="AO91">
        <v>30510.58</v>
      </c>
      <c r="AP91" s="14">
        <f t="shared" si="37"/>
        <v>0.36784299877354654</v>
      </c>
      <c r="AQ91" s="14">
        <f t="shared" si="38"/>
        <v>3.5883014873080599E-2</v>
      </c>
      <c r="AR91" s="14">
        <f t="shared" si="39"/>
        <v>0</v>
      </c>
      <c r="AS91" s="14">
        <f t="shared" si="40"/>
        <v>2.0383213190819456</v>
      </c>
      <c r="AT91">
        <v>1937.51</v>
      </c>
      <c r="AU91">
        <v>1292.0999999999999</v>
      </c>
      <c r="AW91">
        <v>5904.12</v>
      </c>
    </row>
    <row r="92" spans="1:49" ht="12.75" customHeight="1" x14ac:dyDescent="0.15">
      <c r="A92" t="s">
        <v>24</v>
      </c>
      <c r="B92" t="s">
        <v>248</v>
      </c>
      <c r="C92" s="24" t="s">
        <v>455</v>
      </c>
      <c r="D92" s="17">
        <v>111</v>
      </c>
      <c r="F92" s="24" t="s">
        <v>439</v>
      </c>
      <c r="G92" s="24">
        <v>12</v>
      </c>
      <c r="H92" s="16" t="s">
        <v>426</v>
      </c>
      <c r="J92" s="52">
        <f t="shared" si="21"/>
        <v>282.18750000000006</v>
      </c>
      <c r="K92" s="52">
        <f t="shared" si="22"/>
        <v>7215.9375</v>
      </c>
      <c r="L92" s="52">
        <f t="shared" si="23"/>
        <v>14485.625</v>
      </c>
      <c r="M92" s="52">
        <f t="shared" si="24"/>
        <v>789359.06249999988</v>
      </c>
      <c r="N92">
        <v>21</v>
      </c>
      <c r="O92">
        <v>537</v>
      </c>
      <c r="P92">
        <v>1078</v>
      </c>
      <c r="Q92">
        <v>58743</v>
      </c>
      <c r="R92" s="14">
        <f t="shared" si="25"/>
        <v>0.45202782492472304</v>
      </c>
      <c r="S92" s="14">
        <f t="shared" si="26"/>
        <v>9.2195826117480562E-2</v>
      </c>
      <c r="T92" s="14">
        <f t="shared" si="27"/>
        <v>0.96710168044832556</v>
      </c>
      <c r="U92" s="14">
        <f t="shared" si="28"/>
        <v>2.5040116552047951</v>
      </c>
      <c r="V92">
        <v>2380.9299999999998</v>
      </c>
      <c r="W92">
        <v>3319.85</v>
      </c>
      <c r="X92">
        <v>5008.0200000000004</v>
      </c>
      <c r="Y92">
        <v>7253.02</v>
      </c>
      <c r="Z92" s="14">
        <f t="shared" si="29"/>
        <v>0.70501137222291832</v>
      </c>
      <c r="AA92" s="14">
        <f t="shared" si="30"/>
        <v>0.23120036613394324</v>
      </c>
      <c r="AB92" s="14">
        <f t="shared" si="31"/>
        <v>10.793101317400422</v>
      </c>
      <c r="AC92" s="14">
        <f t="shared" si="32"/>
        <v>1.1952833706189412</v>
      </c>
      <c r="AD92">
        <v>3713.45</v>
      </c>
      <c r="AE92">
        <v>8325.2199999999993</v>
      </c>
      <c r="AF92">
        <v>55890.78</v>
      </c>
      <c r="AG92">
        <v>3462.21</v>
      </c>
      <c r="AH92" s="14">
        <f t="shared" si="33"/>
        <v>4.1742114436078239</v>
      </c>
      <c r="AI92" s="14">
        <f t="shared" si="34"/>
        <v>1.0473424740923576</v>
      </c>
      <c r="AJ92" s="14">
        <f t="shared" si="35"/>
        <v>41.10844511217794</v>
      </c>
      <c r="AK92" s="14">
        <f t="shared" si="36"/>
        <v>9.083699284668711</v>
      </c>
      <c r="AL92">
        <v>21986.49</v>
      </c>
      <c r="AM92">
        <v>37713.42</v>
      </c>
      <c r="AN92">
        <v>212875.15</v>
      </c>
      <c r="AO92">
        <v>26311.48</v>
      </c>
      <c r="AP92" s="14">
        <f t="shared" si="37"/>
        <v>0.38773584547446277</v>
      </c>
      <c r="AQ92" s="14">
        <f t="shared" si="38"/>
        <v>3.6675601549404205E-2</v>
      </c>
      <c r="AR92" s="14">
        <f t="shared" si="39"/>
        <v>0</v>
      </c>
      <c r="AS92" s="14">
        <f t="shared" si="40"/>
        <v>2.0194886347943766</v>
      </c>
      <c r="AT92">
        <v>2042.29</v>
      </c>
      <c r="AU92">
        <v>1320.64</v>
      </c>
      <c r="AW92">
        <v>5849.57</v>
      </c>
    </row>
    <row r="93" spans="1:49" ht="12.75" customHeight="1" x14ac:dyDescent="0.15">
      <c r="A93" t="s">
        <v>26</v>
      </c>
      <c r="B93" t="s">
        <v>249</v>
      </c>
      <c r="C93" s="24" t="s">
        <v>455</v>
      </c>
      <c r="D93" s="17">
        <v>112</v>
      </c>
      <c r="F93" s="24" t="s">
        <v>440</v>
      </c>
      <c r="G93" s="24">
        <v>12</v>
      </c>
      <c r="H93" s="16" t="s">
        <v>426</v>
      </c>
      <c r="J93" s="52">
        <f t="shared" si="21"/>
        <v>188.12500000000003</v>
      </c>
      <c r="K93" s="52">
        <f t="shared" si="22"/>
        <v>7686.2500000000009</v>
      </c>
      <c r="L93" s="52">
        <f t="shared" si="23"/>
        <v>14001.875000000002</v>
      </c>
      <c r="M93" s="52">
        <f t="shared" si="24"/>
        <v>814621.56249999988</v>
      </c>
      <c r="N93">
        <v>14</v>
      </c>
      <c r="O93">
        <v>572</v>
      </c>
      <c r="P93">
        <v>1042</v>
      </c>
      <c r="Q93">
        <v>60623</v>
      </c>
      <c r="R93" s="14">
        <f t="shared" si="25"/>
        <v>0.57231139006914455</v>
      </c>
      <c r="S93" s="14">
        <f t="shared" si="26"/>
        <v>0.12161012289259146</v>
      </c>
      <c r="T93" s="14">
        <f t="shared" si="27"/>
        <v>1.0312028086003731</v>
      </c>
      <c r="U93" s="14">
        <f t="shared" si="28"/>
        <v>2.3043990112409203</v>
      </c>
      <c r="V93">
        <v>3014.49</v>
      </c>
      <c r="W93">
        <v>4379.0200000000004</v>
      </c>
      <c r="X93">
        <v>5339.96</v>
      </c>
      <c r="Y93">
        <v>6674.83</v>
      </c>
      <c r="Z93" s="14">
        <f t="shared" si="29"/>
        <v>0.73002646557387008</v>
      </c>
      <c r="AA93" s="14">
        <f t="shared" si="30"/>
        <v>0.23456316643653696</v>
      </c>
      <c r="AB93" s="14">
        <f t="shared" si="31"/>
        <v>10.937028568780196</v>
      </c>
      <c r="AC93" s="14">
        <f t="shared" si="32"/>
        <v>1.1554326511448063</v>
      </c>
      <c r="AD93">
        <v>3845.21</v>
      </c>
      <c r="AE93">
        <v>8446.31</v>
      </c>
      <c r="AF93">
        <v>56636.09</v>
      </c>
      <c r="AG93">
        <v>3346.78</v>
      </c>
      <c r="AH93" s="14">
        <f t="shared" si="33"/>
        <v>3.5979454057358526</v>
      </c>
      <c r="AI93" s="14">
        <f t="shared" si="34"/>
        <v>0.81121635116866275</v>
      </c>
      <c r="AJ93" s="14">
        <f t="shared" si="35"/>
        <v>33.736041001239769</v>
      </c>
      <c r="AK93" s="14">
        <f t="shared" si="36"/>
        <v>6.5179937581130716</v>
      </c>
      <c r="AL93">
        <v>18951.169999999998</v>
      </c>
      <c r="AM93">
        <v>29210.83</v>
      </c>
      <c r="AN93">
        <v>174698.04</v>
      </c>
      <c r="AO93">
        <v>18879.759999999998</v>
      </c>
      <c r="AP93" s="14">
        <f t="shared" si="37"/>
        <v>0.3769445741776497</v>
      </c>
      <c r="AQ93" s="14">
        <f t="shared" si="38"/>
        <v>3.56383516418819E-2</v>
      </c>
      <c r="AR93" s="14">
        <f t="shared" si="39"/>
        <v>0</v>
      </c>
      <c r="AS93" s="14">
        <f t="shared" si="40"/>
        <v>1.9643266495429061</v>
      </c>
      <c r="AT93">
        <v>1985.45</v>
      </c>
      <c r="AU93">
        <v>1283.29</v>
      </c>
      <c r="AW93">
        <v>5689.79</v>
      </c>
    </row>
    <row r="94" spans="1:49" ht="12.75" customHeight="1" x14ac:dyDescent="0.15">
      <c r="A94" t="s">
        <v>27</v>
      </c>
      <c r="B94" t="s">
        <v>250</v>
      </c>
      <c r="C94" s="24" t="s">
        <v>455</v>
      </c>
      <c r="D94" s="17">
        <v>113</v>
      </c>
      <c r="F94" s="24" t="s">
        <v>436</v>
      </c>
      <c r="G94" s="24">
        <v>20</v>
      </c>
      <c r="H94" s="16" t="s">
        <v>426</v>
      </c>
      <c r="J94" s="52">
        <f t="shared" si="21"/>
        <v>94.062500000000014</v>
      </c>
      <c r="K94" s="52">
        <f t="shared" si="22"/>
        <v>6020.0000000000009</v>
      </c>
      <c r="L94" s="52">
        <f t="shared" si="23"/>
        <v>5455.6249999999991</v>
      </c>
      <c r="M94" s="52">
        <f t="shared" si="24"/>
        <v>295504.0625</v>
      </c>
      <c r="N94">
        <v>7</v>
      </c>
      <c r="O94">
        <v>448</v>
      </c>
      <c r="P94">
        <v>406</v>
      </c>
      <c r="Q94">
        <v>21991</v>
      </c>
      <c r="R94" s="14">
        <f t="shared" si="25"/>
        <v>0.43192424087089581</v>
      </c>
      <c r="S94" s="14">
        <f t="shared" si="26"/>
        <v>0.14332738661900407</v>
      </c>
      <c r="T94" s="14">
        <f t="shared" si="27"/>
        <v>1.7963494374688609</v>
      </c>
      <c r="U94" s="14">
        <f t="shared" si="28"/>
        <v>1.7756856408981689</v>
      </c>
      <c r="V94">
        <v>2275.04</v>
      </c>
      <c r="W94">
        <v>5161.03</v>
      </c>
      <c r="X94">
        <v>9302.18</v>
      </c>
      <c r="Y94">
        <v>5143.38</v>
      </c>
      <c r="Z94" s="14">
        <f t="shared" si="29"/>
        <v>0.67006124672977396</v>
      </c>
      <c r="AA94" s="14">
        <f t="shared" si="30"/>
        <v>0.2290883753583858</v>
      </c>
      <c r="AB94" s="14">
        <f t="shared" si="31"/>
        <v>11.658727246745121</v>
      </c>
      <c r="AC94" s="14">
        <f t="shared" si="32"/>
        <v>1.2083920236418373</v>
      </c>
      <c r="AD94">
        <v>3529.36</v>
      </c>
      <c r="AE94">
        <v>8249.17</v>
      </c>
      <c r="AF94">
        <v>60373.32</v>
      </c>
      <c r="AG94">
        <v>3500.18</v>
      </c>
      <c r="AH94" s="14">
        <f t="shared" si="33"/>
        <v>7.5206218840299046</v>
      </c>
      <c r="AI94" s="14">
        <f t="shared" si="34"/>
        <v>1.6106024991751988</v>
      </c>
      <c r="AJ94" s="14">
        <f t="shared" si="35"/>
        <v>43.54788563218613</v>
      </c>
      <c r="AK94" s="14">
        <f t="shared" si="36"/>
        <v>8.8661205015604718</v>
      </c>
      <c r="AL94">
        <v>39612.769999999997</v>
      </c>
      <c r="AM94">
        <v>57995.67</v>
      </c>
      <c r="AN94">
        <v>225507.5</v>
      </c>
      <c r="AO94">
        <v>25681.25</v>
      </c>
      <c r="AP94" s="14">
        <f t="shared" si="37"/>
        <v>0.35804845819996128</v>
      </c>
      <c r="AQ94" s="14">
        <f t="shared" si="38"/>
        <v>3.131050624460547E-2</v>
      </c>
      <c r="AR94" s="14">
        <f t="shared" si="39"/>
        <v>0</v>
      </c>
      <c r="AS94" s="14">
        <f t="shared" si="40"/>
        <v>1.8811797442483498</v>
      </c>
      <c r="AT94">
        <v>1885.92</v>
      </c>
      <c r="AU94">
        <v>1127.45</v>
      </c>
      <c r="AW94">
        <v>5448.95</v>
      </c>
    </row>
    <row r="95" spans="1:49" ht="12.75" customHeight="1" x14ac:dyDescent="0.15">
      <c r="A95" t="s">
        <v>28</v>
      </c>
      <c r="B95" t="s">
        <v>251</v>
      </c>
      <c r="C95" s="24" t="s">
        <v>455</v>
      </c>
      <c r="D95" s="17">
        <v>114</v>
      </c>
      <c r="F95" s="24" t="s">
        <v>441</v>
      </c>
      <c r="G95" s="24">
        <v>20</v>
      </c>
      <c r="H95" s="16" t="s">
        <v>425</v>
      </c>
      <c r="J95" s="52">
        <f t="shared" si="21"/>
        <v>671.875</v>
      </c>
      <c r="K95" s="52">
        <f t="shared" si="22"/>
        <v>22910.9375</v>
      </c>
      <c r="L95" s="52">
        <f t="shared" si="23"/>
        <v>19403.750000000004</v>
      </c>
      <c r="M95" s="52">
        <f t="shared" si="24"/>
        <v>1000717.4999999999</v>
      </c>
      <c r="N95">
        <v>50</v>
      </c>
      <c r="O95">
        <v>1705</v>
      </c>
      <c r="P95">
        <v>1444</v>
      </c>
      <c r="Q95">
        <v>74472</v>
      </c>
      <c r="R95" s="14">
        <f t="shared" si="25"/>
        <v>0.33946749898428391</v>
      </c>
      <c r="S95" s="14">
        <f t="shared" si="26"/>
        <v>0.11121901719252135</v>
      </c>
      <c r="T95" s="14">
        <f t="shared" si="27"/>
        <v>1.1863111629505754</v>
      </c>
      <c r="U95" s="14">
        <f t="shared" si="28"/>
        <v>1.9069551467948187</v>
      </c>
      <c r="V95">
        <v>1788.05</v>
      </c>
      <c r="W95">
        <v>4004.85</v>
      </c>
      <c r="X95">
        <v>6143.17</v>
      </c>
      <c r="Y95">
        <v>5523.61</v>
      </c>
      <c r="Z95" s="14">
        <f t="shared" si="29"/>
        <v>0.69467005365259094</v>
      </c>
      <c r="AA95" s="14">
        <f t="shared" si="30"/>
        <v>0.22648150390405869</v>
      </c>
      <c r="AB95" s="14">
        <f t="shared" si="31"/>
        <v>11.815672082774922</v>
      </c>
      <c r="AC95" s="14">
        <f t="shared" si="32"/>
        <v>1.1348219957466787</v>
      </c>
      <c r="AD95">
        <v>3658.98</v>
      </c>
      <c r="AE95">
        <v>8155.3</v>
      </c>
      <c r="AF95">
        <v>61186.04</v>
      </c>
      <c r="AG95">
        <v>3287.08</v>
      </c>
      <c r="AH95" s="14">
        <f t="shared" si="33"/>
        <v>3.1172117359821692</v>
      </c>
      <c r="AI95" s="14">
        <f t="shared" si="34"/>
        <v>0.77793715293090449</v>
      </c>
      <c r="AJ95" s="14">
        <f t="shared" si="35"/>
        <v>31.098764478466236</v>
      </c>
      <c r="AK95" s="14">
        <f t="shared" si="36"/>
        <v>5.9454387273179217</v>
      </c>
      <c r="AL95">
        <v>16419.04</v>
      </c>
      <c r="AM95">
        <v>28012.49</v>
      </c>
      <c r="AN95">
        <v>161041.22</v>
      </c>
      <c r="AO95">
        <v>17221.32</v>
      </c>
      <c r="AP95" s="14">
        <f t="shared" si="37"/>
        <v>0.37270704470289828</v>
      </c>
      <c r="AQ95" s="14">
        <f t="shared" si="38"/>
        <v>3.1523510442482201E-2</v>
      </c>
      <c r="AR95" s="14">
        <f t="shared" si="39"/>
        <v>0</v>
      </c>
      <c r="AS95" s="14">
        <f t="shared" si="40"/>
        <v>1.9154341701880853</v>
      </c>
      <c r="AT95">
        <v>1963.13</v>
      </c>
      <c r="AU95">
        <v>1135.1199999999999</v>
      </c>
      <c r="AW95">
        <v>5548.17</v>
      </c>
    </row>
    <row r="96" spans="1:49" ht="12.75" customHeight="1" x14ac:dyDescent="0.15">
      <c r="A96" t="s">
        <v>29</v>
      </c>
      <c r="B96" t="s">
        <v>252</v>
      </c>
      <c r="C96" s="24" t="s">
        <v>455</v>
      </c>
      <c r="D96" s="17">
        <v>115</v>
      </c>
      <c r="F96" s="24" t="s">
        <v>442</v>
      </c>
      <c r="G96" s="24">
        <v>20</v>
      </c>
      <c r="H96" s="16" t="s">
        <v>425</v>
      </c>
      <c r="J96" s="52">
        <f t="shared" si="21"/>
        <v>765.93749999999989</v>
      </c>
      <c r="K96" s="52">
        <f t="shared" si="22"/>
        <v>23394.6875</v>
      </c>
      <c r="L96" s="52">
        <f t="shared" si="23"/>
        <v>21486.562499999996</v>
      </c>
      <c r="M96" s="52">
        <f t="shared" si="24"/>
        <v>1032618.125</v>
      </c>
      <c r="N96">
        <v>57</v>
      </c>
      <c r="O96">
        <v>1741</v>
      </c>
      <c r="P96">
        <v>1599</v>
      </c>
      <c r="Q96">
        <v>76846</v>
      </c>
      <c r="R96" s="14">
        <f t="shared" si="25"/>
        <v>0.38684733122975684</v>
      </c>
      <c r="S96" s="14">
        <f t="shared" si="26"/>
        <v>9.4580528916916692E-2</v>
      </c>
      <c r="T96" s="14">
        <f t="shared" si="27"/>
        <v>1.1491972392910523</v>
      </c>
      <c r="U96" s="14">
        <f t="shared" si="28"/>
        <v>2.1728360538017513</v>
      </c>
      <c r="V96">
        <v>2037.61</v>
      </c>
      <c r="W96">
        <v>3405.72</v>
      </c>
      <c r="X96">
        <v>5950.98</v>
      </c>
      <c r="Y96">
        <v>6293.75</v>
      </c>
      <c r="Z96" s="14">
        <f t="shared" si="29"/>
        <v>0.65661582390710849</v>
      </c>
      <c r="AA96" s="14">
        <f t="shared" si="30"/>
        <v>0.2184823214847087</v>
      </c>
      <c r="AB96" s="14">
        <f t="shared" si="31"/>
        <v>10.816000370772326</v>
      </c>
      <c r="AC96" s="14">
        <f t="shared" si="32"/>
        <v>1.0932899715524622</v>
      </c>
      <c r="AD96">
        <v>3458.54</v>
      </c>
      <c r="AE96">
        <v>7867.26</v>
      </c>
      <c r="AF96">
        <v>56009.36</v>
      </c>
      <c r="AG96">
        <v>3166.78</v>
      </c>
      <c r="AH96" s="14">
        <f t="shared" si="33"/>
        <v>4.1161846287035662</v>
      </c>
      <c r="AI96" s="14">
        <f t="shared" si="34"/>
        <v>1.3370756717546992</v>
      </c>
      <c r="AJ96" s="14">
        <f t="shared" si="35"/>
        <v>33.659057465848392</v>
      </c>
      <c r="AK96" s="14">
        <f t="shared" si="36"/>
        <v>7.0870757035932277</v>
      </c>
      <c r="AL96">
        <v>21680.85</v>
      </c>
      <c r="AM96">
        <v>48146.33</v>
      </c>
      <c r="AN96">
        <v>174299.39</v>
      </c>
      <c r="AO96">
        <v>20528.14</v>
      </c>
      <c r="AP96" s="14">
        <f t="shared" si="37"/>
        <v>0.36722217792307893</v>
      </c>
      <c r="AQ96" s="14">
        <f t="shared" si="38"/>
        <v>3.2183351347508438E-2</v>
      </c>
      <c r="AR96" s="14">
        <f t="shared" si="39"/>
        <v>0</v>
      </c>
      <c r="AS96" s="14">
        <f t="shared" si="40"/>
        <v>1.8179737343607589</v>
      </c>
      <c r="AT96">
        <v>1934.24</v>
      </c>
      <c r="AU96">
        <v>1158.8800000000001</v>
      </c>
      <c r="AW96">
        <v>5265.87</v>
      </c>
    </row>
    <row r="97" spans="1:49" ht="12.75" customHeight="1" x14ac:dyDescent="0.15">
      <c r="A97" t="s">
        <v>30</v>
      </c>
      <c r="B97" t="s">
        <v>253</v>
      </c>
      <c r="C97" s="24" t="s">
        <v>455</v>
      </c>
      <c r="D97" s="17">
        <v>116</v>
      </c>
      <c r="F97" s="24" t="s">
        <v>450</v>
      </c>
      <c r="G97" s="24">
        <v>30</v>
      </c>
      <c r="H97" s="16" t="s">
        <v>425</v>
      </c>
      <c r="J97" s="52">
        <f t="shared" si="21"/>
        <v>430</v>
      </c>
      <c r="K97" s="52">
        <f t="shared" si="22"/>
        <v>9473.4375</v>
      </c>
      <c r="L97" s="52">
        <f t="shared" si="23"/>
        <v>3601.2500000000005</v>
      </c>
      <c r="M97" s="52">
        <f t="shared" si="24"/>
        <v>370700.31250000006</v>
      </c>
      <c r="N97">
        <v>32</v>
      </c>
      <c r="O97">
        <v>705</v>
      </c>
      <c r="P97">
        <v>268</v>
      </c>
      <c r="Q97">
        <v>27587</v>
      </c>
      <c r="R97" s="14">
        <f t="shared" si="25"/>
        <v>0.38243513656160172</v>
      </c>
      <c r="S97" s="14">
        <f t="shared" si="26"/>
        <v>0.12728097780868391</v>
      </c>
      <c r="T97" s="14">
        <f t="shared" si="27"/>
        <v>1.7166526983342281</v>
      </c>
      <c r="U97" s="14">
        <f t="shared" si="28"/>
        <v>2.4106388267462093</v>
      </c>
      <c r="V97">
        <v>2014.37</v>
      </c>
      <c r="W97">
        <v>4583.22</v>
      </c>
      <c r="X97">
        <v>8889.48</v>
      </c>
      <c r="Y97">
        <v>6982.56</v>
      </c>
      <c r="Z97" s="14">
        <f t="shared" si="29"/>
        <v>0.72722992394469943</v>
      </c>
      <c r="AA97" s="14">
        <f t="shared" si="30"/>
        <v>0.22871790912635509</v>
      </c>
      <c r="AB97" s="14">
        <f t="shared" si="31"/>
        <v>17.251930140314151</v>
      </c>
      <c r="AC97" s="14">
        <f t="shared" si="32"/>
        <v>1.0634821995746679</v>
      </c>
      <c r="AD97">
        <v>3830.48</v>
      </c>
      <c r="AE97">
        <v>8235.83</v>
      </c>
      <c r="AF97">
        <v>89337.05</v>
      </c>
      <c r="AG97">
        <v>3080.44</v>
      </c>
      <c r="AH97" s="14">
        <f t="shared" si="33"/>
        <v>4.3256195868029055</v>
      </c>
      <c r="AI97" s="14">
        <f t="shared" si="34"/>
        <v>0.94099422694750268</v>
      </c>
      <c r="AJ97" s="14">
        <f t="shared" si="35"/>
        <v>45.330520355786945</v>
      </c>
      <c r="AK97" s="14">
        <f t="shared" si="36"/>
        <v>6.5512987820034798</v>
      </c>
      <c r="AL97">
        <v>22783.99</v>
      </c>
      <c r="AM97">
        <v>33883.96</v>
      </c>
      <c r="AN97">
        <v>234738.66</v>
      </c>
      <c r="AO97">
        <v>18976.23</v>
      </c>
      <c r="AP97" s="14">
        <f t="shared" si="37"/>
        <v>0.34780586343460118</v>
      </c>
      <c r="AQ97" s="14">
        <f t="shared" si="38"/>
        <v>2.8465914329544987E-2</v>
      </c>
      <c r="AR97" s="14">
        <f t="shared" si="39"/>
        <v>0</v>
      </c>
      <c r="AS97" s="14">
        <f t="shared" si="40"/>
        <v>1.6620784654900989</v>
      </c>
      <c r="AT97">
        <v>1831.97</v>
      </c>
      <c r="AU97">
        <v>1025.02</v>
      </c>
      <c r="AW97">
        <v>4814.3100000000004</v>
      </c>
    </row>
    <row r="98" spans="1:49" ht="12.75" customHeight="1" x14ac:dyDescent="0.15">
      <c r="A98" t="s">
        <v>31</v>
      </c>
      <c r="B98" t="s">
        <v>254</v>
      </c>
      <c r="C98" s="24" t="s">
        <v>455</v>
      </c>
      <c r="D98" s="17">
        <v>117</v>
      </c>
      <c r="F98" s="24" t="s">
        <v>443</v>
      </c>
      <c r="G98" s="24">
        <v>30</v>
      </c>
      <c r="H98" s="16" t="s">
        <v>425</v>
      </c>
      <c r="J98" s="52">
        <f t="shared" si="21"/>
        <v>1800.6250000000002</v>
      </c>
      <c r="K98" s="52">
        <f t="shared" si="22"/>
        <v>37813.125000000007</v>
      </c>
      <c r="L98" s="52">
        <f t="shared" si="23"/>
        <v>14243.749999999998</v>
      </c>
      <c r="M98" s="52">
        <f t="shared" si="24"/>
        <v>1299486.8750000002</v>
      </c>
      <c r="N98">
        <v>134</v>
      </c>
      <c r="O98">
        <v>2814</v>
      </c>
      <c r="P98">
        <v>1060</v>
      </c>
      <c r="Q98">
        <v>96706</v>
      </c>
      <c r="R98" s="14">
        <f t="shared" si="25"/>
        <v>0.35171114933494324</v>
      </c>
      <c r="S98" s="14">
        <f t="shared" si="26"/>
        <v>0.11555547162517482</v>
      </c>
      <c r="T98" s="14">
        <f t="shared" si="27"/>
        <v>1.7675296135084719</v>
      </c>
      <c r="U98" s="14">
        <f t="shared" si="28"/>
        <v>1.8297083436904464</v>
      </c>
      <c r="V98">
        <v>1852.54</v>
      </c>
      <c r="W98">
        <v>4161</v>
      </c>
      <c r="X98">
        <v>9152.94</v>
      </c>
      <c r="Y98">
        <v>5299.86</v>
      </c>
      <c r="Z98" s="14">
        <f t="shared" si="29"/>
        <v>0.73388618664115035</v>
      </c>
      <c r="AA98" s="14">
        <f t="shared" si="30"/>
        <v>0.22807889653272487</v>
      </c>
      <c r="AB98" s="14">
        <f t="shared" si="31"/>
        <v>16.854989398228788</v>
      </c>
      <c r="AC98" s="14">
        <f t="shared" si="32"/>
        <v>1.0468624851548045</v>
      </c>
      <c r="AD98">
        <v>3865.54</v>
      </c>
      <c r="AE98">
        <v>8212.82</v>
      </c>
      <c r="AF98">
        <v>87281.54</v>
      </c>
      <c r="AG98">
        <v>3032.3</v>
      </c>
      <c r="AH98" s="14">
        <f t="shared" si="33"/>
        <v>6.2987173499493094</v>
      </c>
      <c r="AI98" s="14">
        <f t="shared" si="34"/>
        <v>2.0169411930678938</v>
      </c>
      <c r="AJ98" s="14">
        <f t="shared" si="35"/>
        <v>67.624065827536796</v>
      </c>
      <c r="AK98" s="14">
        <f t="shared" si="36"/>
        <v>10.648679813295772</v>
      </c>
      <c r="AL98">
        <v>33176.730000000003</v>
      </c>
      <c r="AM98">
        <v>72627.39</v>
      </c>
      <c r="AN98">
        <v>350183.11</v>
      </c>
      <c r="AO98">
        <v>30844.54</v>
      </c>
      <c r="AP98" s="14">
        <f t="shared" si="37"/>
        <v>0.34532637710215258</v>
      </c>
      <c r="AQ98" s="14">
        <f t="shared" si="38"/>
        <v>2.832622578778228E-2</v>
      </c>
      <c r="AR98" s="14">
        <f t="shared" si="39"/>
        <v>0</v>
      </c>
      <c r="AS98" s="14">
        <f t="shared" si="40"/>
        <v>1.700265142099594</v>
      </c>
      <c r="AT98">
        <v>1818.91</v>
      </c>
      <c r="AU98">
        <v>1019.99</v>
      </c>
      <c r="AW98">
        <v>4924.92</v>
      </c>
    </row>
    <row r="99" spans="1:49" ht="12.75" customHeight="1" x14ac:dyDescent="0.15">
      <c r="A99" t="s">
        <v>32</v>
      </c>
      <c r="B99" t="s">
        <v>255</v>
      </c>
      <c r="C99" s="24" t="s">
        <v>455</v>
      </c>
      <c r="D99" s="17">
        <v>118</v>
      </c>
      <c r="F99" s="24" t="s">
        <v>444</v>
      </c>
      <c r="G99" s="24">
        <v>30</v>
      </c>
      <c r="H99" s="16" t="s">
        <v>425</v>
      </c>
      <c r="J99" s="52">
        <f t="shared" si="21"/>
        <v>1787.1875</v>
      </c>
      <c r="K99" s="52">
        <f t="shared" si="22"/>
        <v>33849.0625</v>
      </c>
      <c r="L99" s="52">
        <f t="shared" si="23"/>
        <v>12671.5625</v>
      </c>
      <c r="M99" s="52">
        <f t="shared" si="24"/>
        <v>1207856.5625</v>
      </c>
      <c r="N99">
        <v>133</v>
      </c>
      <c r="O99">
        <v>2519</v>
      </c>
      <c r="P99">
        <v>943</v>
      </c>
      <c r="Q99">
        <v>89887</v>
      </c>
      <c r="R99" s="14">
        <f t="shared" si="25"/>
        <v>0.33180880996047252</v>
      </c>
      <c r="S99" s="14">
        <f t="shared" si="26"/>
        <v>0.12176980661329437</v>
      </c>
      <c r="T99" s="14">
        <f t="shared" si="27"/>
        <v>1.4374553431768236</v>
      </c>
      <c r="U99" s="14">
        <f t="shared" si="28"/>
        <v>2.0121799652000991</v>
      </c>
      <c r="V99">
        <v>1747.71</v>
      </c>
      <c r="W99">
        <v>4384.7700000000004</v>
      </c>
      <c r="X99">
        <v>7443.69</v>
      </c>
      <c r="Y99">
        <v>5828.4</v>
      </c>
      <c r="Z99" s="14">
        <f t="shared" si="29"/>
        <v>0.73477470088585617</v>
      </c>
      <c r="AA99" s="14">
        <f t="shared" si="30"/>
        <v>0.23570372476858356</v>
      </c>
      <c r="AB99" s="14">
        <f t="shared" si="31"/>
        <v>18.608167032933078</v>
      </c>
      <c r="AC99" s="14">
        <f t="shared" si="32"/>
        <v>1.0439832076670257</v>
      </c>
      <c r="AD99">
        <v>3870.22</v>
      </c>
      <c r="AE99">
        <v>8487.3799999999992</v>
      </c>
      <c r="AF99">
        <v>96360.16</v>
      </c>
      <c r="AG99">
        <v>3023.96</v>
      </c>
      <c r="AH99" s="14">
        <f t="shared" si="33"/>
        <v>6.0531134070724217</v>
      </c>
      <c r="AI99" s="14">
        <f t="shared" si="34"/>
        <v>1.785513937195143</v>
      </c>
      <c r="AJ99" s="14">
        <f t="shared" si="35"/>
        <v>58.158565033852291</v>
      </c>
      <c r="AK99" s="14">
        <f t="shared" si="36"/>
        <v>10.308452094898776</v>
      </c>
      <c r="AL99">
        <v>31883.08</v>
      </c>
      <c r="AM99">
        <v>64294</v>
      </c>
      <c r="AN99">
        <v>301167.15000000002</v>
      </c>
      <c r="AO99">
        <v>29859.05</v>
      </c>
      <c r="AP99" s="14">
        <f t="shared" si="37"/>
        <v>0.35806554501235943</v>
      </c>
      <c r="AQ99" s="14">
        <f t="shared" si="38"/>
        <v>2.7937986063360277E-2</v>
      </c>
      <c r="AR99" s="14">
        <f t="shared" si="39"/>
        <v>0</v>
      </c>
      <c r="AS99" s="14">
        <f t="shared" si="40"/>
        <v>1.6579287154417655</v>
      </c>
      <c r="AT99">
        <v>1886.01</v>
      </c>
      <c r="AU99">
        <v>1006.01</v>
      </c>
      <c r="AW99">
        <v>4802.29</v>
      </c>
    </row>
    <row r="100" spans="1:49" ht="12.75" customHeight="1" x14ac:dyDescent="0.15">
      <c r="A100" t="s">
        <v>33</v>
      </c>
      <c r="B100" t="s">
        <v>256</v>
      </c>
      <c r="C100" s="24" t="s">
        <v>455</v>
      </c>
      <c r="D100" s="17">
        <v>119</v>
      </c>
      <c r="F100" s="24" t="s">
        <v>451</v>
      </c>
      <c r="G100" s="24">
        <v>40</v>
      </c>
      <c r="H100" s="16" t="s">
        <v>425</v>
      </c>
      <c r="J100" s="52">
        <f t="shared" si="21"/>
        <v>161.25</v>
      </c>
      <c r="K100" s="52">
        <f t="shared" si="22"/>
        <v>8707.5</v>
      </c>
      <c r="L100" s="52">
        <f t="shared" si="23"/>
        <v>2445.6250000000005</v>
      </c>
      <c r="M100" s="52">
        <f t="shared" si="24"/>
        <v>342898.12500000006</v>
      </c>
      <c r="N100">
        <v>12</v>
      </c>
      <c r="O100">
        <v>648</v>
      </c>
      <c r="P100">
        <v>182</v>
      </c>
      <c r="Q100">
        <v>25518</v>
      </c>
      <c r="R100" s="14">
        <f t="shared" si="25"/>
        <v>0.36573942231385814</v>
      </c>
      <c r="S100" s="14">
        <f t="shared" si="26"/>
        <v>0.14321408060500967</v>
      </c>
      <c r="T100" s="14">
        <f t="shared" si="27"/>
        <v>1.7475697032662725</v>
      </c>
      <c r="U100" s="14">
        <f t="shared" si="28"/>
        <v>1.6333029524677549</v>
      </c>
      <c r="V100">
        <v>1926.43</v>
      </c>
      <c r="W100">
        <v>5156.95</v>
      </c>
      <c r="X100">
        <v>9049.58</v>
      </c>
      <c r="Y100">
        <v>4730.96</v>
      </c>
      <c r="Z100" s="14">
        <f t="shared" si="29"/>
        <v>0.87527196509733785</v>
      </c>
      <c r="AA100" s="14">
        <f t="shared" si="30"/>
        <v>0.28088644182458228</v>
      </c>
      <c r="AB100" s="14">
        <f t="shared" si="31"/>
        <v>25.679413252793346</v>
      </c>
      <c r="AC100" s="14">
        <f t="shared" si="32"/>
        <v>0.94557336979037199</v>
      </c>
      <c r="AD100">
        <v>4610.25</v>
      </c>
      <c r="AE100">
        <v>10114.35</v>
      </c>
      <c r="AF100">
        <v>132977.76</v>
      </c>
      <c r="AG100">
        <v>2738.91</v>
      </c>
      <c r="AH100" s="14">
        <f t="shared" si="33"/>
        <v>10.904769498900748</v>
      </c>
      <c r="AI100" s="14">
        <f t="shared" si="34"/>
        <v>2.4655832982491996</v>
      </c>
      <c r="AJ100" s="14">
        <f t="shared" si="35"/>
        <v>99.947311707522417</v>
      </c>
      <c r="AK100" s="14">
        <f t="shared" si="36"/>
        <v>13.686472919601183</v>
      </c>
      <c r="AL100">
        <v>57437.82</v>
      </c>
      <c r="AM100">
        <v>88782.399999999994</v>
      </c>
      <c r="AN100">
        <v>517565.16</v>
      </c>
      <c r="AO100">
        <v>39643.69</v>
      </c>
      <c r="AP100" s="14">
        <f t="shared" si="37"/>
        <v>0.34895637546941266</v>
      </c>
      <c r="AQ100" s="14">
        <f t="shared" si="38"/>
        <v>2.6627190999503451E-2</v>
      </c>
      <c r="AR100" s="14">
        <f t="shared" si="39"/>
        <v>0</v>
      </c>
      <c r="AS100" s="14">
        <f t="shared" si="40"/>
        <v>1.6329300963902009</v>
      </c>
      <c r="AT100">
        <v>1838.03</v>
      </c>
      <c r="AU100">
        <v>958.81</v>
      </c>
      <c r="AW100">
        <v>4729.88</v>
      </c>
    </row>
    <row r="101" spans="1:49" ht="12.75" customHeight="1" x14ac:dyDescent="0.15">
      <c r="A101" t="s">
        <v>34</v>
      </c>
      <c r="B101" t="s">
        <v>257</v>
      </c>
      <c r="C101" s="24" t="s">
        <v>455</v>
      </c>
      <c r="D101" s="17">
        <v>120</v>
      </c>
      <c r="F101" s="24" t="s">
        <v>445</v>
      </c>
      <c r="G101" s="24">
        <v>40</v>
      </c>
      <c r="H101" s="16" t="s">
        <v>425</v>
      </c>
      <c r="J101" s="52">
        <f t="shared" si="21"/>
        <v>913.74999999999989</v>
      </c>
      <c r="K101" s="52">
        <f t="shared" si="22"/>
        <v>31295.937500000004</v>
      </c>
      <c r="L101" s="52">
        <f t="shared" si="23"/>
        <v>9822.8125</v>
      </c>
      <c r="M101" s="52">
        <f t="shared" si="24"/>
        <v>1225043.1250000002</v>
      </c>
      <c r="N101">
        <v>68</v>
      </c>
      <c r="O101">
        <v>2329</v>
      </c>
      <c r="P101">
        <v>731</v>
      </c>
      <c r="Q101">
        <v>91166</v>
      </c>
      <c r="R101" s="14">
        <f t="shared" si="25"/>
        <v>0.32668086770630428</v>
      </c>
      <c r="S101" s="14">
        <f t="shared" si="26"/>
        <v>0.12301589505641418</v>
      </c>
      <c r="T101" s="14">
        <f t="shared" si="27"/>
        <v>1.7909095122412801</v>
      </c>
      <c r="U101" s="14">
        <f t="shared" si="28"/>
        <v>1.5428439252078325</v>
      </c>
      <c r="V101">
        <v>1720.7</v>
      </c>
      <c r="W101">
        <v>4429.6400000000003</v>
      </c>
      <c r="X101">
        <v>9274.01</v>
      </c>
      <c r="Y101">
        <v>4468.9399999999996</v>
      </c>
      <c r="Z101" s="14">
        <f t="shared" si="29"/>
        <v>0.84533966684512896</v>
      </c>
      <c r="AA101" s="14">
        <f t="shared" si="30"/>
        <v>0.2707622162212</v>
      </c>
      <c r="AB101" s="14">
        <f t="shared" si="31"/>
        <v>24.792427361452809</v>
      </c>
      <c r="AC101" s="14">
        <f t="shared" si="32"/>
        <v>0.88601306377219868</v>
      </c>
      <c r="AD101">
        <v>4452.59</v>
      </c>
      <c r="AE101">
        <v>9749.7900000000009</v>
      </c>
      <c r="AF101">
        <v>128384.61</v>
      </c>
      <c r="AG101">
        <v>2566.39</v>
      </c>
      <c r="AH101" s="14">
        <f t="shared" si="33"/>
        <v>5.5054013312525392</v>
      </c>
      <c r="AI101" s="14">
        <f t="shared" si="34"/>
        <v>1.4398192324739478</v>
      </c>
      <c r="AJ101" s="14">
        <f t="shared" si="35"/>
        <v>78.028885481559868</v>
      </c>
      <c r="AK101" s="14">
        <f t="shared" si="36"/>
        <v>6.2373505123318695</v>
      </c>
      <c r="AL101">
        <v>28998.16</v>
      </c>
      <c r="AM101">
        <v>51845.99</v>
      </c>
      <c r="AN101">
        <v>404063.22</v>
      </c>
      <c r="AO101">
        <v>18066.86</v>
      </c>
      <c r="AP101" s="14">
        <f t="shared" si="37"/>
        <v>0.32080110570661563</v>
      </c>
      <c r="AQ101" s="14">
        <f t="shared" si="38"/>
        <v>2.697349639031478E-2</v>
      </c>
      <c r="AR101" s="14">
        <f t="shared" si="39"/>
        <v>0</v>
      </c>
      <c r="AS101" s="14">
        <f t="shared" si="40"/>
        <v>1.6204394177921395</v>
      </c>
      <c r="AT101">
        <v>1689.73</v>
      </c>
      <c r="AU101">
        <v>971.28</v>
      </c>
      <c r="AW101">
        <v>4693.7</v>
      </c>
    </row>
    <row r="102" spans="1:49" ht="12.75" customHeight="1" x14ac:dyDescent="0.15">
      <c r="A102" t="s">
        <v>36</v>
      </c>
      <c r="B102" t="s">
        <v>259</v>
      </c>
      <c r="C102" s="24" t="s">
        <v>455</v>
      </c>
      <c r="D102" s="17">
        <v>122</v>
      </c>
      <c r="F102" s="25" t="s">
        <v>446</v>
      </c>
      <c r="G102" s="25">
        <v>40</v>
      </c>
      <c r="H102" s="16" t="s">
        <v>425</v>
      </c>
      <c r="J102" s="52">
        <f t="shared" si="21"/>
        <v>1128.7500000000002</v>
      </c>
      <c r="K102" s="52">
        <f t="shared" si="22"/>
        <v>31551.25</v>
      </c>
      <c r="L102" s="52">
        <f t="shared" si="23"/>
        <v>10064.6875</v>
      </c>
      <c r="M102" s="52">
        <f t="shared" si="24"/>
        <v>1230807.8125</v>
      </c>
      <c r="N102">
        <v>84</v>
      </c>
      <c r="O102">
        <v>2348</v>
      </c>
      <c r="P102">
        <v>749</v>
      </c>
      <c r="Q102">
        <v>91595</v>
      </c>
      <c r="R102" s="14">
        <f>V102/$S$5</f>
        <v>0.3016259051264234</v>
      </c>
      <c r="S102" s="14">
        <f>W102/$T$5</f>
        <v>0.11411498560902539</v>
      </c>
      <c r="T102" s="14">
        <f>X102/$U$5</f>
        <v>1.6654069419393711</v>
      </c>
      <c r="U102" s="14">
        <f>Y102/$V$5</f>
        <v>1.4635809373877982</v>
      </c>
      <c r="V102">
        <v>1588.73</v>
      </c>
      <c r="W102">
        <v>4109.13</v>
      </c>
      <c r="X102">
        <v>8624.11</v>
      </c>
      <c r="Y102">
        <v>4239.3500000000004</v>
      </c>
      <c r="Z102" s="14">
        <f>AD102/$S$5</f>
        <v>0.83938965906113661</v>
      </c>
      <c r="AA102" s="14">
        <f>AE102/$T$5</f>
        <v>0.27026400301260695</v>
      </c>
      <c r="AB102" s="14">
        <f>AF102/$U$5</f>
        <v>24.240700759697049</v>
      </c>
      <c r="AC102" s="14">
        <f>AG102/$V$5</f>
        <v>0.90899204573701209</v>
      </c>
      <c r="AD102">
        <v>4421.25</v>
      </c>
      <c r="AE102">
        <v>9731.85</v>
      </c>
      <c r="AF102">
        <v>125527.56</v>
      </c>
      <c r="AG102">
        <v>2632.95</v>
      </c>
      <c r="AH102" s="14">
        <f>AL102/$S$5</f>
        <v>6.1539787591936541</v>
      </c>
      <c r="AI102" s="14">
        <f>AM102/$T$5</f>
        <v>1.7925750124692157</v>
      </c>
      <c r="AJ102" s="14">
        <f>AN102/$U$5</f>
        <v>82.889699095083785</v>
      </c>
      <c r="AK102" s="14">
        <f>AO102/$V$5</f>
        <v>7.6351396138868175</v>
      </c>
      <c r="AL102">
        <v>32414.36</v>
      </c>
      <c r="AM102">
        <v>64548.26</v>
      </c>
      <c r="AN102">
        <v>429234.36</v>
      </c>
      <c r="AO102">
        <v>22115.64</v>
      </c>
      <c r="AP102" s="14">
        <f>AT102/$S$5</f>
        <v>0.31292218665633864</v>
      </c>
      <c r="AQ102" s="14">
        <f>AU102/$T$5</f>
        <v>2.750836742696483E-2</v>
      </c>
      <c r="AR102" s="14">
        <f>AV102/$U$5</f>
        <v>0</v>
      </c>
      <c r="AS102" s="14">
        <f>AW102/$V$5</f>
        <v>1.5834817852901373</v>
      </c>
      <c r="AT102">
        <v>1648.23</v>
      </c>
      <c r="AU102">
        <v>990.54</v>
      </c>
      <c r="AW102">
        <v>4586.6499999999996</v>
      </c>
    </row>
    <row r="103" spans="1:49" ht="12.75" customHeight="1" x14ac:dyDescent="0.15">
      <c r="A103" t="s">
        <v>35</v>
      </c>
      <c r="B103" t="s">
        <v>258</v>
      </c>
      <c r="C103" s="24" t="s">
        <v>455</v>
      </c>
      <c r="D103" s="17">
        <v>121</v>
      </c>
      <c r="F103" s="25" t="s">
        <v>452</v>
      </c>
      <c r="G103" s="25">
        <v>50</v>
      </c>
      <c r="H103" s="16" t="s">
        <v>425</v>
      </c>
      <c r="J103" s="52">
        <f t="shared" si="21"/>
        <v>94.062500000000014</v>
      </c>
      <c r="K103" s="52">
        <f t="shared" si="22"/>
        <v>2418.75</v>
      </c>
      <c r="L103" s="52">
        <f t="shared" si="23"/>
        <v>954.0625</v>
      </c>
      <c r="M103" s="52">
        <f t="shared" si="24"/>
        <v>230883.12500000003</v>
      </c>
      <c r="N103">
        <v>7</v>
      </c>
      <c r="O103">
        <v>180</v>
      </c>
      <c r="P103">
        <v>71</v>
      </c>
      <c r="Q103">
        <v>17182</v>
      </c>
      <c r="R103" s="14">
        <f t="shared" si="25"/>
        <v>0.39960168741765101</v>
      </c>
      <c r="S103" s="14">
        <f t="shared" si="26"/>
        <v>0.17999743395203602</v>
      </c>
      <c r="T103" s="14">
        <f t="shared" si="27"/>
        <v>2.1940046887250451</v>
      </c>
      <c r="U103" s="14">
        <f t="shared" si="28"/>
        <v>1.4586440467312951</v>
      </c>
      <c r="V103">
        <v>2104.79</v>
      </c>
      <c r="W103">
        <v>6481.47</v>
      </c>
      <c r="X103">
        <v>11361.39</v>
      </c>
      <c r="Y103">
        <v>4225.05</v>
      </c>
      <c r="Z103" s="14">
        <f t="shared" si="29"/>
        <v>0.92231575669897969</v>
      </c>
      <c r="AA103" s="14">
        <f t="shared" si="30"/>
        <v>0.28960406213168605</v>
      </c>
      <c r="AB103" s="14">
        <f t="shared" si="31"/>
        <v>28.912646426102373</v>
      </c>
      <c r="AC103" s="14">
        <f t="shared" si="32"/>
        <v>0.87902891706023689</v>
      </c>
      <c r="AD103">
        <v>4858.04</v>
      </c>
      <c r="AE103">
        <v>10428.26</v>
      </c>
      <c r="AF103">
        <v>149720.67000000001</v>
      </c>
      <c r="AG103">
        <v>2546.16</v>
      </c>
      <c r="AH103" s="14">
        <f t="shared" si="33"/>
        <v>7.4436856634049837</v>
      </c>
      <c r="AI103" s="14">
        <f t="shared" si="34"/>
        <v>2.0990838875515569</v>
      </c>
      <c r="AJ103" s="14">
        <f t="shared" si="35"/>
        <v>85.565831399008957</v>
      </c>
      <c r="AK103" s="14">
        <f t="shared" si="36"/>
        <v>6.914629767724473</v>
      </c>
      <c r="AL103">
        <v>39207.53</v>
      </c>
      <c r="AM103">
        <v>75585.240000000005</v>
      </c>
      <c r="AN103">
        <v>443092.39</v>
      </c>
      <c r="AO103">
        <v>20028.64</v>
      </c>
      <c r="AP103" s="14">
        <f t="shared" si="37"/>
        <v>0.32181872031166342</v>
      </c>
      <c r="AQ103" s="14">
        <f t="shared" si="38"/>
        <v>2.6981272293235964E-2</v>
      </c>
      <c r="AR103" s="14">
        <f t="shared" si="39"/>
        <v>0</v>
      </c>
      <c r="AS103" s="14">
        <f t="shared" si="40"/>
        <v>1.5839236887894608</v>
      </c>
      <c r="AT103">
        <v>1695.09</v>
      </c>
      <c r="AU103">
        <v>971.56</v>
      </c>
      <c r="AW103">
        <v>4587.93</v>
      </c>
    </row>
    <row r="104" spans="1:49" ht="12.75" customHeight="1" x14ac:dyDescent="0.15">
      <c r="A104" t="s">
        <v>37</v>
      </c>
      <c r="B104" t="s">
        <v>260</v>
      </c>
      <c r="C104" s="24" t="s">
        <v>455</v>
      </c>
      <c r="D104" s="17">
        <v>123</v>
      </c>
      <c r="F104" s="24" t="s">
        <v>448</v>
      </c>
      <c r="G104" s="24">
        <v>50</v>
      </c>
      <c r="H104" s="16" t="s">
        <v>425</v>
      </c>
      <c r="J104" s="52">
        <f t="shared" si="21"/>
        <v>416.56250000000006</v>
      </c>
      <c r="K104" s="52">
        <f t="shared" si="22"/>
        <v>8277.5000000000018</v>
      </c>
      <c r="L104" s="52">
        <f t="shared" si="23"/>
        <v>2821.875</v>
      </c>
      <c r="M104" s="52">
        <f t="shared" si="24"/>
        <v>804610.62499999988</v>
      </c>
      <c r="N104">
        <v>31</v>
      </c>
      <c r="O104">
        <v>616</v>
      </c>
      <c r="P104">
        <v>210</v>
      </c>
      <c r="Q104">
        <v>59878</v>
      </c>
      <c r="R104" s="14">
        <f t="shared" si="25"/>
        <v>0.47171183280743922</v>
      </c>
      <c r="S104" s="14">
        <f t="shared" si="26"/>
        <v>0.12486961477066086</v>
      </c>
      <c r="T104" s="14">
        <f t="shared" si="27"/>
        <v>1.909166573329883</v>
      </c>
      <c r="U104" s="14">
        <f t="shared" si="28"/>
        <v>1.5623912503107136</v>
      </c>
      <c r="V104">
        <v>2484.61</v>
      </c>
      <c r="W104">
        <v>4496.3900000000003</v>
      </c>
      <c r="X104">
        <v>9886.39</v>
      </c>
      <c r="Y104">
        <v>4525.5600000000004</v>
      </c>
      <c r="Z104" s="14">
        <f t="shared" si="29"/>
        <v>0.92375294747513859</v>
      </c>
      <c r="AA104" s="14">
        <f t="shared" si="30"/>
        <v>0.28852626644464613</v>
      </c>
      <c r="AB104" s="14">
        <f t="shared" si="31"/>
        <v>27.873276970790094</v>
      </c>
      <c r="AC104" s="14">
        <f t="shared" si="32"/>
        <v>0.79559201259424972</v>
      </c>
      <c r="AD104">
        <v>4865.6099999999997</v>
      </c>
      <c r="AE104">
        <v>10389.450000000001</v>
      </c>
      <c r="AF104">
        <v>144338.42000000001</v>
      </c>
      <c r="AG104">
        <v>2304.48</v>
      </c>
      <c r="AH104" s="14">
        <f t="shared" si="33"/>
        <v>11.687613200132137</v>
      </c>
      <c r="AI104" s="14">
        <f t="shared" si="34"/>
        <v>3.2337983508420747</v>
      </c>
      <c r="AJ104" s="14">
        <f t="shared" si="35"/>
        <v>170.18019535066949</v>
      </c>
      <c r="AK104" s="14">
        <f t="shared" si="36"/>
        <v>8.8905563841246167</v>
      </c>
      <c r="AL104">
        <v>61561.23</v>
      </c>
      <c r="AM104">
        <v>116444.81</v>
      </c>
      <c r="AN104">
        <v>881257.72</v>
      </c>
      <c r="AO104">
        <v>25752.03</v>
      </c>
      <c r="AP104" s="14">
        <f t="shared" si="37"/>
        <v>0.32738712261876285</v>
      </c>
      <c r="AQ104" s="14">
        <f t="shared" si="38"/>
        <v>2.7148454206041433E-2</v>
      </c>
      <c r="AR104" s="14">
        <f t="shared" si="39"/>
        <v>0</v>
      </c>
      <c r="AS104" s="14">
        <f t="shared" si="40"/>
        <v>1.5761282348717101</v>
      </c>
      <c r="AT104">
        <v>1724.42</v>
      </c>
      <c r="AU104">
        <v>977.58</v>
      </c>
      <c r="AW104">
        <v>4565.3500000000004</v>
      </c>
    </row>
    <row r="105" spans="1:49" ht="12.75" customHeight="1" x14ac:dyDescent="0.15">
      <c r="A105" t="s">
        <v>38</v>
      </c>
      <c r="B105" t="s">
        <v>261</v>
      </c>
      <c r="C105" s="24" t="s">
        <v>455</v>
      </c>
      <c r="D105" s="17">
        <v>124</v>
      </c>
      <c r="F105" s="24" t="s">
        <v>447</v>
      </c>
      <c r="G105" s="24">
        <v>50</v>
      </c>
      <c r="H105" s="16" t="s">
        <v>425</v>
      </c>
      <c r="J105" s="52">
        <f t="shared" si="21"/>
        <v>322.5</v>
      </c>
      <c r="K105" s="52">
        <f t="shared" si="22"/>
        <v>8747.8125</v>
      </c>
      <c r="L105" s="52">
        <f t="shared" si="23"/>
        <v>2808.4375</v>
      </c>
      <c r="M105" s="52">
        <f t="shared" si="24"/>
        <v>780517.1875</v>
      </c>
      <c r="N105">
        <v>24</v>
      </c>
      <c r="O105">
        <v>651</v>
      </c>
      <c r="P105">
        <v>209</v>
      </c>
      <c r="Q105">
        <v>58085</v>
      </c>
      <c r="R105" s="14">
        <f t="shared" si="25"/>
        <v>0.34761031435937745</v>
      </c>
      <c r="S105" s="14">
        <f t="shared" si="26"/>
        <v>0.10280104685870185</v>
      </c>
      <c r="T105" s="14">
        <f t="shared" si="27"/>
        <v>1.5385390797894323</v>
      </c>
      <c r="U105" s="14">
        <f t="shared" si="28"/>
        <v>1.5202032756096886</v>
      </c>
      <c r="V105">
        <v>1830.94</v>
      </c>
      <c r="W105">
        <v>3701.73</v>
      </c>
      <c r="X105">
        <v>7967.14</v>
      </c>
      <c r="Y105">
        <v>4403.3599999999997</v>
      </c>
      <c r="Z105" s="14">
        <f t="shared" si="29"/>
        <v>0.91645308151168925</v>
      </c>
      <c r="AA105" s="14">
        <f t="shared" si="30"/>
        <v>0.28723185631908749</v>
      </c>
      <c r="AB105" s="14">
        <f t="shared" si="31"/>
        <v>27.44992063154886</v>
      </c>
      <c r="AC105" s="14">
        <f t="shared" si="32"/>
        <v>0.90318170519512797</v>
      </c>
      <c r="AD105">
        <v>4827.16</v>
      </c>
      <c r="AE105">
        <v>10342.84</v>
      </c>
      <c r="AF105">
        <v>142146.12</v>
      </c>
      <c r="AG105">
        <v>2616.12</v>
      </c>
      <c r="AH105" s="14">
        <f t="shared" si="33"/>
        <v>14.709117902802618</v>
      </c>
      <c r="AI105" s="14">
        <f t="shared" si="34"/>
        <v>3.6714639359176733</v>
      </c>
      <c r="AJ105" s="14">
        <f t="shared" si="35"/>
        <v>165.89332378079632</v>
      </c>
      <c r="AK105" s="14">
        <f t="shared" si="36"/>
        <v>12.999899881238434</v>
      </c>
      <c r="AL105">
        <v>77476.160000000003</v>
      </c>
      <c r="AM105">
        <v>132204.57</v>
      </c>
      <c r="AN105">
        <v>859058.67</v>
      </c>
      <c r="AO105">
        <v>37654.99</v>
      </c>
      <c r="AP105" s="14">
        <f t="shared" si="37"/>
        <v>0.33433765819540479</v>
      </c>
      <c r="AQ105" s="14">
        <f t="shared" si="38"/>
        <v>2.7368123463564896E-2</v>
      </c>
      <c r="AR105" s="14">
        <f t="shared" si="39"/>
        <v>0</v>
      </c>
      <c r="AS105" s="14">
        <f t="shared" si="40"/>
        <v>1.6109005164747148</v>
      </c>
      <c r="AT105">
        <v>1761.03</v>
      </c>
      <c r="AU105">
        <v>985.49</v>
      </c>
      <c r="AW105">
        <v>4666.07</v>
      </c>
    </row>
    <row r="106" spans="1:49" ht="12.75" customHeight="1" x14ac:dyDescent="0.15">
      <c r="A106" t="s">
        <v>39</v>
      </c>
      <c r="B106" t="s">
        <v>262</v>
      </c>
      <c r="C106" s="24" t="s">
        <v>455</v>
      </c>
      <c r="D106" s="17">
        <v>125</v>
      </c>
      <c r="F106" s="24">
        <v>7</v>
      </c>
      <c r="G106" s="24">
        <v>70</v>
      </c>
      <c r="H106" s="16" t="s">
        <v>425</v>
      </c>
      <c r="J106" s="52">
        <f t="shared" si="21"/>
        <v>161.25</v>
      </c>
      <c r="K106" s="52">
        <f t="shared" si="22"/>
        <v>6261.8749999999991</v>
      </c>
      <c r="L106" s="52">
        <f t="shared" si="23"/>
        <v>1612.4999999999998</v>
      </c>
      <c r="M106" s="52">
        <f t="shared" si="24"/>
        <v>667534.6875</v>
      </c>
      <c r="N106">
        <v>12</v>
      </c>
      <c r="O106">
        <v>466</v>
      </c>
      <c r="P106">
        <v>120</v>
      </c>
      <c r="Q106">
        <v>49677</v>
      </c>
      <c r="R106" s="14">
        <f t="shared" si="25"/>
        <v>0.50672271141133274</v>
      </c>
      <c r="S106" s="14">
        <f t="shared" si="26"/>
        <v>0.13367443627480929</v>
      </c>
      <c r="T106" s="14">
        <f t="shared" si="27"/>
        <v>1.6763910721113553</v>
      </c>
      <c r="U106" s="14">
        <f t="shared" si="28"/>
        <v>1.2806294362968487</v>
      </c>
      <c r="V106">
        <v>2669.02</v>
      </c>
      <c r="W106">
        <v>4813.4399999999996</v>
      </c>
      <c r="X106">
        <v>8680.99</v>
      </c>
      <c r="Y106">
        <v>3709.42</v>
      </c>
      <c r="Z106" s="14">
        <f t="shared" si="29"/>
        <v>0.89496926272303035</v>
      </c>
      <c r="AA106" s="14">
        <f t="shared" si="30"/>
        <v>0.29279023835364137</v>
      </c>
      <c r="AB106" s="14">
        <f t="shared" si="31"/>
        <v>24.192575670383402</v>
      </c>
      <c r="AC106" s="14">
        <f t="shared" si="32"/>
        <v>0.80560388875079403</v>
      </c>
      <c r="AD106">
        <v>4714</v>
      </c>
      <c r="AE106">
        <v>10542.99</v>
      </c>
      <c r="AF106">
        <v>125278.35</v>
      </c>
      <c r="AG106">
        <v>2333.48</v>
      </c>
      <c r="AH106" s="14">
        <f t="shared" si="33"/>
        <v>16.849936019380245</v>
      </c>
      <c r="AI106" s="14">
        <f t="shared" si="34"/>
        <v>5.1736198050025717</v>
      </c>
      <c r="AJ106" s="14">
        <f t="shared" si="35"/>
        <v>97.447377365121909</v>
      </c>
      <c r="AK106" s="14">
        <f t="shared" si="36"/>
        <v>20.895555417460713</v>
      </c>
      <c r="AL106">
        <v>88752.320000000007</v>
      </c>
      <c r="AM106">
        <v>186295.22</v>
      </c>
      <c r="AN106">
        <v>504619.55</v>
      </c>
      <c r="AO106">
        <v>60525.23</v>
      </c>
      <c r="AP106" s="14">
        <f t="shared" si="37"/>
        <v>0.3337035476019608</v>
      </c>
      <c r="AQ106" s="14">
        <f t="shared" si="38"/>
        <v>2.6996546388259719E-2</v>
      </c>
      <c r="AR106" s="14">
        <f t="shared" si="39"/>
        <v>0</v>
      </c>
      <c r="AS106" s="14">
        <f t="shared" si="40"/>
        <v>1.5192366117049192</v>
      </c>
      <c r="AT106">
        <v>1757.69</v>
      </c>
      <c r="AU106">
        <v>972.11</v>
      </c>
      <c r="AW106">
        <v>4400.5600000000004</v>
      </c>
    </row>
    <row r="107" spans="1:49" ht="12.75" customHeight="1" x14ac:dyDescent="0.15">
      <c r="A107" t="s">
        <v>40</v>
      </c>
      <c r="B107" t="s">
        <v>263</v>
      </c>
      <c r="C107" s="24" t="s">
        <v>455</v>
      </c>
      <c r="D107" s="17">
        <v>126</v>
      </c>
      <c r="F107" s="24">
        <v>8</v>
      </c>
      <c r="G107" s="24">
        <v>100</v>
      </c>
      <c r="H107" s="16" t="s">
        <v>425</v>
      </c>
      <c r="J107" s="52">
        <f t="shared" si="21"/>
        <v>67.1875</v>
      </c>
      <c r="K107" s="52">
        <f t="shared" si="22"/>
        <v>3534.0625000000005</v>
      </c>
      <c r="L107" s="52">
        <f t="shared" si="23"/>
        <v>1169.0625</v>
      </c>
      <c r="M107" s="52">
        <f t="shared" si="24"/>
        <v>544380.00000000012</v>
      </c>
      <c r="N107">
        <v>5</v>
      </c>
      <c r="O107">
        <v>263</v>
      </c>
      <c r="P107">
        <v>87</v>
      </c>
      <c r="Q107">
        <v>40512</v>
      </c>
      <c r="R107" s="14">
        <f t="shared" si="25"/>
        <v>7.6286921753790427E-2</v>
      </c>
      <c r="S107" s="14">
        <f t="shared" si="26"/>
        <v>0.13337839654216704</v>
      </c>
      <c r="T107" s="14">
        <f t="shared" si="27"/>
        <v>1.8930476326573176</v>
      </c>
      <c r="U107" s="14">
        <f t="shared" si="28"/>
        <v>1.1747831910956446</v>
      </c>
      <c r="V107">
        <v>401.82</v>
      </c>
      <c r="W107">
        <v>4802.78</v>
      </c>
      <c r="X107">
        <v>9802.92</v>
      </c>
      <c r="Y107">
        <v>3402.83</v>
      </c>
      <c r="Z107" s="14">
        <f t="shared" si="29"/>
        <v>0.92532493421577233</v>
      </c>
      <c r="AA107" s="14">
        <f t="shared" si="30"/>
        <v>0.30558076552653413</v>
      </c>
      <c r="AB107" s="14">
        <f t="shared" si="31"/>
        <v>24.094869437932324</v>
      </c>
      <c r="AC107" s="14">
        <f t="shared" si="32"/>
        <v>0.80230342199022298</v>
      </c>
      <c r="AD107">
        <v>4873.8900000000003</v>
      </c>
      <c r="AE107">
        <v>11003.56</v>
      </c>
      <c r="AF107">
        <v>124772.39</v>
      </c>
      <c r="AG107">
        <v>2323.92</v>
      </c>
      <c r="AH107" s="14">
        <f t="shared" si="33"/>
        <v>21.675483461864133</v>
      </c>
      <c r="AI107" s="14">
        <f t="shared" si="34"/>
        <v>17.638226672013527</v>
      </c>
      <c r="AJ107" s="14">
        <f t="shared" si="35"/>
        <v>68.849758032434863</v>
      </c>
      <c r="AK107" s="14">
        <f t="shared" si="36"/>
        <v>20.205067390283649</v>
      </c>
      <c r="AL107">
        <v>114169.54</v>
      </c>
      <c r="AM107">
        <v>635129.26</v>
      </c>
      <c r="AN107">
        <v>356530.21</v>
      </c>
      <c r="AO107">
        <v>58525.19</v>
      </c>
      <c r="AP107" s="14">
        <f t="shared" si="37"/>
        <v>0.32932552655860209</v>
      </c>
      <c r="AQ107" s="14">
        <f t="shared" si="38"/>
        <v>2.6387248852221185E-2</v>
      </c>
      <c r="AR107" s="14">
        <f t="shared" si="39"/>
        <v>0</v>
      </c>
      <c r="AS107" s="14">
        <f t="shared" si="40"/>
        <v>1.5404169083326429</v>
      </c>
      <c r="AT107">
        <v>1734.63</v>
      </c>
      <c r="AU107">
        <v>950.17</v>
      </c>
      <c r="AW107">
        <v>4461.91</v>
      </c>
    </row>
    <row r="108" spans="1:49" ht="12.75" customHeight="1" x14ac:dyDescent="0.15">
      <c r="A108" t="s">
        <v>41</v>
      </c>
      <c r="B108" t="s">
        <v>264</v>
      </c>
      <c r="C108" s="24" t="s">
        <v>456</v>
      </c>
      <c r="D108" s="17" t="s">
        <v>313</v>
      </c>
      <c r="F108" s="24" t="s">
        <v>434</v>
      </c>
      <c r="G108" s="24">
        <v>5</v>
      </c>
      <c r="H108" s="16" t="s">
        <v>426</v>
      </c>
      <c r="J108" s="52">
        <f t="shared" si="21"/>
        <v>67.1875</v>
      </c>
      <c r="K108" s="52">
        <f t="shared" si="22"/>
        <v>1800.6250000000002</v>
      </c>
      <c r="L108" s="52">
        <f t="shared" si="23"/>
        <v>6920.3125</v>
      </c>
      <c r="M108" s="52">
        <f t="shared" si="24"/>
        <v>306267.5</v>
      </c>
      <c r="N108">
        <v>5</v>
      </c>
      <c r="O108">
        <v>134</v>
      </c>
      <c r="P108">
        <v>515</v>
      </c>
      <c r="Q108">
        <v>22792</v>
      </c>
      <c r="R108" s="14">
        <f t="shared" si="25"/>
        <v>0.18691643789323398</v>
      </c>
      <c r="S108" s="14">
        <f t="shared" si="26"/>
        <v>0.14949728787614541</v>
      </c>
      <c r="T108" s="14">
        <f t="shared" si="27"/>
        <v>0.75724068144863843</v>
      </c>
      <c r="U108" s="14">
        <f t="shared" si="28"/>
        <v>0.99781119672991403</v>
      </c>
      <c r="V108">
        <v>984.53</v>
      </c>
      <c r="W108">
        <v>5383.2</v>
      </c>
      <c r="X108">
        <v>3921.28</v>
      </c>
      <c r="Y108">
        <v>2890.22</v>
      </c>
      <c r="Z108" s="14">
        <f t="shared" si="29"/>
        <v>0.8695839551034511</v>
      </c>
      <c r="AA108" s="14">
        <f t="shared" si="30"/>
        <v>0.30363262413395881</v>
      </c>
      <c r="AB108" s="14">
        <f t="shared" si="31"/>
        <v>10.748622155963833</v>
      </c>
      <c r="AC108" s="14">
        <f t="shared" si="32"/>
        <v>1.1236501229044107</v>
      </c>
      <c r="AD108">
        <v>4580.29</v>
      </c>
      <c r="AE108">
        <v>10933.41</v>
      </c>
      <c r="AF108">
        <v>55660.45</v>
      </c>
      <c r="AG108">
        <v>3254.72</v>
      </c>
      <c r="AH108" s="14">
        <f t="shared" si="33"/>
        <v>9.2498300811433722</v>
      </c>
      <c r="AI108" s="14">
        <f t="shared" si="34"/>
        <v>2.9446414031283568</v>
      </c>
      <c r="AJ108" s="14">
        <f t="shared" si="35"/>
        <v>54.026060273676315</v>
      </c>
      <c r="AK108" s="14">
        <f t="shared" si="36"/>
        <v>9.0178798298671534</v>
      </c>
      <c r="AL108">
        <v>48720.89</v>
      </c>
      <c r="AM108">
        <v>106032.65</v>
      </c>
      <c r="AN108">
        <v>279767.46999999997</v>
      </c>
      <c r="AO108">
        <v>26120.83</v>
      </c>
      <c r="AP108" s="14">
        <f t="shared" si="37"/>
        <v>0.6760131530484772</v>
      </c>
      <c r="AQ108" s="14">
        <f t="shared" si="38"/>
        <v>2.9729498554237479E-2</v>
      </c>
      <c r="AR108" s="14">
        <f t="shared" si="39"/>
        <v>0</v>
      </c>
      <c r="AS108" s="14">
        <f t="shared" si="40"/>
        <v>1.6887618416328336</v>
      </c>
      <c r="AT108">
        <v>3560.71</v>
      </c>
      <c r="AU108">
        <v>1070.52</v>
      </c>
      <c r="AW108">
        <v>4891.6000000000004</v>
      </c>
    </row>
    <row r="109" spans="1:49" ht="12.75" customHeight="1" x14ac:dyDescent="0.15">
      <c r="A109" t="s">
        <v>42</v>
      </c>
      <c r="B109" t="s">
        <v>265</v>
      </c>
      <c r="C109" s="24" t="s">
        <v>456</v>
      </c>
      <c r="D109" s="17">
        <v>184</v>
      </c>
      <c r="F109" s="24" t="s">
        <v>437</v>
      </c>
      <c r="G109" s="24">
        <v>5</v>
      </c>
      <c r="H109" s="16" t="s">
        <v>426</v>
      </c>
      <c r="J109" s="52">
        <f t="shared" si="21"/>
        <v>322.5</v>
      </c>
      <c r="K109" s="52">
        <f t="shared" si="22"/>
        <v>6181.25</v>
      </c>
      <c r="L109" s="52">
        <f t="shared" si="23"/>
        <v>24348.75</v>
      </c>
      <c r="M109" s="52">
        <f t="shared" si="24"/>
        <v>948754.6875</v>
      </c>
      <c r="N109">
        <v>24</v>
      </c>
      <c r="O109">
        <v>460</v>
      </c>
      <c r="P109">
        <v>1812</v>
      </c>
      <c r="Q109">
        <v>70605</v>
      </c>
      <c r="R109" s="14">
        <f t="shared" si="25"/>
        <v>0.37878615284723249</v>
      </c>
      <c r="S109" s="14">
        <f t="shared" si="26"/>
        <v>0.19975183761248677</v>
      </c>
      <c r="T109" s="14">
        <f t="shared" si="27"/>
        <v>1.341162680220455</v>
      </c>
      <c r="U109" s="14">
        <f t="shared" si="28"/>
        <v>1.5424399977904826</v>
      </c>
      <c r="V109">
        <v>1995.15</v>
      </c>
      <c r="W109">
        <v>7192.8</v>
      </c>
      <c r="X109">
        <v>6945.05</v>
      </c>
      <c r="Y109">
        <v>4467.7700000000004</v>
      </c>
      <c r="Z109" s="14">
        <f t="shared" si="29"/>
        <v>0.83073613784880829</v>
      </c>
      <c r="AA109" s="14">
        <f t="shared" si="30"/>
        <v>0.3080851616887928</v>
      </c>
      <c r="AB109" s="14">
        <f t="shared" si="31"/>
        <v>10.14811195779375</v>
      </c>
      <c r="AC109" s="14">
        <f t="shared" si="32"/>
        <v>1.1444644681967577</v>
      </c>
      <c r="AD109">
        <v>4375.67</v>
      </c>
      <c r="AE109">
        <v>11093.74</v>
      </c>
      <c r="AF109">
        <v>52550.78</v>
      </c>
      <c r="AG109">
        <v>3315.01</v>
      </c>
      <c r="AH109" s="14">
        <f t="shared" si="33"/>
        <v>6.1952699906212381</v>
      </c>
      <c r="AI109" s="14">
        <f t="shared" si="34"/>
        <v>1.7142802790882643</v>
      </c>
      <c r="AJ109" s="14">
        <f t="shared" si="35"/>
        <v>51.412422417821787</v>
      </c>
      <c r="AK109" s="14">
        <f t="shared" si="36"/>
        <v>10.668434280663959</v>
      </c>
      <c r="AL109">
        <v>32631.85</v>
      </c>
      <c r="AM109">
        <v>61728.97</v>
      </c>
      <c r="AN109">
        <v>266233.06</v>
      </c>
      <c r="AO109">
        <v>30901.759999999998</v>
      </c>
      <c r="AP109" s="14">
        <f t="shared" si="37"/>
        <v>0.58305329946347406</v>
      </c>
      <c r="AQ109" s="14">
        <f t="shared" si="38"/>
        <v>3.264657299295614E-2</v>
      </c>
      <c r="AR109" s="14">
        <f t="shared" si="39"/>
        <v>0</v>
      </c>
      <c r="AS109" s="14">
        <f t="shared" si="40"/>
        <v>1.8920236418372136</v>
      </c>
      <c r="AT109">
        <v>3071.07</v>
      </c>
      <c r="AU109">
        <v>1175.56</v>
      </c>
      <c r="AW109">
        <v>5480.36</v>
      </c>
    </row>
    <row r="110" spans="1:49" ht="12.75" customHeight="1" x14ac:dyDescent="0.15">
      <c r="A110" t="s">
        <v>43</v>
      </c>
      <c r="B110" t="s">
        <v>266</v>
      </c>
      <c r="C110" s="24" t="s">
        <v>456</v>
      </c>
      <c r="D110" s="17">
        <v>185</v>
      </c>
      <c r="F110" s="24" t="s">
        <v>438</v>
      </c>
      <c r="G110" s="24">
        <v>5</v>
      </c>
      <c r="H110" s="16" t="s">
        <v>426</v>
      </c>
      <c r="J110" s="52">
        <f t="shared" si="21"/>
        <v>671.875</v>
      </c>
      <c r="K110" s="52">
        <f t="shared" si="22"/>
        <v>5589.9999999999991</v>
      </c>
      <c r="L110" s="52">
        <f t="shared" si="23"/>
        <v>22118.125</v>
      </c>
      <c r="M110" s="52">
        <f t="shared" si="24"/>
        <v>1045531.5624999999</v>
      </c>
      <c r="N110">
        <v>50</v>
      </c>
      <c r="O110">
        <v>416</v>
      </c>
      <c r="P110">
        <v>1646</v>
      </c>
      <c r="Q110">
        <v>77807</v>
      </c>
      <c r="R110" s="14">
        <f t="shared" si="25"/>
        <v>0.39931311014159271</v>
      </c>
      <c r="S110" s="14">
        <f t="shared" si="26"/>
        <v>0.13506576747606411</v>
      </c>
      <c r="T110" s="14">
        <f t="shared" si="27"/>
        <v>1.2187904325290919</v>
      </c>
      <c r="U110" s="14">
        <f t="shared" si="28"/>
        <v>2.8926761399729335</v>
      </c>
      <c r="V110">
        <v>2103.27</v>
      </c>
      <c r="W110">
        <v>4863.54</v>
      </c>
      <c r="X110">
        <v>6311.36</v>
      </c>
      <c r="Y110">
        <v>8378.81</v>
      </c>
      <c r="Z110" s="14">
        <f t="shared" si="29"/>
        <v>0.85027016148936252</v>
      </c>
      <c r="AA110" s="14">
        <f t="shared" si="30"/>
        <v>0.30358291389742698</v>
      </c>
      <c r="AB110" s="14">
        <f t="shared" si="31"/>
        <v>9.759262549291476</v>
      </c>
      <c r="AC110" s="14">
        <f t="shared" si="32"/>
        <v>1.0212562487916701</v>
      </c>
      <c r="AD110">
        <v>4478.5600000000004</v>
      </c>
      <c r="AE110">
        <v>10931.62</v>
      </c>
      <c r="AF110">
        <v>50537.17</v>
      </c>
      <c r="AG110">
        <v>2958.13</v>
      </c>
      <c r="AH110" s="14">
        <f t="shared" si="33"/>
        <v>6.0609752393103005</v>
      </c>
      <c r="AI110" s="14">
        <f t="shared" si="34"/>
        <v>2.1689278807220926</v>
      </c>
      <c r="AJ110" s="14">
        <f t="shared" si="35"/>
        <v>53.157981839880421</v>
      </c>
      <c r="AK110" s="14">
        <f t="shared" si="36"/>
        <v>9.920806059601734</v>
      </c>
      <c r="AL110">
        <v>31924.49</v>
      </c>
      <c r="AM110">
        <v>78100.23</v>
      </c>
      <c r="AN110">
        <v>275272.23</v>
      </c>
      <c r="AO110">
        <v>28736.21</v>
      </c>
      <c r="AP110" s="14">
        <f t="shared" si="37"/>
        <v>0.46804955935009362</v>
      </c>
      <c r="AQ110" s="14">
        <f t="shared" si="38"/>
        <v>3.2549651917259947E-2</v>
      </c>
      <c r="AR110" s="14">
        <f t="shared" si="39"/>
        <v>0</v>
      </c>
      <c r="AS110" s="14">
        <f t="shared" si="40"/>
        <v>1.8477021018035185</v>
      </c>
      <c r="AT110">
        <v>2465.3200000000002</v>
      </c>
      <c r="AU110">
        <v>1172.07</v>
      </c>
      <c r="AW110">
        <v>5351.98</v>
      </c>
    </row>
    <row r="111" spans="1:49" ht="12.75" customHeight="1" x14ac:dyDescent="0.15">
      <c r="A111" t="s">
        <v>44</v>
      </c>
      <c r="B111" t="s">
        <v>267</v>
      </c>
      <c r="C111" s="24" t="s">
        <v>456</v>
      </c>
      <c r="D111" s="17">
        <v>186</v>
      </c>
      <c r="F111" s="24" t="s">
        <v>435</v>
      </c>
      <c r="G111" s="24">
        <v>12</v>
      </c>
      <c r="H111" s="16" t="s">
        <v>426</v>
      </c>
      <c r="J111" s="52">
        <f t="shared" si="21"/>
        <v>120.93750000000001</v>
      </c>
      <c r="K111" s="52">
        <f t="shared" si="22"/>
        <v>3305.625</v>
      </c>
      <c r="L111" s="52">
        <f t="shared" si="23"/>
        <v>6638.1249999999991</v>
      </c>
      <c r="M111" s="52">
        <f t="shared" si="24"/>
        <v>298231.875</v>
      </c>
      <c r="N111">
        <v>9</v>
      </c>
      <c r="O111">
        <v>246</v>
      </c>
      <c r="P111">
        <v>494</v>
      </c>
      <c r="Q111">
        <v>22194</v>
      </c>
      <c r="R111" s="14">
        <f t="shared" si="25"/>
        <v>0.33793728000729034</v>
      </c>
      <c r="S111" s="14">
        <f t="shared" si="26"/>
        <v>0.18638256109360299</v>
      </c>
      <c r="T111" s="14">
        <f t="shared" si="27"/>
        <v>1.6997535908913597</v>
      </c>
      <c r="U111" s="14">
        <f t="shared" si="28"/>
        <v>2.0533218714613195</v>
      </c>
      <c r="V111">
        <v>1779.99</v>
      </c>
      <c r="W111">
        <v>6711.39</v>
      </c>
      <c r="X111">
        <v>8801.9699999999993</v>
      </c>
      <c r="Y111">
        <v>5947.57</v>
      </c>
      <c r="Z111" s="14">
        <f t="shared" si="29"/>
        <v>0.71224668800619673</v>
      </c>
      <c r="AA111" s="14">
        <f t="shared" si="30"/>
        <v>0.27659053317144644</v>
      </c>
      <c r="AB111" s="14">
        <f t="shared" si="31"/>
        <v>9.4676269412441734</v>
      </c>
      <c r="AC111" s="14">
        <f t="shared" si="32"/>
        <v>1.0054651034330377</v>
      </c>
      <c r="AD111">
        <v>3751.56</v>
      </c>
      <c r="AE111">
        <v>9959.66</v>
      </c>
      <c r="AF111">
        <v>49026.97</v>
      </c>
      <c r="AG111">
        <v>2912.39</v>
      </c>
      <c r="AH111" s="14">
        <f t="shared" si="33"/>
        <v>4.3668215870990768</v>
      </c>
      <c r="AI111" s="14">
        <f t="shared" si="34"/>
        <v>0.98741969991679779</v>
      </c>
      <c r="AJ111" s="14">
        <f t="shared" si="35"/>
        <v>43.615877938660354</v>
      </c>
      <c r="AK111" s="14">
        <f t="shared" si="36"/>
        <v>5.2218976993399071</v>
      </c>
      <c r="AL111">
        <v>23001.01</v>
      </c>
      <c r="AM111">
        <v>35555.68</v>
      </c>
      <c r="AN111">
        <v>225859.59</v>
      </c>
      <c r="AO111">
        <v>15125.54</v>
      </c>
      <c r="AP111" s="14">
        <f t="shared" si="37"/>
        <v>0.6333587736984595</v>
      </c>
      <c r="AQ111" s="14">
        <f t="shared" si="38"/>
        <v>3.1980900160739019E-2</v>
      </c>
      <c r="AR111" s="14">
        <f t="shared" si="39"/>
        <v>0</v>
      </c>
      <c r="AS111" s="14">
        <f t="shared" si="40"/>
        <v>1.8109067307426741</v>
      </c>
      <c r="AT111">
        <v>3336.04</v>
      </c>
      <c r="AU111">
        <v>1151.5899999999999</v>
      </c>
      <c r="AW111">
        <v>5245.4</v>
      </c>
    </row>
    <row r="112" spans="1:49" ht="12.75" customHeight="1" x14ac:dyDescent="0.15">
      <c r="A112" t="s">
        <v>45</v>
      </c>
      <c r="B112" t="s">
        <v>268</v>
      </c>
      <c r="C112" s="24" t="s">
        <v>456</v>
      </c>
      <c r="D112" s="17">
        <v>187</v>
      </c>
      <c r="F112" s="24" t="s">
        <v>439</v>
      </c>
      <c r="G112" s="24">
        <v>12</v>
      </c>
      <c r="H112" s="16" t="s">
        <v>426</v>
      </c>
      <c r="J112" s="52">
        <f t="shared" si="21"/>
        <v>416.56250000000006</v>
      </c>
      <c r="K112" s="52">
        <f t="shared" si="22"/>
        <v>10911.249999999998</v>
      </c>
      <c r="L112" s="52">
        <f t="shared" si="23"/>
        <v>22064.375000000004</v>
      </c>
      <c r="M112" s="52">
        <f t="shared" si="24"/>
        <v>1016425.9375000001</v>
      </c>
      <c r="N112">
        <v>31</v>
      </c>
      <c r="O112">
        <v>812</v>
      </c>
      <c r="P112">
        <v>1642</v>
      </c>
      <c r="Q112">
        <v>75641</v>
      </c>
      <c r="R112" s="14">
        <f t="shared" si="25"/>
        <v>0.33103230926371024</v>
      </c>
      <c r="S112" s="14">
        <f t="shared" si="26"/>
        <v>0.15236159725932746</v>
      </c>
      <c r="T112" s="14">
        <f t="shared" si="27"/>
        <v>1.1956152310181949</v>
      </c>
      <c r="U112" s="14">
        <f t="shared" si="28"/>
        <v>1.9903299085812134</v>
      </c>
      <c r="V112">
        <v>1743.62</v>
      </c>
      <c r="W112">
        <v>5486.34</v>
      </c>
      <c r="X112">
        <v>6191.35</v>
      </c>
      <c r="Y112">
        <v>5765.11</v>
      </c>
      <c r="Z112" s="14">
        <f t="shared" si="29"/>
        <v>0.78845007423270708</v>
      </c>
      <c r="AA112" s="14">
        <f t="shared" si="30"/>
        <v>0.27848618721930379</v>
      </c>
      <c r="AB112" s="14">
        <f t="shared" si="31"/>
        <v>10.411312031948215</v>
      </c>
      <c r="AC112" s="14">
        <f t="shared" si="32"/>
        <v>1.0995594774491122</v>
      </c>
      <c r="AD112">
        <v>4152.9399999999996</v>
      </c>
      <c r="AE112">
        <v>10027.92</v>
      </c>
      <c r="AF112">
        <v>53913.73</v>
      </c>
      <c r="AG112">
        <v>3184.94</v>
      </c>
      <c r="AH112" s="14">
        <f t="shared" si="33"/>
        <v>5.167524804355998</v>
      </c>
      <c r="AI112" s="14">
        <f t="shared" si="34"/>
        <v>1.481597492604561</v>
      </c>
      <c r="AJ112" s="14">
        <f t="shared" si="35"/>
        <v>44.968922713280989</v>
      </c>
      <c r="AK112" s="14">
        <f t="shared" si="36"/>
        <v>9.6662489297649632</v>
      </c>
      <c r="AL112">
        <v>27218.49</v>
      </c>
      <c r="AM112">
        <v>53350.37</v>
      </c>
      <c r="AN112">
        <v>232866.17</v>
      </c>
      <c r="AO112">
        <v>27998.87</v>
      </c>
      <c r="AP112" s="14">
        <f t="shared" si="37"/>
        <v>0.52150470267047888</v>
      </c>
      <c r="AQ112" s="14">
        <f t="shared" si="38"/>
        <v>3.164514778103502E-2</v>
      </c>
      <c r="AR112" s="14">
        <f t="shared" si="39"/>
        <v>0</v>
      </c>
      <c r="AS112" s="14">
        <f t="shared" si="40"/>
        <v>1.8309995304775322</v>
      </c>
      <c r="AT112">
        <v>2746.88</v>
      </c>
      <c r="AU112">
        <v>1139.5</v>
      </c>
      <c r="AW112">
        <v>5303.6</v>
      </c>
    </row>
    <row r="113" spans="1:49" ht="12.75" customHeight="1" x14ac:dyDescent="0.15">
      <c r="A113" t="s">
        <v>46</v>
      </c>
      <c r="B113" t="s">
        <v>269</v>
      </c>
      <c r="C113" s="24" t="s">
        <v>456</v>
      </c>
      <c r="D113" s="17">
        <v>188</v>
      </c>
      <c r="F113" s="24" t="s">
        <v>440</v>
      </c>
      <c r="G113" s="24">
        <v>12</v>
      </c>
      <c r="H113" s="16" t="s">
        <v>426</v>
      </c>
      <c r="J113" s="52">
        <f t="shared" si="21"/>
        <v>671.875</v>
      </c>
      <c r="K113" s="52">
        <f t="shared" si="22"/>
        <v>12456.562500000002</v>
      </c>
      <c r="L113" s="52">
        <f t="shared" si="23"/>
        <v>21459.6875</v>
      </c>
      <c r="M113" s="52">
        <f t="shared" si="24"/>
        <v>1142590.625</v>
      </c>
      <c r="N113">
        <v>50</v>
      </c>
      <c r="O113">
        <v>927</v>
      </c>
      <c r="P113">
        <v>1597</v>
      </c>
      <c r="Q113">
        <v>85030</v>
      </c>
      <c r="R113" s="14">
        <f t="shared" si="25"/>
        <v>0.42356689107346945</v>
      </c>
      <c r="S113" s="14">
        <f t="shared" si="26"/>
        <v>0.14534467800541426</v>
      </c>
      <c r="T113" s="14">
        <f t="shared" si="27"/>
        <v>1.1813501519780316</v>
      </c>
      <c r="U113" s="14">
        <f t="shared" si="28"/>
        <v>2.2724404120750132</v>
      </c>
      <c r="V113">
        <v>2231.02</v>
      </c>
      <c r="W113">
        <v>5233.67</v>
      </c>
      <c r="X113">
        <v>6117.48</v>
      </c>
      <c r="Y113">
        <v>6582.26</v>
      </c>
      <c r="Z113" s="14">
        <f t="shared" si="29"/>
        <v>0.72986319158873181</v>
      </c>
      <c r="AA113" s="14">
        <f t="shared" si="30"/>
        <v>0.26972829884350102</v>
      </c>
      <c r="AB113" s="14">
        <f t="shared" si="31"/>
        <v>9.3405968662014001</v>
      </c>
      <c r="AC113" s="14">
        <f t="shared" si="32"/>
        <v>1.2357727787444417</v>
      </c>
      <c r="AD113">
        <v>3844.35</v>
      </c>
      <c r="AE113">
        <v>9712.56</v>
      </c>
      <c r="AF113">
        <v>48369.16</v>
      </c>
      <c r="AG113">
        <v>3579.49</v>
      </c>
      <c r="AH113" s="14">
        <f t="shared" si="33"/>
        <v>7.0069885062708597</v>
      </c>
      <c r="AI113" s="14">
        <f t="shared" si="34"/>
        <v>2.7159937548391113</v>
      </c>
      <c r="AJ113" s="14">
        <f t="shared" si="35"/>
        <v>54.797714729316894</v>
      </c>
      <c r="AK113" s="14">
        <f t="shared" si="36"/>
        <v>15.441178501394759</v>
      </c>
      <c r="AL113">
        <v>36907.35</v>
      </c>
      <c r="AM113">
        <v>97799.35</v>
      </c>
      <c r="AN113">
        <v>283763.39</v>
      </c>
      <c r="AO113">
        <v>44726.3</v>
      </c>
      <c r="AP113" s="14">
        <f t="shared" si="37"/>
        <v>0.55703577978516183</v>
      </c>
      <c r="AQ113" s="14">
        <f t="shared" si="38"/>
        <v>3.3974308416748401E-2</v>
      </c>
      <c r="AR113" s="14">
        <f t="shared" si="39"/>
        <v>0</v>
      </c>
      <c r="AS113" s="14">
        <f t="shared" si="40"/>
        <v>1.9114777529207061</v>
      </c>
      <c r="AT113">
        <v>2934.03</v>
      </c>
      <c r="AU113">
        <v>1223.3699999999999</v>
      </c>
      <c r="AW113">
        <v>5536.71</v>
      </c>
    </row>
    <row r="114" spans="1:49" ht="12.75" customHeight="1" x14ac:dyDescent="0.15">
      <c r="A114" t="s">
        <v>47</v>
      </c>
      <c r="B114" t="s">
        <v>258</v>
      </c>
      <c r="C114" s="24" t="s">
        <v>456</v>
      </c>
      <c r="D114" s="17">
        <v>189</v>
      </c>
      <c r="F114" s="24" t="s">
        <v>436</v>
      </c>
      <c r="G114" s="24">
        <v>20</v>
      </c>
      <c r="H114" s="16" t="s">
        <v>425</v>
      </c>
      <c r="J114" s="52">
        <f t="shared" si="21"/>
        <v>241.87500000000003</v>
      </c>
      <c r="K114" s="52">
        <f t="shared" si="22"/>
        <v>10078.125</v>
      </c>
      <c r="L114" s="52">
        <f t="shared" si="23"/>
        <v>8304.375</v>
      </c>
      <c r="M114" s="52">
        <f t="shared" si="24"/>
        <v>375497.49999999994</v>
      </c>
      <c r="N114">
        <v>18</v>
      </c>
      <c r="O114">
        <v>750</v>
      </c>
      <c r="P114">
        <v>618</v>
      </c>
      <c r="Q114">
        <v>27944</v>
      </c>
      <c r="R114" s="14">
        <f t="shared" si="25"/>
        <v>0.29877810306005825</v>
      </c>
      <c r="S114" s="14">
        <f t="shared" si="26"/>
        <v>0.13467058498117676</v>
      </c>
      <c r="T114" s="14">
        <f t="shared" si="27"/>
        <v>1.3281856487936381</v>
      </c>
      <c r="U114" s="14">
        <f t="shared" si="28"/>
        <v>1.8185192089927362</v>
      </c>
      <c r="V114">
        <v>1573.73</v>
      </c>
      <c r="W114">
        <v>4849.3100000000004</v>
      </c>
      <c r="X114">
        <v>6877.85</v>
      </c>
      <c r="Y114">
        <v>5267.45</v>
      </c>
      <c r="Z114" s="14">
        <f t="shared" si="29"/>
        <v>0.65227197648854607</v>
      </c>
      <c r="AA114" s="14">
        <f t="shared" si="30"/>
        <v>0.24120600921777749</v>
      </c>
      <c r="AB114" s="14">
        <f t="shared" si="31"/>
        <v>9.4952591350963029</v>
      </c>
      <c r="AC114" s="14">
        <f t="shared" si="32"/>
        <v>0.95892714116054911</v>
      </c>
      <c r="AD114">
        <v>3435.66</v>
      </c>
      <c r="AE114">
        <v>8685.51</v>
      </c>
      <c r="AF114">
        <v>49170.06</v>
      </c>
      <c r="AG114">
        <v>2777.59</v>
      </c>
      <c r="AH114" s="14">
        <f t="shared" si="33"/>
        <v>3.2416948599071236</v>
      </c>
      <c r="AI114" s="14">
        <f t="shared" si="34"/>
        <v>0.81241272937525066</v>
      </c>
      <c r="AJ114" s="14">
        <f t="shared" si="35"/>
        <v>36.693977653242904</v>
      </c>
      <c r="AK114" s="14">
        <f t="shared" si="36"/>
        <v>3.9101416853094704</v>
      </c>
      <c r="AL114">
        <v>17074.72</v>
      </c>
      <c r="AM114">
        <v>29253.91</v>
      </c>
      <c r="AN114">
        <v>190015.35999999999</v>
      </c>
      <c r="AO114">
        <v>11325.96</v>
      </c>
      <c r="AP114" s="14">
        <f t="shared" si="37"/>
        <v>0.49453032149786796</v>
      </c>
      <c r="AQ114" s="14">
        <f t="shared" si="38"/>
        <v>2.8996897414734449E-2</v>
      </c>
      <c r="AR114" s="14">
        <f t="shared" si="39"/>
        <v>0</v>
      </c>
      <c r="AS114" s="14">
        <f t="shared" si="40"/>
        <v>1.611363134200569</v>
      </c>
      <c r="AT114">
        <v>2604.8000000000002</v>
      </c>
      <c r="AU114">
        <v>1044.1400000000001</v>
      </c>
      <c r="AW114">
        <v>4667.41</v>
      </c>
    </row>
    <row r="115" spans="1:49" ht="12.75" customHeight="1" x14ac:dyDescent="0.15">
      <c r="A115" t="s">
        <v>48</v>
      </c>
      <c r="B115" t="s">
        <v>272</v>
      </c>
      <c r="C115" s="24" t="s">
        <v>456</v>
      </c>
      <c r="D115" s="17">
        <v>190</v>
      </c>
      <c r="F115" s="24" t="s">
        <v>441</v>
      </c>
      <c r="G115" s="24">
        <v>20</v>
      </c>
      <c r="H115" s="16" t="s">
        <v>425</v>
      </c>
      <c r="J115" s="52">
        <f t="shared" si="21"/>
        <v>994.375</v>
      </c>
      <c r="K115" s="52">
        <f t="shared" si="22"/>
        <v>30422.500000000007</v>
      </c>
      <c r="L115" s="52">
        <f t="shared" si="23"/>
        <v>25826.875</v>
      </c>
      <c r="M115" s="52">
        <f t="shared" si="24"/>
        <v>1125632.5</v>
      </c>
      <c r="N115">
        <v>74</v>
      </c>
      <c r="O115">
        <v>2264</v>
      </c>
      <c r="P115">
        <v>1922</v>
      </c>
      <c r="Q115">
        <v>83768</v>
      </c>
      <c r="R115" s="14">
        <f t="shared" si="25"/>
        <v>0.39754177725631357</v>
      </c>
      <c r="S115" s="14">
        <f t="shared" si="26"/>
        <v>0.13965021766973962</v>
      </c>
      <c r="T115" s="14">
        <f t="shared" si="27"/>
        <v>1.2664848852343784</v>
      </c>
      <c r="U115" s="14">
        <f t="shared" si="28"/>
        <v>1.8027108017786615</v>
      </c>
      <c r="V115">
        <v>2093.94</v>
      </c>
      <c r="W115">
        <v>5028.62</v>
      </c>
      <c r="X115">
        <v>6558.34</v>
      </c>
      <c r="Y115">
        <v>5221.66</v>
      </c>
      <c r="Z115" s="14">
        <f t="shared" si="29"/>
        <v>0.70004290688446658</v>
      </c>
      <c r="AA115" s="14">
        <f t="shared" si="30"/>
        <v>0.25281348830337574</v>
      </c>
      <c r="AB115" s="14">
        <f t="shared" si="31"/>
        <v>10.473611438326271</v>
      </c>
      <c r="AC115" s="14">
        <f t="shared" si="32"/>
        <v>1.1419200707045598</v>
      </c>
      <c r="AD115">
        <v>3687.28</v>
      </c>
      <c r="AE115">
        <v>9103.48</v>
      </c>
      <c r="AF115">
        <v>54236.34</v>
      </c>
      <c r="AG115">
        <v>3307.64</v>
      </c>
      <c r="AH115" s="14">
        <f t="shared" si="33"/>
        <v>5.7693242355549978</v>
      </c>
      <c r="AI115" s="14">
        <f t="shared" si="34"/>
        <v>1.7209711658411251</v>
      </c>
      <c r="AJ115" s="14">
        <f t="shared" si="35"/>
        <v>45.879896801702465</v>
      </c>
      <c r="AK115" s="14">
        <f t="shared" si="36"/>
        <v>8.7312674344739971</v>
      </c>
      <c r="AL115">
        <v>30388.3</v>
      </c>
      <c r="AM115">
        <v>61969.9</v>
      </c>
      <c r="AN115">
        <v>237583.54</v>
      </c>
      <c r="AO115">
        <v>25290.639999999999</v>
      </c>
      <c r="AP115" s="14">
        <f t="shared" si="37"/>
        <v>0.46869506115180298</v>
      </c>
      <c r="AQ115" s="14">
        <f t="shared" si="38"/>
        <v>3.1116386382394466E-2</v>
      </c>
      <c r="AR115" s="14">
        <f t="shared" si="39"/>
        <v>0</v>
      </c>
      <c r="AS115" s="14">
        <f t="shared" si="40"/>
        <v>1.7291304167702377</v>
      </c>
      <c r="AT115">
        <v>2468.7199999999998</v>
      </c>
      <c r="AU115">
        <v>1120.46</v>
      </c>
      <c r="AW115">
        <v>5008.53</v>
      </c>
    </row>
    <row r="116" spans="1:49" ht="12.75" customHeight="1" x14ac:dyDescent="0.15">
      <c r="A116" t="s">
        <v>49</v>
      </c>
      <c r="B116" t="s">
        <v>273</v>
      </c>
      <c r="C116" s="24" t="s">
        <v>456</v>
      </c>
      <c r="D116" s="17">
        <v>191</v>
      </c>
      <c r="F116" s="24" t="s">
        <v>442</v>
      </c>
      <c r="G116" s="24">
        <v>20</v>
      </c>
      <c r="H116" s="16" t="s">
        <v>425</v>
      </c>
      <c r="J116" s="52">
        <f t="shared" si="21"/>
        <v>1505.0000000000002</v>
      </c>
      <c r="K116" s="52">
        <f t="shared" si="22"/>
        <v>34561.25</v>
      </c>
      <c r="L116" s="52">
        <f t="shared" si="23"/>
        <v>19685.9375</v>
      </c>
      <c r="M116" s="52">
        <f t="shared" si="24"/>
        <v>1105315</v>
      </c>
      <c r="N116">
        <v>112</v>
      </c>
      <c r="O116">
        <v>2572</v>
      </c>
      <c r="P116">
        <v>1465</v>
      </c>
      <c r="Q116">
        <v>82256</v>
      </c>
      <c r="R116" s="14">
        <f t="shared" si="25"/>
        <v>0.35361727818469701</v>
      </c>
      <c r="S116" s="14">
        <f t="shared" si="26"/>
        <v>0.11296359655505284</v>
      </c>
      <c r="T116" s="14">
        <f t="shared" si="27"/>
        <v>1.1586654513573744</v>
      </c>
      <c r="U116" s="14">
        <f t="shared" si="28"/>
        <v>2.0727552683182808</v>
      </c>
      <c r="V116">
        <v>1862.58</v>
      </c>
      <c r="W116">
        <v>4067.67</v>
      </c>
      <c r="X116">
        <v>6000.01</v>
      </c>
      <c r="Y116">
        <v>6003.86</v>
      </c>
      <c r="Z116" s="14">
        <f t="shared" si="29"/>
        <v>0.65250929332740981</v>
      </c>
      <c r="AA116" s="14">
        <f t="shared" si="30"/>
        <v>0.22774619897202564</v>
      </c>
      <c r="AB116" s="14">
        <f t="shared" si="31"/>
        <v>9.1461634719738605</v>
      </c>
      <c r="AC116" s="14">
        <f t="shared" si="32"/>
        <v>1.0475460546303201</v>
      </c>
      <c r="AD116">
        <v>3436.91</v>
      </c>
      <c r="AE116">
        <v>8200.84</v>
      </c>
      <c r="AF116">
        <v>47362.31</v>
      </c>
      <c r="AG116">
        <v>3034.28</v>
      </c>
      <c r="AH116" s="14">
        <f t="shared" si="33"/>
        <v>4.4377888145928974</v>
      </c>
      <c r="AI116" s="14">
        <f t="shared" si="34"/>
        <v>1.49650223223956</v>
      </c>
      <c r="AJ116" s="14">
        <f t="shared" si="35"/>
        <v>40.7484541497534</v>
      </c>
      <c r="AK116" s="14">
        <f t="shared" si="36"/>
        <v>9.55597329245726</v>
      </c>
      <c r="AL116">
        <v>23374.81</v>
      </c>
      <c r="AM116">
        <v>53887.07</v>
      </c>
      <c r="AN116">
        <v>211010.98</v>
      </c>
      <c r="AO116">
        <v>27679.45</v>
      </c>
      <c r="AP116" s="14">
        <f t="shared" si="37"/>
        <v>0.43167363428905564</v>
      </c>
      <c r="AQ116" s="14">
        <f t="shared" si="38"/>
        <v>3.1389376117091763E-2</v>
      </c>
      <c r="AR116" s="14">
        <f t="shared" si="39"/>
        <v>0</v>
      </c>
      <c r="AS116" s="14">
        <f t="shared" si="40"/>
        <v>1.6681891623166791</v>
      </c>
      <c r="AT116">
        <v>2273.7199999999998</v>
      </c>
      <c r="AU116">
        <v>1130.29</v>
      </c>
      <c r="AW116">
        <v>4832.01</v>
      </c>
    </row>
    <row r="117" spans="1:49" ht="12.75" customHeight="1" x14ac:dyDescent="0.15">
      <c r="A117" t="s">
        <v>50</v>
      </c>
      <c r="B117" t="s">
        <v>274</v>
      </c>
      <c r="C117" s="24" t="s">
        <v>456</v>
      </c>
      <c r="D117" s="17">
        <v>192</v>
      </c>
      <c r="F117" s="24" t="s">
        <v>450</v>
      </c>
      <c r="G117" s="24">
        <v>30</v>
      </c>
      <c r="H117" s="16" t="s">
        <v>425</v>
      </c>
      <c r="J117" s="52">
        <f t="shared" si="21"/>
        <v>456.87499999999994</v>
      </c>
      <c r="K117" s="52">
        <f t="shared" si="22"/>
        <v>14082.499999999998</v>
      </c>
      <c r="L117" s="52">
        <f t="shared" si="23"/>
        <v>5267.5000000000009</v>
      </c>
      <c r="M117" s="52">
        <f t="shared" si="24"/>
        <v>387335.9375</v>
      </c>
      <c r="N117">
        <v>34</v>
      </c>
      <c r="O117">
        <v>1048</v>
      </c>
      <c r="P117">
        <v>392</v>
      </c>
      <c r="Q117">
        <v>28825</v>
      </c>
      <c r="R117" s="14">
        <f t="shared" si="25"/>
        <v>0.30104305497017403</v>
      </c>
      <c r="S117" s="14">
        <f t="shared" si="26"/>
        <v>0.13086289194716386</v>
      </c>
      <c r="T117" s="14">
        <f t="shared" si="27"/>
        <v>1.6540636260761088</v>
      </c>
      <c r="U117" s="14">
        <f t="shared" si="28"/>
        <v>2.2941938023034223</v>
      </c>
      <c r="V117">
        <v>1585.66</v>
      </c>
      <c r="W117">
        <v>4712.2</v>
      </c>
      <c r="X117">
        <v>8565.3700000000008</v>
      </c>
      <c r="Y117">
        <v>6645.27</v>
      </c>
      <c r="Z117" s="14">
        <f t="shared" si="29"/>
        <v>0.66932081819251898</v>
      </c>
      <c r="AA117" s="14">
        <f t="shared" si="30"/>
        <v>0.22696333217435349</v>
      </c>
      <c r="AB117" s="14">
        <f t="shared" si="31"/>
        <v>11.943770059362194</v>
      </c>
      <c r="AC117" s="14">
        <f t="shared" si="32"/>
        <v>0.91681511862347065</v>
      </c>
      <c r="AD117">
        <v>3525.46</v>
      </c>
      <c r="AE117">
        <v>8172.65</v>
      </c>
      <c r="AF117">
        <v>61849.38</v>
      </c>
      <c r="AG117">
        <v>2655.61</v>
      </c>
      <c r="AH117" s="14">
        <f t="shared" si="33"/>
        <v>10.242594765360094</v>
      </c>
      <c r="AI117" s="14">
        <f t="shared" si="34"/>
        <v>3.1426181131882647</v>
      </c>
      <c r="AJ117" s="14">
        <f t="shared" si="35"/>
        <v>82.072321845828228</v>
      </c>
      <c r="AK117" s="14">
        <f t="shared" si="36"/>
        <v>9.5136057944596342</v>
      </c>
      <c r="AL117">
        <v>53950</v>
      </c>
      <c r="AM117">
        <v>113161.53</v>
      </c>
      <c r="AN117">
        <v>425001.67</v>
      </c>
      <c r="AO117">
        <v>27556.73</v>
      </c>
      <c r="AP117" s="14">
        <f t="shared" si="37"/>
        <v>0.38513295438580503</v>
      </c>
      <c r="AQ117" s="14">
        <f t="shared" si="38"/>
        <v>2.7990751118896887E-2</v>
      </c>
      <c r="AR117" s="14">
        <f t="shared" si="39"/>
        <v>0</v>
      </c>
      <c r="AS117" s="14">
        <f t="shared" si="40"/>
        <v>1.5524208026072308</v>
      </c>
      <c r="AT117">
        <v>2028.58</v>
      </c>
      <c r="AU117">
        <v>1007.91</v>
      </c>
      <c r="AW117">
        <v>4496.68</v>
      </c>
    </row>
    <row r="118" spans="1:49" ht="12.75" customHeight="1" x14ac:dyDescent="0.15">
      <c r="A118" t="s">
        <v>51</v>
      </c>
      <c r="B118" t="s">
        <v>275</v>
      </c>
      <c r="C118" s="24" t="s">
        <v>456</v>
      </c>
      <c r="D118" s="17">
        <v>193</v>
      </c>
      <c r="F118" s="24" t="s">
        <v>443</v>
      </c>
      <c r="G118" s="24">
        <v>30</v>
      </c>
      <c r="H118" s="16" t="s">
        <v>425</v>
      </c>
      <c r="J118" s="52">
        <f t="shared" si="21"/>
        <v>1720</v>
      </c>
      <c r="K118" s="52">
        <f t="shared" si="22"/>
        <v>44249.687499999993</v>
      </c>
      <c r="L118" s="52">
        <f t="shared" si="23"/>
        <v>18584.0625</v>
      </c>
      <c r="M118" s="52">
        <f t="shared" si="24"/>
        <v>1228845.9375000002</v>
      </c>
      <c r="N118">
        <v>128</v>
      </c>
      <c r="O118">
        <v>3293</v>
      </c>
      <c r="P118">
        <v>1383</v>
      </c>
      <c r="Q118">
        <v>91449</v>
      </c>
      <c r="R118" s="14">
        <f t="shared" si="25"/>
        <v>0.32840663575852153</v>
      </c>
      <c r="S118" s="14">
        <f t="shared" si="26"/>
        <v>0.1272926416630657</v>
      </c>
      <c r="T118" s="14">
        <f t="shared" si="27"/>
        <v>1.5300576628211913</v>
      </c>
      <c r="U118" s="14">
        <f t="shared" si="28"/>
        <v>2.0682602811611015</v>
      </c>
      <c r="V118">
        <v>1729.79</v>
      </c>
      <c r="W118">
        <v>4583.6400000000003</v>
      </c>
      <c r="X118">
        <v>7923.22</v>
      </c>
      <c r="Y118">
        <v>5990.84</v>
      </c>
      <c r="Z118" s="14">
        <f t="shared" si="29"/>
        <v>0.70345267522526111</v>
      </c>
      <c r="AA118" s="14">
        <f t="shared" si="30"/>
        <v>0.235659568748424</v>
      </c>
      <c r="AB118" s="14">
        <f t="shared" si="31"/>
        <v>13.762725022111161</v>
      </c>
      <c r="AC118" s="14">
        <f t="shared" si="32"/>
        <v>1.0306639600077334</v>
      </c>
      <c r="AD118">
        <v>3705.24</v>
      </c>
      <c r="AE118">
        <v>8485.7900000000009</v>
      </c>
      <c r="AF118">
        <v>71268.62</v>
      </c>
      <c r="AG118">
        <v>2985.38</v>
      </c>
      <c r="AH118" s="14">
        <f t="shared" si="33"/>
        <v>9.5486157783422758</v>
      </c>
      <c r="AI118" s="14">
        <f t="shared" si="34"/>
        <v>4.149098495140616</v>
      </c>
      <c r="AJ118" s="14">
        <f t="shared" si="35"/>
        <v>68.945459776995889</v>
      </c>
      <c r="AK118" s="14">
        <f t="shared" si="36"/>
        <v>11.414526196591821</v>
      </c>
      <c r="AL118">
        <v>50294.66</v>
      </c>
      <c r="AM118">
        <v>149403.56</v>
      </c>
      <c r="AN118">
        <v>357025.79</v>
      </c>
      <c r="AO118">
        <v>33062.86</v>
      </c>
      <c r="AP118" s="14">
        <f t="shared" si="37"/>
        <v>0.38732006637277344</v>
      </c>
      <c r="AQ118" s="14">
        <f t="shared" si="38"/>
        <v>2.810322400043545E-2</v>
      </c>
      <c r="AR118" s="14">
        <f t="shared" si="39"/>
        <v>0</v>
      </c>
      <c r="AS118" s="14">
        <f t="shared" si="40"/>
        <v>1.5985237661225731</v>
      </c>
      <c r="AT118">
        <v>2040.1</v>
      </c>
      <c r="AU118">
        <v>1011.96</v>
      </c>
      <c r="AW118">
        <v>4630.22</v>
      </c>
    </row>
    <row r="119" spans="1:49" ht="12.75" customHeight="1" x14ac:dyDescent="0.15">
      <c r="A119" t="s">
        <v>52</v>
      </c>
      <c r="B119" t="s">
        <v>276</v>
      </c>
      <c r="C119" s="24" t="s">
        <v>456</v>
      </c>
      <c r="D119" s="17">
        <v>194</v>
      </c>
      <c r="F119" s="24" t="s">
        <v>444</v>
      </c>
      <c r="G119" s="24">
        <v>30</v>
      </c>
      <c r="H119" s="16" t="s">
        <v>425</v>
      </c>
      <c r="J119" s="52">
        <f t="shared" si="21"/>
        <v>2096.25</v>
      </c>
      <c r="K119" s="52">
        <f t="shared" si="22"/>
        <v>46130.937500000007</v>
      </c>
      <c r="L119" s="52">
        <f t="shared" si="23"/>
        <v>12470</v>
      </c>
      <c r="M119" s="52">
        <f t="shared" si="24"/>
        <v>1145278.125</v>
      </c>
      <c r="N119">
        <v>156</v>
      </c>
      <c r="O119">
        <v>3433</v>
      </c>
      <c r="P119">
        <v>928</v>
      </c>
      <c r="Q119">
        <v>85230</v>
      </c>
      <c r="R119" s="14">
        <f t="shared" si="25"/>
        <v>0.33020264959504253</v>
      </c>
      <c r="S119" s="14">
        <f t="shared" si="26"/>
        <v>0.12068562357742632</v>
      </c>
      <c r="T119" s="14">
        <f t="shared" si="27"/>
        <v>1.5455625118280234</v>
      </c>
      <c r="U119" s="14">
        <f t="shared" si="28"/>
        <v>1.8281720385560802</v>
      </c>
      <c r="V119">
        <v>1739.25</v>
      </c>
      <c r="W119">
        <v>4345.7299999999996</v>
      </c>
      <c r="X119">
        <v>8003.51</v>
      </c>
      <c r="Y119">
        <v>5295.41</v>
      </c>
      <c r="Z119" s="14">
        <f t="shared" si="29"/>
        <v>0.65228146916210061</v>
      </c>
      <c r="AA119" s="14">
        <f t="shared" si="30"/>
        <v>0.22366246138431067</v>
      </c>
      <c r="AB119" s="14">
        <f t="shared" si="31"/>
        <v>12.947661237684374</v>
      </c>
      <c r="AC119" s="14">
        <f t="shared" si="32"/>
        <v>0.96919104040655124</v>
      </c>
      <c r="AD119">
        <v>3435.71</v>
      </c>
      <c r="AE119">
        <v>8053.79</v>
      </c>
      <c r="AF119">
        <v>67047.91</v>
      </c>
      <c r="AG119">
        <v>2807.32</v>
      </c>
      <c r="AH119" s="14">
        <f t="shared" si="33"/>
        <v>7.1350978314936526</v>
      </c>
      <c r="AI119" s="14">
        <f t="shared" si="34"/>
        <v>1.936540023127757</v>
      </c>
      <c r="AJ119" s="14">
        <f t="shared" si="35"/>
        <v>67.645883461623143</v>
      </c>
      <c r="AK119" s="14">
        <f t="shared" si="36"/>
        <v>11.177641754356893</v>
      </c>
      <c r="AL119">
        <v>37582.129999999997</v>
      </c>
      <c r="AM119">
        <v>69732.25</v>
      </c>
      <c r="AN119">
        <v>350296.09</v>
      </c>
      <c r="AO119">
        <v>32376.71</v>
      </c>
      <c r="AP119" s="14">
        <f t="shared" si="37"/>
        <v>0.38383435664354248</v>
      </c>
      <c r="AQ119" s="14">
        <f t="shared" si="38"/>
        <v>2.829206735709279E-2</v>
      </c>
      <c r="AR119" s="14">
        <f t="shared" si="39"/>
        <v>0</v>
      </c>
      <c r="AS119" s="14">
        <f t="shared" si="40"/>
        <v>1.5230549341287596</v>
      </c>
      <c r="AT119">
        <v>2021.74</v>
      </c>
      <c r="AU119">
        <v>1018.76</v>
      </c>
      <c r="AW119">
        <v>4411.62</v>
      </c>
    </row>
    <row r="120" spans="1:49" ht="12.75" customHeight="1" x14ac:dyDescent="0.15">
      <c r="A120" t="s">
        <v>53</v>
      </c>
      <c r="B120" t="s">
        <v>277</v>
      </c>
      <c r="C120" s="24" t="s">
        <v>456</v>
      </c>
      <c r="D120" s="17">
        <v>195</v>
      </c>
      <c r="F120" s="24" t="s">
        <v>451</v>
      </c>
      <c r="G120" s="24">
        <v>40</v>
      </c>
      <c r="H120" s="16" t="s">
        <v>425</v>
      </c>
      <c r="J120" s="52">
        <f t="shared" si="21"/>
        <v>268.75</v>
      </c>
      <c r="K120" s="52">
        <f t="shared" si="22"/>
        <v>10293.125000000002</v>
      </c>
      <c r="L120" s="52">
        <f t="shared" si="23"/>
        <v>2566.5625000000005</v>
      </c>
      <c r="M120" s="52">
        <f t="shared" si="24"/>
        <v>340425.62499999994</v>
      </c>
      <c r="N120">
        <v>20</v>
      </c>
      <c r="O120">
        <v>766</v>
      </c>
      <c r="P120">
        <v>191</v>
      </c>
      <c r="Q120">
        <v>25334</v>
      </c>
      <c r="R120" s="14">
        <f t="shared" si="25"/>
        <v>0.28788810795827774</v>
      </c>
      <c r="S120" s="14">
        <f t="shared" si="26"/>
        <v>0.14435325038296323</v>
      </c>
      <c r="T120" s="14">
        <f t="shared" si="27"/>
        <v>1.8938104194748167</v>
      </c>
      <c r="U120" s="14">
        <f t="shared" si="28"/>
        <v>1.3783108238738366</v>
      </c>
      <c r="V120">
        <v>1516.37</v>
      </c>
      <c r="W120">
        <v>5197.97</v>
      </c>
      <c r="X120">
        <v>9806.8700000000008</v>
      </c>
      <c r="Y120">
        <v>3992.36</v>
      </c>
      <c r="Z120" s="14">
        <f t="shared" si="29"/>
        <v>0.79883505910138553</v>
      </c>
      <c r="AA120" s="14">
        <f t="shared" si="30"/>
        <v>0.25927387507678706</v>
      </c>
      <c r="AB120" s="14">
        <f t="shared" si="31"/>
        <v>17.594477423441308</v>
      </c>
      <c r="AC120" s="14">
        <f t="shared" si="32"/>
        <v>0.88368616565857439</v>
      </c>
      <c r="AD120">
        <v>4207.6400000000003</v>
      </c>
      <c r="AE120">
        <v>9336.11</v>
      </c>
      <c r="AF120">
        <v>91110.89</v>
      </c>
      <c r="AG120">
        <v>2559.65</v>
      </c>
      <c r="AH120" s="14">
        <f t="shared" si="33"/>
        <v>8.0546455245841244</v>
      </c>
      <c r="AI120" s="14">
        <f t="shared" si="34"/>
        <v>2.8809703660339676</v>
      </c>
      <c r="AJ120" s="14">
        <f t="shared" si="35"/>
        <v>107.10133284926947</v>
      </c>
      <c r="AK120" s="14">
        <f t="shared" si="36"/>
        <v>17.221859723257936</v>
      </c>
      <c r="AL120">
        <v>42425.59</v>
      </c>
      <c r="AM120">
        <v>103739.94</v>
      </c>
      <c r="AN120">
        <v>554611.4</v>
      </c>
      <c r="AO120">
        <v>49884.15</v>
      </c>
      <c r="AP120" s="14">
        <f t="shared" si="37"/>
        <v>0.34497324964592324</v>
      </c>
      <c r="AQ120" s="14">
        <f t="shared" si="38"/>
        <v>2.781773727890053E-2</v>
      </c>
      <c r="AR120" s="14">
        <f t="shared" si="39"/>
        <v>0</v>
      </c>
      <c r="AS120" s="14">
        <f t="shared" si="40"/>
        <v>1.5488199795619633</v>
      </c>
      <c r="AT120">
        <v>1817.05</v>
      </c>
      <c r="AU120">
        <v>1001.68</v>
      </c>
      <c r="AW120">
        <v>4486.25</v>
      </c>
    </row>
    <row r="121" spans="1:49" ht="12.75" customHeight="1" x14ac:dyDescent="0.15">
      <c r="A121" t="s">
        <v>54</v>
      </c>
      <c r="B121" t="s">
        <v>278</v>
      </c>
      <c r="C121" s="24" t="s">
        <v>456</v>
      </c>
      <c r="D121" s="17">
        <v>196</v>
      </c>
      <c r="F121" s="24" t="s">
        <v>445</v>
      </c>
      <c r="G121" s="24">
        <v>40</v>
      </c>
      <c r="H121" s="16" t="s">
        <v>425</v>
      </c>
      <c r="J121" s="52">
        <f t="shared" si="21"/>
        <v>1464.6875000000002</v>
      </c>
      <c r="K121" s="52">
        <f t="shared" si="22"/>
        <v>39936.25</v>
      </c>
      <c r="L121" s="52">
        <f t="shared" si="23"/>
        <v>9943.75</v>
      </c>
      <c r="M121" s="52">
        <f t="shared" si="24"/>
        <v>1166106.25</v>
      </c>
      <c r="N121">
        <v>109</v>
      </c>
      <c r="O121">
        <v>2972</v>
      </c>
      <c r="P121">
        <v>740</v>
      </c>
      <c r="Q121">
        <v>86780</v>
      </c>
      <c r="R121" s="14">
        <f t="shared" si="25"/>
        <v>0.34537953607405802</v>
      </c>
      <c r="S121" s="14">
        <f t="shared" si="26"/>
        <v>0.14396445523690399</v>
      </c>
      <c r="T121" s="14">
        <f t="shared" si="27"/>
        <v>1.755073980665768</v>
      </c>
      <c r="U121" s="14">
        <f t="shared" si="28"/>
        <v>1.8576725495070012</v>
      </c>
      <c r="V121">
        <v>1819.19</v>
      </c>
      <c r="W121">
        <v>5183.97</v>
      </c>
      <c r="X121">
        <v>9088.44</v>
      </c>
      <c r="Y121">
        <v>5380.86</v>
      </c>
      <c r="Z121" s="14">
        <f t="shared" si="29"/>
        <v>0.82919452766354929</v>
      </c>
      <c r="AA121" s="14">
        <f t="shared" si="30"/>
        <v>0.26909567359869901</v>
      </c>
      <c r="AB121" s="14">
        <f t="shared" si="31"/>
        <v>20.561750972311803</v>
      </c>
      <c r="AC121" s="14">
        <f t="shared" si="32"/>
        <v>0.87040834645234355</v>
      </c>
      <c r="AD121">
        <v>4367.55</v>
      </c>
      <c r="AE121">
        <v>9689.7800000000007</v>
      </c>
      <c r="AF121">
        <v>106476.56</v>
      </c>
      <c r="AG121">
        <v>2521.19</v>
      </c>
      <c r="AH121" s="14">
        <f t="shared" si="33"/>
        <v>8.4668629751557756</v>
      </c>
      <c r="AI121" s="14">
        <f t="shared" si="34"/>
        <v>3.2040352492787849</v>
      </c>
      <c r="AJ121" s="14">
        <f t="shared" si="35"/>
        <v>83.798174332513256</v>
      </c>
      <c r="AK121" s="14">
        <f t="shared" si="36"/>
        <v>8.7747707625597275</v>
      </c>
      <c r="AL121">
        <v>44596.83</v>
      </c>
      <c r="AM121">
        <v>115373.08</v>
      </c>
      <c r="AN121">
        <v>433938.79</v>
      </c>
      <c r="AO121">
        <v>25416.65</v>
      </c>
      <c r="AP121" s="14">
        <f t="shared" si="37"/>
        <v>0.33993643705787868</v>
      </c>
      <c r="AQ121" s="14">
        <f t="shared" si="38"/>
        <v>2.7247041546649309E-2</v>
      </c>
      <c r="AR121" s="14">
        <f t="shared" si="39"/>
        <v>0</v>
      </c>
      <c r="AS121" s="14">
        <f t="shared" si="40"/>
        <v>1.5362257298312483</v>
      </c>
      <c r="AT121">
        <v>1790.52</v>
      </c>
      <c r="AU121">
        <v>981.13</v>
      </c>
      <c r="AW121">
        <v>4449.7700000000004</v>
      </c>
    </row>
    <row r="122" spans="1:49" ht="12.75" customHeight="1" x14ac:dyDescent="0.15">
      <c r="A122" t="s">
        <v>55</v>
      </c>
      <c r="B122" t="s">
        <v>279</v>
      </c>
      <c r="C122" s="24" t="s">
        <v>456</v>
      </c>
      <c r="D122" s="17">
        <v>197</v>
      </c>
      <c r="F122" s="24" t="s">
        <v>446</v>
      </c>
      <c r="G122" s="24">
        <v>40</v>
      </c>
      <c r="H122" s="16" t="s">
        <v>425</v>
      </c>
      <c r="J122" s="52">
        <f t="shared" si="21"/>
        <v>1370.6250000000002</v>
      </c>
      <c r="K122" s="52">
        <f t="shared" si="22"/>
        <v>41320.3125</v>
      </c>
      <c r="L122" s="52">
        <f t="shared" si="23"/>
        <v>7592.1875</v>
      </c>
      <c r="M122" s="52">
        <f t="shared" si="24"/>
        <v>1079232.8125</v>
      </c>
      <c r="N122">
        <v>102</v>
      </c>
      <c r="O122">
        <v>3075</v>
      </c>
      <c r="P122">
        <v>565</v>
      </c>
      <c r="Q122">
        <v>80315</v>
      </c>
      <c r="R122" s="14">
        <f t="shared" si="25"/>
        <v>0.30447750426221043</v>
      </c>
      <c r="S122" s="14">
        <f t="shared" si="26"/>
        <v>0.1392472592719311</v>
      </c>
      <c r="T122" s="14">
        <f t="shared" si="27"/>
        <v>1.5833368736940898</v>
      </c>
      <c r="U122" s="14">
        <f t="shared" si="28"/>
        <v>2.1183162095727344</v>
      </c>
      <c r="V122">
        <v>1603.75</v>
      </c>
      <c r="W122">
        <v>5014.1099999999997</v>
      </c>
      <c r="X122">
        <v>8199.1200000000008</v>
      </c>
      <c r="Y122">
        <v>6135.83</v>
      </c>
      <c r="Z122" s="14">
        <f t="shared" si="29"/>
        <v>0.78509156632910715</v>
      </c>
      <c r="AA122" s="14">
        <f t="shared" si="30"/>
        <v>0.26256141574753644</v>
      </c>
      <c r="AB122" s="14">
        <f t="shared" si="31"/>
        <v>18.043308911281134</v>
      </c>
      <c r="AC122" s="14">
        <f t="shared" si="32"/>
        <v>1.0098841384262711</v>
      </c>
      <c r="AD122">
        <v>4135.25</v>
      </c>
      <c r="AE122">
        <v>9454.49</v>
      </c>
      <c r="AF122">
        <v>93435.11</v>
      </c>
      <c r="AG122">
        <v>2925.19</v>
      </c>
      <c r="AH122" s="14">
        <f t="shared" si="33"/>
        <v>9.0066258861410748</v>
      </c>
      <c r="AI122" s="14">
        <f t="shared" si="34"/>
        <v>3.1948344121472934</v>
      </c>
      <c r="AJ122" s="14">
        <f t="shared" si="35"/>
        <v>88.544299568590958</v>
      </c>
      <c r="AK122" s="14">
        <f t="shared" si="36"/>
        <v>15.465165575717403</v>
      </c>
      <c r="AL122">
        <v>47439.88</v>
      </c>
      <c r="AM122">
        <v>115041.77</v>
      </c>
      <c r="AN122">
        <v>458516.03</v>
      </c>
      <c r="AO122">
        <v>44795.78</v>
      </c>
      <c r="AP122" s="14">
        <f t="shared" si="37"/>
        <v>0.36028113501999154</v>
      </c>
      <c r="AQ122" s="14">
        <f t="shared" si="38"/>
        <v>2.7489205380480483E-2</v>
      </c>
      <c r="AR122" s="14">
        <f t="shared" si="39"/>
        <v>0</v>
      </c>
      <c r="AS122" s="14">
        <f t="shared" si="40"/>
        <v>1.5029310630541055</v>
      </c>
      <c r="AT122">
        <v>1897.68</v>
      </c>
      <c r="AU122">
        <v>989.85</v>
      </c>
      <c r="AW122">
        <v>4353.33</v>
      </c>
    </row>
    <row r="123" spans="1:49" ht="12.75" customHeight="1" x14ac:dyDescent="0.15">
      <c r="A123" t="s">
        <v>56</v>
      </c>
      <c r="B123" t="s">
        <v>280</v>
      </c>
      <c r="C123" s="24" t="s">
        <v>456</v>
      </c>
      <c r="D123" s="17">
        <v>198</v>
      </c>
      <c r="F123" s="24" t="s">
        <v>452</v>
      </c>
      <c r="G123" s="24">
        <v>50</v>
      </c>
      <c r="H123" s="16" t="s">
        <v>425</v>
      </c>
      <c r="J123" s="52">
        <f t="shared" si="21"/>
        <v>94.062500000000014</v>
      </c>
      <c r="K123" s="52">
        <f t="shared" si="22"/>
        <v>2794.9999999999995</v>
      </c>
      <c r="L123" s="52">
        <f t="shared" si="23"/>
        <v>752.50000000000011</v>
      </c>
      <c r="M123" s="52">
        <f t="shared" si="24"/>
        <v>234659.0625</v>
      </c>
      <c r="N123">
        <v>7</v>
      </c>
      <c r="O123">
        <v>208</v>
      </c>
      <c r="P123">
        <v>56</v>
      </c>
      <c r="Q123">
        <v>17463</v>
      </c>
      <c r="R123" s="14">
        <f t="shared" si="25"/>
        <v>0.34507007491617969</v>
      </c>
      <c r="S123" s="14">
        <f t="shared" si="26"/>
        <v>0.14993273843973176</v>
      </c>
      <c r="T123" s="14">
        <f t="shared" si="27"/>
        <v>1.5348197698894248</v>
      </c>
      <c r="U123" s="14">
        <f t="shared" si="28"/>
        <v>2.0120971082939763</v>
      </c>
      <c r="V123">
        <v>1817.56</v>
      </c>
      <c r="W123">
        <v>5398.88</v>
      </c>
      <c r="X123">
        <v>7947.88</v>
      </c>
      <c r="Y123">
        <v>5828.16</v>
      </c>
      <c r="Z123" s="14">
        <f t="shared" si="29"/>
        <v>0.92862838461275587</v>
      </c>
      <c r="AA123" s="14">
        <f t="shared" si="30"/>
        <v>0.29237644923390693</v>
      </c>
      <c r="AB123" s="14">
        <f t="shared" si="31"/>
        <v>21.975575372993099</v>
      </c>
      <c r="AC123" s="14">
        <f t="shared" si="32"/>
        <v>0.82333181429005442</v>
      </c>
      <c r="AD123">
        <v>4891.29</v>
      </c>
      <c r="AE123">
        <v>10528.09</v>
      </c>
      <c r="AF123">
        <v>113797.88</v>
      </c>
      <c r="AG123">
        <v>2384.83</v>
      </c>
      <c r="AH123" s="14">
        <f t="shared" si="33"/>
        <v>23.600629933817078</v>
      </c>
      <c r="AI123" s="14">
        <f t="shared" si="34"/>
        <v>6.4464901240478687</v>
      </c>
      <c r="AJ123" s="14">
        <f t="shared" si="35"/>
        <v>137.5662272757117</v>
      </c>
      <c r="AK123" s="14">
        <f t="shared" si="36"/>
        <v>22.144699229430774</v>
      </c>
      <c r="AL123">
        <v>124309.71</v>
      </c>
      <c r="AM123">
        <v>232129.6</v>
      </c>
      <c r="AN123">
        <v>712370.2</v>
      </c>
      <c r="AO123">
        <v>64143.45</v>
      </c>
      <c r="AP123" s="14">
        <f t="shared" si="37"/>
        <v>0.35650684801470223</v>
      </c>
      <c r="AQ123" s="14">
        <f t="shared" si="38"/>
        <v>2.7194276491112699E-2</v>
      </c>
      <c r="AR123" s="14">
        <f t="shared" si="39"/>
        <v>0</v>
      </c>
      <c r="AS123" s="14">
        <f t="shared" si="40"/>
        <v>1.5069668848565196</v>
      </c>
      <c r="AT123">
        <v>1877.8</v>
      </c>
      <c r="AU123">
        <v>979.23</v>
      </c>
      <c r="AW123">
        <v>4365.0200000000004</v>
      </c>
    </row>
    <row r="124" spans="1:49" ht="12.75" customHeight="1" x14ac:dyDescent="0.15">
      <c r="A124" t="s">
        <v>57</v>
      </c>
      <c r="B124" t="s">
        <v>281</v>
      </c>
      <c r="C124" s="24" t="s">
        <v>456</v>
      </c>
      <c r="D124" s="17">
        <v>199</v>
      </c>
      <c r="F124" s="24" t="s">
        <v>448</v>
      </c>
      <c r="G124" s="24">
        <v>50</v>
      </c>
      <c r="H124" s="16" t="s">
        <v>425</v>
      </c>
      <c r="J124" s="52">
        <f t="shared" si="21"/>
        <v>430</v>
      </c>
      <c r="K124" s="52">
        <f t="shared" si="22"/>
        <v>8653.75</v>
      </c>
      <c r="L124" s="52">
        <f t="shared" si="23"/>
        <v>2660.6249999999995</v>
      </c>
      <c r="M124" s="52">
        <f t="shared" si="24"/>
        <v>730140.00000000012</v>
      </c>
      <c r="N124">
        <v>32</v>
      </c>
      <c r="O124">
        <v>644</v>
      </c>
      <c r="P124">
        <v>198</v>
      </c>
      <c r="Q124">
        <v>54336</v>
      </c>
      <c r="R124" s="14">
        <f t="shared" si="25"/>
        <v>0.21683164933304472</v>
      </c>
      <c r="S124" s="14">
        <f t="shared" si="26"/>
        <v>0.12196031623486338</v>
      </c>
      <c r="T124" s="14">
        <f t="shared" si="27"/>
        <v>1.6165306524434282</v>
      </c>
      <c r="U124" s="14">
        <f t="shared" si="28"/>
        <v>1.7339637362940867</v>
      </c>
      <c r="V124">
        <v>1142.0999999999999</v>
      </c>
      <c r="W124">
        <v>4391.63</v>
      </c>
      <c r="X124">
        <v>8371.01</v>
      </c>
      <c r="Y124">
        <v>5022.53</v>
      </c>
      <c r="Z124" s="14">
        <f t="shared" si="29"/>
        <v>0.9858407281260323</v>
      </c>
      <c r="AA124" s="14">
        <f t="shared" si="30"/>
        <v>0.31266961188246833</v>
      </c>
      <c r="AB124" s="14">
        <f t="shared" si="31"/>
        <v>22.891744136197033</v>
      </c>
      <c r="AC124" s="14">
        <f t="shared" si="32"/>
        <v>1.0080198580385009</v>
      </c>
      <c r="AD124">
        <v>5192.6400000000003</v>
      </c>
      <c r="AE124">
        <v>11258.82</v>
      </c>
      <c r="AF124">
        <v>118542.15</v>
      </c>
      <c r="AG124">
        <v>2919.79</v>
      </c>
      <c r="AH124" s="14">
        <f t="shared" si="33"/>
        <v>9.5960981314621367</v>
      </c>
      <c r="AI124" s="14">
        <f t="shared" si="34"/>
        <v>2.7030724258706513</v>
      </c>
      <c r="AJ124" s="14">
        <f t="shared" si="35"/>
        <v>104.271183265809</v>
      </c>
      <c r="AK124" s="14">
        <f t="shared" si="36"/>
        <v>14.559170188085178</v>
      </c>
      <c r="AL124">
        <v>50544.76</v>
      </c>
      <c r="AM124">
        <v>97334.07</v>
      </c>
      <c r="AN124">
        <v>539955.81000000006</v>
      </c>
      <c r="AO124">
        <v>42171.51</v>
      </c>
      <c r="AP124" s="14">
        <f t="shared" si="37"/>
        <v>0.36548501866259619</v>
      </c>
      <c r="AQ124" s="14">
        <f t="shared" si="38"/>
        <v>2.7030427108130597E-2</v>
      </c>
      <c r="AR124" s="14">
        <f t="shared" si="39"/>
        <v>0</v>
      </c>
      <c r="AS124" s="14">
        <f t="shared" si="40"/>
        <v>1.5807992929544012</v>
      </c>
      <c r="AT124">
        <v>1925.09</v>
      </c>
      <c r="AU124">
        <v>973.33</v>
      </c>
      <c r="AW124">
        <v>4578.88</v>
      </c>
    </row>
    <row r="125" spans="1:49" ht="12.75" customHeight="1" x14ac:dyDescent="0.15">
      <c r="A125" t="s">
        <v>58</v>
      </c>
      <c r="B125" t="s">
        <v>282</v>
      </c>
      <c r="C125" s="24" t="s">
        <v>456</v>
      </c>
      <c r="D125" s="17">
        <v>200</v>
      </c>
      <c r="F125" s="24" t="s">
        <v>447</v>
      </c>
      <c r="G125" s="24">
        <v>50</v>
      </c>
      <c r="H125" s="16" t="s">
        <v>425</v>
      </c>
      <c r="J125" s="52">
        <f t="shared" si="21"/>
        <v>456.87499999999994</v>
      </c>
      <c r="K125" s="52">
        <f t="shared" si="22"/>
        <v>8505.9375000000018</v>
      </c>
      <c r="L125" s="52">
        <f t="shared" si="23"/>
        <v>2190.3125</v>
      </c>
      <c r="M125" s="52">
        <f t="shared" si="24"/>
        <v>754797.81250000012</v>
      </c>
      <c r="N125">
        <v>34</v>
      </c>
      <c r="O125">
        <v>633</v>
      </c>
      <c r="P125">
        <v>163</v>
      </c>
      <c r="Q125">
        <v>56171</v>
      </c>
      <c r="R125" s="14">
        <f t="shared" si="25"/>
        <v>0.43507580849100658</v>
      </c>
      <c r="S125" s="14">
        <f t="shared" si="26"/>
        <v>0.13027164561433521</v>
      </c>
      <c r="T125" s="14">
        <f t="shared" si="27"/>
        <v>1.4208014861790752</v>
      </c>
      <c r="U125" s="14">
        <f t="shared" si="28"/>
        <v>1.590607479216726</v>
      </c>
      <c r="V125">
        <v>2291.64</v>
      </c>
      <c r="W125">
        <v>4690.91</v>
      </c>
      <c r="X125">
        <v>7357.45</v>
      </c>
      <c r="Y125">
        <v>4607.29</v>
      </c>
      <c r="Z125" s="14">
        <f t="shared" si="29"/>
        <v>0.92628369424478174</v>
      </c>
      <c r="AA125" s="14">
        <f t="shared" si="30"/>
        <v>0.29745105902243568</v>
      </c>
      <c r="AB125" s="14">
        <f t="shared" si="31"/>
        <v>21.947157219053064</v>
      </c>
      <c r="AC125" s="14">
        <f t="shared" si="32"/>
        <v>0.870128704394178</v>
      </c>
      <c r="AD125">
        <v>4878.9399999999996</v>
      </c>
      <c r="AE125">
        <v>10710.82</v>
      </c>
      <c r="AF125">
        <v>113650.72</v>
      </c>
      <c r="AG125">
        <v>2520.38</v>
      </c>
      <c r="AH125" s="14">
        <f t="shared" si="33"/>
        <v>9.0183911057445858</v>
      </c>
      <c r="AI125" s="14">
        <f t="shared" si="34"/>
        <v>2.0044333755083494</v>
      </c>
      <c r="AJ125" s="14">
        <f t="shared" si="35"/>
        <v>106.85065599666305</v>
      </c>
      <c r="AK125" s="14">
        <f t="shared" si="36"/>
        <v>7.8723071505509985</v>
      </c>
      <c r="AL125">
        <v>47501.85</v>
      </c>
      <c r="AM125">
        <v>72177</v>
      </c>
      <c r="AN125">
        <v>553313.30000000005</v>
      </c>
      <c r="AO125">
        <v>22802.61</v>
      </c>
      <c r="AP125" s="14">
        <f t="shared" si="37"/>
        <v>0.35778456187514474</v>
      </c>
      <c r="AQ125" s="14">
        <f t="shared" si="38"/>
        <v>2.6810202428969903E-2</v>
      </c>
      <c r="AR125" s="14">
        <f t="shared" si="39"/>
        <v>0</v>
      </c>
      <c r="AS125" s="14">
        <f t="shared" si="40"/>
        <v>1.5731661004778084</v>
      </c>
      <c r="AT125">
        <v>1884.53</v>
      </c>
      <c r="AU125">
        <v>965.4</v>
      </c>
      <c r="AW125">
        <v>4556.7700000000004</v>
      </c>
    </row>
    <row r="126" spans="1:49" ht="12.75" customHeight="1" x14ac:dyDescent="0.15">
      <c r="C126" s="24"/>
      <c r="F126" s="24"/>
      <c r="G126" s="24"/>
      <c r="J126" s="52"/>
      <c r="K126" s="52"/>
      <c r="L126" s="52"/>
      <c r="M126" s="52"/>
      <c r="R126" s="14"/>
      <c r="S126" s="14"/>
      <c r="T126" s="14"/>
      <c r="U126" s="14"/>
      <c r="Z126" s="14"/>
      <c r="AA126" s="14"/>
      <c r="AB126" s="14"/>
      <c r="AC126" s="14"/>
      <c r="AH126" s="14"/>
      <c r="AI126" s="14"/>
      <c r="AJ126" s="14"/>
      <c r="AK126" s="14"/>
      <c r="AP126" s="14"/>
      <c r="AQ126" s="14"/>
      <c r="AR126" s="14"/>
      <c r="AS126" s="14"/>
    </row>
    <row r="127" spans="1:49" ht="12.75" customHeight="1" x14ac:dyDescent="0.15">
      <c r="A127" t="s">
        <v>59</v>
      </c>
      <c r="B127" t="s">
        <v>283</v>
      </c>
      <c r="C127" s="24" t="s">
        <v>457</v>
      </c>
      <c r="D127" s="17" t="s">
        <v>314</v>
      </c>
      <c r="F127" s="24" t="s">
        <v>434</v>
      </c>
      <c r="G127" s="24">
        <v>5</v>
      </c>
      <c r="H127" s="16" t="s">
        <v>426</v>
      </c>
      <c r="J127" s="52">
        <f t="shared" si="21"/>
        <v>26.875</v>
      </c>
      <c r="K127" s="52">
        <f t="shared" si="22"/>
        <v>1961.875</v>
      </c>
      <c r="L127" s="52">
        <f t="shared" si="23"/>
        <v>5039.0625</v>
      </c>
      <c r="M127" s="52">
        <f t="shared" si="24"/>
        <v>268279.6875</v>
      </c>
      <c r="N127">
        <v>2</v>
      </c>
      <c r="O127">
        <v>146</v>
      </c>
      <c r="P127">
        <v>375</v>
      </c>
      <c r="Q127">
        <v>19965</v>
      </c>
      <c r="R127" s="14">
        <f t="shared" si="25"/>
        <v>0.93671044687710014</v>
      </c>
      <c r="S127" s="14">
        <f t="shared" si="26"/>
        <v>0.19653816801948862</v>
      </c>
      <c r="T127" s="14">
        <f t="shared" si="27"/>
        <v>1.2415967928193758</v>
      </c>
      <c r="U127" s="14">
        <f t="shared" si="28"/>
        <v>4.3016992570497417</v>
      </c>
      <c r="V127">
        <v>4933.8599999999997</v>
      </c>
      <c r="W127">
        <v>7077.08</v>
      </c>
      <c r="X127">
        <v>6429.46</v>
      </c>
      <c r="Y127">
        <v>12460.13</v>
      </c>
      <c r="Z127" s="14">
        <f t="shared" si="29"/>
        <v>0.84549724522613445</v>
      </c>
      <c r="AA127" s="14">
        <f t="shared" si="30"/>
        <v>0.28055513281797612</v>
      </c>
      <c r="AB127" s="14">
        <f t="shared" si="31"/>
        <v>8.2572290948134359</v>
      </c>
      <c r="AC127" s="14">
        <f t="shared" si="32"/>
        <v>0.79841605214461286</v>
      </c>
      <c r="AD127">
        <v>4453.42</v>
      </c>
      <c r="AE127">
        <v>10102.42</v>
      </c>
      <c r="AF127">
        <v>42759.07</v>
      </c>
      <c r="AG127">
        <v>2312.66</v>
      </c>
      <c r="AH127" s="14">
        <f t="shared" si="33"/>
        <v>3.6223434753057591</v>
      </c>
      <c r="AI127" s="14">
        <f t="shared" si="34"/>
        <v>1.184070340817825</v>
      </c>
      <c r="AJ127" s="14">
        <f t="shared" si="35"/>
        <v>23.765451743595484</v>
      </c>
      <c r="AK127" s="14">
        <f t="shared" si="36"/>
        <v>4.3500013809484361</v>
      </c>
      <c r="AL127">
        <v>19079.68</v>
      </c>
      <c r="AM127">
        <v>42636.81</v>
      </c>
      <c r="AN127">
        <v>123066.54</v>
      </c>
      <c r="AO127">
        <v>12600.04</v>
      </c>
      <c r="AP127" s="14">
        <f t="shared" si="37"/>
        <v>0.38693656236116963</v>
      </c>
      <c r="AQ127" s="14">
        <f t="shared" si="38"/>
        <v>3.0970032780985032E-2</v>
      </c>
      <c r="AR127" s="14">
        <f t="shared" si="39"/>
        <v>0</v>
      </c>
      <c r="AS127" s="14">
        <f t="shared" si="40"/>
        <v>1.6302234374568454</v>
      </c>
      <c r="AT127">
        <v>2038.08</v>
      </c>
      <c r="AU127">
        <v>1115.19</v>
      </c>
      <c r="AW127">
        <v>4722.04</v>
      </c>
    </row>
    <row r="128" spans="1:49" ht="12.75" customHeight="1" x14ac:dyDescent="0.15">
      <c r="A128" t="s">
        <v>60</v>
      </c>
      <c r="B128" t="s">
        <v>284</v>
      </c>
      <c r="C128" s="24" t="s">
        <v>457</v>
      </c>
      <c r="D128" s="17">
        <v>162</v>
      </c>
      <c r="F128" s="24" t="s">
        <v>437</v>
      </c>
      <c r="G128" s="24">
        <v>5</v>
      </c>
      <c r="H128" s="16" t="s">
        <v>426</v>
      </c>
      <c r="J128" s="52">
        <f t="shared" si="21"/>
        <v>201.56249999999997</v>
      </c>
      <c r="K128" s="52">
        <f t="shared" si="22"/>
        <v>7377.1874999999991</v>
      </c>
      <c r="L128" s="52">
        <f t="shared" si="23"/>
        <v>21970.3125</v>
      </c>
      <c r="M128" s="52">
        <f t="shared" si="24"/>
        <v>934685.62500000012</v>
      </c>
      <c r="N128">
        <v>15</v>
      </c>
      <c r="O128">
        <v>549</v>
      </c>
      <c r="P128">
        <v>1635</v>
      </c>
      <c r="Q128">
        <v>69558</v>
      </c>
      <c r="R128" s="14">
        <f t="shared" si="25"/>
        <v>0.4322773683271251</v>
      </c>
      <c r="S128" s="14">
        <f t="shared" si="26"/>
        <v>0.14900907225702248</v>
      </c>
      <c r="T128" s="14">
        <f t="shared" si="27"/>
        <v>0.94665126931588639</v>
      </c>
      <c r="U128" s="14">
        <f t="shared" si="28"/>
        <v>2.0263623056315074</v>
      </c>
      <c r="V128">
        <v>2276.9</v>
      </c>
      <c r="W128">
        <v>5365.62</v>
      </c>
      <c r="X128">
        <v>4902.12</v>
      </c>
      <c r="Y128">
        <v>5869.48</v>
      </c>
      <c r="Z128" s="14">
        <f t="shared" si="29"/>
        <v>0.77417499174137394</v>
      </c>
      <c r="AA128" s="14">
        <f t="shared" si="30"/>
        <v>0.26607445760300014</v>
      </c>
      <c r="AB128" s="14">
        <f t="shared" si="31"/>
        <v>7.1325916599399806</v>
      </c>
      <c r="AC128" s="14">
        <f t="shared" si="32"/>
        <v>0.97020948987764799</v>
      </c>
      <c r="AD128">
        <v>4077.75</v>
      </c>
      <c r="AE128">
        <v>9580.99</v>
      </c>
      <c r="AF128">
        <v>36935.269999999997</v>
      </c>
      <c r="AG128">
        <v>2810.27</v>
      </c>
      <c r="AH128" s="14">
        <f t="shared" si="33"/>
        <v>3.8116027050322558</v>
      </c>
      <c r="AI128" s="14">
        <f t="shared" si="34"/>
        <v>1.1898367282555204</v>
      </c>
      <c r="AJ128" s="14">
        <f t="shared" si="35"/>
        <v>26.88722534846805</v>
      </c>
      <c r="AK128" s="14">
        <f t="shared" si="36"/>
        <v>7.3516723285552521</v>
      </c>
      <c r="AL128">
        <v>20076.55</v>
      </c>
      <c r="AM128">
        <v>42844.45</v>
      </c>
      <c r="AN128">
        <v>139232.26999999999</v>
      </c>
      <c r="AO128">
        <v>21294.560000000001</v>
      </c>
      <c r="AP128" s="14">
        <f t="shared" si="37"/>
        <v>0.42566477192902519</v>
      </c>
      <c r="AQ128" s="14">
        <f t="shared" si="38"/>
        <v>3.2980381396929846E-2</v>
      </c>
      <c r="AR128" s="14">
        <f t="shared" si="39"/>
        <v>0</v>
      </c>
      <c r="AS128" s="14">
        <f t="shared" si="40"/>
        <v>1.6752181898527909</v>
      </c>
      <c r="AT128">
        <v>2242.0700000000002</v>
      </c>
      <c r="AU128">
        <v>1187.58</v>
      </c>
      <c r="AW128">
        <v>4852.37</v>
      </c>
    </row>
    <row r="129" spans="1:49" ht="12.75" customHeight="1" x14ac:dyDescent="0.15">
      <c r="A129" t="s">
        <v>61</v>
      </c>
      <c r="B129" t="s">
        <v>285</v>
      </c>
      <c r="C129" s="24" t="s">
        <v>457</v>
      </c>
      <c r="D129" s="17">
        <v>163</v>
      </c>
      <c r="F129" s="24" t="s">
        <v>438</v>
      </c>
      <c r="G129" s="24">
        <v>5</v>
      </c>
      <c r="H129" s="16" t="s">
        <v>426</v>
      </c>
      <c r="J129" s="52">
        <f t="shared" si="21"/>
        <v>349.37499999999994</v>
      </c>
      <c r="K129" s="52">
        <f t="shared" si="22"/>
        <v>6154.3750000000009</v>
      </c>
      <c r="L129" s="52">
        <f t="shared" si="23"/>
        <v>20492.1875</v>
      </c>
      <c r="M129" s="52">
        <f t="shared" si="24"/>
        <v>893351.87499999988</v>
      </c>
      <c r="N129">
        <v>26</v>
      </c>
      <c r="O129">
        <v>458</v>
      </c>
      <c r="P129">
        <v>1525</v>
      </c>
      <c r="Q129">
        <v>66482</v>
      </c>
      <c r="R129" s="14">
        <f t="shared" si="25"/>
        <v>0.45736650453180239</v>
      </c>
      <c r="S129" s="14">
        <f t="shared" si="26"/>
        <v>0.18231020964945119</v>
      </c>
      <c r="T129" s="14">
        <f t="shared" si="27"/>
        <v>1.0714740903525812</v>
      </c>
      <c r="U129" s="14">
        <f t="shared" si="28"/>
        <v>2.4778461347253291</v>
      </c>
      <c r="V129">
        <v>2409.0500000000002</v>
      </c>
      <c r="W129">
        <v>6564.75</v>
      </c>
      <c r="X129">
        <v>5548.5</v>
      </c>
      <c r="Y129">
        <v>7177.23</v>
      </c>
      <c r="Z129" s="14">
        <f t="shared" si="29"/>
        <v>0.80700065689300982</v>
      </c>
      <c r="AA129" s="14">
        <f t="shared" si="30"/>
        <v>0.2814960170714394</v>
      </c>
      <c r="AB129" s="14">
        <f t="shared" si="31"/>
        <v>7.2266847933137379</v>
      </c>
      <c r="AC129" s="14">
        <f t="shared" si="32"/>
        <v>1.0333671665700004</v>
      </c>
      <c r="AD129">
        <v>4250.6499999999996</v>
      </c>
      <c r="AE129">
        <v>10136.299999999999</v>
      </c>
      <c r="AF129">
        <v>37422.519999999997</v>
      </c>
      <c r="AG129">
        <v>2993.21</v>
      </c>
      <c r="AH129" s="14">
        <f t="shared" si="33"/>
        <v>4.5104381438405836</v>
      </c>
      <c r="AI129" s="14">
        <f t="shared" si="34"/>
        <v>1.8991390409201339</v>
      </c>
      <c r="AJ129" s="14">
        <f t="shared" si="35"/>
        <v>29.0661751358533</v>
      </c>
      <c r="AK129" s="14">
        <f t="shared" si="36"/>
        <v>10.58331607147789</v>
      </c>
      <c r="AL129">
        <v>23757.47</v>
      </c>
      <c r="AM129">
        <v>68385.490000000005</v>
      </c>
      <c r="AN129">
        <v>150515.70000000001</v>
      </c>
      <c r="AO129">
        <v>30655.21</v>
      </c>
      <c r="AP129" s="14">
        <f t="shared" si="37"/>
        <v>0.43525996635796493</v>
      </c>
      <c r="AQ129" s="14">
        <f t="shared" si="38"/>
        <v>3.4286733087688856E-2</v>
      </c>
      <c r="AR129" s="14">
        <f t="shared" si="39"/>
        <v>0</v>
      </c>
      <c r="AS129" s="14">
        <f t="shared" si="40"/>
        <v>1.6881576766923525</v>
      </c>
      <c r="AT129">
        <v>2292.61</v>
      </c>
      <c r="AU129">
        <v>1234.6199999999999</v>
      </c>
      <c r="AW129">
        <v>4889.8500000000004</v>
      </c>
    </row>
    <row r="130" spans="1:49" ht="12.75" customHeight="1" x14ac:dyDescent="0.15">
      <c r="A130" t="s">
        <v>62</v>
      </c>
      <c r="B130" t="s">
        <v>286</v>
      </c>
      <c r="C130" s="24" t="s">
        <v>457</v>
      </c>
      <c r="D130" s="17">
        <v>164</v>
      </c>
      <c r="F130" s="24" t="s">
        <v>435</v>
      </c>
      <c r="G130" s="24">
        <v>12</v>
      </c>
      <c r="H130" s="16" t="s">
        <v>426</v>
      </c>
      <c r="J130" s="52">
        <f t="shared" si="21"/>
        <v>67.1875</v>
      </c>
      <c r="K130" s="52">
        <f t="shared" si="22"/>
        <v>1827.4999999999998</v>
      </c>
      <c r="L130" s="52">
        <f t="shared" si="23"/>
        <v>5925.9374999999991</v>
      </c>
      <c r="M130" s="52">
        <f t="shared" si="24"/>
        <v>260875.625</v>
      </c>
      <c r="N130">
        <v>5</v>
      </c>
      <c r="O130">
        <v>136</v>
      </c>
      <c r="P130">
        <v>441</v>
      </c>
      <c r="Q130">
        <v>19414</v>
      </c>
      <c r="R130" s="14">
        <f t="shared" si="25"/>
        <v>0.17197117264894951</v>
      </c>
      <c r="S130" s="14">
        <f t="shared" si="26"/>
        <v>0.13196068281314394</v>
      </c>
      <c r="T130" s="14">
        <f t="shared" si="27"/>
        <v>1.2867557035211785</v>
      </c>
      <c r="U130" s="14">
        <f t="shared" si="28"/>
        <v>1.0441661833347142</v>
      </c>
      <c r="V130">
        <v>905.81</v>
      </c>
      <c r="W130">
        <v>4751.7299999999996</v>
      </c>
      <c r="X130">
        <v>6663.31</v>
      </c>
      <c r="Y130">
        <v>3024.49</v>
      </c>
      <c r="Z130" s="14">
        <f t="shared" si="29"/>
        <v>0.84761790849822105</v>
      </c>
      <c r="AA130" s="14">
        <f t="shared" si="30"/>
        <v>0.28233859169511349</v>
      </c>
      <c r="AB130" s="14">
        <f t="shared" si="31"/>
        <v>7.9316330589875603</v>
      </c>
      <c r="AC130" s="14">
        <f t="shared" si="32"/>
        <v>0.85797290579169783</v>
      </c>
      <c r="AD130">
        <v>4464.59</v>
      </c>
      <c r="AE130">
        <v>10166.64</v>
      </c>
      <c r="AF130">
        <v>41073.01</v>
      </c>
      <c r="AG130">
        <v>2485.17</v>
      </c>
      <c r="AH130" s="14">
        <f t="shared" si="33"/>
        <v>3.5152509293327405</v>
      </c>
      <c r="AI130" s="14">
        <f t="shared" si="34"/>
        <v>1.1757784511956562</v>
      </c>
      <c r="AJ130" s="14">
        <f t="shared" si="35"/>
        <v>30.737989487059657</v>
      </c>
      <c r="AK130" s="14">
        <f t="shared" si="36"/>
        <v>6.8470426989256215</v>
      </c>
      <c r="AL130">
        <v>18515.599999999999</v>
      </c>
      <c r="AM130">
        <v>42338.23</v>
      </c>
      <c r="AN130">
        <v>159172.99</v>
      </c>
      <c r="AO130">
        <v>19832.87</v>
      </c>
      <c r="AP130" s="14">
        <f t="shared" si="37"/>
        <v>0.39587486378013442</v>
      </c>
      <c r="AQ130" s="14">
        <f t="shared" si="38"/>
        <v>2.9547875678864095E-2</v>
      </c>
      <c r="AR130" s="14">
        <f t="shared" si="39"/>
        <v>0</v>
      </c>
      <c r="AS130" s="14">
        <f t="shared" si="40"/>
        <v>1.6330612864915626</v>
      </c>
      <c r="AT130">
        <v>2085.16</v>
      </c>
      <c r="AU130">
        <v>1063.98</v>
      </c>
      <c r="AW130">
        <v>4730.26</v>
      </c>
    </row>
    <row r="131" spans="1:49" ht="12.75" customHeight="1" x14ac:dyDescent="0.15">
      <c r="A131" t="s">
        <v>63</v>
      </c>
      <c r="B131" t="s">
        <v>287</v>
      </c>
      <c r="C131" s="24" t="s">
        <v>457</v>
      </c>
      <c r="D131" s="17">
        <v>165</v>
      </c>
      <c r="F131" s="24" t="s">
        <v>439</v>
      </c>
      <c r="G131" s="24">
        <v>12</v>
      </c>
      <c r="H131" s="16" t="s">
        <v>426</v>
      </c>
      <c r="J131" s="52">
        <f t="shared" si="21"/>
        <v>483.75000000000006</v>
      </c>
      <c r="K131" s="52">
        <f t="shared" si="22"/>
        <v>6705.3124999999991</v>
      </c>
      <c r="L131" s="52">
        <f t="shared" si="23"/>
        <v>21150.624999999996</v>
      </c>
      <c r="M131" s="52">
        <f t="shared" si="24"/>
        <v>877011.87500000012</v>
      </c>
      <c r="N131">
        <v>36</v>
      </c>
      <c r="O131">
        <v>499</v>
      </c>
      <c r="P131">
        <v>1574</v>
      </c>
      <c r="Q131">
        <v>65266</v>
      </c>
      <c r="R131" s="14">
        <f t="shared" si="25"/>
        <v>0.51624006591712512</v>
      </c>
      <c r="S131" s="14">
        <f t="shared" si="26"/>
        <v>0.14912154513856105</v>
      </c>
      <c r="T131" s="14">
        <f t="shared" si="27"/>
        <v>1.1238476125738166</v>
      </c>
      <c r="U131" s="14">
        <f t="shared" si="28"/>
        <v>2.4852238517413761</v>
      </c>
      <c r="V131">
        <v>2719.15</v>
      </c>
      <c r="W131">
        <v>5369.67</v>
      </c>
      <c r="X131">
        <v>5819.71</v>
      </c>
      <c r="Y131">
        <v>7198.6</v>
      </c>
      <c r="Z131" s="14">
        <f t="shared" si="29"/>
        <v>0.79426718458693579</v>
      </c>
      <c r="AA131" s="14">
        <f t="shared" si="30"/>
        <v>0.27526252003683555</v>
      </c>
      <c r="AB131" s="14">
        <f t="shared" si="31"/>
        <v>7.4318783094326788</v>
      </c>
      <c r="AC131" s="14">
        <f t="shared" si="32"/>
        <v>0.90126218686994231</v>
      </c>
      <c r="AD131">
        <v>4183.58</v>
      </c>
      <c r="AE131">
        <v>9911.84</v>
      </c>
      <c r="AF131">
        <v>38485.089999999997</v>
      </c>
      <c r="AG131">
        <v>2610.56</v>
      </c>
      <c r="AH131" s="14">
        <f t="shared" si="33"/>
        <v>3.5296816916703686</v>
      </c>
      <c r="AI131" s="14">
        <f t="shared" si="34"/>
        <v>0.94641014333210782</v>
      </c>
      <c r="AJ131" s="14">
        <f t="shared" si="35"/>
        <v>26.802391867726971</v>
      </c>
      <c r="AK131" s="14">
        <f t="shared" si="36"/>
        <v>8.1689279697296104</v>
      </c>
      <c r="AL131">
        <v>18591.61</v>
      </c>
      <c r="AM131">
        <v>34078.980000000003</v>
      </c>
      <c r="AN131">
        <v>138792.97</v>
      </c>
      <c r="AO131">
        <v>23661.79</v>
      </c>
      <c r="AP131" s="14">
        <f t="shared" si="37"/>
        <v>0.42881254247971418</v>
      </c>
      <c r="AQ131" s="14">
        <f t="shared" si="38"/>
        <v>3.3938206010328618E-2</v>
      </c>
      <c r="AR131" s="14">
        <f t="shared" si="39"/>
        <v>0</v>
      </c>
      <c r="AS131" s="14">
        <f t="shared" si="40"/>
        <v>1.6614881100339716</v>
      </c>
      <c r="AT131">
        <v>2258.65</v>
      </c>
      <c r="AU131">
        <v>1222.07</v>
      </c>
      <c r="AW131">
        <v>4812.6000000000004</v>
      </c>
    </row>
    <row r="132" spans="1:49" ht="12.75" customHeight="1" x14ac:dyDescent="0.15">
      <c r="A132" t="s">
        <v>64</v>
      </c>
      <c r="B132" t="s">
        <v>288</v>
      </c>
      <c r="C132" s="24" t="s">
        <v>457</v>
      </c>
      <c r="D132" s="17">
        <v>166</v>
      </c>
      <c r="F132" s="24" t="s">
        <v>440</v>
      </c>
      <c r="G132" s="24">
        <v>12</v>
      </c>
      <c r="H132" s="16" t="s">
        <v>426</v>
      </c>
      <c r="J132" s="52">
        <f t="shared" si="21"/>
        <v>120.93750000000001</v>
      </c>
      <c r="K132" s="52">
        <f t="shared" si="22"/>
        <v>6691.875</v>
      </c>
      <c r="L132" s="52">
        <f t="shared" si="23"/>
        <v>19753.125</v>
      </c>
      <c r="M132" s="52">
        <f t="shared" si="24"/>
        <v>864098.4375</v>
      </c>
      <c r="N132">
        <v>9</v>
      </c>
      <c r="O132">
        <v>498</v>
      </c>
      <c r="P132">
        <v>1470</v>
      </c>
      <c r="Q132">
        <v>64305</v>
      </c>
      <c r="R132" s="14">
        <f t="shared" si="25"/>
        <v>0.70799017318433632</v>
      </c>
      <c r="S132" s="14">
        <f t="shared" si="26"/>
        <v>0.1377267925400209</v>
      </c>
      <c r="T132" s="14">
        <f t="shared" si="27"/>
        <v>1.2962470888579054</v>
      </c>
      <c r="U132" s="14">
        <f t="shared" si="28"/>
        <v>1.8269740657883833</v>
      </c>
      <c r="V132">
        <v>3729.14</v>
      </c>
      <c r="W132">
        <v>4959.3599999999997</v>
      </c>
      <c r="X132">
        <v>6712.46</v>
      </c>
      <c r="Y132">
        <v>5291.94</v>
      </c>
      <c r="Z132" s="14">
        <f t="shared" si="29"/>
        <v>0.81283865112905851</v>
      </c>
      <c r="AA132" s="14">
        <f t="shared" si="30"/>
        <v>0.27319496299225632</v>
      </c>
      <c r="AB132" s="14">
        <f t="shared" si="31"/>
        <v>7.7735797681900518</v>
      </c>
      <c r="AC132" s="14">
        <f t="shared" si="32"/>
        <v>0.88368616565857439</v>
      </c>
      <c r="AD132">
        <v>4281.3999999999996</v>
      </c>
      <c r="AE132">
        <v>9837.39</v>
      </c>
      <c r="AF132">
        <v>40254.550000000003</v>
      </c>
      <c r="AG132">
        <v>2559.65</v>
      </c>
      <c r="AH132" s="14">
        <f t="shared" si="33"/>
        <v>3.1740633579003728</v>
      </c>
      <c r="AI132" s="14">
        <f t="shared" si="34"/>
        <v>0.78850238331424538</v>
      </c>
      <c r="AJ132" s="14">
        <f t="shared" si="35"/>
        <v>25.387920546580201</v>
      </c>
      <c r="AK132" s="14">
        <f t="shared" si="36"/>
        <v>4.3703531085149283</v>
      </c>
      <c r="AL132">
        <v>16718.490000000002</v>
      </c>
      <c r="AM132">
        <v>28392.93</v>
      </c>
      <c r="AN132">
        <v>131468.29999999999</v>
      </c>
      <c r="AO132">
        <v>12658.99</v>
      </c>
      <c r="AP132" s="14">
        <f t="shared" si="37"/>
        <v>0.410818230489708</v>
      </c>
      <c r="AQ132" s="14">
        <f t="shared" si="38"/>
        <v>3.2047273046387707E-2</v>
      </c>
      <c r="AR132" s="14">
        <f t="shared" si="39"/>
        <v>0</v>
      </c>
      <c r="AS132" s="14">
        <f t="shared" si="40"/>
        <v>1.661360372303698</v>
      </c>
      <c r="AT132">
        <v>2163.87</v>
      </c>
      <c r="AU132">
        <v>1153.98</v>
      </c>
      <c r="AW132">
        <v>4812.2299999999996</v>
      </c>
    </row>
    <row r="133" spans="1:49" ht="12.75" customHeight="1" x14ac:dyDescent="0.15">
      <c r="A133" t="s">
        <v>65</v>
      </c>
      <c r="B133" t="s">
        <v>289</v>
      </c>
      <c r="C133" s="24" t="s">
        <v>457</v>
      </c>
      <c r="D133" s="17">
        <v>167</v>
      </c>
      <c r="F133" s="24" t="s">
        <v>436</v>
      </c>
      <c r="G133" s="24">
        <v>20</v>
      </c>
      <c r="H133" s="16" t="s">
        <v>426</v>
      </c>
      <c r="J133" s="52">
        <f t="shared" si="21"/>
        <v>134.375</v>
      </c>
      <c r="K133" s="52">
        <f t="shared" si="22"/>
        <v>2794.9999999999995</v>
      </c>
      <c r="L133" s="52">
        <f t="shared" si="23"/>
        <v>4743.4375</v>
      </c>
      <c r="M133" s="52">
        <f t="shared" si="24"/>
        <v>289820</v>
      </c>
      <c r="N133">
        <v>10</v>
      </c>
      <c r="O133">
        <v>208</v>
      </c>
      <c r="P133">
        <v>353</v>
      </c>
      <c r="Q133">
        <v>21568</v>
      </c>
      <c r="R133" s="14">
        <f t="shared" si="25"/>
        <v>0.21761194709922882</v>
      </c>
      <c r="S133" s="14">
        <f t="shared" si="26"/>
        <v>7.012170398914927E-2</v>
      </c>
      <c r="T133" s="14">
        <f t="shared" si="27"/>
        <v>1.1294845105998401</v>
      </c>
      <c r="U133" s="14">
        <f t="shared" si="28"/>
        <v>1.2613168724279835</v>
      </c>
      <c r="V133">
        <v>1146.21</v>
      </c>
      <c r="W133">
        <v>2524.9899999999998</v>
      </c>
      <c r="X133">
        <v>5848.9</v>
      </c>
      <c r="Y133">
        <v>3653.48</v>
      </c>
      <c r="Z133" s="14">
        <f t="shared" si="29"/>
        <v>0.68605260459976991</v>
      </c>
      <c r="AA133" s="14">
        <f t="shared" si="30"/>
        <v>0.26165663390049287</v>
      </c>
      <c r="AB133" s="14">
        <f t="shared" si="31"/>
        <v>6.8887142310915763</v>
      </c>
      <c r="AC133" s="14">
        <f t="shared" si="32"/>
        <v>0.86677645206727982</v>
      </c>
      <c r="AD133">
        <v>3613.59</v>
      </c>
      <c r="AE133">
        <v>9421.91</v>
      </c>
      <c r="AF133">
        <v>35672.379999999997</v>
      </c>
      <c r="AG133">
        <v>2510.67</v>
      </c>
      <c r="AH133" s="14">
        <f t="shared" si="33"/>
        <v>6.985926162188024</v>
      </c>
      <c r="AI133" s="14">
        <f t="shared" si="34"/>
        <v>2.896879307989074</v>
      </c>
      <c r="AJ133" s="14">
        <f t="shared" si="35"/>
        <v>35.129509614976115</v>
      </c>
      <c r="AK133" s="14">
        <f t="shared" si="36"/>
        <v>10.794597729720772</v>
      </c>
      <c r="AL133">
        <v>36796.410000000003</v>
      </c>
      <c r="AM133">
        <v>104312.8</v>
      </c>
      <c r="AN133">
        <v>181913.95</v>
      </c>
      <c r="AO133">
        <v>31267.200000000001</v>
      </c>
      <c r="AP133" s="14">
        <f t="shared" si="37"/>
        <v>0.4356415718348578</v>
      </c>
      <c r="AQ133" s="14">
        <f t="shared" si="38"/>
        <v>2.9096595598616777E-2</v>
      </c>
      <c r="AR133" s="14">
        <f t="shared" si="39"/>
        <v>0</v>
      </c>
      <c r="AS133" s="14">
        <f t="shared" si="40"/>
        <v>1.5732558621261081</v>
      </c>
      <c r="AT133">
        <v>2294.62</v>
      </c>
      <c r="AU133">
        <v>1047.73</v>
      </c>
      <c r="AW133">
        <v>4557.03</v>
      </c>
    </row>
    <row r="134" spans="1:49" ht="12.75" customHeight="1" x14ac:dyDescent="0.15">
      <c r="A134" t="s">
        <v>66</v>
      </c>
      <c r="B134" t="s">
        <v>290</v>
      </c>
      <c r="C134" s="24" t="s">
        <v>457</v>
      </c>
      <c r="D134" s="17">
        <v>168</v>
      </c>
      <c r="F134" s="24" t="s">
        <v>441</v>
      </c>
      <c r="G134" s="24">
        <v>20</v>
      </c>
      <c r="H134" s="16" t="s">
        <v>426</v>
      </c>
      <c r="J134" s="52">
        <f t="shared" si="21"/>
        <v>430</v>
      </c>
      <c r="K134" s="52">
        <f t="shared" si="22"/>
        <v>10763.4375</v>
      </c>
      <c r="L134" s="52">
        <f t="shared" si="23"/>
        <v>20774.375</v>
      </c>
      <c r="M134" s="52">
        <f t="shared" si="24"/>
        <v>868653.75</v>
      </c>
      <c r="N134">
        <v>32</v>
      </c>
      <c r="O134">
        <v>801</v>
      </c>
      <c r="P134">
        <v>1546</v>
      </c>
      <c r="Q134">
        <v>64644</v>
      </c>
      <c r="R134" s="14">
        <f t="shared" si="25"/>
        <v>0.59053542475917087</v>
      </c>
      <c r="S134" s="14">
        <f t="shared" si="26"/>
        <v>0.13647626072380326</v>
      </c>
      <c r="T134" s="14">
        <f t="shared" si="27"/>
        <v>1.0268500959759617</v>
      </c>
      <c r="U134" s="14">
        <f t="shared" si="28"/>
        <v>2.5413110724445551</v>
      </c>
      <c r="V134">
        <v>3110.48</v>
      </c>
      <c r="W134">
        <v>4914.33</v>
      </c>
      <c r="X134">
        <v>5317.42</v>
      </c>
      <c r="Y134">
        <v>7361.06</v>
      </c>
      <c r="Z134" s="14">
        <f t="shared" si="29"/>
        <v>0.74820873250025632</v>
      </c>
      <c r="AA134" s="14">
        <f t="shared" si="30"/>
        <v>0.25710078792113461</v>
      </c>
      <c r="AB134" s="14">
        <f t="shared" si="31"/>
        <v>7.2466891189908811</v>
      </c>
      <c r="AC134" s="14">
        <f t="shared" si="32"/>
        <v>0.90166266191620403</v>
      </c>
      <c r="AD134">
        <v>3940.98</v>
      </c>
      <c r="AE134">
        <v>9257.86</v>
      </c>
      <c r="AF134">
        <v>37526.11</v>
      </c>
      <c r="AG134">
        <v>2611.7199999999998</v>
      </c>
      <c r="AH134" s="14">
        <f t="shared" si="33"/>
        <v>4.6044004237529474</v>
      </c>
      <c r="AI134" s="14">
        <f t="shared" si="34"/>
        <v>1.6697265770364258</v>
      </c>
      <c r="AJ134" s="14">
        <f t="shared" si="35"/>
        <v>33.502404226804522</v>
      </c>
      <c r="AK134" s="14">
        <f t="shared" si="36"/>
        <v>10.384397354102797</v>
      </c>
      <c r="AL134">
        <v>24252.39</v>
      </c>
      <c r="AM134">
        <v>60124.65</v>
      </c>
      <c r="AN134">
        <v>173488.18</v>
      </c>
      <c r="AO134">
        <v>30079.03</v>
      </c>
      <c r="AP134" s="14">
        <f t="shared" si="37"/>
        <v>0.43538337111417408</v>
      </c>
      <c r="AQ134" s="14">
        <f t="shared" si="38"/>
        <v>3.1770673071048423E-2</v>
      </c>
      <c r="AR134" s="14">
        <f t="shared" si="39"/>
        <v>0</v>
      </c>
      <c r="AS134" s="14">
        <f t="shared" si="40"/>
        <v>1.6487833844284256</v>
      </c>
      <c r="AT134">
        <v>2293.2600000000002</v>
      </c>
      <c r="AU134">
        <v>1144.02</v>
      </c>
      <c r="AW134">
        <v>4775.8</v>
      </c>
    </row>
    <row r="135" spans="1:49" ht="12.75" customHeight="1" x14ac:dyDescent="0.15">
      <c r="A135" t="s">
        <v>67</v>
      </c>
      <c r="B135" t="s">
        <v>291</v>
      </c>
      <c r="C135" s="24" t="s">
        <v>457</v>
      </c>
      <c r="D135" s="17">
        <v>169</v>
      </c>
      <c r="F135" s="24" t="s">
        <v>442</v>
      </c>
      <c r="G135" s="24">
        <v>20</v>
      </c>
      <c r="H135" s="16" t="s">
        <v>426</v>
      </c>
      <c r="J135" s="52">
        <f t="shared" si="21"/>
        <v>443.43750000000006</v>
      </c>
      <c r="K135" s="52">
        <f t="shared" si="22"/>
        <v>11112.812500000002</v>
      </c>
      <c r="L135" s="52">
        <f t="shared" si="23"/>
        <v>21701.5625</v>
      </c>
      <c r="M135" s="52">
        <f t="shared" si="24"/>
        <v>900325.9375</v>
      </c>
      <c r="N135">
        <v>33</v>
      </c>
      <c r="O135">
        <v>827</v>
      </c>
      <c r="P135">
        <v>1615</v>
      </c>
      <c r="Q135">
        <v>67001</v>
      </c>
      <c r="R135" s="14">
        <f t="shared" si="25"/>
        <v>0.32018218339085891</v>
      </c>
      <c r="S135" s="14">
        <f t="shared" si="26"/>
        <v>0.13191902619035187</v>
      </c>
      <c r="T135" s="14">
        <f t="shared" si="27"/>
        <v>1.0452168438778151</v>
      </c>
      <c r="U135" s="14">
        <f t="shared" si="28"/>
        <v>2.0237315988620983</v>
      </c>
      <c r="V135">
        <v>1686.47</v>
      </c>
      <c r="W135">
        <v>4750.2299999999996</v>
      </c>
      <c r="X135">
        <v>5412.53</v>
      </c>
      <c r="Y135">
        <v>5861.86</v>
      </c>
      <c r="Z135" s="14">
        <f t="shared" si="29"/>
        <v>0.72934868868207514</v>
      </c>
      <c r="AA135" s="14">
        <f t="shared" si="30"/>
        <v>0.25499712847013556</v>
      </c>
      <c r="AB135" s="14">
        <f t="shared" si="31"/>
        <v>7.1684986424325752</v>
      </c>
      <c r="AC135" s="14">
        <f t="shared" si="32"/>
        <v>0.86539550363189444</v>
      </c>
      <c r="AD135">
        <v>3841.64</v>
      </c>
      <c r="AE135">
        <v>9182.11</v>
      </c>
      <c r="AF135">
        <v>37121.21</v>
      </c>
      <c r="AG135">
        <v>2506.67</v>
      </c>
      <c r="AH135" s="14">
        <f t="shared" si="33"/>
        <v>3.7654778042306942</v>
      </c>
      <c r="AI135" s="14">
        <f t="shared" si="34"/>
        <v>0.98947837021518137</v>
      </c>
      <c r="AJ135" s="14">
        <f t="shared" si="35"/>
        <v>25.354085640682992</v>
      </c>
      <c r="AK135" s="14">
        <f t="shared" si="36"/>
        <v>5.3419331897146964</v>
      </c>
      <c r="AL135">
        <v>19833.599999999999</v>
      </c>
      <c r="AM135">
        <v>35629.81</v>
      </c>
      <c r="AN135">
        <v>131293.09</v>
      </c>
      <c r="AO135">
        <v>15473.23</v>
      </c>
      <c r="AP135" s="14">
        <f t="shared" si="37"/>
        <v>0.42484460493391196</v>
      </c>
      <c r="AQ135" s="14">
        <f t="shared" si="38"/>
        <v>3.1479632133141228E-2</v>
      </c>
      <c r="AR135" s="14">
        <f t="shared" si="39"/>
        <v>0</v>
      </c>
      <c r="AS135" s="14">
        <f t="shared" si="40"/>
        <v>1.6235154804319605</v>
      </c>
      <c r="AT135">
        <v>2237.75</v>
      </c>
      <c r="AU135">
        <v>1133.54</v>
      </c>
      <c r="AW135">
        <v>4702.6099999999997</v>
      </c>
    </row>
    <row r="136" spans="1:49" ht="12.75" customHeight="1" x14ac:dyDescent="0.15">
      <c r="A136" t="s">
        <v>68</v>
      </c>
      <c r="B136" t="s">
        <v>292</v>
      </c>
      <c r="C136" s="24" t="s">
        <v>457</v>
      </c>
      <c r="D136" s="17">
        <v>170</v>
      </c>
      <c r="F136" s="24" t="s">
        <v>450</v>
      </c>
      <c r="G136" s="24">
        <v>30</v>
      </c>
      <c r="H136" s="16" t="s">
        <v>425</v>
      </c>
      <c r="J136" s="52">
        <f t="shared" si="21"/>
        <v>819.6875</v>
      </c>
      <c r="K136" s="52">
        <f t="shared" si="22"/>
        <v>38888.125</v>
      </c>
      <c r="L136" s="52">
        <f t="shared" si="23"/>
        <v>11529.375</v>
      </c>
      <c r="M136" s="52">
        <f t="shared" si="24"/>
        <v>609645.9375</v>
      </c>
      <c r="N136">
        <v>61</v>
      </c>
      <c r="O136">
        <v>2894</v>
      </c>
      <c r="P136">
        <v>858</v>
      </c>
      <c r="Q136">
        <v>45369</v>
      </c>
      <c r="R136" s="14">
        <f t="shared" si="25"/>
        <v>0.27400981922152479</v>
      </c>
      <c r="S136" s="14">
        <f t="shared" si="26"/>
        <v>0.11007096066837219</v>
      </c>
      <c r="T136" s="14">
        <f t="shared" si="27"/>
        <v>1.3412013023377967</v>
      </c>
      <c r="U136" s="14">
        <f t="shared" si="28"/>
        <v>1.826611566824095</v>
      </c>
      <c r="V136">
        <v>1443.27</v>
      </c>
      <c r="W136">
        <v>3963.51</v>
      </c>
      <c r="X136">
        <v>6945.25</v>
      </c>
      <c r="Y136">
        <v>5290.89</v>
      </c>
      <c r="Z136" s="14">
        <f t="shared" si="29"/>
        <v>0.60032996533275618</v>
      </c>
      <c r="AA136" s="14">
        <f t="shared" si="30"/>
        <v>0.2191341087759951</v>
      </c>
      <c r="AB136" s="14">
        <f t="shared" si="31"/>
        <v>8.8100429091723669</v>
      </c>
      <c r="AC136" s="14">
        <f t="shared" si="32"/>
        <v>0.82992239069793139</v>
      </c>
      <c r="AD136">
        <v>3162.07</v>
      </c>
      <c r="AE136">
        <v>7890.73</v>
      </c>
      <c r="AF136">
        <v>45621.75</v>
      </c>
      <c r="AG136">
        <v>2403.92</v>
      </c>
      <c r="AH136" s="14">
        <f t="shared" si="33"/>
        <v>3.4134628893420054</v>
      </c>
      <c r="AI136" s="14">
        <f t="shared" si="34"/>
        <v>1.7563576337705242</v>
      </c>
      <c r="AJ136" s="14">
        <f t="shared" si="35"/>
        <v>25.396233957338008</v>
      </c>
      <c r="AK136" s="14">
        <f t="shared" si="36"/>
        <v>4.8752209517496619</v>
      </c>
      <c r="AL136">
        <v>17979.46</v>
      </c>
      <c r="AM136">
        <v>63244.12</v>
      </c>
      <c r="AN136">
        <v>131511.35</v>
      </c>
      <c r="AO136">
        <v>14121.37</v>
      </c>
      <c r="AP136" s="14">
        <f t="shared" si="37"/>
        <v>0.36025455553403879</v>
      </c>
      <c r="AQ136" s="14">
        <f t="shared" si="38"/>
        <v>2.7342296357433817E-2</v>
      </c>
      <c r="AR136" s="14">
        <f t="shared" si="39"/>
        <v>0</v>
      </c>
      <c r="AS136" s="14">
        <f t="shared" si="40"/>
        <v>1.5078610489684314</v>
      </c>
      <c r="AT136">
        <v>1897.54</v>
      </c>
      <c r="AU136">
        <v>984.56</v>
      </c>
      <c r="AW136">
        <v>4367.6099999999997</v>
      </c>
    </row>
    <row r="137" spans="1:49" ht="12.75" customHeight="1" x14ac:dyDescent="0.15">
      <c r="A137" t="s">
        <v>69</v>
      </c>
      <c r="B137" t="s">
        <v>293</v>
      </c>
      <c r="C137" s="24" t="s">
        <v>457</v>
      </c>
      <c r="D137" s="17">
        <v>171</v>
      </c>
      <c r="F137" s="24" t="s">
        <v>443</v>
      </c>
      <c r="G137" s="24">
        <v>30</v>
      </c>
      <c r="H137" s="16" t="s">
        <v>425</v>
      </c>
      <c r="J137" s="52">
        <f t="shared" si="21"/>
        <v>3224.9999999999995</v>
      </c>
      <c r="K137" s="52">
        <f t="shared" si="22"/>
        <v>145595.3125</v>
      </c>
      <c r="L137" s="52">
        <f t="shared" si="23"/>
        <v>42126.5625</v>
      </c>
      <c r="M137" s="52">
        <f t="shared" si="24"/>
        <v>2001327.5000000002</v>
      </c>
      <c r="N137">
        <v>240</v>
      </c>
      <c r="O137">
        <v>10835</v>
      </c>
      <c r="P137">
        <v>3135</v>
      </c>
      <c r="Q137">
        <v>148936</v>
      </c>
      <c r="R137" s="14">
        <f t="shared" si="25"/>
        <v>0.3233470407539461</v>
      </c>
      <c r="S137" s="14">
        <f t="shared" si="26"/>
        <v>0.12558110988794924</v>
      </c>
      <c r="T137" s="14">
        <f t="shared" si="27"/>
        <v>1.3764883998470563</v>
      </c>
      <c r="U137" s="14">
        <f t="shared" si="28"/>
        <v>2.024667191427072</v>
      </c>
      <c r="V137">
        <v>1703.14</v>
      </c>
      <c r="W137">
        <v>4522.01</v>
      </c>
      <c r="X137">
        <v>7127.98</v>
      </c>
      <c r="Y137">
        <v>5864.57</v>
      </c>
      <c r="Z137" s="14">
        <f t="shared" si="29"/>
        <v>0.59512798022486246</v>
      </c>
      <c r="AA137" s="14">
        <f t="shared" si="30"/>
        <v>0.21803853959656394</v>
      </c>
      <c r="AB137" s="14">
        <f t="shared" si="31"/>
        <v>8.1489095045168565</v>
      </c>
      <c r="AC137" s="14">
        <f t="shared" si="32"/>
        <v>0.91711202253707846</v>
      </c>
      <c r="AD137">
        <v>3134.67</v>
      </c>
      <c r="AE137">
        <v>7851.28</v>
      </c>
      <c r="AF137">
        <v>42198.15</v>
      </c>
      <c r="AG137">
        <v>2656.47</v>
      </c>
      <c r="AH137" s="14">
        <f t="shared" si="33"/>
        <v>2.7086356749860454</v>
      </c>
      <c r="AI137" s="14">
        <f t="shared" si="34"/>
        <v>0.88737687690856759</v>
      </c>
      <c r="AJ137" s="14">
        <f t="shared" si="35"/>
        <v>27.331370042368462</v>
      </c>
      <c r="AK137" s="14">
        <f t="shared" si="36"/>
        <v>5.4205609412544531</v>
      </c>
      <c r="AL137">
        <v>14266.98</v>
      </c>
      <c r="AM137">
        <v>31953.27</v>
      </c>
      <c r="AN137">
        <v>141532.22</v>
      </c>
      <c r="AO137">
        <v>15700.98</v>
      </c>
      <c r="AP137" s="14">
        <f t="shared" si="37"/>
        <v>0.36420730480215369</v>
      </c>
      <c r="AQ137" s="14">
        <f t="shared" si="38"/>
        <v>2.7810794508435186E-2</v>
      </c>
      <c r="AR137" s="14">
        <f t="shared" si="39"/>
        <v>0</v>
      </c>
      <c r="AS137" s="14">
        <f t="shared" si="40"/>
        <v>1.4843504018559948</v>
      </c>
      <c r="AT137">
        <v>1918.36</v>
      </c>
      <c r="AU137">
        <v>1001.43</v>
      </c>
      <c r="AW137">
        <v>4299.51</v>
      </c>
    </row>
    <row r="138" spans="1:49" ht="12.75" customHeight="1" x14ac:dyDescent="0.15">
      <c r="A138" t="s">
        <v>70</v>
      </c>
      <c r="B138" t="s">
        <v>294</v>
      </c>
      <c r="C138" s="24" t="s">
        <v>457</v>
      </c>
      <c r="D138" s="17">
        <v>172</v>
      </c>
      <c r="F138" s="24" t="s">
        <v>444</v>
      </c>
      <c r="G138" s="24">
        <v>30</v>
      </c>
      <c r="H138" s="16" t="s">
        <v>425</v>
      </c>
      <c r="J138" s="52">
        <f t="shared" si="21"/>
        <v>3560.9374999999995</v>
      </c>
      <c r="K138" s="52">
        <f t="shared" si="22"/>
        <v>143337.8125</v>
      </c>
      <c r="L138" s="52">
        <f t="shared" si="23"/>
        <v>39452.5</v>
      </c>
      <c r="M138" s="52">
        <f t="shared" si="24"/>
        <v>1935120.9375</v>
      </c>
      <c r="N138">
        <v>265</v>
      </c>
      <c r="O138">
        <v>10667</v>
      </c>
      <c r="P138">
        <v>2936</v>
      </c>
      <c r="Q138">
        <v>144009</v>
      </c>
      <c r="R138" s="14">
        <f t="shared" si="25"/>
        <v>0.33955293304627487</v>
      </c>
      <c r="S138" s="14">
        <f t="shared" si="26"/>
        <v>0.10885542041529986</v>
      </c>
      <c r="T138" s="14">
        <f t="shared" si="27"/>
        <v>1.2132925741254987</v>
      </c>
      <c r="U138" s="14">
        <f t="shared" si="28"/>
        <v>1.9177921396415059</v>
      </c>
      <c r="V138">
        <v>1788.5</v>
      </c>
      <c r="W138">
        <v>3919.74</v>
      </c>
      <c r="X138">
        <v>6282.89</v>
      </c>
      <c r="Y138">
        <v>5555</v>
      </c>
      <c r="Z138" s="14">
        <f t="shared" si="29"/>
        <v>0.61190343293046423</v>
      </c>
      <c r="AA138" s="14">
        <f t="shared" si="30"/>
        <v>0.22075816164324824</v>
      </c>
      <c r="AB138" s="14">
        <f t="shared" si="31"/>
        <v>8.39290666192902</v>
      </c>
      <c r="AC138" s="14">
        <f t="shared" si="32"/>
        <v>0.98867277045875113</v>
      </c>
      <c r="AD138">
        <v>3223.03</v>
      </c>
      <c r="AE138">
        <v>7949.21</v>
      </c>
      <c r="AF138">
        <v>43461.66</v>
      </c>
      <c r="AG138">
        <v>2863.75</v>
      </c>
      <c r="AH138" s="14">
        <f t="shared" si="33"/>
        <v>2.4914091304331314</v>
      </c>
      <c r="AI138" s="14">
        <f t="shared" si="34"/>
        <v>0.81008551271526752</v>
      </c>
      <c r="AJ138" s="14">
        <f t="shared" si="35"/>
        <v>25.780076008326926</v>
      </c>
      <c r="AK138" s="14">
        <f t="shared" si="36"/>
        <v>5.2443968017234237</v>
      </c>
      <c r="AL138">
        <v>13122.8</v>
      </c>
      <c r="AM138">
        <v>29170.11</v>
      </c>
      <c r="AN138">
        <v>133499.03</v>
      </c>
      <c r="AO138">
        <v>15190.71</v>
      </c>
      <c r="AP138" s="14">
        <f t="shared" si="37"/>
        <v>0.35499181731539597</v>
      </c>
      <c r="AQ138" s="14">
        <f t="shared" si="38"/>
        <v>2.7863837274790412E-2</v>
      </c>
      <c r="AR138" s="14">
        <f t="shared" si="39"/>
        <v>0</v>
      </c>
      <c r="AS138" s="14">
        <f t="shared" si="40"/>
        <v>1.4693843731875051</v>
      </c>
      <c r="AT138">
        <v>1869.82</v>
      </c>
      <c r="AU138">
        <v>1003.34</v>
      </c>
      <c r="AW138">
        <v>4256.16</v>
      </c>
    </row>
    <row r="139" spans="1:49" ht="12.75" customHeight="1" x14ac:dyDescent="0.15">
      <c r="A139" t="s">
        <v>71</v>
      </c>
      <c r="B139" t="s">
        <v>295</v>
      </c>
      <c r="C139" s="24" t="s">
        <v>457</v>
      </c>
      <c r="D139" s="17">
        <v>173</v>
      </c>
      <c r="F139" s="24" t="s">
        <v>451</v>
      </c>
      <c r="G139" s="24">
        <v>40</v>
      </c>
      <c r="H139" s="16" t="s">
        <v>425</v>
      </c>
      <c r="J139" s="52">
        <f t="shared" si="21"/>
        <v>1249.6875</v>
      </c>
      <c r="K139" s="52">
        <f t="shared" si="22"/>
        <v>32787.5</v>
      </c>
      <c r="L139" s="52">
        <f t="shared" si="23"/>
        <v>12510.312500000002</v>
      </c>
      <c r="M139" s="52">
        <f t="shared" si="24"/>
        <v>1332086.2500000002</v>
      </c>
      <c r="N139">
        <v>93</v>
      </c>
      <c r="O139">
        <v>2440</v>
      </c>
      <c r="P139">
        <v>931</v>
      </c>
      <c r="Q139">
        <v>99132</v>
      </c>
      <c r="R139" s="14">
        <f t="shared" si="25"/>
        <v>0.35976853064804581</v>
      </c>
      <c r="S139" s="14">
        <f t="shared" si="26"/>
        <v>0.13355585375526124</v>
      </c>
      <c r="T139" s="14">
        <f t="shared" si="27"/>
        <v>1.2676763775543702</v>
      </c>
      <c r="U139" s="14">
        <f t="shared" si="28"/>
        <v>1.7741044549396527</v>
      </c>
      <c r="V139">
        <v>1894.98</v>
      </c>
      <c r="W139">
        <v>4809.17</v>
      </c>
      <c r="X139">
        <v>6564.51</v>
      </c>
      <c r="Y139">
        <v>5138.8</v>
      </c>
      <c r="Z139" s="14">
        <f t="shared" si="29"/>
        <v>0.73562524443634392</v>
      </c>
      <c r="AA139" s="14">
        <f t="shared" si="30"/>
        <v>0.24599402144149687</v>
      </c>
      <c r="AB139" s="14">
        <f t="shared" si="31"/>
        <v>17.395957809199018</v>
      </c>
      <c r="AC139" s="14">
        <f t="shared" si="32"/>
        <v>0.85452053470323419</v>
      </c>
      <c r="AD139">
        <v>3874.7</v>
      </c>
      <c r="AE139">
        <v>8857.92</v>
      </c>
      <c r="AF139">
        <v>90082.880000000005</v>
      </c>
      <c r="AG139">
        <v>2475.17</v>
      </c>
      <c r="AH139" s="14">
        <f t="shared" si="33"/>
        <v>6.2956246369052371</v>
      </c>
      <c r="AI139" s="14">
        <f t="shared" si="34"/>
        <v>2.2661083383228711</v>
      </c>
      <c r="AJ139" s="14">
        <f t="shared" si="35"/>
        <v>66.350221497842952</v>
      </c>
      <c r="AK139" s="14">
        <f t="shared" si="36"/>
        <v>7.9640780788245369</v>
      </c>
      <c r="AL139">
        <v>33160.44</v>
      </c>
      <c r="AM139">
        <v>81599.570000000007</v>
      </c>
      <c r="AN139">
        <v>343586.66</v>
      </c>
      <c r="AO139">
        <v>23068.43</v>
      </c>
      <c r="AP139" s="14">
        <f t="shared" si="37"/>
        <v>0.34787041361477211</v>
      </c>
      <c r="AQ139" s="14">
        <f t="shared" si="38"/>
        <v>2.7588070431906971E-2</v>
      </c>
      <c r="AR139" s="14">
        <f t="shared" si="39"/>
        <v>0</v>
      </c>
      <c r="AS139" s="14">
        <f t="shared" si="40"/>
        <v>1.5125804402463612</v>
      </c>
      <c r="AT139">
        <v>1832.31</v>
      </c>
      <c r="AU139">
        <v>993.41</v>
      </c>
      <c r="AW139">
        <v>4381.28</v>
      </c>
    </row>
    <row r="140" spans="1:49" ht="12.75" customHeight="1" x14ac:dyDescent="0.15">
      <c r="A140" t="s">
        <v>72</v>
      </c>
      <c r="B140" t="s">
        <v>296</v>
      </c>
      <c r="C140" s="24" t="s">
        <v>457</v>
      </c>
      <c r="D140" s="17">
        <v>174</v>
      </c>
      <c r="F140" s="24" t="s">
        <v>445</v>
      </c>
      <c r="G140" s="24">
        <v>40</v>
      </c>
      <c r="H140" s="16" t="s">
        <v>425</v>
      </c>
      <c r="J140" s="52">
        <f t="shared" si="21"/>
        <v>1075</v>
      </c>
      <c r="K140" s="52">
        <f t="shared" si="22"/>
        <v>31148.125</v>
      </c>
      <c r="L140" s="52">
        <f t="shared" si="23"/>
        <v>11690.625</v>
      </c>
      <c r="M140" s="52">
        <f t="shared" si="24"/>
        <v>1210329.0625</v>
      </c>
      <c r="N140">
        <v>80</v>
      </c>
      <c r="O140">
        <v>2318</v>
      </c>
      <c r="P140">
        <v>870</v>
      </c>
      <c r="Q140">
        <v>90071</v>
      </c>
      <c r="R140" s="14">
        <f t="shared" si="25"/>
        <v>0.44975717741047455</v>
      </c>
      <c r="S140" s="14">
        <f t="shared" si="26"/>
        <v>0.14624779358754611</v>
      </c>
      <c r="T140" s="14">
        <f t="shared" si="27"/>
        <v>1.3875748786299962</v>
      </c>
      <c r="U140" s="14">
        <f t="shared" si="28"/>
        <v>2.4727435302565803</v>
      </c>
      <c r="V140">
        <v>2368.9699999999998</v>
      </c>
      <c r="W140">
        <v>5266.19</v>
      </c>
      <c r="X140">
        <v>7185.39</v>
      </c>
      <c r="Y140">
        <v>7162.45</v>
      </c>
      <c r="Z140" s="14">
        <f t="shared" si="29"/>
        <v>0.7583924726895781</v>
      </c>
      <c r="AA140" s="14">
        <f t="shared" si="30"/>
        <v>0.25738072042629723</v>
      </c>
      <c r="AB140" s="14">
        <f t="shared" si="31"/>
        <v>16.287259722152488</v>
      </c>
      <c r="AC140" s="14">
        <f t="shared" si="32"/>
        <v>0.89103626370591327</v>
      </c>
      <c r="AD140">
        <v>3994.62</v>
      </c>
      <c r="AE140">
        <v>9267.94</v>
      </c>
      <c r="AF140">
        <v>84341.62</v>
      </c>
      <c r="AG140">
        <v>2580.94</v>
      </c>
      <c r="AH140" s="14">
        <f t="shared" si="33"/>
        <v>8.0255504801394277</v>
      </c>
      <c r="AI140" s="14">
        <f t="shared" si="34"/>
        <v>4.1184114496837987</v>
      </c>
      <c r="AJ140" s="14">
        <f t="shared" si="35"/>
        <v>70.933521680525558</v>
      </c>
      <c r="AK140" s="14">
        <f t="shared" si="36"/>
        <v>11.133927831634766</v>
      </c>
      <c r="AL140">
        <v>42272.34</v>
      </c>
      <c r="AM140">
        <v>148298.56</v>
      </c>
      <c r="AN140">
        <v>367320.73</v>
      </c>
      <c r="AO140">
        <v>32250.09</v>
      </c>
      <c r="AP140" s="14">
        <f t="shared" si="37"/>
        <v>0.35883824863969987</v>
      </c>
      <c r="AQ140" s="14">
        <f t="shared" si="38"/>
        <v>2.7501146945680875E-2</v>
      </c>
      <c r="AR140" s="14">
        <f t="shared" si="39"/>
        <v>0</v>
      </c>
      <c r="AS140" s="14">
        <f t="shared" si="40"/>
        <v>1.4907925263070678</v>
      </c>
      <c r="AT140">
        <v>1890.08</v>
      </c>
      <c r="AU140">
        <v>990.28</v>
      </c>
      <c r="AW140">
        <v>4318.17</v>
      </c>
    </row>
    <row r="141" spans="1:49" ht="12.75" customHeight="1" x14ac:dyDescent="0.15">
      <c r="A141" t="s">
        <v>73</v>
      </c>
      <c r="B141" t="s">
        <v>297</v>
      </c>
      <c r="C141" s="24" t="s">
        <v>457</v>
      </c>
      <c r="D141" s="17">
        <v>175</v>
      </c>
      <c r="F141" s="24" t="s">
        <v>446</v>
      </c>
      <c r="G141" s="24">
        <v>40</v>
      </c>
      <c r="H141" s="16" t="s">
        <v>425</v>
      </c>
      <c r="J141" s="52">
        <f t="shared" si="21"/>
        <v>255.31250000000003</v>
      </c>
      <c r="K141" s="52">
        <f t="shared" si="22"/>
        <v>8411.875</v>
      </c>
      <c r="L141" s="52">
        <f t="shared" si="23"/>
        <v>3507.1875000000005</v>
      </c>
      <c r="M141" s="52">
        <f t="shared" si="24"/>
        <v>379165.9375</v>
      </c>
      <c r="N141">
        <v>19</v>
      </c>
      <c r="O141">
        <v>626</v>
      </c>
      <c r="P141">
        <v>261</v>
      </c>
      <c r="Q141">
        <v>28217</v>
      </c>
      <c r="R141" s="14">
        <f t="shared" si="25"/>
        <v>0.3952046810271832</v>
      </c>
      <c r="S141" s="14">
        <f t="shared" si="26"/>
        <v>0.11224738035384801</v>
      </c>
      <c r="T141" s="14">
        <f t="shared" si="27"/>
        <v>1.4701875876239285</v>
      </c>
      <c r="U141" s="14">
        <f t="shared" si="28"/>
        <v>1.4843780208247024</v>
      </c>
      <c r="V141">
        <v>2081.63</v>
      </c>
      <c r="W141">
        <v>4041.88</v>
      </c>
      <c r="X141">
        <v>7613.19</v>
      </c>
      <c r="Y141">
        <v>4299.59</v>
      </c>
      <c r="Z141" s="14">
        <f t="shared" si="29"/>
        <v>0.71382437035096302</v>
      </c>
      <c r="AA141" s="14">
        <f t="shared" si="30"/>
        <v>0.24833012484767564</v>
      </c>
      <c r="AB141" s="14">
        <f t="shared" si="31"/>
        <v>16.598320324116809</v>
      </c>
      <c r="AC141" s="14">
        <f t="shared" si="32"/>
        <v>0.75006904742176927</v>
      </c>
      <c r="AD141">
        <v>3759.87</v>
      </c>
      <c r="AE141">
        <v>8942.0400000000009</v>
      </c>
      <c r="AF141">
        <v>85952.41</v>
      </c>
      <c r="AG141">
        <v>2172.62</v>
      </c>
      <c r="AH141" s="14">
        <f t="shared" si="33"/>
        <v>4.3857461810974288</v>
      </c>
      <c r="AI141" s="14">
        <f t="shared" si="34"/>
        <v>1.3164748055191136</v>
      </c>
      <c r="AJ141" s="14">
        <f t="shared" si="35"/>
        <v>56.593143029287148</v>
      </c>
      <c r="AK141" s="14">
        <f t="shared" si="36"/>
        <v>4.6782010384732233</v>
      </c>
      <c r="AL141">
        <v>23100.69</v>
      </c>
      <c r="AM141">
        <v>47404.52</v>
      </c>
      <c r="AN141">
        <v>293060.8</v>
      </c>
      <c r="AO141">
        <v>13550.69</v>
      </c>
      <c r="AP141" s="14">
        <f t="shared" si="37"/>
        <v>0.33703357748489715</v>
      </c>
      <c r="AQ141" s="14">
        <f t="shared" si="38"/>
        <v>2.869530346571993E-2</v>
      </c>
      <c r="AR141" s="14">
        <f t="shared" si="39"/>
        <v>0</v>
      </c>
      <c r="AS141" s="14">
        <f t="shared" si="40"/>
        <v>1.4859730162675726</v>
      </c>
      <c r="AT141">
        <v>1775.23</v>
      </c>
      <c r="AU141">
        <v>1033.28</v>
      </c>
      <c r="AW141">
        <v>4304.21</v>
      </c>
    </row>
    <row r="142" spans="1:49" ht="12.75" customHeight="1" x14ac:dyDescent="0.15">
      <c r="A142" t="s">
        <v>74</v>
      </c>
      <c r="B142" t="s">
        <v>298</v>
      </c>
      <c r="C142" s="24" t="s">
        <v>457</v>
      </c>
      <c r="D142" s="17">
        <v>176</v>
      </c>
      <c r="F142" s="24" t="s">
        <v>452</v>
      </c>
      <c r="G142" s="24">
        <v>50</v>
      </c>
      <c r="H142" s="16" t="s">
        <v>425</v>
      </c>
      <c r="J142" s="52">
        <f t="shared" si="21"/>
        <v>228.43749999999997</v>
      </c>
      <c r="K142" s="52">
        <f t="shared" si="22"/>
        <v>7632.5</v>
      </c>
      <c r="L142" s="52">
        <f t="shared" si="23"/>
        <v>1935.0000000000002</v>
      </c>
      <c r="M142" s="52">
        <f t="shared" si="24"/>
        <v>299306.875</v>
      </c>
      <c r="N142">
        <v>17</v>
      </c>
      <c r="O142">
        <v>568</v>
      </c>
      <c r="P142">
        <v>144</v>
      </c>
      <c r="Q142">
        <v>22274</v>
      </c>
      <c r="R142" s="14">
        <f t="shared" si="25"/>
        <v>0.43632504433078545</v>
      </c>
      <c r="S142" s="14">
        <f t="shared" si="26"/>
        <v>0.12254628606213834</v>
      </c>
      <c r="T142" s="14">
        <f t="shared" si="27"/>
        <v>1.4574982909713075</v>
      </c>
      <c r="U142" s="14">
        <f t="shared" si="28"/>
        <v>1.431073411218825</v>
      </c>
      <c r="V142">
        <v>2298.2199999999998</v>
      </c>
      <c r="W142">
        <v>4412.7299999999996</v>
      </c>
      <c r="X142">
        <v>7547.48</v>
      </c>
      <c r="Y142">
        <v>4145.1899999999996</v>
      </c>
      <c r="Z142" s="14">
        <f t="shared" si="29"/>
        <v>0.80776956345092854</v>
      </c>
      <c r="AA142" s="14">
        <f t="shared" si="30"/>
        <v>0.26195989411441906</v>
      </c>
      <c r="AB142" s="14">
        <f t="shared" si="31"/>
        <v>21.69156763312078</v>
      </c>
      <c r="AC142" s="14">
        <f t="shared" si="32"/>
        <v>0.71881818432899713</v>
      </c>
      <c r="AD142">
        <v>4254.7</v>
      </c>
      <c r="AE142">
        <v>9432.83</v>
      </c>
      <c r="AF142">
        <v>112327.18</v>
      </c>
      <c r="AG142">
        <v>2082.1</v>
      </c>
      <c r="AH142" s="14">
        <f t="shared" si="33"/>
        <v>6.3459775745079954</v>
      </c>
      <c r="AI142" s="14">
        <f t="shared" si="34"/>
        <v>1.7927169226975275</v>
      </c>
      <c r="AJ142" s="14">
        <f t="shared" si="35"/>
        <v>88.310971771094444</v>
      </c>
      <c r="AK142" s="14">
        <f t="shared" si="36"/>
        <v>6.8239946695390401</v>
      </c>
      <c r="AL142">
        <v>33425.660000000003</v>
      </c>
      <c r="AM142">
        <v>64553.37</v>
      </c>
      <c r="AN142">
        <v>457307.77</v>
      </c>
      <c r="AO142">
        <v>19766.11</v>
      </c>
      <c r="AP142" s="14">
        <f t="shared" si="37"/>
        <v>0.32420138137385568</v>
      </c>
      <c r="AQ142" s="14">
        <f t="shared" si="38"/>
        <v>2.8518401674262985E-2</v>
      </c>
      <c r="AR142" s="14">
        <f t="shared" si="39"/>
        <v>0</v>
      </c>
      <c r="AS142" s="14">
        <f t="shared" si="40"/>
        <v>1.4804664843814732</v>
      </c>
      <c r="AT142">
        <v>1707.64</v>
      </c>
      <c r="AU142">
        <v>1026.9100000000001</v>
      </c>
      <c r="AW142">
        <v>4288.26</v>
      </c>
    </row>
    <row r="143" spans="1:49" ht="12.75" customHeight="1" x14ac:dyDescent="0.15">
      <c r="A143" t="s">
        <v>75</v>
      </c>
      <c r="B143" t="s">
        <v>299</v>
      </c>
      <c r="C143" s="24" t="s">
        <v>457</v>
      </c>
      <c r="D143" s="17">
        <v>177</v>
      </c>
      <c r="F143" s="24" t="s">
        <v>448</v>
      </c>
      <c r="G143" s="24">
        <v>50</v>
      </c>
      <c r="H143" s="16" t="s">
        <v>425</v>
      </c>
      <c r="J143" s="52">
        <f t="shared" si="21"/>
        <v>846.56249999999989</v>
      </c>
      <c r="K143" s="52">
        <f t="shared" si="22"/>
        <v>27721.562500000004</v>
      </c>
      <c r="L143" s="52">
        <f t="shared" si="23"/>
        <v>7632.5</v>
      </c>
      <c r="M143" s="52">
        <f t="shared" si="24"/>
        <v>931890.625</v>
      </c>
      <c r="N143">
        <v>63</v>
      </c>
      <c r="O143">
        <v>2063</v>
      </c>
      <c r="P143">
        <v>568</v>
      </c>
      <c r="Q143">
        <v>69350</v>
      </c>
      <c r="R143" s="14">
        <f t="shared" si="25"/>
        <v>0.40173184336329221</v>
      </c>
      <c r="S143" s="14">
        <f t="shared" si="26"/>
        <v>0.14546242739250648</v>
      </c>
      <c r="T143" s="14">
        <f t="shared" si="27"/>
        <v>1.5567590636453872</v>
      </c>
      <c r="U143" s="14">
        <f t="shared" si="28"/>
        <v>1.5437864225149833</v>
      </c>
      <c r="V143">
        <v>2116.0100000000002</v>
      </c>
      <c r="W143">
        <v>5237.91</v>
      </c>
      <c r="X143">
        <v>8061.49</v>
      </c>
      <c r="Y143">
        <v>4471.67</v>
      </c>
      <c r="Z143" s="14">
        <f t="shared" si="29"/>
        <v>0.81521181951769617</v>
      </c>
      <c r="AA143" s="14">
        <f t="shared" si="30"/>
        <v>0.26763769180097691</v>
      </c>
      <c r="AB143" s="14">
        <f t="shared" si="31"/>
        <v>22.675902502326984</v>
      </c>
      <c r="AC143" s="14">
        <f t="shared" si="32"/>
        <v>0.76672328555251756</v>
      </c>
      <c r="AD143">
        <v>4293.8999999999996</v>
      </c>
      <c r="AE143">
        <v>9637.2800000000007</v>
      </c>
      <c r="AF143">
        <v>117424.44</v>
      </c>
      <c r="AG143">
        <v>2220.86</v>
      </c>
      <c r="AH143" s="14">
        <f t="shared" si="33"/>
        <v>4.943526186489267</v>
      </c>
      <c r="AI143" s="14">
        <f t="shared" si="34"/>
        <v>1.3648867439739529</v>
      </c>
      <c r="AJ143" s="14">
        <f t="shared" si="35"/>
        <v>78.151705745812393</v>
      </c>
      <c r="AK143" s="14">
        <f t="shared" si="36"/>
        <v>6.133693070400752</v>
      </c>
      <c r="AL143">
        <v>26038.639999999999</v>
      </c>
      <c r="AM143">
        <v>49147.77</v>
      </c>
      <c r="AN143">
        <v>404699.23</v>
      </c>
      <c r="AO143">
        <v>17766.61</v>
      </c>
      <c r="AP143" s="14">
        <f t="shared" si="37"/>
        <v>0.33560398084758181</v>
      </c>
      <c r="AQ143" s="14">
        <f t="shared" si="38"/>
        <v>2.7437273457399717E-2</v>
      </c>
      <c r="AR143" s="14">
        <f t="shared" si="39"/>
        <v>0</v>
      </c>
      <c r="AS143" s="14">
        <f t="shared" si="40"/>
        <v>1.437729582677383</v>
      </c>
      <c r="AT143">
        <v>1767.7</v>
      </c>
      <c r="AU143">
        <v>987.98</v>
      </c>
      <c r="AW143">
        <v>4164.47</v>
      </c>
    </row>
    <row r="144" spans="1:49" ht="12.75" customHeight="1" x14ac:dyDescent="0.15">
      <c r="A144" t="s">
        <v>76</v>
      </c>
      <c r="B144" t="s">
        <v>300</v>
      </c>
      <c r="C144" s="24" t="s">
        <v>457</v>
      </c>
      <c r="D144" s="17">
        <v>178</v>
      </c>
      <c r="F144" s="24" t="s">
        <v>447</v>
      </c>
      <c r="G144" s="24">
        <v>50</v>
      </c>
      <c r="H144" s="16" t="s">
        <v>425</v>
      </c>
      <c r="J144" s="52">
        <f t="shared" si="21"/>
        <v>1048.125</v>
      </c>
      <c r="K144" s="52">
        <f t="shared" si="22"/>
        <v>27842.5</v>
      </c>
      <c r="L144" s="52">
        <f t="shared" si="23"/>
        <v>7726.5625000000009</v>
      </c>
      <c r="M144" s="52">
        <f t="shared" si="24"/>
        <v>941511.87500000012</v>
      </c>
      <c r="N144">
        <v>78</v>
      </c>
      <c r="O144">
        <v>2072</v>
      </c>
      <c r="P144">
        <v>575</v>
      </c>
      <c r="Q144">
        <v>70066</v>
      </c>
      <c r="R144" s="14">
        <f t="shared" si="25"/>
        <v>0.28481248172660339</v>
      </c>
      <c r="S144" s="14">
        <f t="shared" si="26"/>
        <v>0.12816354279023837</v>
      </c>
      <c r="T144" s="14">
        <f t="shared" si="27"/>
        <v>1.4240592617768491</v>
      </c>
      <c r="U144" s="14">
        <f t="shared" si="28"/>
        <v>2.015846383296048</v>
      </c>
      <c r="V144">
        <v>1500.17</v>
      </c>
      <c r="W144">
        <v>4615</v>
      </c>
      <c r="X144">
        <v>7374.32</v>
      </c>
      <c r="Y144">
        <v>5839.02</v>
      </c>
      <c r="Z144" s="14">
        <f t="shared" si="29"/>
        <v>0.85384889941942799</v>
      </c>
      <c r="AA144" s="14">
        <f t="shared" si="30"/>
        <v>0.27230795463760404</v>
      </c>
      <c r="AB144" s="14">
        <f t="shared" si="31"/>
        <v>21.040951031017421</v>
      </c>
      <c r="AC144" s="14">
        <f t="shared" si="32"/>
        <v>0.81422791172977604</v>
      </c>
      <c r="AD144">
        <v>4497.41</v>
      </c>
      <c r="AE144">
        <v>9805.4500000000007</v>
      </c>
      <c r="AF144">
        <v>108958.04</v>
      </c>
      <c r="AG144">
        <v>2358.46</v>
      </c>
      <c r="AH144" s="14">
        <f t="shared" si="33"/>
        <v>7.8062279532656698</v>
      </c>
      <c r="AI144" s="14">
        <f t="shared" si="34"/>
        <v>2.2246824932210791</v>
      </c>
      <c r="AJ144" s="14">
        <f t="shared" si="35"/>
        <v>102.42016229013707</v>
      </c>
      <c r="AK144" s="14">
        <f t="shared" si="36"/>
        <v>11.041093573065982</v>
      </c>
      <c r="AL144">
        <v>41117.120000000003</v>
      </c>
      <c r="AM144">
        <v>80107.88</v>
      </c>
      <c r="AN144">
        <v>530370.52</v>
      </c>
      <c r="AO144">
        <v>31981.19</v>
      </c>
      <c r="AP144" s="14">
        <f t="shared" si="37"/>
        <v>0.33180121582162886</v>
      </c>
      <c r="AQ144" s="14">
        <f t="shared" si="38"/>
        <v>2.7673327653221391E-2</v>
      </c>
      <c r="AR144" s="14">
        <f t="shared" si="39"/>
        <v>0</v>
      </c>
      <c r="AS144" s="14">
        <f t="shared" si="40"/>
        <v>1.4499164526196593</v>
      </c>
      <c r="AT144">
        <v>1747.67</v>
      </c>
      <c r="AU144">
        <v>996.48</v>
      </c>
      <c r="AW144">
        <v>4199.7700000000004</v>
      </c>
    </row>
    <row r="145" spans="1:49" ht="12.75" customHeight="1" x14ac:dyDescent="0.15">
      <c r="A145" t="s">
        <v>77</v>
      </c>
      <c r="B145" t="s">
        <v>301</v>
      </c>
      <c r="C145" s="24" t="s">
        <v>457</v>
      </c>
      <c r="D145" s="17">
        <v>179</v>
      </c>
      <c r="F145" s="24">
        <v>7</v>
      </c>
      <c r="G145" s="24">
        <v>70</v>
      </c>
      <c r="H145" s="16" t="s">
        <v>425</v>
      </c>
      <c r="J145" s="52">
        <f t="shared" si="21"/>
        <v>376.25000000000006</v>
      </c>
      <c r="K145" s="52">
        <f t="shared" si="22"/>
        <v>11515.937499999998</v>
      </c>
      <c r="L145" s="52">
        <f t="shared" si="23"/>
        <v>3224.9999999999995</v>
      </c>
      <c r="M145" s="52">
        <f t="shared" si="24"/>
        <v>709190.9375</v>
      </c>
      <c r="N145">
        <v>28</v>
      </c>
      <c r="O145">
        <v>857</v>
      </c>
      <c r="P145">
        <v>240</v>
      </c>
      <c r="Q145">
        <v>52777</v>
      </c>
      <c r="R145" s="14">
        <f t="shared" si="25"/>
        <v>0.22795326566955623</v>
      </c>
      <c r="S145" s="14">
        <f t="shared" si="26"/>
        <v>0.14851308073497835</v>
      </c>
      <c r="T145" s="14">
        <f t="shared" si="27"/>
        <v>2.1157717278376635</v>
      </c>
      <c r="U145" s="14">
        <f t="shared" si="28"/>
        <v>1.7930061866489906</v>
      </c>
      <c r="V145">
        <v>1200.68</v>
      </c>
      <c r="W145">
        <v>5347.76</v>
      </c>
      <c r="X145">
        <v>10956.27</v>
      </c>
      <c r="Y145">
        <v>5193.55</v>
      </c>
      <c r="Z145" s="14">
        <f t="shared" si="29"/>
        <v>0.99996582637520359</v>
      </c>
      <c r="AA145" s="14">
        <f t="shared" si="30"/>
        <v>0.30630947871457659</v>
      </c>
      <c r="AB145" s="14">
        <f t="shared" si="31"/>
        <v>25.312661488728132</v>
      </c>
      <c r="AC145" s="14">
        <f t="shared" si="32"/>
        <v>0.73786491562405065</v>
      </c>
      <c r="AD145">
        <v>5267.04</v>
      </c>
      <c r="AE145">
        <v>11029.8</v>
      </c>
      <c r="AF145">
        <v>131078.57999999999</v>
      </c>
      <c r="AG145">
        <v>2137.27</v>
      </c>
      <c r="AH145" s="14">
        <f t="shared" si="33"/>
        <v>13.204502564920395</v>
      </c>
      <c r="AI145" s="14">
        <f t="shared" si="34"/>
        <v>3.0340070782933446</v>
      </c>
      <c r="AJ145" s="14">
        <f t="shared" si="35"/>
        <v>103.77012695089971</v>
      </c>
      <c r="AK145" s="14">
        <f t="shared" si="36"/>
        <v>10.847198055624604</v>
      </c>
      <c r="AL145">
        <v>69551.02</v>
      </c>
      <c r="AM145">
        <v>109250.59</v>
      </c>
      <c r="AN145">
        <v>537361.15</v>
      </c>
      <c r="AO145">
        <v>31419.56</v>
      </c>
      <c r="AP145" s="14">
        <f t="shared" si="37"/>
        <v>0.33387061865652085</v>
      </c>
      <c r="AQ145" s="14">
        <f t="shared" si="38"/>
        <v>2.805490231799666E-2</v>
      </c>
      <c r="AR145" s="14">
        <f t="shared" si="39"/>
        <v>0</v>
      </c>
      <c r="AS145" s="14">
        <f t="shared" si="40"/>
        <v>1.4613645151490045</v>
      </c>
      <c r="AT145">
        <v>1758.57</v>
      </c>
      <c r="AU145">
        <v>1010.22</v>
      </c>
      <c r="AW145">
        <v>4232.93</v>
      </c>
    </row>
    <row r="146" spans="1:49" ht="12.75" customHeight="1" x14ac:dyDescent="0.15">
      <c r="A146" t="s">
        <v>78</v>
      </c>
      <c r="B146" t="s">
        <v>302</v>
      </c>
      <c r="C146" s="24" t="s">
        <v>457</v>
      </c>
      <c r="D146" s="17">
        <v>180</v>
      </c>
      <c r="F146" s="24">
        <v>8</v>
      </c>
      <c r="G146" s="24">
        <v>100</v>
      </c>
      <c r="H146" s="16" t="s">
        <v>425</v>
      </c>
      <c r="J146" s="52">
        <f t="shared" si="21"/>
        <v>134.375</v>
      </c>
      <c r="K146" s="52">
        <f t="shared" si="22"/>
        <v>3628.125</v>
      </c>
      <c r="L146" s="52">
        <f t="shared" si="23"/>
        <v>792.81250000000011</v>
      </c>
      <c r="M146" s="52">
        <f t="shared" si="24"/>
        <v>476520.62500000006</v>
      </c>
      <c r="N146">
        <v>10</v>
      </c>
      <c r="O146">
        <v>270</v>
      </c>
      <c r="P146">
        <v>59</v>
      </c>
      <c r="Q146">
        <v>35462</v>
      </c>
      <c r="R146" s="14">
        <f t="shared" si="25"/>
        <v>0.32696374937822986</v>
      </c>
      <c r="S146" s="14">
        <f t="shared" si="26"/>
        <v>0.15202751114453517</v>
      </c>
      <c r="T146" s="14">
        <f t="shared" si="27"/>
        <v>1.9158617173710695</v>
      </c>
      <c r="U146" s="14">
        <f t="shared" si="28"/>
        <v>1.2166121192034689</v>
      </c>
      <c r="V146">
        <v>1722.19</v>
      </c>
      <c r="W146">
        <v>5474.31</v>
      </c>
      <c r="X146">
        <v>9921.06</v>
      </c>
      <c r="Y146">
        <v>3523.99</v>
      </c>
      <c r="Z146" s="14">
        <f t="shared" si="29"/>
        <v>0.91005312100121116</v>
      </c>
      <c r="AA146" s="14">
        <f t="shared" si="30"/>
        <v>0.30363095786904715</v>
      </c>
      <c r="AB146" s="14">
        <f t="shared" si="31"/>
        <v>20.122509356207924</v>
      </c>
      <c r="AC146" s="14">
        <f t="shared" si="32"/>
        <v>0.69341563786008231</v>
      </c>
      <c r="AD146">
        <v>4793.45</v>
      </c>
      <c r="AE146">
        <v>10933.35</v>
      </c>
      <c r="AF146">
        <v>104202</v>
      </c>
      <c r="AG146">
        <v>2008.52</v>
      </c>
      <c r="AH146" s="14">
        <f t="shared" si="33"/>
        <v>4.9829397670877613</v>
      </c>
      <c r="AI146" s="14">
        <f t="shared" si="34"/>
        <v>0.79294770038779538</v>
      </c>
      <c r="AJ146" s="14">
        <f t="shared" si="35"/>
        <v>74.356864502025729</v>
      </c>
      <c r="AK146" s="14">
        <f t="shared" si="36"/>
        <v>3.1636665561907917</v>
      </c>
      <c r="AL146">
        <v>26246.240000000002</v>
      </c>
      <c r="AM146">
        <v>28553</v>
      </c>
      <c r="AN146">
        <v>385048.1</v>
      </c>
      <c r="AO146">
        <v>9163.75</v>
      </c>
      <c r="AP146" s="14">
        <f t="shared" si="37"/>
        <v>0.33437562888962297</v>
      </c>
      <c r="AQ146" s="14">
        <f t="shared" si="38"/>
        <v>2.7316746962121354E-2</v>
      </c>
      <c r="AR146" s="14">
        <f t="shared" si="39"/>
        <v>0</v>
      </c>
      <c r="AS146" s="14">
        <f t="shared" si="40"/>
        <v>1.4325510260446876</v>
      </c>
      <c r="AT146">
        <v>1761.23</v>
      </c>
      <c r="AU146">
        <v>983.64</v>
      </c>
      <c r="AW146">
        <v>4149.47</v>
      </c>
    </row>
    <row r="147" spans="1:49" ht="12.75" customHeight="1" x14ac:dyDescent="0.15">
      <c r="A147" t="s">
        <v>79</v>
      </c>
      <c r="B147" t="s">
        <v>303</v>
      </c>
      <c r="C147" s="24" t="s">
        <v>458</v>
      </c>
      <c r="D147" s="17" t="s">
        <v>315</v>
      </c>
      <c r="F147" s="24" t="s">
        <v>434</v>
      </c>
      <c r="G147" s="24">
        <v>5</v>
      </c>
      <c r="H147" s="16" t="s">
        <v>426</v>
      </c>
      <c r="J147" s="52">
        <f t="shared" si="21"/>
        <v>40.3125</v>
      </c>
      <c r="K147" s="52">
        <f t="shared" si="22"/>
        <v>2821.875</v>
      </c>
      <c r="L147" s="52">
        <f t="shared" si="23"/>
        <v>9903.4375</v>
      </c>
      <c r="M147" s="52">
        <f t="shared" si="24"/>
        <v>377136.875</v>
      </c>
      <c r="N147">
        <v>3</v>
      </c>
      <c r="O147">
        <v>210</v>
      </c>
      <c r="P147">
        <v>737</v>
      </c>
      <c r="Q147">
        <v>28066</v>
      </c>
      <c r="R147" s="14">
        <f t="shared" si="25"/>
        <v>0.26377292006029746</v>
      </c>
      <c r="S147" s="14">
        <f t="shared" si="26"/>
        <v>5.9375683862890834E-2</v>
      </c>
      <c r="T147" s="14">
        <f t="shared" si="27"/>
        <v>1.8776992032257194</v>
      </c>
      <c r="U147" s="14">
        <f t="shared" si="28"/>
        <v>1.2370708702737041</v>
      </c>
      <c r="V147">
        <v>1389.35</v>
      </c>
      <c r="W147">
        <v>2138.04</v>
      </c>
      <c r="X147">
        <v>9723.44</v>
      </c>
      <c r="Y147">
        <v>3583.25</v>
      </c>
      <c r="Z147" s="14">
        <f t="shared" si="29"/>
        <v>0.75999483598558626</v>
      </c>
      <c r="AA147" s="14">
        <f t="shared" si="30"/>
        <v>0.26040443581936357</v>
      </c>
      <c r="AB147" s="14">
        <f t="shared" si="31"/>
        <v>9.7540311834975419</v>
      </c>
      <c r="AC147" s="14">
        <f t="shared" si="32"/>
        <v>0.7703310133399619</v>
      </c>
      <c r="AD147">
        <v>4003.06</v>
      </c>
      <c r="AE147">
        <v>9376.82</v>
      </c>
      <c r="AF147">
        <v>50510.080000000002</v>
      </c>
      <c r="AG147">
        <v>2231.31</v>
      </c>
      <c r="AH147" s="14">
        <f t="shared" si="33"/>
        <v>3.5874768853398944</v>
      </c>
      <c r="AI147" s="14">
        <f t="shared" si="34"/>
        <v>1.0436511418913439</v>
      </c>
      <c r="AJ147" s="14">
        <f t="shared" si="35"/>
        <v>31.022433656857938</v>
      </c>
      <c r="AK147" s="14">
        <f t="shared" si="36"/>
        <v>3.0450085618802993</v>
      </c>
      <c r="AL147">
        <v>18896.03</v>
      </c>
      <c r="AM147">
        <v>37580.5</v>
      </c>
      <c r="AN147">
        <v>160645.95000000001</v>
      </c>
      <c r="AO147">
        <v>8820.0499999999993</v>
      </c>
      <c r="AP147" s="14">
        <f t="shared" si="37"/>
        <v>0.5262510394477542</v>
      </c>
      <c r="AQ147" s="14">
        <f t="shared" si="38"/>
        <v>3.5839969696195469E-2</v>
      </c>
      <c r="AR147" s="14">
        <f t="shared" si="39"/>
        <v>0</v>
      </c>
      <c r="AS147" s="14">
        <f t="shared" si="40"/>
        <v>1.6913890960311542</v>
      </c>
      <c r="AT147">
        <v>2771.88</v>
      </c>
      <c r="AU147">
        <v>1290.55</v>
      </c>
      <c r="AW147">
        <v>4899.21</v>
      </c>
    </row>
    <row r="148" spans="1:49" ht="12.75" customHeight="1" x14ac:dyDescent="0.15">
      <c r="A148" t="s">
        <v>80</v>
      </c>
      <c r="B148" t="s">
        <v>304</v>
      </c>
      <c r="C148" s="24" t="s">
        <v>458</v>
      </c>
      <c r="D148" s="17">
        <v>248</v>
      </c>
      <c r="F148" s="24" t="s">
        <v>437</v>
      </c>
      <c r="G148" s="24">
        <v>5</v>
      </c>
      <c r="H148" s="16" t="s">
        <v>426</v>
      </c>
      <c r="J148" s="52">
        <f t="shared" si="21"/>
        <v>134.375</v>
      </c>
      <c r="K148" s="52">
        <f t="shared" si="22"/>
        <v>9701.8750000000018</v>
      </c>
      <c r="L148" s="52">
        <f t="shared" si="23"/>
        <v>29199.6875</v>
      </c>
      <c r="M148" s="52">
        <f t="shared" si="24"/>
        <v>1164560.9375</v>
      </c>
      <c r="N148">
        <v>10</v>
      </c>
      <c r="O148">
        <v>722</v>
      </c>
      <c r="P148">
        <v>2173</v>
      </c>
      <c r="Q148">
        <v>86665</v>
      </c>
      <c r="R148" s="14">
        <f t="shared" si="25"/>
        <v>0.98000842949411637</v>
      </c>
      <c r="S148" s="14">
        <f t="shared" si="26"/>
        <v>0.16501410215536919</v>
      </c>
      <c r="T148" s="14">
        <f t="shared" si="27"/>
        <v>1.635559769657692</v>
      </c>
      <c r="U148" s="14">
        <f t="shared" si="28"/>
        <v>4.5874451072996933</v>
      </c>
      <c r="V148">
        <v>5161.92</v>
      </c>
      <c r="W148">
        <v>5941.94</v>
      </c>
      <c r="X148">
        <v>8469.5499999999993</v>
      </c>
      <c r="Y148">
        <v>13287.81</v>
      </c>
      <c r="Z148" s="14">
        <f t="shared" si="29"/>
        <v>0.74637095090009531</v>
      </c>
      <c r="AA148" s="14">
        <f t="shared" si="30"/>
        <v>0.25662118133738865</v>
      </c>
      <c r="AB148" s="14">
        <f t="shared" si="31"/>
        <v>9.777667919310673</v>
      </c>
      <c r="AC148" s="14">
        <f t="shared" si="32"/>
        <v>0.72261234015521869</v>
      </c>
      <c r="AD148">
        <v>3931.3</v>
      </c>
      <c r="AE148">
        <v>9240.59</v>
      </c>
      <c r="AF148">
        <v>50632.480000000003</v>
      </c>
      <c r="AG148">
        <v>2093.09</v>
      </c>
      <c r="AH148" s="14">
        <f t="shared" si="33"/>
        <v>4.1279099790781473</v>
      </c>
      <c r="AI148" s="14">
        <f t="shared" si="34"/>
        <v>0.99078583274921483</v>
      </c>
      <c r="AJ148" s="14">
        <f t="shared" si="35"/>
        <v>31.207698160428553</v>
      </c>
      <c r="AK148" s="14">
        <f t="shared" si="36"/>
        <v>4.2410583588808795</v>
      </c>
      <c r="AL148">
        <v>21742.61</v>
      </c>
      <c r="AM148">
        <v>35676.89</v>
      </c>
      <c r="AN148">
        <v>161605.32</v>
      </c>
      <c r="AO148">
        <v>12284.48</v>
      </c>
      <c r="AP148" s="14">
        <f t="shared" si="37"/>
        <v>0.43538147257946314</v>
      </c>
      <c r="AQ148" s="14">
        <f t="shared" si="38"/>
        <v>3.4609988480555243E-2</v>
      </c>
      <c r="AR148" s="14">
        <f t="shared" si="39"/>
        <v>0</v>
      </c>
      <c r="AS148" s="14">
        <f t="shared" si="40"/>
        <v>1.6254453558704118</v>
      </c>
      <c r="AT148">
        <v>2293.25</v>
      </c>
      <c r="AU148">
        <v>1246.26</v>
      </c>
      <c r="AW148">
        <v>4708.2</v>
      </c>
    </row>
    <row r="149" spans="1:49" ht="12.75" customHeight="1" x14ac:dyDescent="0.15">
      <c r="A149" t="s">
        <v>81</v>
      </c>
      <c r="B149" t="s">
        <v>305</v>
      </c>
      <c r="C149" s="24" t="s">
        <v>458</v>
      </c>
      <c r="D149" s="17">
        <v>249</v>
      </c>
      <c r="E149" t="s">
        <v>422</v>
      </c>
      <c r="F149" s="24" t="s">
        <v>438</v>
      </c>
      <c r="G149" s="24">
        <v>5</v>
      </c>
      <c r="H149" s="16" t="s">
        <v>426</v>
      </c>
      <c r="J149" s="52">
        <f t="shared" si="21"/>
        <v>430</v>
      </c>
      <c r="K149" s="52">
        <f t="shared" si="22"/>
        <v>21809.062500000004</v>
      </c>
      <c r="L149" s="52">
        <f t="shared" si="23"/>
        <v>26256.875000000004</v>
      </c>
      <c r="M149" s="52">
        <f t="shared" si="24"/>
        <v>1028936.2499999999</v>
      </c>
      <c r="N149">
        <v>32</v>
      </c>
      <c r="O149">
        <v>1623</v>
      </c>
      <c r="P149">
        <v>1954</v>
      </c>
      <c r="Q149">
        <v>76572</v>
      </c>
      <c r="R149" s="14">
        <f t="shared" si="25"/>
        <v>0.42456931740083004</v>
      </c>
      <c r="S149" s="14">
        <f t="shared" si="26"/>
        <v>0.1355731451416714</v>
      </c>
      <c r="T149" s="14">
        <f t="shared" si="27"/>
        <v>1.2324665242797941</v>
      </c>
      <c r="U149" s="14">
        <f t="shared" si="28"/>
        <v>1.4048319385754136</v>
      </c>
      <c r="V149">
        <v>2236.3000000000002</v>
      </c>
      <c r="W149">
        <v>4881.8100000000004</v>
      </c>
      <c r="X149">
        <v>6382.18</v>
      </c>
      <c r="Y149">
        <v>4069.18</v>
      </c>
      <c r="Z149" s="14">
        <f t="shared" si="29"/>
        <v>0.83160756528111601</v>
      </c>
      <c r="AA149" s="14">
        <f t="shared" si="30"/>
        <v>0.25346277619729468</v>
      </c>
      <c r="AB149" s="14">
        <f t="shared" si="31"/>
        <v>7.5892518509649731</v>
      </c>
      <c r="AC149" s="14">
        <f t="shared" si="32"/>
        <v>0.9142292926782114</v>
      </c>
      <c r="AD149">
        <v>4380.26</v>
      </c>
      <c r="AE149">
        <v>9126.86</v>
      </c>
      <c r="AF149">
        <v>39300.03</v>
      </c>
      <c r="AG149">
        <v>2648.12</v>
      </c>
      <c r="AH149" s="14">
        <f t="shared" si="33"/>
        <v>15.693815713032681</v>
      </c>
      <c r="AI149" s="14">
        <f t="shared" si="34"/>
        <v>7.2471787357937032</v>
      </c>
      <c r="AJ149" s="14">
        <f t="shared" si="35"/>
        <v>37.905138286491137</v>
      </c>
      <c r="AK149" s="14">
        <f t="shared" si="36"/>
        <v>23.631373077029306</v>
      </c>
      <c r="AL149">
        <v>82662.78</v>
      </c>
      <c r="AM149">
        <v>260961.34</v>
      </c>
      <c r="AN149">
        <v>196287.21</v>
      </c>
      <c r="AO149">
        <v>68449.69</v>
      </c>
      <c r="AP149" s="14">
        <f t="shared" si="37"/>
        <v>0.50529501330872828</v>
      </c>
      <c r="AQ149" s="14">
        <f t="shared" si="38"/>
        <v>3.5247612520092376E-2</v>
      </c>
      <c r="AR149" s="14">
        <f t="shared" si="39"/>
        <v>0</v>
      </c>
      <c r="AS149" s="14">
        <f t="shared" si="40"/>
        <v>1.4749565001242855</v>
      </c>
      <c r="AT149">
        <v>2661.5</v>
      </c>
      <c r="AU149">
        <v>1269.22</v>
      </c>
      <c r="AW149">
        <v>4272.3</v>
      </c>
    </row>
    <row r="150" spans="1:49" ht="12.75" customHeight="1" x14ac:dyDescent="0.15">
      <c r="A150" t="s">
        <v>82</v>
      </c>
      <c r="B150" t="s">
        <v>306</v>
      </c>
      <c r="C150" s="24" t="s">
        <v>458</v>
      </c>
      <c r="D150" s="17">
        <v>250</v>
      </c>
      <c r="F150" s="24" t="s">
        <v>435</v>
      </c>
      <c r="G150" s="24">
        <v>12</v>
      </c>
      <c r="H150" s="16" t="s">
        <v>426</v>
      </c>
      <c r="J150" s="52">
        <f t="shared" si="21"/>
        <v>53.75</v>
      </c>
      <c r="K150" s="52">
        <f t="shared" si="22"/>
        <v>3050.3125</v>
      </c>
      <c r="L150" s="52">
        <f t="shared" si="23"/>
        <v>10615.625</v>
      </c>
      <c r="M150" s="52">
        <f t="shared" si="24"/>
        <v>373105.625</v>
      </c>
      <c r="N150">
        <v>4</v>
      </c>
      <c r="O150">
        <v>227</v>
      </c>
      <c r="P150">
        <v>790</v>
      </c>
      <c r="Q150">
        <v>27766</v>
      </c>
      <c r="R150" s="14">
        <f t="shared" si="25"/>
        <v>0.17287487517134276</v>
      </c>
      <c r="S150" s="14">
        <f t="shared" si="26"/>
        <v>0.18885057713862324</v>
      </c>
      <c r="T150" s="14">
        <f t="shared" si="27"/>
        <v>1.7915042928483425</v>
      </c>
      <c r="U150" s="14">
        <f t="shared" si="28"/>
        <v>6.1843324495263348</v>
      </c>
      <c r="V150">
        <v>910.57</v>
      </c>
      <c r="W150">
        <v>6800.26</v>
      </c>
      <c r="X150">
        <v>9277.09</v>
      </c>
      <c r="Y150">
        <v>17913.29</v>
      </c>
      <c r="Z150" s="14">
        <f t="shared" si="29"/>
        <v>0.76451334859755238</v>
      </c>
      <c r="AA150" s="14">
        <f t="shared" si="30"/>
        <v>0.26717585870962224</v>
      </c>
      <c r="AB150" s="14">
        <f t="shared" si="31"/>
        <v>9.7256555138865828</v>
      </c>
      <c r="AC150" s="14">
        <f t="shared" si="32"/>
        <v>0.77415624050597953</v>
      </c>
      <c r="AD150">
        <v>4026.86</v>
      </c>
      <c r="AE150">
        <v>9620.65</v>
      </c>
      <c r="AF150">
        <v>50363.14</v>
      </c>
      <c r="AG150">
        <v>2242.39</v>
      </c>
      <c r="AH150" s="14">
        <f t="shared" si="33"/>
        <v>4.8985423050489629</v>
      </c>
      <c r="AI150" s="14">
        <f t="shared" si="34"/>
        <v>1.6404122561560157</v>
      </c>
      <c r="AJ150" s="14">
        <f t="shared" si="35"/>
        <v>40.651873752022837</v>
      </c>
      <c r="AK150" s="14">
        <f t="shared" si="36"/>
        <v>4.5865440384456049</v>
      </c>
      <c r="AL150">
        <v>25801.7</v>
      </c>
      <c r="AM150">
        <v>59069.08</v>
      </c>
      <c r="AN150">
        <v>210510.85</v>
      </c>
      <c r="AO150">
        <v>13285.2</v>
      </c>
      <c r="AP150" s="14">
        <f t="shared" si="37"/>
        <v>0.57036349345575088</v>
      </c>
      <c r="AQ150" s="14">
        <f t="shared" si="38"/>
        <v>3.4594714385531487E-2</v>
      </c>
      <c r="AR150" s="14">
        <f t="shared" si="39"/>
        <v>0</v>
      </c>
      <c r="AS150" s="14">
        <f t="shared" si="40"/>
        <v>1.8054036512276632</v>
      </c>
      <c r="AT150">
        <v>3004.23</v>
      </c>
      <c r="AU150">
        <v>1245.71</v>
      </c>
      <c r="AW150">
        <v>5229.46</v>
      </c>
    </row>
    <row r="151" spans="1:49" ht="12.75" customHeight="1" x14ac:dyDescent="0.15">
      <c r="A151" t="s">
        <v>83</v>
      </c>
      <c r="B151" t="s">
        <v>307</v>
      </c>
      <c r="C151" s="24" t="s">
        <v>458</v>
      </c>
      <c r="D151" s="17">
        <v>251</v>
      </c>
      <c r="F151" s="24" t="s">
        <v>439</v>
      </c>
      <c r="G151" s="24">
        <v>12</v>
      </c>
      <c r="H151" s="16" t="s">
        <v>426</v>
      </c>
      <c r="J151" s="52">
        <f t="shared" ref="J151:J214" si="41">N151/$B$15/$B$16/$B$17/$B$18</f>
        <v>228.43749999999997</v>
      </c>
      <c r="K151" s="52">
        <f t="shared" ref="K151:K214" si="42">O151/$B$15/$B$16/$B$17/$B$18</f>
        <v>10010.9375</v>
      </c>
      <c r="L151" s="52">
        <f t="shared" ref="L151:L214" si="43">P151/$B$15/$B$16/$B$17/$B$18</f>
        <v>31981.250000000004</v>
      </c>
      <c r="M151" s="52">
        <f t="shared" ref="M151:M214" si="44">Q151/$B$15/$B$16/$B$17/$B$18</f>
        <v>1231049.6875</v>
      </c>
      <c r="N151">
        <v>17</v>
      </c>
      <c r="O151">
        <v>745</v>
      </c>
      <c r="P151">
        <v>2380</v>
      </c>
      <c r="Q151">
        <v>91613</v>
      </c>
      <c r="R151" s="14">
        <f t="shared" si="25"/>
        <v>0.61602515178785011</v>
      </c>
      <c r="S151" s="14">
        <f t="shared" si="26"/>
        <v>0.15579549153148628</v>
      </c>
      <c r="T151" s="14">
        <f t="shared" si="27"/>
        <v>1.6146961018696968</v>
      </c>
      <c r="U151" s="14">
        <f t="shared" si="28"/>
        <v>3.4693602065898856</v>
      </c>
      <c r="V151">
        <v>3244.74</v>
      </c>
      <c r="W151">
        <v>5609.99</v>
      </c>
      <c r="X151">
        <v>8361.51</v>
      </c>
      <c r="Y151">
        <v>10049.209999999999</v>
      </c>
      <c r="Z151" s="14">
        <f t="shared" si="29"/>
        <v>0.82169341702074339</v>
      </c>
      <c r="AA151" s="14">
        <f t="shared" si="30"/>
        <v>0.27259760702141816</v>
      </c>
      <c r="AB151" s="14">
        <f t="shared" si="31"/>
        <v>10.832764300804499</v>
      </c>
      <c r="AC151" s="14">
        <f t="shared" si="32"/>
        <v>0.77489850028999918</v>
      </c>
      <c r="AD151">
        <v>4328.04</v>
      </c>
      <c r="AE151">
        <v>9815.8799999999992</v>
      </c>
      <c r="AF151">
        <v>56096.17</v>
      </c>
      <c r="AG151">
        <v>2244.54</v>
      </c>
      <c r="AH151" s="14">
        <f t="shared" si="33"/>
        <v>4.8966760454281379</v>
      </c>
      <c r="AI151" s="14">
        <f t="shared" si="34"/>
        <v>1.6934708520279</v>
      </c>
      <c r="AJ151" s="14">
        <f t="shared" si="35"/>
        <v>39.274203515385118</v>
      </c>
      <c r="AK151" s="14">
        <f t="shared" si="36"/>
        <v>8.1087324274311605</v>
      </c>
      <c r="AL151">
        <v>25791.87</v>
      </c>
      <c r="AM151">
        <v>60979.65</v>
      </c>
      <c r="AN151">
        <v>203376.75</v>
      </c>
      <c r="AO151">
        <v>23487.43</v>
      </c>
      <c r="AP151" s="14">
        <f t="shared" si="37"/>
        <v>0.45853220484430118</v>
      </c>
      <c r="AQ151" s="14">
        <f t="shared" si="38"/>
        <v>3.4086503587468356E-2</v>
      </c>
      <c r="AR151" s="14">
        <f t="shared" si="39"/>
        <v>0</v>
      </c>
      <c r="AS151" s="14">
        <f t="shared" si="40"/>
        <v>1.7003963322009557</v>
      </c>
      <c r="AT151">
        <v>2415.19</v>
      </c>
      <c r="AU151">
        <v>1227.4100000000001</v>
      </c>
      <c r="AW151">
        <v>4925.3</v>
      </c>
    </row>
    <row r="152" spans="1:49" ht="12.75" customHeight="1" x14ac:dyDescent="0.15">
      <c r="A152" t="s">
        <v>84</v>
      </c>
      <c r="B152" t="s">
        <v>308</v>
      </c>
      <c r="C152" s="24" t="s">
        <v>458</v>
      </c>
      <c r="D152" s="17">
        <v>252</v>
      </c>
      <c r="F152" s="24" t="s">
        <v>440</v>
      </c>
      <c r="G152" s="24">
        <v>12</v>
      </c>
      <c r="H152" s="16" t="s">
        <v>426</v>
      </c>
      <c r="J152" s="52">
        <f t="shared" si="41"/>
        <v>309.0625</v>
      </c>
      <c r="K152" s="52">
        <f t="shared" si="42"/>
        <v>9312.1875</v>
      </c>
      <c r="L152" s="52">
        <f t="shared" si="43"/>
        <v>26256.875000000004</v>
      </c>
      <c r="M152" s="52">
        <f t="shared" si="44"/>
        <v>1141193.125</v>
      </c>
      <c r="N152">
        <v>23</v>
      </c>
      <c r="O152">
        <v>693</v>
      </c>
      <c r="P152">
        <v>1954</v>
      </c>
      <c r="Q152">
        <v>84926</v>
      </c>
      <c r="R152" s="14">
        <f t="shared" si="25"/>
        <v>0.50975087427523436</v>
      </c>
      <c r="S152" s="14">
        <f t="shared" si="26"/>
        <v>0.1287856150239331</v>
      </c>
      <c r="T152" s="14">
        <f t="shared" si="27"/>
        <v>1.1127495471556741</v>
      </c>
      <c r="U152" s="14">
        <f t="shared" si="28"/>
        <v>1.5555003176181403</v>
      </c>
      <c r="V152">
        <v>2684.97</v>
      </c>
      <c r="W152">
        <v>4637.3999999999996</v>
      </c>
      <c r="X152">
        <v>5762.24</v>
      </c>
      <c r="Y152">
        <v>4505.6000000000004</v>
      </c>
      <c r="Z152" s="14">
        <f t="shared" si="29"/>
        <v>0.69631988031637182</v>
      </c>
      <c r="AA152" s="14">
        <f t="shared" si="30"/>
        <v>0.25231277569741517</v>
      </c>
      <c r="AB152" s="14">
        <f t="shared" si="31"/>
        <v>10.641285498553602</v>
      </c>
      <c r="AC152" s="14">
        <f t="shared" si="32"/>
        <v>0.73197862291822013</v>
      </c>
      <c r="AD152">
        <v>3667.67</v>
      </c>
      <c r="AE152">
        <v>9085.4500000000007</v>
      </c>
      <c r="AF152">
        <v>55104.62</v>
      </c>
      <c r="AG152">
        <v>2120.2199999999998</v>
      </c>
      <c r="AH152" s="14">
        <f t="shared" si="33"/>
        <v>3.5740238683783851</v>
      </c>
      <c r="AI152" s="14">
        <f t="shared" si="34"/>
        <v>0.89292498364283279</v>
      </c>
      <c r="AJ152" s="14">
        <f t="shared" si="35"/>
        <v>32.086685411267617</v>
      </c>
      <c r="AK152" s="14">
        <f t="shared" si="36"/>
        <v>4.2632467478664351</v>
      </c>
      <c r="AL152">
        <v>18825.169999999998</v>
      </c>
      <c r="AM152">
        <v>32153.05</v>
      </c>
      <c r="AN152">
        <v>166157.04999999999</v>
      </c>
      <c r="AO152">
        <v>12348.75</v>
      </c>
      <c r="AP152" s="14">
        <f t="shared" si="37"/>
        <v>0.39996810461685667</v>
      </c>
      <c r="AQ152" s="14">
        <f t="shared" si="38"/>
        <v>3.5381469134664195E-2</v>
      </c>
      <c r="AR152" s="14">
        <f t="shared" si="39"/>
        <v>0</v>
      </c>
      <c r="AS152" s="14">
        <f t="shared" si="40"/>
        <v>1.6141181263291631</v>
      </c>
      <c r="AT152">
        <v>2106.7199999999998</v>
      </c>
      <c r="AU152">
        <v>1274.04</v>
      </c>
      <c r="AW152">
        <v>4675.3900000000003</v>
      </c>
    </row>
    <row r="153" spans="1:49" ht="12.75" customHeight="1" x14ac:dyDescent="0.15">
      <c r="A153" t="s">
        <v>85</v>
      </c>
      <c r="B153" t="s">
        <v>309</v>
      </c>
      <c r="C153" s="24" t="s">
        <v>458</v>
      </c>
      <c r="D153" s="17">
        <v>253</v>
      </c>
      <c r="F153" s="24" t="s">
        <v>436</v>
      </c>
      <c r="G153" s="24">
        <v>20</v>
      </c>
      <c r="H153" s="16" t="s">
        <v>426</v>
      </c>
      <c r="J153" s="52">
        <f t="shared" si="41"/>
        <v>67.1875</v>
      </c>
      <c r="K153" s="52">
        <f t="shared" si="42"/>
        <v>4179.0625000000009</v>
      </c>
      <c r="L153" s="52">
        <f t="shared" si="43"/>
        <v>9043.4375</v>
      </c>
      <c r="M153" s="52">
        <f t="shared" si="44"/>
        <v>409413.75000000006</v>
      </c>
      <c r="N153">
        <v>5</v>
      </c>
      <c r="O153">
        <v>311</v>
      </c>
      <c r="P153">
        <v>673</v>
      </c>
      <c r="Q153">
        <v>30468</v>
      </c>
      <c r="R153" s="14">
        <f t="shared" ref="R153:R164" si="45">V153/$S$5</f>
        <v>0.31064774207266832</v>
      </c>
      <c r="S153" s="14">
        <f t="shared" ref="S153:S164" si="46">W153/$T$5</f>
        <v>9.7034103999369042E-2</v>
      </c>
      <c r="T153" s="14">
        <f t="shared" ref="T153:T164" si="47">X153/$U$5</f>
        <v>1.4441987648646872</v>
      </c>
      <c r="U153" s="14">
        <f t="shared" ref="U153:U164" si="48">Y153/$V$5</f>
        <v>1.5928825917640237</v>
      </c>
      <c r="V153">
        <v>1636.25</v>
      </c>
      <c r="W153">
        <v>3494.07</v>
      </c>
      <c r="X153">
        <v>7478.61</v>
      </c>
      <c r="Y153">
        <v>4613.88</v>
      </c>
      <c r="Z153" s="14">
        <f t="shared" ref="Z153:Z164" si="49">AD153/$S$5</f>
        <v>0.70130163539779988</v>
      </c>
      <c r="AA153" s="14">
        <f t="shared" ref="AA153:AA164" si="50">AE153/$T$5</f>
        <v>0.2372627933042811</v>
      </c>
      <c r="AB153" s="14">
        <f t="shared" ref="AB153:AB164" si="51">AF153/$U$5</f>
        <v>10.30799207474152</v>
      </c>
      <c r="AC153" s="14">
        <f t="shared" ref="AC153:AC164" si="52">AG153/$V$5</f>
        <v>0.74348192338498076</v>
      </c>
      <c r="AD153">
        <v>3693.91</v>
      </c>
      <c r="AE153">
        <v>8543.52</v>
      </c>
      <c r="AF153">
        <v>53378.7</v>
      </c>
      <c r="AG153">
        <v>2153.54</v>
      </c>
      <c r="AH153" s="14">
        <f t="shared" ref="AH153:AH164" si="53">AL153/$S$5</f>
        <v>5.9364731300382356</v>
      </c>
      <c r="AI153" s="14">
        <f t="shared" ref="AI153:AI164" si="54">AM153/$T$5</f>
        <v>2.3852671078195593</v>
      </c>
      <c r="AJ153" s="14">
        <f t="shared" ref="AJ153:AJ164" si="55">AN153/$U$5</f>
        <v>35.464125846307148</v>
      </c>
      <c r="AK153" s="14">
        <f t="shared" ref="AK153:AK164" si="56">AO153/$V$5</f>
        <v>13.51062639821029</v>
      </c>
      <c r="AL153">
        <v>31268.71</v>
      </c>
      <c r="AM153">
        <v>85890.32</v>
      </c>
      <c r="AN153">
        <v>183646.72</v>
      </c>
      <c r="AO153">
        <v>39134.339999999997</v>
      </c>
      <c r="AP153" s="14">
        <f t="shared" ref="AP153:AP164" si="57">AT153/$S$5</f>
        <v>0.52272546048959412</v>
      </c>
      <c r="AQ153" s="14">
        <f t="shared" ref="AQ153:AQ164" si="58">AU153/$T$5</f>
        <v>3.5064601090625931E-2</v>
      </c>
      <c r="AR153" s="14">
        <f t="shared" ref="AR153:AR164" si="59">AV153/$U$5</f>
        <v>0</v>
      </c>
      <c r="AS153" s="14">
        <f t="shared" ref="AS153:AS164" si="60">AW153/$V$5</f>
        <v>1.7464440577788827</v>
      </c>
      <c r="AT153">
        <v>2753.31</v>
      </c>
      <c r="AU153">
        <v>1262.6300000000001</v>
      </c>
      <c r="AW153">
        <v>5058.68</v>
      </c>
    </row>
    <row r="154" spans="1:49" ht="12.75" customHeight="1" x14ac:dyDescent="0.15">
      <c r="A154" t="s">
        <v>90</v>
      </c>
      <c r="B154" t="s">
        <v>316</v>
      </c>
      <c r="C154" s="24" t="s">
        <v>458</v>
      </c>
      <c r="D154" s="17">
        <v>254</v>
      </c>
      <c r="F154" s="24" t="s">
        <v>441</v>
      </c>
      <c r="G154" s="24">
        <v>20</v>
      </c>
      <c r="H154" s="16" t="s">
        <v>426</v>
      </c>
      <c r="J154" s="52">
        <f t="shared" si="41"/>
        <v>255.31250000000003</v>
      </c>
      <c r="K154" s="52">
        <f t="shared" si="42"/>
        <v>14472.187500000002</v>
      </c>
      <c r="L154" s="52">
        <f t="shared" si="43"/>
        <v>31228.750000000004</v>
      </c>
      <c r="M154" s="52">
        <f t="shared" si="44"/>
        <v>1238534.375</v>
      </c>
      <c r="N154">
        <v>19</v>
      </c>
      <c r="O154">
        <v>1077</v>
      </c>
      <c r="P154">
        <v>2324</v>
      </c>
      <c r="Q154">
        <v>92170</v>
      </c>
      <c r="R154" s="14">
        <f t="shared" si="45"/>
        <v>0.40954051662926549</v>
      </c>
      <c r="S154" s="14">
        <f t="shared" si="46"/>
        <v>0.11843144486273866</v>
      </c>
      <c r="T154" s="14">
        <f t="shared" si="47"/>
        <v>1.3555957654710546</v>
      </c>
      <c r="U154" s="14">
        <f t="shared" si="48"/>
        <v>1.3322769077802634</v>
      </c>
      <c r="V154">
        <v>2157.14</v>
      </c>
      <c r="W154">
        <v>4264.5600000000004</v>
      </c>
      <c r="X154">
        <v>7019.79</v>
      </c>
      <c r="Y154">
        <v>3859.02</v>
      </c>
      <c r="Z154" s="14">
        <f t="shared" si="49"/>
        <v>0.73846165529444374</v>
      </c>
      <c r="AA154" s="14">
        <f t="shared" si="50"/>
        <v>0.24222215310308515</v>
      </c>
      <c r="AB154" s="14">
        <f t="shared" si="51"/>
        <v>10.797309197084802</v>
      </c>
      <c r="AC154" s="14">
        <f t="shared" si="52"/>
        <v>0.74374085121661559</v>
      </c>
      <c r="AD154">
        <v>3889.64</v>
      </c>
      <c r="AE154">
        <v>8722.1</v>
      </c>
      <c r="AF154">
        <v>55912.57</v>
      </c>
      <c r="AG154">
        <v>2154.29</v>
      </c>
      <c r="AH154" s="14">
        <f t="shared" si="53"/>
        <v>4.6350845417506763</v>
      </c>
      <c r="AI154" s="14">
        <f t="shared" si="54"/>
        <v>1.5425922305399697</v>
      </c>
      <c r="AJ154" s="14">
        <f t="shared" si="55"/>
        <v>36.975088734314589</v>
      </c>
      <c r="AK154" s="14">
        <f t="shared" si="56"/>
        <v>5.4886347943767779</v>
      </c>
      <c r="AL154">
        <v>24414.01</v>
      </c>
      <c r="AM154">
        <v>55546.71</v>
      </c>
      <c r="AN154">
        <v>191471.06</v>
      </c>
      <c r="AO154">
        <v>15898.16</v>
      </c>
      <c r="AP154" s="14">
        <f t="shared" si="57"/>
        <v>0.44553863328283227</v>
      </c>
      <c r="AQ154" s="14">
        <f t="shared" si="58"/>
        <v>3.5975214864860362E-2</v>
      </c>
      <c r="AR154" s="14">
        <f t="shared" si="59"/>
        <v>0</v>
      </c>
      <c r="AS154" s="14">
        <f t="shared" si="60"/>
        <v>1.6325986687657084</v>
      </c>
      <c r="AT154">
        <v>2346.75</v>
      </c>
      <c r="AU154">
        <v>1295.42</v>
      </c>
      <c r="AW154">
        <v>4728.92</v>
      </c>
    </row>
    <row r="155" spans="1:49" ht="12.75" customHeight="1" x14ac:dyDescent="0.15">
      <c r="A155" t="s">
        <v>91</v>
      </c>
      <c r="B155" t="s">
        <v>317</v>
      </c>
      <c r="C155" s="24" t="s">
        <v>458</v>
      </c>
      <c r="D155" s="17">
        <v>255</v>
      </c>
      <c r="F155" s="24" t="s">
        <v>442</v>
      </c>
      <c r="G155" s="24">
        <v>20</v>
      </c>
      <c r="H155" s="16" t="s">
        <v>426</v>
      </c>
      <c r="J155" s="52">
        <f t="shared" si="41"/>
        <v>228.43749999999997</v>
      </c>
      <c r="K155" s="52">
        <f t="shared" si="42"/>
        <v>16098.124999999998</v>
      </c>
      <c r="L155" s="52">
        <f t="shared" si="43"/>
        <v>26431.5625</v>
      </c>
      <c r="M155" s="52">
        <f t="shared" si="44"/>
        <v>1154093.125</v>
      </c>
      <c r="N155">
        <v>17</v>
      </c>
      <c r="O155">
        <v>1198</v>
      </c>
      <c r="P155">
        <v>1967</v>
      </c>
      <c r="Q155">
        <v>85886</v>
      </c>
      <c r="R155" s="14">
        <f t="shared" si="45"/>
        <v>0.44074293460307329</v>
      </c>
      <c r="S155" s="14">
        <f t="shared" si="46"/>
        <v>0.1547543536725034</v>
      </c>
      <c r="T155" s="14">
        <f t="shared" si="47"/>
        <v>1.254873145655591</v>
      </c>
      <c r="U155" s="14">
        <f t="shared" si="48"/>
        <v>2.1121364653243848</v>
      </c>
      <c r="V155">
        <v>2321.4899999999998</v>
      </c>
      <c r="W155">
        <v>5572.5</v>
      </c>
      <c r="X155">
        <v>6498.21</v>
      </c>
      <c r="Y155">
        <v>6117.93</v>
      </c>
      <c r="Z155" s="14">
        <f t="shared" si="49"/>
        <v>0.6910647362365725</v>
      </c>
      <c r="AA155" s="14">
        <f t="shared" si="50"/>
        <v>0.23627053254937422</v>
      </c>
      <c r="AB155" s="14">
        <f t="shared" si="51"/>
        <v>8.8273823087529308</v>
      </c>
      <c r="AC155" s="14">
        <f t="shared" si="52"/>
        <v>0.66770237799320575</v>
      </c>
      <c r="AD155">
        <v>3639.99</v>
      </c>
      <c r="AE155">
        <v>8507.7900000000009</v>
      </c>
      <c r="AF155">
        <v>45711.54</v>
      </c>
      <c r="AG155">
        <v>1934.04</v>
      </c>
      <c r="AH155" s="14">
        <f t="shared" si="53"/>
        <v>5.2053853835609676</v>
      </c>
      <c r="AI155" s="14">
        <f t="shared" si="54"/>
        <v>1.8372589608949843</v>
      </c>
      <c r="AJ155" s="14">
        <f t="shared" si="55"/>
        <v>36.817019994670147</v>
      </c>
      <c r="AK155" s="14">
        <f t="shared" si="56"/>
        <v>6.7860565636479135</v>
      </c>
      <c r="AL155">
        <v>27417.91</v>
      </c>
      <c r="AM155">
        <v>66157.27</v>
      </c>
      <c r="AN155">
        <v>190652.52</v>
      </c>
      <c r="AO155">
        <v>19656.22</v>
      </c>
      <c r="AP155" s="14">
        <f t="shared" si="57"/>
        <v>0.405728258929758</v>
      </c>
      <c r="AQ155" s="14">
        <f t="shared" si="58"/>
        <v>3.5874961259340803E-2</v>
      </c>
      <c r="AR155" s="14">
        <f t="shared" si="59"/>
        <v>0</v>
      </c>
      <c r="AS155" s="14">
        <f t="shared" si="60"/>
        <v>1.5832746430248295</v>
      </c>
      <c r="AT155">
        <v>2137.06</v>
      </c>
      <c r="AU155">
        <v>1291.81</v>
      </c>
      <c r="AW155">
        <v>4586.05</v>
      </c>
    </row>
    <row r="156" spans="1:49" ht="12.75" customHeight="1" x14ac:dyDescent="0.15">
      <c r="A156" t="s">
        <v>92</v>
      </c>
      <c r="B156" t="s">
        <v>318</v>
      </c>
      <c r="C156" s="24" t="s">
        <v>458</v>
      </c>
      <c r="D156" s="17">
        <v>256</v>
      </c>
      <c r="F156" s="24" t="s">
        <v>450</v>
      </c>
      <c r="G156" s="24">
        <v>30</v>
      </c>
      <c r="H156" s="16" t="s">
        <v>425</v>
      </c>
      <c r="J156" s="52">
        <f t="shared" si="41"/>
        <v>1209.375</v>
      </c>
      <c r="K156" s="52">
        <f t="shared" si="42"/>
        <v>53750</v>
      </c>
      <c r="L156" s="52">
        <f t="shared" si="43"/>
        <v>14499.0625</v>
      </c>
      <c r="M156" s="52">
        <f t="shared" si="44"/>
        <v>670437.18749999988</v>
      </c>
      <c r="N156">
        <v>90</v>
      </c>
      <c r="O156">
        <v>4000</v>
      </c>
      <c r="P156">
        <v>1079</v>
      </c>
      <c r="Q156">
        <v>49893</v>
      </c>
      <c r="R156" s="14">
        <f t="shared" si="45"/>
        <v>0.39747532854143175</v>
      </c>
      <c r="S156" s="14">
        <f t="shared" si="46"/>
        <v>0.11419413319233028</v>
      </c>
      <c r="T156" s="14">
        <f t="shared" si="47"/>
        <v>1.3715969086857278</v>
      </c>
      <c r="U156" s="14">
        <f t="shared" si="48"/>
        <v>2.1651096473057696</v>
      </c>
      <c r="V156">
        <v>2093.59</v>
      </c>
      <c r="W156">
        <v>4111.9799999999996</v>
      </c>
      <c r="X156">
        <v>7102.65</v>
      </c>
      <c r="Y156">
        <v>6271.37</v>
      </c>
      <c r="Z156" s="14">
        <f t="shared" si="49"/>
        <v>0.57397640501061287</v>
      </c>
      <c r="AA156" s="14">
        <f t="shared" si="50"/>
        <v>0.19732575590107718</v>
      </c>
      <c r="AB156" s="14">
        <f t="shared" si="51"/>
        <v>11.010093890367257</v>
      </c>
      <c r="AC156" s="14">
        <f t="shared" si="52"/>
        <v>0.69890490789073945</v>
      </c>
      <c r="AD156">
        <v>3023.26</v>
      </c>
      <c r="AE156">
        <v>7105.44</v>
      </c>
      <c r="AF156">
        <v>57014.45</v>
      </c>
      <c r="AG156">
        <v>2024.42</v>
      </c>
      <c r="AH156" s="14">
        <f t="shared" si="53"/>
        <v>5.9045530659437047</v>
      </c>
      <c r="AI156" s="14">
        <f t="shared" si="54"/>
        <v>2.3548997075149658</v>
      </c>
      <c r="AJ156" s="14">
        <f t="shared" si="55"/>
        <v>31.196627130492544</v>
      </c>
      <c r="AK156" s="14">
        <f t="shared" si="56"/>
        <v>6.8709365592288787</v>
      </c>
      <c r="AL156">
        <v>31100.58</v>
      </c>
      <c r="AM156">
        <v>84796.83</v>
      </c>
      <c r="AN156">
        <v>161547.99</v>
      </c>
      <c r="AO156">
        <v>19902.080000000002</v>
      </c>
      <c r="AP156" s="14">
        <f t="shared" si="57"/>
        <v>0.37996134583328584</v>
      </c>
      <c r="AQ156" s="14">
        <f t="shared" si="58"/>
        <v>3.0660385218230713E-2</v>
      </c>
      <c r="AR156" s="14">
        <f t="shared" si="59"/>
        <v>0</v>
      </c>
      <c r="AS156" s="14">
        <f t="shared" si="60"/>
        <v>1.5791904880271772</v>
      </c>
      <c r="AT156">
        <v>2001.34</v>
      </c>
      <c r="AU156">
        <v>1104.04</v>
      </c>
      <c r="AW156">
        <v>4574.22</v>
      </c>
    </row>
    <row r="157" spans="1:49" ht="12.75" customHeight="1" x14ac:dyDescent="0.15">
      <c r="A157" t="s">
        <v>93</v>
      </c>
      <c r="B157" t="s">
        <v>319</v>
      </c>
      <c r="C157" s="24" t="s">
        <v>458</v>
      </c>
      <c r="D157" s="17">
        <v>257</v>
      </c>
      <c r="F157" s="24" t="s">
        <v>443</v>
      </c>
      <c r="G157" s="24">
        <v>30</v>
      </c>
      <c r="H157" s="16" t="s">
        <v>425</v>
      </c>
      <c r="J157" s="52">
        <f t="shared" si="41"/>
        <v>3601.2500000000005</v>
      </c>
      <c r="K157" s="52">
        <f t="shared" si="42"/>
        <v>178436.56250000003</v>
      </c>
      <c r="L157" s="52">
        <f t="shared" si="43"/>
        <v>47394.0625</v>
      </c>
      <c r="M157" s="52">
        <f t="shared" si="44"/>
        <v>2272576.875</v>
      </c>
      <c r="N157">
        <v>268</v>
      </c>
      <c r="O157">
        <v>13279</v>
      </c>
      <c r="P157">
        <v>3527</v>
      </c>
      <c r="Q157">
        <v>169122</v>
      </c>
      <c r="R157" s="14">
        <f t="shared" si="45"/>
        <v>0.38662520266858036</v>
      </c>
      <c r="S157" s="14">
        <f t="shared" si="46"/>
        <v>0.10981518900442894</v>
      </c>
      <c r="T157" s="14">
        <f t="shared" si="47"/>
        <v>1.3686191434386814</v>
      </c>
      <c r="U157" s="14">
        <f t="shared" si="48"/>
        <v>1.7451563233628855</v>
      </c>
      <c r="V157">
        <v>2036.44</v>
      </c>
      <c r="W157">
        <v>3954.3</v>
      </c>
      <c r="X157">
        <v>7087.23</v>
      </c>
      <c r="Y157">
        <v>5054.95</v>
      </c>
      <c r="Z157" s="14">
        <f t="shared" si="49"/>
        <v>0.59427363960495283</v>
      </c>
      <c r="AA157" s="14">
        <f t="shared" si="50"/>
        <v>0.19706165291257552</v>
      </c>
      <c r="AB157" s="14">
        <f t="shared" si="51"/>
        <v>12.3035930155763</v>
      </c>
      <c r="AC157" s="14">
        <f t="shared" si="52"/>
        <v>0.68114936338277132</v>
      </c>
      <c r="AD157">
        <v>3130.17</v>
      </c>
      <c r="AE157">
        <v>7095.93</v>
      </c>
      <c r="AF157">
        <v>63712.68</v>
      </c>
      <c r="AG157">
        <v>1972.99</v>
      </c>
      <c r="AH157" s="14">
        <f t="shared" si="53"/>
        <v>3.2448673114090543</v>
      </c>
      <c r="AI157" s="14">
        <f t="shared" si="54"/>
        <v>1.0107482418128073</v>
      </c>
      <c r="AJ157" s="14">
        <f t="shared" si="55"/>
        <v>29.9355029951452</v>
      </c>
      <c r="AK157" s="14">
        <f t="shared" si="56"/>
        <v>4.7035448946336347</v>
      </c>
      <c r="AL157">
        <v>17091.43</v>
      </c>
      <c r="AM157">
        <v>36395.71</v>
      </c>
      <c r="AN157">
        <v>155017.41</v>
      </c>
      <c r="AO157">
        <v>13624.1</v>
      </c>
      <c r="AP157" s="14">
        <f t="shared" si="57"/>
        <v>0.35493486127406865</v>
      </c>
      <c r="AQ157" s="14">
        <f t="shared" si="58"/>
        <v>3.0126625024855115E-2</v>
      </c>
      <c r="AR157" s="14">
        <f t="shared" si="59"/>
        <v>0</v>
      </c>
      <c r="AS157" s="14">
        <f t="shared" si="60"/>
        <v>1.4843331400005524</v>
      </c>
      <c r="AT157">
        <v>1869.52</v>
      </c>
      <c r="AU157">
        <v>1084.82</v>
      </c>
      <c r="AW157">
        <v>4299.46</v>
      </c>
    </row>
    <row r="158" spans="1:49" ht="12.75" customHeight="1" x14ac:dyDescent="0.15">
      <c r="A158" t="s">
        <v>94</v>
      </c>
      <c r="B158" t="s">
        <v>320</v>
      </c>
      <c r="C158" s="24" t="s">
        <v>458</v>
      </c>
      <c r="D158" s="17">
        <v>258</v>
      </c>
      <c r="F158" s="24" t="s">
        <v>444</v>
      </c>
      <c r="G158" s="24">
        <v>30</v>
      </c>
      <c r="H158" s="16" t="s">
        <v>425</v>
      </c>
      <c r="J158" s="52">
        <f t="shared" si="41"/>
        <v>3695.3125</v>
      </c>
      <c r="K158" s="52">
        <f t="shared" si="42"/>
        <v>181836.25000000003</v>
      </c>
      <c r="L158" s="52">
        <f t="shared" si="43"/>
        <v>38122.187500000007</v>
      </c>
      <c r="M158" s="52">
        <f t="shared" si="44"/>
        <v>2158774.6875</v>
      </c>
      <c r="N158">
        <v>275</v>
      </c>
      <c r="O158">
        <v>13532</v>
      </c>
      <c r="P158">
        <v>2837</v>
      </c>
      <c r="Q158">
        <v>160653</v>
      </c>
      <c r="R158" s="14">
        <f t="shared" si="45"/>
        <v>0.32045177531980817</v>
      </c>
      <c r="S158" s="14">
        <f t="shared" si="46"/>
        <v>0.1104494805141427</v>
      </c>
      <c r="T158" s="14">
        <f t="shared" si="47"/>
        <v>1.2442095790575429</v>
      </c>
      <c r="U158" s="14">
        <f t="shared" si="48"/>
        <v>1.8943574446930151</v>
      </c>
      <c r="V158">
        <v>1687.89</v>
      </c>
      <c r="W158">
        <v>3977.14</v>
      </c>
      <c r="X158">
        <v>6442.99</v>
      </c>
      <c r="Y158">
        <v>5487.12</v>
      </c>
      <c r="Z158" s="14">
        <f t="shared" si="49"/>
        <v>0.54559141254779564</v>
      </c>
      <c r="AA158" s="14">
        <f t="shared" si="50"/>
        <v>0.19042047639624668</v>
      </c>
      <c r="AB158" s="14">
        <f t="shared" si="51"/>
        <v>10.362008968055646</v>
      </c>
      <c r="AC158" s="14">
        <f t="shared" si="52"/>
        <v>0.67147581959289637</v>
      </c>
      <c r="AD158">
        <v>2873.75</v>
      </c>
      <c r="AE158">
        <v>6856.79</v>
      </c>
      <c r="AF158">
        <v>53658.42</v>
      </c>
      <c r="AG158">
        <v>1944.97</v>
      </c>
      <c r="AH158" s="14">
        <f t="shared" si="53"/>
        <v>3.841669799248939</v>
      </c>
      <c r="AI158" s="14">
        <f t="shared" si="54"/>
        <v>1.4550616684643813</v>
      </c>
      <c r="AJ158" s="14">
        <f t="shared" si="55"/>
        <v>30.787848709441946</v>
      </c>
      <c r="AK158" s="14">
        <f t="shared" si="56"/>
        <v>4.7947358245643104</v>
      </c>
      <c r="AL158">
        <v>20234.919999999998</v>
      </c>
      <c r="AM158">
        <v>52394.85</v>
      </c>
      <c r="AN158">
        <v>159431.18</v>
      </c>
      <c r="AO158">
        <v>13888.24</v>
      </c>
      <c r="AP158" s="14">
        <f t="shared" si="57"/>
        <v>0.3531388474375477</v>
      </c>
      <c r="AQ158" s="14">
        <f t="shared" si="58"/>
        <v>2.9832529267943175E-2</v>
      </c>
      <c r="AR158" s="14">
        <f t="shared" si="59"/>
        <v>0</v>
      </c>
      <c r="AS158" s="14">
        <f t="shared" si="60"/>
        <v>1.4378469632943907</v>
      </c>
      <c r="AT158">
        <v>1860.06</v>
      </c>
      <c r="AU158">
        <v>1074.23</v>
      </c>
      <c r="AW158">
        <v>4164.8100000000004</v>
      </c>
    </row>
    <row r="159" spans="1:49" ht="12.75" customHeight="1" x14ac:dyDescent="0.15">
      <c r="A159" t="s">
        <v>95</v>
      </c>
      <c r="B159" t="s">
        <v>321</v>
      </c>
      <c r="C159" s="24" t="s">
        <v>458</v>
      </c>
      <c r="D159" s="17">
        <v>259</v>
      </c>
      <c r="F159" s="24" t="s">
        <v>446</v>
      </c>
      <c r="G159" s="24">
        <v>40</v>
      </c>
      <c r="H159" s="16" t="s">
        <v>425</v>
      </c>
      <c r="J159" s="52">
        <f t="shared" si="41"/>
        <v>134.375</v>
      </c>
      <c r="K159" s="52">
        <f t="shared" si="42"/>
        <v>12416.250000000002</v>
      </c>
      <c r="L159" s="52">
        <f t="shared" si="43"/>
        <v>4353.75</v>
      </c>
      <c r="M159" s="52">
        <f t="shared" si="44"/>
        <v>452252.49999999994</v>
      </c>
      <c r="N159">
        <v>10</v>
      </c>
      <c r="O159">
        <v>924</v>
      </c>
      <c r="P159">
        <v>324</v>
      </c>
      <c r="Q159">
        <v>33656</v>
      </c>
      <c r="R159" s="14">
        <f t="shared" si="45"/>
        <v>0.2291683278845387</v>
      </c>
      <c r="S159" s="14">
        <f t="shared" si="46"/>
        <v>0.13439537355993053</v>
      </c>
      <c r="T159" s="14">
        <f t="shared" si="47"/>
        <v>1.6600577786875432</v>
      </c>
      <c r="U159" s="14">
        <f t="shared" si="48"/>
        <v>1.0348689479934818</v>
      </c>
      <c r="V159">
        <v>1207.08</v>
      </c>
      <c r="W159">
        <v>4839.3999999999996</v>
      </c>
      <c r="X159">
        <v>8596.41</v>
      </c>
      <c r="Y159">
        <v>2997.56</v>
      </c>
      <c r="Z159" s="14">
        <f t="shared" si="49"/>
        <v>0.7180524071521599</v>
      </c>
      <c r="AA159" s="14">
        <f t="shared" si="50"/>
        <v>0.23535491998040473</v>
      </c>
      <c r="AB159" s="14">
        <f t="shared" si="51"/>
        <v>16.971661021400514</v>
      </c>
      <c r="AC159" s="14">
        <f t="shared" si="52"/>
        <v>0.63752520230894583</v>
      </c>
      <c r="AD159">
        <v>3782.14</v>
      </c>
      <c r="AE159">
        <v>8474.82</v>
      </c>
      <c r="AF159">
        <v>87885.71</v>
      </c>
      <c r="AG159">
        <v>1846.63</v>
      </c>
      <c r="AH159" s="14">
        <f t="shared" si="53"/>
        <v>7.6076943814763762</v>
      </c>
      <c r="AI159" s="14">
        <f t="shared" si="54"/>
        <v>3.6885512048761573</v>
      </c>
      <c r="AJ159" s="14">
        <f t="shared" si="55"/>
        <v>59.657232570803998</v>
      </c>
      <c r="AK159" s="14">
        <f t="shared" si="56"/>
        <v>4.7254087607368742</v>
      </c>
      <c r="AL159">
        <v>40071.4</v>
      </c>
      <c r="AM159">
        <v>132819.85999999999</v>
      </c>
      <c r="AN159">
        <v>308927.82</v>
      </c>
      <c r="AO159">
        <v>13687.43</v>
      </c>
      <c r="AP159" s="14">
        <f t="shared" si="57"/>
        <v>0.41987993666488199</v>
      </c>
      <c r="AQ159" s="14">
        <f t="shared" si="58"/>
        <v>3.0635946666192709E-2</v>
      </c>
      <c r="AR159" s="14">
        <f t="shared" si="59"/>
        <v>0</v>
      </c>
      <c r="AS159" s="14">
        <f t="shared" si="60"/>
        <v>1.583502499516668</v>
      </c>
      <c r="AT159">
        <v>2211.6</v>
      </c>
      <c r="AU159">
        <v>1103.1600000000001</v>
      </c>
      <c r="AW159">
        <v>4586.71</v>
      </c>
    </row>
    <row r="160" spans="1:49" ht="12.75" customHeight="1" x14ac:dyDescent="0.15">
      <c r="A160" t="s">
        <v>96</v>
      </c>
      <c r="B160" t="s">
        <v>322</v>
      </c>
      <c r="C160" s="24" t="s">
        <v>458</v>
      </c>
      <c r="D160" s="17">
        <v>260</v>
      </c>
      <c r="F160" s="24" t="s">
        <v>445</v>
      </c>
      <c r="G160" s="24">
        <v>40</v>
      </c>
      <c r="H160" s="16" t="s">
        <v>425</v>
      </c>
      <c r="J160" s="52">
        <f t="shared" si="41"/>
        <v>886.87500000000011</v>
      </c>
      <c r="K160" s="52">
        <f t="shared" si="42"/>
        <v>40500.625000000007</v>
      </c>
      <c r="L160" s="52">
        <f t="shared" si="43"/>
        <v>14687.1875</v>
      </c>
      <c r="M160" s="52">
        <f t="shared" si="44"/>
        <v>1384935.9375</v>
      </c>
      <c r="N160">
        <v>66</v>
      </c>
      <c r="O160">
        <v>3014</v>
      </c>
      <c r="P160">
        <v>1093</v>
      </c>
      <c r="Q160">
        <v>103065</v>
      </c>
      <c r="R160" s="14">
        <f t="shared" si="45"/>
        <v>0.34958479045872393</v>
      </c>
      <c r="S160" s="14">
        <f t="shared" si="46"/>
        <v>0.11600675170542214</v>
      </c>
      <c r="T160" s="14">
        <f t="shared" si="47"/>
        <v>1.8134937953568488</v>
      </c>
      <c r="U160" s="14">
        <f t="shared" si="48"/>
        <v>1.6641188168033807</v>
      </c>
      <c r="V160">
        <v>1841.34</v>
      </c>
      <c r="W160">
        <v>4177.25</v>
      </c>
      <c r="X160">
        <v>9390.9599999999991</v>
      </c>
      <c r="Y160">
        <v>4820.22</v>
      </c>
      <c r="Z160" s="14">
        <f t="shared" si="49"/>
        <v>0.73173704534840001</v>
      </c>
      <c r="AA160" s="14">
        <f t="shared" si="50"/>
        <v>0.23913039855945845</v>
      </c>
      <c r="AB160" s="14">
        <f t="shared" si="51"/>
        <v>18.193979584348771</v>
      </c>
      <c r="AC160" s="14">
        <f t="shared" si="52"/>
        <v>0.63875424641643885</v>
      </c>
      <c r="AD160">
        <v>3854.22</v>
      </c>
      <c r="AE160">
        <v>8610.77</v>
      </c>
      <c r="AF160">
        <v>94215.34</v>
      </c>
      <c r="AG160">
        <v>1850.19</v>
      </c>
      <c r="AH160" s="14">
        <f t="shared" si="53"/>
        <v>8.8003462927312697</v>
      </c>
      <c r="AI160" s="14">
        <f t="shared" si="54"/>
        <v>3.3579275885703113</v>
      </c>
      <c r="AJ160" s="14">
        <f t="shared" si="55"/>
        <v>85.611449912907119</v>
      </c>
      <c r="AK160" s="14">
        <f t="shared" si="56"/>
        <v>5.8098226862208966</v>
      </c>
      <c r="AL160">
        <v>46353.36</v>
      </c>
      <c r="AM160">
        <v>120914.54</v>
      </c>
      <c r="AN160">
        <v>443328.62</v>
      </c>
      <c r="AO160">
        <v>16828.5</v>
      </c>
      <c r="AP160" s="14">
        <f t="shared" si="57"/>
        <v>0.35839399151734691</v>
      </c>
      <c r="AQ160" s="14">
        <f t="shared" si="58"/>
        <v>2.9078544395406882E-2</v>
      </c>
      <c r="AR160" s="14">
        <f t="shared" si="59"/>
        <v>0</v>
      </c>
      <c r="AS160" s="14">
        <f t="shared" si="60"/>
        <v>1.4374499406192172</v>
      </c>
      <c r="AT160">
        <v>1887.74</v>
      </c>
      <c r="AU160">
        <v>1047.08</v>
      </c>
      <c r="AW160">
        <v>4163.66</v>
      </c>
    </row>
    <row r="161" spans="1:49" ht="12.75" customHeight="1" x14ac:dyDescent="0.15">
      <c r="A161" t="s">
        <v>86</v>
      </c>
      <c r="B161" t="s">
        <v>323</v>
      </c>
      <c r="C161" s="24" t="s">
        <v>458</v>
      </c>
      <c r="D161" s="17">
        <v>261</v>
      </c>
      <c r="F161" s="24" t="s">
        <v>451</v>
      </c>
      <c r="G161" s="24">
        <v>40</v>
      </c>
      <c r="H161" s="16" t="s">
        <v>425</v>
      </c>
      <c r="J161" s="52">
        <f t="shared" si="41"/>
        <v>752.50000000000011</v>
      </c>
      <c r="K161" s="52">
        <f t="shared" si="42"/>
        <v>49114.0625</v>
      </c>
      <c r="L161" s="52">
        <f t="shared" si="43"/>
        <v>16460.9375</v>
      </c>
      <c r="M161" s="52">
        <f t="shared" si="44"/>
        <v>1528636.5625</v>
      </c>
      <c r="N161">
        <v>56</v>
      </c>
      <c r="O161">
        <v>3655</v>
      </c>
      <c r="P161">
        <v>1225</v>
      </c>
      <c r="Q161">
        <v>113759</v>
      </c>
      <c r="R161" s="14">
        <f t="shared" si="45"/>
        <v>0.34963984796534037</v>
      </c>
      <c r="S161" s="14">
        <f t="shared" si="46"/>
        <v>0.12895751802065503</v>
      </c>
      <c r="T161" s="14">
        <f t="shared" si="47"/>
        <v>1.4941777158107361</v>
      </c>
      <c r="U161" s="14">
        <f t="shared" si="48"/>
        <v>1.2188216367000857</v>
      </c>
      <c r="V161">
        <v>1841.63</v>
      </c>
      <c r="W161">
        <v>4643.59</v>
      </c>
      <c r="X161">
        <v>7737.42</v>
      </c>
      <c r="Y161">
        <v>3530.39</v>
      </c>
      <c r="Z161" s="14">
        <f t="shared" si="49"/>
        <v>0.73882617395893846</v>
      </c>
      <c r="AA161" s="14">
        <f t="shared" si="50"/>
        <v>0.23834753176178633</v>
      </c>
      <c r="AB161" s="14">
        <f t="shared" si="51"/>
        <v>16.578175027711367</v>
      </c>
      <c r="AC161" s="14">
        <f t="shared" si="52"/>
        <v>0.633289142983401</v>
      </c>
      <c r="AD161">
        <v>3891.56</v>
      </c>
      <c r="AE161">
        <v>8582.58</v>
      </c>
      <c r="AF161">
        <v>85848.09</v>
      </c>
      <c r="AG161">
        <v>1834.36</v>
      </c>
      <c r="AH161" s="14">
        <f t="shared" si="53"/>
        <v>49.020496580738978</v>
      </c>
      <c r="AI161" s="14">
        <f t="shared" si="54"/>
        <v>28.313323620860306</v>
      </c>
      <c r="AJ161" s="14">
        <f t="shared" si="55"/>
        <v>87.767759415106653</v>
      </c>
      <c r="AK161" s="14">
        <f t="shared" si="56"/>
        <v>82.972291269643989</v>
      </c>
      <c r="AL161">
        <v>258201.74</v>
      </c>
      <c r="AM161">
        <v>1019525.41</v>
      </c>
      <c r="AN161">
        <v>454494.81</v>
      </c>
      <c r="AO161">
        <v>240334.22</v>
      </c>
      <c r="AP161" s="14">
        <f t="shared" si="57"/>
        <v>0.37230265680947444</v>
      </c>
      <c r="AQ161" s="14">
        <f t="shared" si="58"/>
        <v>3.0273256337083169E-2</v>
      </c>
      <c r="AR161" s="14">
        <f t="shared" si="59"/>
        <v>0</v>
      </c>
      <c r="AS161" s="14">
        <f t="shared" si="60"/>
        <v>1.2948601099234955</v>
      </c>
      <c r="AT161">
        <v>1961</v>
      </c>
      <c r="AU161">
        <v>1090.0999999999999</v>
      </c>
      <c r="AW161">
        <v>3750.64</v>
      </c>
    </row>
    <row r="162" spans="1:49" ht="12.75" customHeight="1" x14ac:dyDescent="0.15">
      <c r="A162" t="s">
        <v>97</v>
      </c>
      <c r="B162" t="s">
        <v>324</v>
      </c>
      <c r="C162" s="24" t="s">
        <v>458</v>
      </c>
      <c r="D162" s="17">
        <v>262</v>
      </c>
      <c r="F162" s="24" t="s">
        <v>452</v>
      </c>
      <c r="G162" s="24">
        <v>50</v>
      </c>
      <c r="H162" s="16" t="s">
        <v>425</v>
      </c>
      <c r="J162" s="52">
        <f t="shared" si="41"/>
        <v>295.625</v>
      </c>
      <c r="K162" s="52">
        <f t="shared" si="42"/>
        <v>9997.5</v>
      </c>
      <c r="L162" s="52">
        <f t="shared" si="43"/>
        <v>2244.0625</v>
      </c>
      <c r="M162" s="52">
        <f t="shared" si="44"/>
        <v>324421.5625</v>
      </c>
      <c r="N162">
        <v>22</v>
      </c>
      <c r="O162">
        <v>744</v>
      </c>
      <c r="P162">
        <v>167</v>
      </c>
      <c r="Q162">
        <v>24143</v>
      </c>
      <c r="R162" s="14">
        <f t="shared" si="45"/>
        <v>0.26407858414875396</v>
      </c>
      <c r="S162" s="14">
        <f t="shared" si="46"/>
        <v>0.12259183063639099</v>
      </c>
      <c r="T162" s="14">
        <f t="shared" si="47"/>
        <v>1.6640223390326705</v>
      </c>
      <c r="U162" s="14">
        <f t="shared" si="48"/>
        <v>1.0632301764852101</v>
      </c>
      <c r="V162">
        <v>1390.96</v>
      </c>
      <c r="W162">
        <v>4414.37</v>
      </c>
      <c r="X162">
        <v>8616.94</v>
      </c>
      <c r="Y162">
        <v>3079.71</v>
      </c>
      <c r="Z162" s="14">
        <f t="shared" si="49"/>
        <v>0.86220435068214352</v>
      </c>
      <c r="AA162" s="14">
        <f t="shared" si="50"/>
        <v>0.2727800630292474</v>
      </c>
      <c r="AB162" s="14">
        <f t="shared" si="51"/>
        <v>20.873937408996635</v>
      </c>
      <c r="AC162" s="14">
        <f t="shared" si="52"/>
        <v>0.6592751401662662</v>
      </c>
      <c r="AD162">
        <v>4541.42</v>
      </c>
      <c r="AE162">
        <v>9822.4500000000007</v>
      </c>
      <c r="AF162">
        <v>108093.18</v>
      </c>
      <c r="AG162">
        <v>1909.63</v>
      </c>
      <c r="AH162" s="14">
        <f t="shared" si="53"/>
        <v>11.330179867178511</v>
      </c>
      <c r="AI162" s="14">
        <f t="shared" si="54"/>
        <v>6.2999165756700881</v>
      </c>
      <c r="AJ162" s="14">
        <f t="shared" si="55"/>
        <v>72.685484649639463</v>
      </c>
      <c r="AK162" s="14">
        <f t="shared" si="56"/>
        <v>23.834627972491504</v>
      </c>
      <c r="AL162">
        <v>59678.55</v>
      </c>
      <c r="AM162">
        <v>226851.68</v>
      </c>
      <c r="AN162">
        <v>376393.06</v>
      </c>
      <c r="AO162">
        <v>69038.429999999993</v>
      </c>
      <c r="AP162" s="14">
        <f t="shared" si="57"/>
        <v>0.42505344375211207</v>
      </c>
      <c r="AQ162" s="14">
        <f t="shared" si="58"/>
        <v>3.1181648424768692E-2</v>
      </c>
      <c r="AR162" s="14">
        <f t="shared" si="59"/>
        <v>0</v>
      </c>
      <c r="AS162" s="14">
        <f t="shared" si="60"/>
        <v>1.5202308945783964</v>
      </c>
      <c r="AT162">
        <v>2238.85</v>
      </c>
      <c r="AU162">
        <v>1122.81</v>
      </c>
      <c r="AW162">
        <v>4403.4399999999996</v>
      </c>
    </row>
    <row r="163" spans="1:49" ht="12.75" customHeight="1" x14ac:dyDescent="0.15">
      <c r="A163" t="s">
        <v>98</v>
      </c>
      <c r="B163" t="s">
        <v>325</v>
      </c>
      <c r="C163" s="24" t="s">
        <v>458</v>
      </c>
      <c r="D163" s="17">
        <v>263</v>
      </c>
      <c r="F163" s="24" t="s">
        <v>448</v>
      </c>
      <c r="G163" s="24">
        <v>50</v>
      </c>
      <c r="H163" s="16" t="s">
        <v>425</v>
      </c>
      <c r="J163" s="52">
        <f t="shared" si="41"/>
        <v>698.74999999999989</v>
      </c>
      <c r="K163" s="52">
        <f t="shared" si="42"/>
        <v>32854.6875</v>
      </c>
      <c r="L163" s="52">
        <f t="shared" si="43"/>
        <v>9177.8125000000018</v>
      </c>
      <c r="M163" s="52">
        <f t="shared" si="44"/>
        <v>1007194.375</v>
      </c>
      <c r="N163">
        <v>52</v>
      </c>
      <c r="O163">
        <v>2445</v>
      </c>
      <c r="P163">
        <v>683</v>
      </c>
      <c r="Q163">
        <v>74954</v>
      </c>
      <c r="R163" s="14">
        <f t="shared" si="45"/>
        <v>0.3236811828630663</v>
      </c>
      <c r="S163" s="14">
        <f t="shared" si="46"/>
        <v>0.13183015872839549</v>
      </c>
      <c r="T163" s="14">
        <f t="shared" si="47"/>
        <v>1.8563237923829459</v>
      </c>
      <c r="U163" s="14">
        <f t="shared" si="48"/>
        <v>1.1757187836606182</v>
      </c>
      <c r="V163">
        <v>1704.9</v>
      </c>
      <c r="W163">
        <v>4747.03</v>
      </c>
      <c r="X163">
        <v>9612.75</v>
      </c>
      <c r="Y163">
        <v>3405.54</v>
      </c>
      <c r="Z163" s="14">
        <f t="shared" si="49"/>
        <v>0.85603031580226374</v>
      </c>
      <c r="AA163" s="14">
        <f t="shared" si="50"/>
        <v>0.26750800084868426</v>
      </c>
      <c r="AB163" s="14">
        <f t="shared" si="51"/>
        <v>26.178109756333065</v>
      </c>
      <c r="AC163" s="14">
        <f t="shared" si="52"/>
        <v>0.59281699671334276</v>
      </c>
      <c r="AD163">
        <v>4508.8999999999996</v>
      </c>
      <c r="AE163">
        <v>9632.61</v>
      </c>
      <c r="AF163">
        <v>135560.20000000001</v>
      </c>
      <c r="AG163">
        <v>1717.13</v>
      </c>
      <c r="AH163" s="14">
        <f t="shared" si="53"/>
        <v>7.1001837781600168</v>
      </c>
      <c r="AI163" s="14">
        <f t="shared" si="54"/>
        <v>2.8335240280954483</v>
      </c>
      <c r="AJ163" s="14">
        <f t="shared" si="55"/>
        <v>77.711846175831042</v>
      </c>
      <c r="AK163" s="14">
        <f t="shared" si="56"/>
        <v>6.6052869610848735</v>
      </c>
      <c r="AL163">
        <v>37398.230000000003</v>
      </c>
      <c r="AM163">
        <v>102031.46</v>
      </c>
      <c r="AN163">
        <v>402421.47</v>
      </c>
      <c r="AO163">
        <v>19132.61</v>
      </c>
      <c r="AP163" s="14">
        <f t="shared" si="57"/>
        <v>0.3245829868507486</v>
      </c>
      <c r="AQ163" s="14">
        <f t="shared" si="58"/>
        <v>2.9142417883688047E-2</v>
      </c>
      <c r="AR163" s="14">
        <f t="shared" si="59"/>
        <v>0</v>
      </c>
      <c r="AS163" s="14">
        <f t="shared" si="60"/>
        <v>1.3834790233932666</v>
      </c>
      <c r="AT163">
        <v>1709.65</v>
      </c>
      <c r="AU163">
        <v>1049.3800000000001</v>
      </c>
      <c r="AW163">
        <v>4007.33</v>
      </c>
    </row>
    <row r="164" spans="1:49" ht="12.75" customHeight="1" x14ac:dyDescent="0.15">
      <c r="A164" t="s">
        <v>99</v>
      </c>
      <c r="B164" t="s">
        <v>326</v>
      </c>
      <c r="C164" s="24" t="s">
        <v>458</v>
      </c>
      <c r="D164" s="17">
        <v>264</v>
      </c>
      <c r="F164" s="24" t="s">
        <v>447</v>
      </c>
      <c r="G164" s="24">
        <v>50</v>
      </c>
      <c r="H164" s="16" t="s">
        <v>425</v>
      </c>
      <c r="J164" s="52">
        <f t="shared" si="41"/>
        <v>927.1875</v>
      </c>
      <c r="K164" s="52">
        <f t="shared" si="42"/>
        <v>32048.437500000004</v>
      </c>
      <c r="L164" s="52">
        <f t="shared" si="43"/>
        <v>8143.1250000000009</v>
      </c>
      <c r="M164" s="52">
        <f t="shared" si="44"/>
        <v>1010634.3750000001</v>
      </c>
      <c r="N164">
        <v>69</v>
      </c>
      <c r="O164">
        <v>2385</v>
      </c>
      <c r="P164">
        <v>606</v>
      </c>
      <c r="Q164">
        <v>75210</v>
      </c>
      <c r="R164" s="14">
        <f t="shared" si="45"/>
        <v>0.35710488644863891</v>
      </c>
      <c r="S164" s="14">
        <f t="shared" si="46"/>
        <v>0.12237632704114673</v>
      </c>
      <c r="T164" s="14">
        <f t="shared" si="47"/>
        <v>1.9779197355157405</v>
      </c>
      <c r="U164" s="14">
        <f t="shared" si="48"/>
        <v>1.1033191095644488</v>
      </c>
      <c r="V164">
        <v>1880.95</v>
      </c>
      <c r="W164">
        <v>4406.6099999999997</v>
      </c>
      <c r="X164">
        <v>10242.42</v>
      </c>
      <c r="Y164">
        <v>3195.83</v>
      </c>
      <c r="Z164" s="14">
        <f t="shared" si="49"/>
        <v>0.84927532930084548</v>
      </c>
      <c r="AA164" s="14">
        <f t="shared" si="50"/>
        <v>0.26837556944603358</v>
      </c>
      <c r="AB164" s="14">
        <f t="shared" si="51"/>
        <v>19.357420660515452</v>
      </c>
      <c r="AC164" s="14">
        <f t="shared" si="52"/>
        <v>0.55544507968072476</v>
      </c>
      <c r="AD164">
        <v>4473.32</v>
      </c>
      <c r="AE164">
        <v>9663.85</v>
      </c>
      <c r="AF164">
        <v>100240.08</v>
      </c>
      <c r="AG164">
        <v>1608.88</v>
      </c>
      <c r="AH164" s="14">
        <f t="shared" si="53"/>
        <v>10.435041634866211</v>
      </c>
      <c r="AI164" s="14">
        <f t="shared" si="54"/>
        <v>5.1171100967877745</v>
      </c>
      <c r="AJ164" s="14">
        <f t="shared" si="55"/>
        <v>79.350800829603074</v>
      </c>
      <c r="AK164" s="14">
        <f t="shared" si="56"/>
        <v>7.7217803187228986</v>
      </c>
      <c r="AL164">
        <v>54963.66</v>
      </c>
      <c r="AM164">
        <v>184260.38</v>
      </c>
      <c r="AN164">
        <v>410908.6</v>
      </c>
      <c r="AO164">
        <v>22366.6</v>
      </c>
      <c r="AP164" s="14">
        <f t="shared" si="57"/>
        <v>0.32427162715815933</v>
      </c>
      <c r="AQ164" s="14">
        <f t="shared" si="58"/>
        <v>2.9477337130936209E-2</v>
      </c>
      <c r="AR164" s="14">
        <f t="shared" si="59"/>
        <v>0</v>
      </c>
      <c r="AS164" s="14">
        <f t="shared" si="60"/>
        <v>1.3740505979506725</v>
      </c>
      <c r="AT164">
        <v>1708.01</v>
      </c>
      <c r="AU164">
        <v>1061.44</v>
      </c>
      <c r="AW164">
        <v>3980.02</v>
      </c>
    </row>
    <row r="165" spans="1:49" x14ac:dyDescent="0.15">
      <c r="J165" s="52"/>
      <c r="K165" s="52"/>
      <c r="L165" s="52"/>
      <c r="M165" s="52"/>
    </row>
    <row r="166" spans="1:49" ht="12.75" customHeight="1" x14ac:dyDescent="0.15">
      <c r="A166" t="s">
        <v>105</v>
      </c>
      <c r="B166" s="15" t="s">
        <v>331</v>
      </c>
      <c r="C166" s="24" t="s">
        <v>459</v>
      </c>
      <c r="D166" s="17">
        <v>229</v>
      </c>
      <c r="F166" s="24" t="s">
        <v>434</v>
      </c>
      <c r="G166" s="24">
        <v>5</v>
      </c>
      <c r="H166" s="24" t="s">
        <v>426</v>
      </c>
      <c r="I166" s="24"/>
      <c r="J166" s="52">
        <f t="shared" si="41"/>
        <v>67.1875</v>
      </c>
      <c r="K166" s="52">
        <f t="shared" si="42"/>
        <v>4649.375</v>
      </c>
      <c r="L166" s="52">
        <f t="shared" si="43"/>
        <v>7847.5</v>
      </c>
      <c r="M166" s="52">
        <f t="shared" si="44"/>
        <v>282120.3125</v>
      </c>
      <c r="N166">
        <v>5</v>
      </c>
      <c r="O166">
        <v>346</v>
      </c>
      <c r="P166">
        <v>584</v>
      </c>
      <c r="Q166">
        <v>20995</v>
      </c>
      <c r="R166" s="14">
        <f t="shared" ref="R166:R203" si="61">V166/$S$6</f>
        <v>0.94560547358916147</v>
      </c>
      <c r="S166" s="14">
        <f t="shared" ref="S166:S203" si="62">W166/$T$6</f>
        <v>0.14480818878233995</v>
      </c>
      <c r="T166" s="14">
        <f t="shared" ref="T166:T203" si="63">X166/$U$6</f>
        <v>2.265557598776359</v>
      </c>
      <c r="U166" s="14">
        <f t="shared" ref="U166:U203" si="64">Y166/$V$6</f>
        <v>3.0095253972456759</v>
      </c>
      <c r="V166">
        <v>5152.33</v>
      </c>
      <c r="W166">
        <v>5316.86</v>
      </c>
      <c r="X166">
        <v>11864.34</v>
      </c>
      <c r="Y166">
        <v>9206.7099999999991</v>
      </c>
      <c r="Z166" s="14">
        <f t="shared" ref="Z166:Z203" si="65">AD166/$S$6</f>
        <v>0.62400641619759545</v>
      </c>
      <c r="AA166" s="14">
        <f t="shared" ref="AA166:AA203" si="66">AE166/$T$6</f>
        <v>0.22108710045627902</v>
      </c>
      <c r="AB166" s="14">
        <f t="shared" ref="AB166:AB203" si="67">AF166/$U$6</f>
        <v>8.8280963865544617</v>
      </c>
      <c r="AC166" s="14">
        <f t="shared" ref="AC166:AC203" si="68">AG166/$V$6</f>
        <v>1.2477682000791059</v>
      </c>
      <c r="AD166">
        <v>3400.03</v>
      </c>
      <c r="AE166">
        <v>8117.56</v>
      </c>
      <c r="AF166">
        <v>46231.24</v>
      </c>
      <c r="AG166">
        <v>3817.16</v>
      </c>
      <c r="AH166" s="14">
        <f t="shared" ref="AH166:AH203" si="69">AL166/$S$6</f>
        <v>2.9235195119578763</v>
      </c>
      <c r="AI166" s="14">
        <f t="shared" ref="AI166:AI203" si="70">AM166/$T$6</f>
        <v>0.95625871370882409</v>
      </c>
      <c r="AJ166" s="14">
        <f t="shared" ref="AJ166:AJ203" si="71">AN166/$U$6</f>
        <v>24.882203546802167</v>
      </c>
      <c r="AK166" s="14">
        <f t="shared" ref="AK166:AK203" si="72">AO166/$V$6</f>
        <v>5.830723165282313</v>
      </c>
      <c r="AL166">
        <v>15929.41</v>
      </c>
      <c r="AM166">
        <v>35110.54</v>
      </c>
      <c r="AN166">
        <v>130303.87</v>
      </c>
      <c r="AO166">
        <v>17837.29</v>
      </c>
      <c r="AP166" s="14">
        <f t="shared" ref="AP166:AP203" si="73">AT166/$S$6</f>
        <v>0.35812513420607811</v>
      </c>
      <c r="AQ166" s="14">
        <f t="shared" ref="AQ166:AQ203" si="74">AU166/$T$6</f>
        <v>3.3878981615112741E-2</v>
      </c>
      <c r="AR166" s="14">
        <f t="shared" ref="AR166:AR203" si="75">AV166/$U$6</f>
        <v>0</v>
      </c>
      <c r="AS166" s="14">
        <f t="shared" ref="AS166:AS203" si="76">AW166/$V$6</f>
        <v>1.955609164517405</v>
      </c>
      <c r="AT166">
        <v>1951.32</v>
      </c>
      <c r="AU166">
        <v>1243.92</v>
      </c>
      <c r="AW166">
        <v>5982.58</v>
      </c>
    </row>
    <row r="167" spans="1:49" ht="12.75" customHeight="1" x14ac:dyDescent="0.15">
      <c r="A167" t="s">
        <v>106</v>
      </c>
      <c r="B167" s="15" t="s">
        <v>332</v>
      </c>
      <c r="C167" s="24" t="s">
        <v>459</v>
      </c>
      <c r="D167" s="17">
        <v>230</v>
      </c>
      <c r="F167" s="24" t="s">
        <v>437</v>
      </c>
      <c r="G167" s="24">
        <v>5</v>
      </c>
      <c r="H167" s="24" t="s">
        <v>426</v>
      </c>
      <c r="I167" s="24"/>
      <c r="J167" s="52">
        <f t="shared" si="41"/>
        <v>376.25000000000006</v>
      </c>
      <c r="K167" s="52">
        <f t="shared" si="42"/>
        <v>16151.875000000002</v>
      </c>
      <c r="L167" s="52">
        <f t="shared" si="43"/>
        <v>28312.812500000004</v>
      </c>
      <c r="M167" s="52">
        <f t="shared" si="44"/>
        <v>937265.625</v>
      </c>
      <c r="N167">
        <v>28</v>
      </c>
      <c r="O167">
        <v>1202</v>
      </c>
      <c r="P167">
        <v>2107</v>
      </c>
      <c r="Q167">
        <v>69750</v>
      </c>
      <c r="R167" s="14">
        <f t="shared" si="61"/>
        <v>0.36024673730112267</v>
      </c>
      <c r="S167" s="14">
        <f t="shared" si="62"/>
        <v>0.11717842924870162</v>
      </c>
      <c r="T167" s="14">
        <f t="shared" si="63"/>
        <v>1.4569176391061005</v>
      </c>
      <c r="U167" s="14">
        <f t="shared" si="64"/>
        <v>2.477783334804311</v>
      </c>
      <c r="V167">
        <v>1962.88</v>
      </c>
      <c r="W167">
        <v>4302.3900000000003</v>
      </c>
      <c r="X167">
        <v>7629.63</v>
      </c>
      <c r="Y167">
        <v>7580.01</v>
      </c>
      <c r="Z167" s="14">
        <f t="shared" si="65"/>
        <v>0.63762064782306271</v>
      </c>
      <c r="AA167" s="14">
        <f t="shared" si="66"/>
        <v>0.21891505660795657</v>
      </c>
      <c r="AB167" s="14">
        <f t="shared" si="67"/>
        <v>8.234042350047643</v>
      </c>
      <c r="AC167" s="14">
        <f t="shared" si="68"/>
        <v>1.3694736188337433</v>
      </c>
      <c r="AD167">
        <v>3474.21</v>
      </c>
      <c r="AE167">
        <v>8037.81</v>
      </c>
      <c r="AF167">
        <v>43120.28</v>
      </c>
      <c r="AG167">
        <v>4189.4799999999996</v>
      </c>
      <c r="AH167" s="14">
        <f t="shared" si="69"/>
        <v>3.2984559648063492</v>
      </c>
      <c r="AI167" s="14">
        <f t="shared" si="70"/>
        <v>1.0946945752285684</v>
      </c>
      <c r="AJ167" s="14">
        <f t="shared" si="71"/>
        <v>25.851937145181342</v>
      </c>
      <c r="AK167" s="14">
        <f t="shared" si="72"/>
        <v>8.6544935097198934</v>
      </c>
      <c r="AL167">
        <v>17972.330000000002</v>
      </c>
      <c r="AM167">
        <v>40193.43</v>
      </c>
      <c r="AN167">
        <v>135382.20000000001</v>
      </c>
      <c r="AO167">
        <v>26475.74</v>
      </c>
      <c r="AP167" s="14">
        <f t="shared" si="73"/>
        <v>0.38341001815108533</v>
      </c>
      <c r="AQ167" s="14">
        <f t="shared" si="74"/>
        <v>3.6309219515875263E-2</v>
      </c>
      <c r="AR167" s="14">
        <f t="shared" si="75"/>
        <v>0</v>
      </c>
      <c r="AS167" s="14">
        <f t="shared" si="76"/>
        <v>1.9408013232260826</v>
      </c>
      <c r="AT167">
        <v>2089.09</v>
      </c>
      <c r="AU167">
        <v>1333.15</v>
      </c>
      <c r="AW167">
        <v>5937.28</v>
      </c>
    </row>
    <row r="168" spans="1:49" ht="12.75" customHeight="1" x14ac:dyDescent="0.15">
      <c r="A168" t="s">
        <v>107</v>
      </c>
      <c r="B168" s="15" t="s">
        <v>333</v>
      </c>
      <c r="C168" s="24" t="s">
        <v>459</v>
      </c>
      <c r="D168" s="17">
        <v>231</v>
      </c>
      <c r="F168" s="24" t="s">
        <v>438</v>
      </c>
      <c r="G168" s="24">
        <v>5</v>
      </c>
      <c r="H168" s="24" t="s">
        <v>426</v>
      </c>
      <c r="I168" s="24"/>
      <c r="J168" s="52">
        <f t="shared" si="41"/>
        <v>389.6875</v>
      </c>
      <c r="K168" s="52">
        <f t="shared" si="42"/>
        <v>15735.3125</v>
      </c>
      <c r="L168" s="52">
        <f t="shared" si="43"/>
        <v>25759.6875</v>
      </c>
      <c r="M168" s="52">
        <f t="shared" si="44"/>
        <v>886095.625</v>
      </c>
      <c r="N168">
        <v>29</v>
      </c>
      <c r="O168">
        <v>1171</v>
      </c>
      <c r="P168">
        <v>1917</v>
      </c>
      <c r="Q168">
        <v>65942</v>
      </c>
      <c r="R168" s="14">
        <f t="shared" si="61"/>
        <v>0.34485043248768976</v>
      </c>
      <c r="S168" s="14">
        <f t="shared" si="62"/>
        <v>0.12980379158510721</v>
      </c>
      <c r="T168" s="14">
        <f t="shared" si="63"/>
        <v>1.6572334790321626</v>
      </c>
      <c r="U168" s="14">
        <f t="shared" si="64"/>
        <v>2.361971633013968</v>
      </c>
      <c r="V168">
        <v>1878.99</v>
      </c>
      <c r="W168">
        <v>4765.95</v>
      </c>
      <c r="X168">
        <v>8678.65</v>
      </c>
      <c r="Y168">
        <v>7225.72</v>
      </c>
      <c r="Z168" s="14">
        <f t="shared" si="65"/>
        <v>0.64788913339120635</v>
      </c>
      <c r="AA168" s="14">
        <f t="shared" si="66"/>
        <v>0.21996199536067776</v>
      </c>
      <c r="AB168" s="14">
        <f t="shared" si="67"/>
        <v>8.8506653834476197</v>
      </c>
      <c r="AC168" s="14">
        <f t="shared" si="68"/>
        <v>1.25194904533553</v>
      </c>
      <c r="AD168">
        <v>3530.16</v>
      </c>
      <c r="AE168">
        <v>8076.25</v>
      </c>
      <c r="AF168">
        <v>46349.43</v>
      </c>
      <c r="AG168">
        <v>3829.95</v>
      </c>
      <c r="AH168" s="14">
        <f t="shared" si="69"/>
        <v>3.1658153948365761</v>
      </c>
      <c r="AI168" s="14">
        <f t="shared" si="70"/>
        <v>1.151242613348687</v>
      </c>
      <c r="AJ168" s="14">
        <f t="shared" si="71"/>
        <v>21.468277564862714</v>
      </c>
      <c r="AK168" s="14">
        <f t="shared" si="72"/>
        <v>8.3127527221257917</v>
      </c>
      <c r="AL168">
        <v>17249.61</v>
      </c>
      <c r="AM168">
        <v>42269.68</v>
      </c>
      <c r="AN168">
        <v>112425.72</v>
      </c>
      <c r="AO168">
        <v>25430.29</v>
      </c>
      <c r="AP168" s="14">
        <f t="shared" si="73"/>
        <v>0.37342233299257993</v>
      </c>
      <c r="AQ168" s="14">
        <f t="shared" si="74"/>
        <v>3.3596820182277373E-2</v>
      </c>
      <c r="AR168" s="14">
        <f t="shared" si="75"/>
        <v>0</v>
      </c>
      <c r="AS168" s="14">
        <f t="shared" si="76"/>
        <v>1.9416250706886464</v>
      </c>
      <c r="AT168">
        <v>2034.67</v>
      </c>
      <c r="AU168">
        <v>1233.56</v>
      </c>
      <c r="AW168">
        <v>5939.8</v>
      </c>
    </row>
    <row r="169" spans="1:49" ht="12.75" customHeight="1" x14ac:dyDescent="0.15">
      <c r="A169" t="s">
        <v>108</v>
      </c>
      <c r="B169" s="15" t="s">
        <v>334</v>
      </c>
      <c r="C169" s="24" t="s">
        <v>459</v>
      </c>
      <c r="D169" s="17">
        <v>232</v>
      </c>
      <c r="F169" s="24" t="s">
        <v>435</v>
      </c>
      <c r="G169" s="24">
        <v>12</v>
      </c>
      <c r="H169" s="24" t="s">
        <v>426</v>
      </c>
      <c r="I169" s="24"/>
      <c r="J169" s="52">
        <f t="shared" si="41"/>
        <v>268.75</v>
      </c>
      <c r="K169" s="52">
        <f t="shared" si="42"/>
        <v>4058.1249999999995</v>
      </c>
      <c r="L169" s="52">
        <f t="shared" si="43"/>
        <v>7148.75</v>
      </c>
      <c r="M169" s="52">
        <f t="shared" si="44"/>
        <v>346042.5</v>
      </c>
      <c r="N169">
        <v>20</v>
      </c>
      <c r="O169">
        <v>302</v>
      </c>
      <c r="P169">
        <v>532</v>
      </c>
      <c r="Q169">
        <v>25752</v>
      </c>
      <c r="R169" s="14">
        <f t="shared" si="61"/>
        <v>0.33784510462109379</v>
      </c>
      <c r="S169" s="14">
        <f t="shared" si="62"/>
        <v>9.7816326525053954E-2</v>
      </c>
      <c r="T169" s="14">
        <f t="shared" si="63"/>
        <v>1.2063519342808531</v>
      </c>
      <c r="U169" s="14">
        <f t="shared" si="64"/>
        <v>1.665676208408108</v>
      </c>
      <c r="V169">
        <v>1840.82</v>
      </c>
      <c r="W169">
        <v>3591.48</v>
      </c>
      <c r="X169">
        <v>6317.46</v>
      </c>
      <c r="Y169">
        <v>5095.62</v>
      </c>
      <c r="Z169" s="14">
        <f t="shared" si="65"/>
        <v>0.65989931561782511</v>
      </c>
      <c r="AA169" s="14">
        <f t="shared" si="66"/>
        <v>0.22380821520092969</v>
      </c>
      <c r="AB169" s="14">
        <f t="shared" si="67"/>
        <v>7.4665436915080301</v>
      </c>
      <c r="AC169" s="14">
        <f t="shared" si="68"/>
        <v>1.0776185853117981</v>
      </c>
      <c r="AD169">
        <v>3595.6</v>
      </c>
      <c r="AE169">
        <v>8217.4699999999993</v>
      </c>
      <c r="AF169">
        <v>39101.019999999997</v>
      </c>
      <c r="AG169">
        <v>3296.64</v>
      </c>
      <c r="AH169" s="14">
        <f t="shared" si="69"/>
        <v>3.3290008093658865</v>
      </c>
      <c r="AI169" s="14">
        <f t="shared" si="70"/>
        <v>1.1446420512591455</v>
      </c>
      <c r="AJ169" s="14">
        <f t="shared" si="71"/>
        <v>24.674249498265173</v>
      </c>
      <c r="AK169" s="14">
        <f t="shared" si="72"/>
        <v>5.7558307918109044</v>
      </c>
      <c r="AL169">
        <v>18138.759999999998</v>
      </c>
      <c r="AM169">
        <v>42027.33</v>
      </c>
      <c r="AN169">
        <v>129214.85</v>
      </c>
      <c r="AO169">
        <v>17608.18</v>
      </c>
      <c r="AP169" s="14">
        <f t="shared" si="73"/>
        <v>0.35591176627128257</v>
      </c>
      <c r="AQ169" s="14">
        <f t="shared" si="74"/>
        <v>3.6746351851493754E-2</v>
      </c>
      <c r="AR169" s="14">
        <f t="shared" si="75"/>
        <v>0</v>
      </c>
      <c r="AS169" s="14">
        <f t="shared" si="76"/>
        <v>1.729114569542918</v>
      </c>
      <c r="AT169">
        <v>1939.26</v>
      </c>
      <c r="AU169">
        <v>1349.2</v>
      </c>
      <c r="AW169">
        <v>5289.69</v>
      </c>
    </row>
    <row r="170" spans="1:49" ht="12.75" customHeight="1" x14ac:dyDescent="0.15">
      <c r="A170" t="s">
        <v>109</v>
      </c>
      <c r="B170" s="15" t="s">
        <v>335</v>
      </c>
      <c r="C170" s="24" t="s">
        <v>459</v>
      </c>
      <c r="D170" s="17">
        <v>233</v>
      </c>
      <c r="F170" s="24" t="s">
        <v>439</v>
      </c>
      <c r="G170" s="24">
        <v>12</v>
      </c>
      <c r="H170" s="24" t="s">
        <v>426</v>
      </c>
      <c r="I170" s="24"/>
      <c r="J170" s="52">
        <f t="shared" si="41"/>
        <v>403.12499999999994</v>
      </c>
      <c r="K170" s="52">
        <f t="shared" si="42"/>
        <v>15762.187499999998</v>
      </c>
      <c r="L170" s="52">
        <f t="shared" si="43"/>
        <v>28420.3125</v>
      </c>
      <c r="M170" s="52">
        <f t="shared" si="44"/>
        <v>919729.6875</v>
      </c>
      <c r="N170">
        <v>30</v>
      </c>
      <c r="O170">
        <v>1173</v>
      </c>
      <c r="P170">
        <v>2115</v>
      </c>
      <c r="Q170">
        <v>68445</v>
      </c>
      <c r="R170" s="14">
        <f t="shared" si="61"/>
        <v>0.2780511350393029</v>
      </c>
      <c r="S170" s="14">
        <f t="shared" si="62"/>
        <v>0.10490576870334022</v>
      </c>
      <c r="T170" s="14">
        <f t="shared" si="63"/>
        <v>1.482799708984252</v>
      </c>
      <c r="U170" s="14">
        <f t="shared" si="64"/>
        <v>1.8571059659583091</v>
      </c>
      <c r="V170">
        <v>1515.02</v>
      </c>
      <c r="W170">
        <v>3851.78</v>
      </c>
      <c r="X170">
        <v>7765.17</v>
      </c>
      <c r="Y170">
        <v>5681.24</v>
      </c>
      <c r="Z170" s="14">
        <f t="shared" si="65"/>
        <v>0.61890245581064141</v>
      </c>
      <c r="AA170" s="14">
        <f t="shared" si="66"/>
        <v>0.2203506482223149</v>
      </c>
      <c r="AB170" s="14">
        <f t="shared" si="67"/>
        <v>7.6400494192097126</v>
      </c>
      <c r="AC170" s="14">
        <f t="shared" si="68"/>
        <v>1.1757981687963153</v>
      </c>
      <c r="AD170">
        <v>3372.22</v>
      </c>
      <c r="AE170">
        <v>8090.52</v>
      </c>
      <c r="AF170">
        <v>40009.64</v>
      </c>
      <c r="AG170">
        <v>3596.99</v>
      </c>
      <c r="AH170" s="14">
        <f t="shared" si="69"/>
        <v>4.0317157639147618</v>
      </c>
      <c r="AI170" s="14">
        <f t="shared" si="70"/>
        <v>1.6053193421934566</v>
      </c>
      <c r="AJ170" s="14">
        <f t="shared" si="71"/>
        <v>28.22830605538083</v>
      </c>
      <c r="AK170" s="14">
        <f t="shared" si="72"/>
        <v>8.0956070070835739</v>
      </c>
      <c r="AL170">
        <v>21967.65</v>
      </c>
      <c r="AM170">
        <v>58941.82</v>
      </c>
      <c r="AN170">
        <v>147826.84</v>
      </c>
      <c r="AO170">
        <v>24766</v>
      </c>
      <c r="AP170" s="14">
        <f t="shared" si="73"/>
        <v>0.38555731540126009</v>
      </c>
      <c r="AQ170" s="14">
        <f t="shared" si="74"/>
        <v>3.3685336075782675E-2</v>
      </c>
      <c r="AR170" s="14">
        <f t="shared" si="75"/>
        <v>0</v>
      </c>
      <c r="AS170" s="14">
        <f t="shared" si="76"/>
        <v>1.8151144584023875</v>
      </c>
      <c r="AT170">
        <v>2100.79</v>
      </c>
      <c r="AU170">
        <v>1236.81</v>
      </c>
      <c r="AW170">
        <v>5552.78</v>
      </c>
    </row>
    <row r="171" spans="1:49" ht="12.75" customHeight="1" x14ac:dyDescent="0.15">
      <c r="A171" t="s">
        <v>110</v>
      </c>
      <c r="B171" s="15" t="s">
        <v>336</v>
      </c>
      <c r="C171" s="24" t="s">
        <v>459</v>
      </c>
      <c r="D171" s="17">
        <v>234</v>
      </c>
      <c r="F171" s="24" t="s">
        <v>440</v>
      </c>
      <c r="G171" s="24">
        <v>12</v>
      </c>
      <c r="H171" s="24" t="s">
        <v>426</v>
      </c>
      <c r="I171" s="24"/>
      <c r="J171" s="52">
        <f t="shared" si="41"/>
        <v>537.5</v>
      </c>
      <c r="K171" s="52">
        <f t="shared" si="42"/>
        <v>15936.875</v>
      </c>
      <c r="L171" s="52">
        <f t="shared" si="43"/>
        <v>27896.249999999996</v>
      </c>
      <c r="M171" s="52">
        <f t="shared" si="44"/>
        <v>942976.5625</v>
      </c>
      <c r="N171">
        <v>40</v>
      </c>
      <c r="O171">
        <v>1186</v>
      </c>
      <c r="P171">
        <v>2076</v>
      </c>
      <c r="Q171">
        <v>70175</v>
      </c>
      <c r="R171" s="14">
        <f t="shared" si="61"/>
        <v>0.51496592771500049</v>
      </c>
      <c r="S171" s="14">
        <f t="shared" si="62"/>
        <v>0.1221470306186008</v>
      </c>
      <c r="T171" s="14">
        <f t="shared" si="63"/>
        <v>1.3509775952245919</v>
      </c>
      <c r="U171" s="14">
        <f t="shared" si="64"/>
        <v>2.6462070025071998</v>
      </c>
      <c r="V171">
        <v>2805.9</v>
      </c>
      <c r="W171">
        <v>4484.82</v>
      </c>
      <c r="X171">
        <v>7074.84</v>
      </c>
      <c r="Y171">
        <v>8095.25</v>
      </c>
      <c r="Z171" s="14">
        <f t="shared" si="65"/>
        <v>0.65167351538254015</v>
      </c>
      <c r="AA171" s="14">
        <f t="shared" si="66"/>
        <v>0.22868911774710982</v>
      </c>
      <c r="AB171" s="14">
        <f t="shared" si="67"/>
        <v>7.7360120530931882</v>
      </c>
      <c r="AC171" s="14">
        <f t="shared" si="68"/>
        <v>1.1818749407522906</v>
      </c>
      <c r="AD171">
        <v>3550.78</v>
      </c>
      <c r="AE171">
        <v>8396.68</v>
      </c>
      <c r="AF171">
        <v>40512.18</v>
      </c>
      <c r="AG171">
        <v>3615.58</v>
      </c>
      <c r="AH171" s="14">
        <f t="shared" si="69"/>
        <v>4.3621169047352488</v>
      </c>
      <c r="AI171" s="14">
        <f t="shared" si="70"/>
        <v>1.3397030278155069</v>
      </c>
      <c r="AJ171" s="14">
        <f t="shared" si="71"/>
        <v>27.871718195931511</v>
      </c>
      <c r="AK171" s="14">
        <f t="shared" si="72"/>
        <v>11.444336572752919</v>
      </c>
      <c r="AL171">
        <v>23767.91</v>
      </c>
      <c r="AM171">
        <v>49189.3</v>
      </c>
      <c r="AN171">
        <v>145959.45000000001</v>
      </c>
      <c r="AO171">
        <v>35010.400000000001</v>
      </c>
      <c r="AP171" s="14">
        <f t="shared" si="73"/>
        <v>0.38220055756316634</v>
      </c>
      <c r="AQ171" s="14">
        <f t="shared" si="74"/>
        <v>3.4278528740565903E-2</v>
      </c>
      <c r="AR171" s="14">
        <f t="shared" si="75"/>
        <v>0</v>
      </c>
      <c r="AS171" s="14">
        <f t="shared" si="76"/>
        <v>1.8237507314027568</v>
      </c>
      <c r="AT171">
        <v>2082.5</v>
      </c>
      <c r="AU171">
        <v>1258.5899999999999</v>
      </c>
      <c r="AW171">
        <v>5579.2</v>
      </c>
    </row>
    <row r="172" spans="1:49" ht="12.75" customHeight="1" x14ac:dyDescent="0.15">
      <c r="A172" t="s">
        <v>111</v>
      </c>
      <c r="B172" s="15" t="s">
        <v>337</v>
      </c>
      <c r="C172" s="24" t="s">
        <v>459</v>
      </c>
      <c r="D172" s="17">
        <v>235</v>
      </c>
      <c r="F172" s="24" t="s">
        <v>436</v>
      </c>
      <c r="G172" s="24">
        <v>20</v>
      </c>
      <c r="H172" s="24" t="s">
        <v>426</v>
      </c>
      <c r="I172" s="24"/>
      <c r="J172" s="52">
        <f t="shared" si="41"/>
        <v>120.93750000000001</v>
      </c>
      <c r="K172" s="52">
        <f t="shared" si="42"/>
        <v>4971.875</v>
      </c>
      <c r="L172" s="52">
        <f t="shared" si="43"/>
        <v>7699.6875</v>
      </c>
      <c r="M172" s="52">
        <f t="shared" si="44"/>
        <v>342185.9375</v>
      </c>
      <c r="N172">
        <v>9</v>
      </c>
      <c r="O172">
        <v>370</v>
      </c>
      <c r="P172">
        <v>573</v>
      </c>
      <c r="Q172">
        <v>25465</v>
      </c>
      <c r="R172" s="14">
        <f t="shared" si="61"/>
        <v>0.43597658895408276</v>
      </c>
      <c r="S172" s="14">
        <f t="shared" si="62"/>
        <v>0.14146637335677054</v>
      </c>
      <c r="T172" s="14">
        <f t="shared" si="63"/>
        <v>1.8463058758829294</v>
      </c>
      <c r="U172" s="14">
        <f t="shared" si="64"/>
        <v>2.3405999627352339</v>
      </c>
      <c r="V172">
        <v>2375.5100000000002</v>
      </c>
      <c r="W172">
        <v>5194.16</v>
      </c>
      <c r="X172">
        <v>9668.7900000000009</v>
      </c>
      <c r="Y172">
        <v>7160.34</v>
      </c>
      <c r="Z172" s="14">
        <f t="shared" si="65"/>
        <v>0.60061188795146003</v>
      </c>
      <c r="AA172" s="14">
        <f t="shared" si="66"/>
        <v>0.21431767727758885</v>
      </c>
      <c r="AB172" s="14">
        <f t="shared" si="67"/>
        <v>7.7995256672452609</v>
      </c>
      <c r="AC172" s="14">
        <f t="shared" si="68"/>
        <v>1.1575874659632126</v>
      </c>
      <c r="AD172">
        <v>3272.56</v>
      </c>
      <c r="AE172">
        <v>7869.01</v>
      </c>
      <c r="AF172">
        <v>40844.79</v>
      </c>
      <c r="AG172">
        <v>3541.28</v>
      </c>
      <c r="AH172" s="14">
        <f t="shared" si="69"/>
        <v>2.5371106188437262</v>
      </c>
      <c r="AI172" s="14">
        <f t="shared" si="70"/>
        <v>1.1411610616133261</v>
      </c>
      <c r="AJ172" s="14">
        <f t="shared" si="71"/>
        <v>20.681838058520135</v>
      </c>
      <c r="AK172" s="14">
        <f t="shared" si="72"/>
        <v>6.4404041592709174</v>
      </c>
      <c r="AL172">
        <v>13823.98</v>
      </c>
      <c r="AM172">
        <v>41899.519999999997</v>
      </c>
      <c r="AN172">
        <v>108307.27</v>
      </c>
      <c r="AO172">
        <v>19702.419999999998</v>
      </c>
      <c r="AP172" s="14">
        <f t="shared" si="73"/>
        <v>0.34990851045476817</v>
      </c>
      <c r="AQ172" s="14">
        <f t="shared" si="74"/>
        <v>3.1097948419473821E-2</v>
      </c>
      <c r="AR172" s="14">
        <f t="shared" si="75"/>
        <v>0</v>
      </c>
      <c r="AS172" s="14">
        <f t="shared" si="76"/>
        <v>1.7399965350305144</v>
      </c>
      <c r="AT172">
        <v>1906.55</v>
      </c>
      <c r="AU172">
        <v>1141.81</v>
      </c>
      <c r="AW172">
        <v>5322.98</v>
      </c>
    </row>
    <row r="173" spans="1:49" ht="12.75" customHeight="1" x14ac:dyDescent="0.15">
      <c r="A173" t="s">
        <v>112</v>
      </c>
      <c r="B173" s="15" t="s">
        <v>338</v>
      </c>
      <c r="C173" s="24" t="s">
        <v>459</v>
      </c>
      <c r="D173" s="17">
        <v>236</v>
      </c>
      <c r="F173" s="24" t="s">
        <v>441</v>
      </c>
      <c r="G173" s="24">
        <v>20</v>
      </c>
      <c r="H173" s="24" t="s">
        <v>426</v>
      </c>
      <c r="I173" s="24"/>
      <c r="J173" s="52">
        <f t="shared" si="41"/>
        <v>430</v>
      </c>
      <c r="K173" s="52">
        <f t="shared" si="42"/>
        <v>19766.5625</v>
      </c>
      <c r="L173" s="52">
        <f t="shared" si="43"/>
        <v>26875</v>
      </c>
      <c r="M173" s="52">
        <f t="shared" si="44"/>
        <v>933126.875</v>
      </c>
      <c r="N173">
        <v>32</v>
      </c>
      <c r="O173">
        <v>1471</v>
      </c>
      <c r="P173">
        <v>2000</v>
      </c>
      <c r="Q173">
        <v>69442</v>
      </c>
      <c r="R173" s="14">
        <f t="shared" si="61"/>
        <v>0.34227734638106999</v>
      </c>
      <c r="S173" s="14">
        <f t="shared" si="62"/>
        <v>0.12134357866216805</v>
      </c>
      <c r="T173" s="14">
        <f t="shared" si="63"/>
        <v>1.5683400072181071</v>
      </c>
      <c r="U173" s="14">
        <f t="shared" si="64"/>
        <v>2.6353969514806206</v>
      </c>
      <c r="V173">
        <v>1864.97</v>
      </c>
      <c r="W173">
        <v>4455.32</v>
      </c>
      <c r="X173">
        <v>8213.1299999999992</v>
      </c>
      <c r="Y173">
        <v>8062.18</v>
      </c>
      <c r="Z173" s="14">
        <f t="shared" si="65"/>
        <v>0.62614086637020505</v>
      </c>
      <c r="AA173" s="14">
        <f t="shared" si="66"/>
        <v>0.21790597542199613</v>
      </c>
      <c r="AB173" s="14">
        <f t="shared" si="67"/>
        <v>8.4348489448769595</v>
      </c>
      <c r="AC173" s="14">
        <f t="shared" si="68"/>
        <v>1.2048025784603114</v>
      </c>
      <c r="AD173">
        <v>3411.66</v>
      </c>
      <c r="AE173">
        <v>8000.76</v>
      </c>
      <c r="AF173">
        <v>44171.87</v>
      </c>
      <c r="AG173">
        <v>3685.72</v>
      </c>
      <c r="AH173" s="14">
        <f t="shared" si="69"/>
        <v>2.6322927812271164</v>
      </c>
      <c r="AI173" s="14">
        <f t="shared" si="70"/>
        <v>0.835995846017207</v>
      </c>
      <c r="AJ173" s="14">
        <f t="shared" si="71"/>
        <v>23.73117897659462</v>
      </c>
      <c r="AK173" s="14">
        <f t="shared" si="72"/>
        <v>7.3978438737051313</v>
      </c>
      <c r="AL173">
        <v>14342.6</v>
      </c>
      <c r="AM173">
        <v>30694.9</v>
      </c>
      <c r="AN173">
        <v>124276.15</v>
      </c>
      <c r="AO173">
        <v>22631.41</v>
      </c>
      <c r="AP173" s="14">
        <f t="shared" si="73"/>
        <v>0.36901211479414397</v>
      </c>
      <c r="AQ173" s="14">
        <f t="shared" si="74"/>
        <v>3.1784287039884174E-2</v>
      </c>
      <c r="AR173" s="14">
        <f t="shared" si="75"/>
        <v>0</v>
      </c>
      <c r="AS173" s="14">
        <f t="shared" si="76"/>
        <v>1.8576616686116258</v>
      </c>
      <c r="AT173">
        <v>2010.64</v>
      </c>
      <c r="AU173">
        <v>1167.01</v>
      </c>
      <c r="AW173">
        <v>5682.94</v>
      </c>
    </row>
    <row r="174" spans="1:49" ht="12.75" customHeight="1" x14ac:dyDescent="0.15">
      <c r="A174" t="s">
        <v>20</v>
      </c>
      <c r="B174" t="s">
        <v>244</v>
      </c>
      <c r="C174" s="24" t="s">
        <v>459</v>
      </c>
      <c r="D174" s="17">
        <v>237</v>
      </c>
      <c r="F174" s="24" t="s">
        <v>442</v>
      </c>
      <c r="G174" s="24">
        <v>20</v>
      </c>
      <c r="H174" s="24" t="s">
        <v>426</v>
      </c>
      <c r="I174" s="24"/>
      <c r="J174" s="52">
        <f t="shared" si="41"/>
        <v>510.62500000000006</v>
      </c>
      <c r="K174" s="52">
        <f t="shared" si="42"/>
        <v>19323.125</v>
      </c>
      <c r="L174" s="52">
        <f t="shared" si="43"/>
        <v>28890.625</v>
      </c>
      <c r="M174" s="52">
        <f t="shared" si="44"/>
        <v>994536.24999999988</v>
      </c>
      <c r="N174">
        <v>38</v>
      </c>
      <c r="O174">
        <v>1438</v>
      </c>
      <c r="P174">
        <v>2150</v>
      </c>
      <c r="Q174">
        <v>74012</v>
      </c>
      <c r="R174" s="14">
        <f t="shared" si="61"/>
        <v>0.3020604877117703</v>
      </c>
      <c r="S174" s="14">
        <f t="shared" si="62"/>
        <v>0.12554740271218146</v>
      </c>
      <c r="T174" s="14">
        <f t="shared" si="63"/>
        <v>1.4381658369662564</v>
      </c>
      <c r="U174" s="14">
        <f t="shared" si="64"/>
        <v>2.418532356604199</v>
      </c>
      <c r="V174">
        <v>1645.84</v>
      </c>
      <c r="W174">
        <v>4609.67</v>
      </c>
      <c r="X174">
        <v>7531.43</v>
      </c>
      <c r="Y174">
        <v>7398.75</v>
      </c>
      <c r="Z174" s="14">
        <f t="shared" si="65"/>
        <v>0.62407248688221617</v>
      </c>
      <c r="AA174" s="14">
        <f t="shared" si="66"/>
        <v>0.22000884069508672</v>
      </c>
      <c r="AB174" s="14">
        <f t="shared" si="67"/>
        <v>9.1681647103304869</v>
      </c>
      <c r="AC174" s="14">
        <f t="shared" si="68"/>
        <v>1.1174461213589217</v>
      </c>
      <c r="AD174">
        <v>3400.39</v>
      </c>
      <c r="AE174">
        <v>8077.97</v>
      </c>
      <c r="AF174">
        <v>48012.12</v>
      </c>
      <c r="AG174">
        <v>3418.48</v>
      </c>
      <c r="AH174" s="14">
        <f t="shared" si="69"/>
        <v>3.5971743770543854</v>
      </c>
      <c r="AI174" s="14">
        <f t="shared" si="70"/>
        <v>1.3808768084818379</v>
      </c>
      <c r="AJ174" s="14">
        <f t="shared" si="71"/>
        <v>28.166316263846639</v>
      </c>
      <c r="AK174" s="14">
        <f t="shared" si="72"/>
        <v>9.2131217740643763</v>
      </c>
      <c r="AL174">
        <v>19599.96</v>
      </c>
      <c r="AM174">
        <v>50701.06</v>
      </c>
      <c r="AN174">
        <v>147502.21</v>
      </c>
      <c r="AO174">
        <v>28184.69</v>
      </c>
      <c r="AP174" s="14">
        <f t="shared" si="73"/>
        <v>0.37750953895509215</v>
      </c>
      <c r="AQ174" s="14">
        <f t="shared" si="74"/>
        <v>3.2644933881351118E-2</v>
      </c>
      <c r="AR174" s="14">
        <f t="shared" si="75"/>
        <v>0</v>
      </c>
      <c r="AS174" s="14">
        <f t="shared" si="76"/>
        <v>1.7711191524553884</v>
      </c>
      <c r="AT174">
        <v>2056.94</v>
      </c>
      <c r="AU174">
        <v>1198.6099999999999</v>
      </c>
      <c r="AW174">
        <v>5418.19</v>
      </c>
    </row>
    <row r="175" spans="1:49" ht="12.75" customHeight="1" x14ac:dyDescent="0.15">
      <c r="A175" t="s">
        <v>21</v>
      </c>
      <c r="B175" t="s">
        <v>245</v>
      </c>
      <c r="C175" s="24" t="s">
        <v>459</v>
      </c>
      <c r="D175" s="17">
        <v>238</v>
      </c>
      <c r="F175" s="24" t="s">
        <v>450</v>
      </c>
      <c r="G175" s="24">
        <v>30</v>
      </c>
      <c r="H175" s="24" t="s">
        <v>425</v>
      </c>
      <c r="I175" s="24"/>
      <c r="J175" s="52">
        <f t="shared" si="41"/>
        <v>604.6875</v>
      </c>
      <c r="K175" s="52">
        <f t="shared" si="42"/>
        <v>32800.9375</v>
      </c>
      <c r="L175" s="52">
        <f t="shared" si="43"/>
        <v>11798.125</v>
      </c>
      <c r="M175" s="52">
        <f t="shared" si="44"/>
        <v>523659.37499999994</v>
      </c>
      <c r="N175">
        <v>45</v>
      </c>
      <c r="O175">
        <v>2441</v>
      </c>
      <c r="P175">
        <v>878</v>
      </c>
      <c r="Q175">
        <v>38970</v>
      </c>
      <c r="R175" s="14">
        <f t="shared" si="61"/>
        <v>0.29992236694557062</v>
      </c>
      <c r="S175" s="14">
        <f t="shared" si="62"/>
        <v>0.10478157409583738</v>
      </c>
      <c r="T175" s="14">
        <f t="shared" si="63"/>
        <v>1.4024572117101377</v>
      </c>
      <c r="U175" s="14">
        <f t="shared" si="64"/>
        <v>2.4639855648063702</v>
      </c>
      <c r="V175">
        <v>1634.19</v>
      </c>
      <c r="W175">
        <v>3847.22</v>
      </c>
      <c r="X175">
        <v>7344.43</v>
      </c>
      <c r="Y175">
        <v>7537.8</v>
      </c>
      <c r="Z175" s="14">
        <f t="shared" si="65"/>
        <v>0.52157850206746181</v>
      </c>
      <c r="AA175" s="14">
        <f t="shared" si="66"/>
        <v>0.1901397652340619</v>
      </c>
      <c r="AB175" s="14">
        <f t="shared" si="67"/>
        <v>9.63277593505995</v>
      </c>
      <c r="AC175" s="14">
        <f t="shared" si="68"/>
        <v>0.93565943926333439</v>
      </c>
      <c r="AD175">
        <v>2841.93</v>
      </c>
      <c r="AE175">
        <v>6981.28</v>
      </c>
      <c r="AF175">
        <v>50445.21</v>
      </c>
      <c r="AG175">
        <v>2862.36</v>
      </c>
      <c r="AH175" s="14">
        <f t="shared" si="69"/>
        <v>2.4673748465233056</v>
      </c>
      <c r="AI175" s="14">
        <f t="shared" si="70"/>
        <v>0.75500107989390075</v>
      </c>
      <c r="AJ175" s="14">
        <f t="shared" si="71"/>
        <v>25.786999005123331</v>
      </c>
      <c r="AK175" s="14">
        <f t="shared" si="72"/>
        <v>5.9370192763443921</v>
      </c>
      <c r="AL175">
        <v>13444.01</v>
      </c>
      <c r="AM175">
        <v>27721.05</v>
      </c>
      <c r="AN175">
        <v>135042.13</v>
      </c>
      <c r="AO175">
        <v>18162.47</v>
      </c>
      <c r="AP175" s="14">
        <f t="shared" si="73"/>
        <v>0.32973859867748512</v>
      </c>
      <c r="AQ175" s="14">
        <f t="shared" si="74"/>
        <v>2.7185545926539434E-2</v>
      </c>
      <c r="AR175" s="14">
        <f t="shared" si="75"/>
        <v>0</v>
      </c>
      <c r="AS175" s="14">
        <f t="shared" si="76"/>
        <v>1.6433696501361472</v>
      </c>
      <c r="AT175">
        <v>1796.65</v>
      </c>
      <c r="AU175">
        <v>998.16</v>
      </c>
      <c r="AW175">
        <v>5027.38</v>
      </c>
    </row>
    <row r="176" spans="1:49" ht="12.75" customHeight="1" x14ac:dyDescent="0.15">
      <c r="A176" t="s">
        <v>22</v>
      </c>
      <c r="B176" t="s">
        <v>246</v>
      </c>
      <c r="C176" s="24" t="s">
        <v>459</v>
      </c>
      <c r="D176" s="17">
        <v>239</v>
      </c>
      <c r="F176" s="24" t="s">
        <v>443</v>
      </c>
      <c r="G176" s="24">
        <v>30</v>
      </c>
      <c r="H176" s="24" t="s">
        <v>425</v>
      </c>
      <c r="I176" s="24"/>
      <c r="J176" s="52">
        <f t="shared" si="41"/>
        <v>2257.5000000000005</v>
      </c>
      <c r="K176" s="52">
        <f t="shared" si="42"/>
        <v>130518.4375</v>
      </c>
      <c r="L176" s="52">
        <f t="shared" si="43"/>
        <v>39385.3125</v>
      </c>
      <c r="M176" s="52">
        <f t="shared" si="44"/>
        <v>1762959.6875</v>
      </c>
      <c r="N176">
        <v>168</v>
      </c>
      <c r="O176">
        <v>9713</v>
      </c>
      <c r="P176">
        <v>2931</v>
      </c>
      <c r="Q176">
        <v>131197</v>
      </c>
      <c r="R176" s="14">
        <f t="shared" si="61"/>
        <v>0.31957288972986264</v>
      </c>
      <c r="S176" s="14">
        <f t="shared" si="62"/>
        <v>0.11100138166500848</v>
      </c>
      <c r="T176" s="14">
        <f t="shared" si="63"/>
        <v>1.424734047123928</v>
      </c>
      <c r="U176" s="14">
        <f t="shared" si="64"/>
        <v>2.0328975970763503</v>
      </c>
      <c r="V176">
        <v>1741.26</v>
      </c>
      <c r="W176">
        <v>4075.59</v>
      </c>
      <c r="X176">
        <v>7461.09</v>
      </c>
      <c r="Y176">
        <v>6219.02</v>
      </c>
      <c r="Z176" s="14">
        <f t="shared" si="65"/>
        <v>0.55721078934279855</v>
      </c>
      <c r="AA176" s="14">
        <f t="shared" si="66"/>
        <v>0.20738674663782591</v>
      </c>
      <c r="AB176" s="14">
        <f t="shared" si="67"/>
        <v>8.6795752392191456</v>
      </c>
      <c r="AC176" s="14">
        <f t="shared" si="68"/>
        <v>1.0600747256626752</v>
      </c>
      <c r="AD176">
        <v>3036.08</v>
      </c>
      <c r="AE176">
        <v>7614.53</v>
      </c>
      <c r="AF176">
        <v>45453.46</v>
      </c>
      <c r="AG176">
        <v>3242.97</v>
      </c>
      <c r="AH176" s="14">
        <f t="shared" si="69"/>
        <v>3.1330828764973724</v>
      </c>
      <c r="AI176" s="14">
        <f t="shared" si="70"/>
        <v>1.0820305382556159</v>
      </c>
      <c r="AJ176" s="14">
        <f t="shared" si="71"/>
        <v>28.959299805416634</v>
      </c>
      <c r="AK176" s="14">
        <f t="shared" si="72"/>
        <v>7.7458117998555167</v>
      </c>
      <c r="AL176">
        <v>17071.259999999998</v>
      </c>
      <c r="AM176">
        <v>39728.449999999997</v>
      </c>
      <c r="AN176">
        <v>151654.93</v>
      </c>
      <c r="AO176">
        <v>23695.91</v>
      </c>
      <c r="AP176" s="14">
        <f t="shared" si="73"/>
        <v>0.35361397468391603</v>
      </c>
      <c r="AQ176" s="14">
        <f t="shared" si="74"/>
        <v>2.747315449128282E-2</v>
      </c>
      <c r="AR176" s="14">
        <f t="shared" si="75"/>
        <v>0</v>
      </c>
      <c r="AS176" s="14">
        <f t="shared" si="76"/>
        <v>1.5361026938503328</v>
      </c>
      <c r="AT176">
        <v>1926.74</v>
      </c>
      <c r="AU176">
        <v>1008.72</v>
      </c>
      <c r="AW176">
        <v>4699.2299999999996</v>
      </c>
    </row>
    <row r="177" spans="1:49" ht="12.75" customHeight="1" x14ac:dyDescent="0.15">
      <c r="A177" t="s">
        <v>23</v>
      </c>
      <c r="B177" t="s">
        <v>247</v>
      </c>
      <c r="C177" s="24" t="s">
        <v>459</v>
      </c>
      <c r="D177" s="17">
        <v>240</v>
      </c>
      <c r="F177" s="24" t="s">
        <v>444</v>
      </c>
      <c r="G177" s="24">
        <v>30</v>
      </c>
      <c r="H177" s="24" t="s">
        <v>425</v>
      </c>
      <c r="I177" s="24"/>
      <c r="J177" s="52">
        <f t="shared" si="41"/>
        <v>3010.0000000000005</v>
      </c>
      <c r="K177" s="52">
        <f t="shared" si="42"/>
        <v>135839.6875</v>
      </c>
      <c r="L177" s="52">
        <f t="shared" si="43"/>
        <v>51573.125000000007</v>
      </c>
      <c r="M177" s="52">
        <f t="shared" si="44"/>
        <v>2019495</v>
      </c>
      <c r="N177">
        <v>224</v>
      </c>
      <c r="O177">
        <v>10109</v>
      </c>
      <c r="P177">
        <v>3838</v>
      </c>
      <c r="Q177">
        <v>150288</v>
      </c>
      <c r="R177" s="14">
        <f t="shared" si="61"/>
        <v>0.38584729229487347</v>
      </c>
      <c r="S177" s="14">
        <f t="shared" si="62"/>
        <v>0.1057808504443634</v>
      </c>
      <c r="T177" s="14">
        <f t="shared" si="63"/>
        <v>1.5307027342877275</v>
      </c>
      <c r="U177" s="14">
        <f t="shared" si="64"/>
        <v>2.3288615613937025</v>
      </c>
      <c r="V177">
        <v>2102.37</v>
      </c>
      <c r="W177">
        <v>3883.91</v>
      </c>
      <c r="X177">
        <v>8016.03</v>
      </c>
      <c r="Y177">
        <v>7124.43</v>
      </c>
      <c r="Z177" s="14">
        <f t="shared" si="65"/>
        <v>0.53361804904280097</v>
      </c>
      <c r="AA177" s="14">
        <f t="shared" si="66"/>
        <v>0.19670110797386575</v>
      </c>
      <c r="AB177" s="14">
        <f t="shared" si="67"/>
        <v>9.6329611616187663</v>
      </c>
      <c r="AC177" s="14">
        <f t="shared" si="68"/>
        <v>0.9447402743863571</v>
      </c>
      <c r="AD177">
        <v>2907.53</v>
      </c>
      <c r="AE177">
        <v>7222.19</v>
      </c>
      <c r="AF177">
        <v>50446.18</v>
      </c>
      <c r="AG177">
        <v>2890.14</v>
      </c>
      <c r="AH177" s="14">
        <f t="shared" si="69"/>
        <v>2.9003874311534292</v>
      </c>
      <c r="AI177" s="14">
        <f t="shared" si="70"/>
        <v>1.0226148575425211</v>
      </c>
      <c r="AJ177" s="14">
        <f t="shared" si="71"/>
        <v>28.196258041601507</v>
      </c>
      <c r="AK177" s="14">
        <f t="shared" si="72"/>
        <v>6.2783187706549768</v>
      </c>
      <c r="AL177">
        <v>15803.37</v>
      </c>
      <c r="AM177">
        <v>37546.910000000003</v>
      </c>
      <c r="AN177">
        <v>147659.01</v>
      </c>
      <c r="AO177">
        <v>19206.57</v>
      </c>
      <c r="AP177" s="14">
        <f t="shared" si="73"/>
        <v>0.32943761000310162</v>
      </c>
      <c r="AQ177" s="14">
        <f t="shared" si="74"/>
        <v>2.7651820417865829E-2</v>
      </c>
      <c r="AR177" s="14">
        <f t="shared" si="75"/>
        <v>0</v>
      </c>
      <c r="AS177" s="14">
        <f t="shared" si="76"/>
        <v>1.6300295176174084</v>
      </c>
      <c r="AT177">
        <v>1795.01</v>
      </c>
      <c r="AU177">
        <v>1015.28</v>
      </c>
      <c r="AW177">
        <v>4986.57</v>
      </c>
    </row>
    <row r="178" spans="1:49" ht="12.75" customHeight="1" x14ac:dyDescent="0.15">
      <c r="A178" t="s">
        <v>24</v>
      </c>
      <c r="B178" t="s">
        <v>248</v>
      </c>
      <c r="C178" s="24" t="s">
        <v>459</v>
      </c>
      <c r="D178" s="17">
        <v>241</v>
      </c>
      <c r="F178" s="24" t="s">
        <v>451</v>
      </c>
      <c r="G178" s="24">
        <v>40</v>
      </c>
      <c r="H178" s="24" t="s">
        <v>425</v>
      </c>
      <c r="I178" s="24"/>
      <c r="J178" s="52">
        <f t="shared" si="41"/>
        <v>376.25000000000006</v>
      </c>
      <c r="K178" s="52">
        <f t="shared" si="42"/>
        <v>14082.499999999998</v>
      </c>
      <c r="L178" s="52">
        <f t="shared" si="43"/>
        <v>5280.9375</v>
      </c>
      <c r="M178" s="52">
        <f t="shared" si="44"/>
        <v>357786.875</v>
      </c>
      <c r="N178">
        <v>28</v>
      </c>
      <c r="O178">
        <v>1048</v>
      </c>
      <c r="P178">
        <v>393</v>
      </c>
      <c r="Q178">
        <v>26626</v>
      </c>
      <c r="R178" s="14">
        <f t="shared" si="61"/>
        <v>0.40754600630240917</v>
      </c>
      <c r="S178" s="14">
        <f t="shared" si="62"/>
        <v>0.11932868456939197</v>
      </c>
      <c r="T178" s="14">
        <f t="shared" si="63"/>
        <v>1.5780252557367722</v>
      </c>
      <c r="U178" s="14">
        <f t="shared" si="64"/>
        <v>1.6331545278325308</v>
      </c>
      <c r="V178">
        <v>2220.6</v>
      </c>
      <c r="W178">
        <v>4381.34</v>
      </c>
      <c r="X178">
        <v>8263.85</v>
      </c>
      <c r="Y178">
        <v>4996.13</v>
      </c>
      <c r="Z178" s="14">
        <f t="shared" si="65"/>
        <v>0.6056130717178928</v>
      </c>
      <c r="AA178" s="14">
        <f t="shared" si="66"/>
        <v>0.21250977419731745</v>
      </c>
      <c r="AB178" s="14">
        <f t="shared" si="67"/>
        <v>13.663132085631958</v>
      </c>
      <c r="AC178" s="14">
        <f t="shared" si="68"/>
        <v>0.9249114961803615</v>
      </c>
      <c r="AD178">
        <v>3299.81</v>
      </c>
      <c r="AE178">
        <v>7802.63</v>
      </c>
      <c r="AF178">
        <v>71551.5</v>
      </c>
      <c r="AG178">
        <v>2829.48</v>
      </c>
      <c r="AH178" s="14">
        <f t="shared" si="69"/>
        <v>12.138232719304204</v>
      </c>
      <c r="AI178" s="14">
        <f t="shared" si="70"/>
        <v>6.6216972337012967</v>
      </c>
      <c r="AJ178" s="14">
        <f t="shared" si="71"/>
        <v>64.518426223497812</v>
      </c>
      <c r="AK178" s="14">
        <f t="shared" si="72"/>
        <v>29.183071335876487</v>
      </c>
      <c r="AL178">
        <v>66137.710000000006</v>
      </c>
      <c r="AM178">
        <v>243126.01</v>
      </c>
      <c r="AN178">
        <v>337872.03</v>
      </c>
      <c r="AO178">
        <v>89276.56</v>
      </c>
      <c r="AP178" s="14">
        <f t="shared" si="73"/>
        <v>0.33005426972622876</v>
      </c>
      <c r="AQ178" s="14">
        <f t="shared" si="74"/>
        <v>2.7224492919681768E-2</v>
      </c>
      <c r="AR178" s="14">
        <f t="shared" si="75"/>
        <v>0</v>
      </c>
      <c r="AS178" s="14">
        <f t="shared" si="76"/>
        <v>1.6111094766915424</v>
      </c>
      <c r="AT178">
        <v>1798.37</v>
      </c>
      <c r="AU178">
        <v>999.59</v>
      </c>
      <c r="AW178">
        <v>4928.6899999999996</v>
      </c>
    </row>
    <row r="179" spans="1:49" ht="12.75" customHeight="1" x14ac:dyDescent="0.15">
      <c r="A179" t="s">
        <v>26</v>
      </c>
      <c r="B179" t="s">
        <v>249</v>
      </c>
      <c r="C179" s="24" t="s">
        <v>459</v>
      </c>
      <c r="D179" s="17">
        <v>242</v>
      </c>
      <c r="F179" s="24" t="s">
        <v>445</v>
      </c>
      <c r="G179" s="24">
        <v>40</v>
      </c>
      <c r="H179" s="24" t="s">
        <v>425</v>
      </c>
      <c r="I179" s="24"/>
      <c r="J179" s="52">
        <f t="shared" si="41"/>
        <v>1585.6250000000002</v>
      </c>
      <c r="K179" s="52">
        <f t="shared" si="42"/>
        <v>48818.437500000007</v>
      </c>
      <c r="L179" s="52">
        <f t="shared" si="43"/>
        <v>17092.5</v>
      </c>
      <c r="M179" s="52">
        <f t="shared" si="44"/>
        <v>1149833.4375</v>
      </c>
      <c r="N179">
        <v>118</v>
      </c>
      <c r="O179">
        <v>3633</v>
      </c>
      <c r="P179">
        <v>1272</v>
      </c>
      <c r="Q179">
        <v>85569</v>
      </c>
      <c r="R179" s="14">
        <f t="shared" si="61"/>
        <v>0.31817255827526147</v>
      </c>
      <c r="S179" s="14">
        <f t="shared" si="62"/>
        <v>0.10759937543185542</v>
      </c>
      <c r="T179" s="14">
        <f t="shared" si="63"/>
        <v>1.4785681414137943</v>
      </c>
      <c r="U179" s="14">
        <f t="shared" si="64"/>
        <v>1.7922325844422868</v>
      </c>
      <c r="V179">
        <v>1733.63</v>
      </c>
      <c r="W179">
        <v>3950.68</v>
      </c>
      <c r="X179">
        <v>7743.01</v>
      </c>
      <c r="Y179">
        <v>5482.78</v>
      </c>
      <c r="Z179" s="14">
        <f t="shared" si="65"/>
        <v>0.61244221109216679</v>
      </c>
      <c r="AA179" s="14">
        <f t="shared" si="66"/>
        <v>0.21803588951800235</v>
      </c>
      <c r="AB179" s="14">
        <f t="shared" si="67"/>
        <v>12.97694215775574</v>
      </c>
      <c r="AC179" s="14">
        <f t="shared" si="68"/>
        <v>1.0217443179403698</v>
      </c>
      <c r="AD179">
        <v>3337.02</v>
      </c>
      <c r="AE179">
        <v>8005.53</v>
      </c>
      <c r="AF179">
        <v>67958.039999999994</v>
      </c>
      <c r="AG179">
        <v>3125.71</v>
      </c>
      <c r="AH179" s="14">
        <f t="shared" si="69"/>
        <v>4.9352947761947323</v>
      </c>
      <c r="AI179" s="14">
        <f t="shared" si="70"/>
        <v>1.8965586927101308</v>
      </c>
      <c r="AJ179" s="14">
        <f t="shared" si="71"/>
        <v>53.345369240552017</v>
      </c>
      <c r="AK179" s="14">
        <f t="shared" si="72"/>
        <v>10.344777539152521</v>
      </c>
      <c r="AL179">
        <v>26890.99</v>
      </c>
      <c r="AM179">
        <v>69635.13</v>
      </c>
      <c r="AN179">
        <v>279360.63</v>
      </c>
      <c r="AO179">
        <v>31646.639999999999</v>
      </c>
      <c r="AP179" s="14">
        <f t="shared" si="73"/>
        <v>0.34506332691591224</v>
      </c>
      <c r="AQ179" s="14">
        <f t="shared" si="74"/>
        <v>2.6554223338400074E-2</v>
      </c>
      <c r="AR179" s="14">
        <f t="shared" si="75"/>
        <v>0</v>
      </c>
      <c r="AS179" s="14">
        <f t="shared" si="76"/>
        <v>1.6111487027611886</v>
      </c>
      <c r="AT179">
        <v>1880.15</v>
      </c>
      <c r="AU179">
        <v>974.98</v>
      </c>
      <c r="AW179">
        <v>4928.8100000000004</v>
      </c>
    </row>
    <row r="180" spans="1:49" ht="12.75" customHeight="1" x14ac:dyDescent="0.15">
      <c r="A180" t="s">
        <v>27</v>
      </c>
      <c r="B180" t="s">
        <v>250</v>
      </c>
      <c r="C180" s="24" t="s">
        <v>459</v>
      </c>
      <c r="D180" s="17">
        <v>243</v>
      </c>
      <c r="F180" s="24" t="s">
        <v>446</v>
      </c>
      <c r="G180" s="24">
        <v>40</v>
      </c>
      <c r="H180" s="24" t="s">
        <v>425</v>
      </c>
      <c r="I180" s="24"/>
      <c r="J180" s="52">
        <f t="shared" si="41"/>
        <v>1733.4375000000005</v>
      </c>
      <c r="K180" s="52">
        <f t="shared" si="42"/>
        <v>47488.125000000007</v>
      </c>
      <c r="L180" s="52">
        <f t="shared" si="43"/>
        <v>16743.125</v>
      </c>
      <c r="M180" s="52">
        <f t="shared" si="44"/>
        <v>1092952.5</v>
      </c>
      <c r="N180">
        <v>129</v>
      </c>
      <c r="O180">
        <v>3534</v>
      </c>
      <c r="P180">
        <v>1246</v>
      </c>
      <c r="Q180">
        <v>81336</v>
      </c>
      <c r="R180" s="14">
        <f t="shared" si="61"/>
        <v>0.26235200625469146</v>
      </c>
      <c r="S180" s="14">
        <f t="shared" si="62"/>
        <v>0.11796199917367009</v>
      </c>
      <c r="T180" s="14">
        <f t="shared" si="63"/>
        <v>1.4096123036264305</v>
      </c>
      <c r="U180" s="14">
        <f t="shared" si="64"/>
        <v>1.9071126670785405</v>
      </c>
      <c r="V180">
        <v>1429.48</v>
      </c>
      <c r="W180">
        <v>4331.16</v>
      </c>
      <c r="X180">
        <v>7381.9</v>
      </c>
      <c r="Y180">
        <v>5834.22</v>
      </c>
      <c r="Z180" s="14">
        <f t="shared" si="65"/>
        <v>0.61093726772024937</v>
      </c>
      <c r="AA180" s="14">
        <f t="shared" si="66"/>
        <v>0.22615838026264437</v>
      </c>
      <c r="AB180" s="14">
        <f t="shared" si="67"/>
        <v>12.355136599813246</v>
      </c>
      <c r="AC180" s="14">
        <f t="shared" si="68"/>
        <v>1.1027036568503428</v>
      </c>
      <c r="AD180">
        <v>3328.82</v>
      </c>
      <c r="AE180">
        <v>8303.76</v>
      </c>
      <c r="AF180">
        <v>64701.75</v>
      </c>
      <c r="AG180">
        <v>3373.38</v>
      </c>
      <c r="AH180" s="14">
        <f t="shared" si="69"/>
        <v>5.3144083645486724</v>
      </c>
      <c r="AI180" s="14">
        <f t="shared" si="70"/>
        <v>2.3988624209723293</v>
      </c>
      <c r="AJ180" s="14">
        <f t="shared" si="71"/>
        <v>49.189261442513889</v>
      </c>
      <c r="AK180" s="14">
        <f t="shared" si="72"/>
        <v>9.8943151618565697</v>
      </c>
      <c r="AL180">
        <v>28956.67</v>
      </c>
      <c r="AM180">
        <v>88078</v>
      </c>
      <c r="AN180">
        <v>257595.8</v>
      </c>
      <c r="AO180">
        <v>30268.59</v>
      </c>
      <c r="AP180" s="14">
        <f t="shared" si="73"/>
        <v>0.34936342730664688</v>
      </c>
      <c r="AQ180" s="14">
        <f t="shared" si="74"/>
        <v>2.6747324164539336E-2</v>
      </c>
      <c r="AR180" s="14">
        <f t="shared" si="75"/>
        <v>0</v>
      </c>
      <c r="AS180" s="14">
        <f t="shared" si="76"/>
        <v>1.5853837126821151</v>
      </c>
      <c r="AT180">
        <v>1903.58</v>
      </c>
      <c r="AU180">
        <v>982.07</v>
      </c>
      <c r="AW180">
        <v>4849.99</v>
      </c>
    </row>
    <row r="181" spans="1:49" ht="12.75" customHeight="1" x14ac:dyDescent="0.15">
      <c r="A181" t="s">
        <v>28</v>
      </c>
      <c r="B181" t="s">
        <v>251</v>
      </c>
      <c r="C181" s="24" t="s">
        <v>459</v>
      </c>
      <c r="D181" s="17">
        <v>244</v>
      </c>
      <c r="F181" s="24" t="s">
        <v>452</v>
      </c>
      <c r="G181" s="24">
        <v>50</v>
      </c>
      <c r="H181" s="24" t="s">
        <v>425</v>
      </c>
      <c r="I181" s="24"/>
      <c r="J181" s="52">
        <f t="shared" si="41"/>
        <v>470.3125</v>
      </c>
      <c r="K181" s="52">
        <f t="shared" si="42"/>
        <v>11959.375</v>
      </c>
      <c r="L181" s="52">
        <f t="shared" si="43"/>
        <v>4555.3125000000009</v>
      </c>
      <c r="M181" s="52">
        <f t="shared" si="44"/>
        <v>370767.5</v>
      </c>
      <c r="N181">
        <v>35</v>
      </c>
      <c r="O181">
        <v>890</v>
      </c>
      <c r="P181">
        <v>339</v>
      </c>
      <c r="Q181">
        <v>27592</v>
      </c>
      <c r="R181" s="14">
        <f t="shared" si="61"/>
        <v>0.44433636585540431</v>
      </c>
      <c r="S181" s="14">
        <f t="shared" si="62"/>
        <v>0.11600457232252359</v>
      </c>
      <c r="T181" s="14">
        <f t="shared" si="63"/>
        <v>1.4363288477953267</v>
      </c>
      <c r="U181" s="14">
        <f t="shared" si="64"/>
        <v>1.699920567208967</v>
      </c>
      <c r="V181">
        <v>2421.06</v>
      </c>
      <c r="W181">
        <v>4259.29</v>
      </c>
      <c r="X181">
        <v>7521.81</v>
      </c>
      <c r="Y181">
        <v>5200.38</v>
      </c>
      <c r="Z181" s="14">
        <f t="shared" si="65"/>
        <v>0.6728840404426002</v>
      </c>
      <c r="AA181" s="14">
        <f t="shared" si="66"/>
        <v>0.23567887741147933</v>
      </c>
      <c r="AB181" s="14">
        <f t="shared" si="67"/>
        <v>13.650128035471839</v>
      </c>
      <c r="AC181" s="14">
        <f t="shared" si="68"/>
        <v>0.8968517810270038</v>
      </c>
      <c r="AD181">
        <v>3666.35</v>
      </c>
      <c r="AE181">
        <v>8653.32</v>
      </c>
      <c r="AF181">
        <v>71483.399999999994</v>
      </c>
      <c r="AG181">
        <v>2743.64</v>
      </c>
      <c r="AH181" s="14">
        <f t="shared" si="69"/>
        <v>7.0747993561778841</v>
      </c>
      <c r="AI181" s="14">
        <f t="shared" si="70"/>
        <v>3.1561090809953107</v>
      </c>
      <c r="AJ181" s="14">
        <f t="shared" si="71"/>
        <v>53.924731182795703</v>
      </c>
      <c r="AK181" s="14">
        <f t="shared" si="72"/>
        <v>9.8657193570847177</v>
      </c>
      <c r="AL181">
        <v>38548.53</v>
      </c>
      <c r="AM181">
        <v>115881.5</v>
      </c>
      <c r="AN181">
        <v>282394.65000000002</v>
      </c>
      <c r="AO181">
        <v>30181.11</v>
      </c>
      <c r="AP181" s="14">
        <f t="shared" si="73"/>
        <v>0.33802129311341583</v>
      </c>
      <c r="AQ181" s="14">
        <f t="shared" si="74"/>
        <v>2.62113263847903E-2</v>
      </c>
      <c r="AR181" s="14">
        <f t="shared" si="75"/>
        <v>0</v>
      </c>
      <c r="AS181" s="14">
        <f t="shared" si="76"/>
        <v>1.5212262069371305</v>
      </c>
      <c r="AT181">
        <v>1841.78</v>
      </c>
      <c r="AU181">
        <v>962.39</v>
      </c>
      <c r="AW181">
        <v>4653.72</v>
      </c>
    </row>
    <row r="182" spans="1:49" ht="12.75" customHeight="1" x14ac:dyDescent="0.15">
      <c r="A182" t="s">
        <v>29</v>
      </c>
      <c r="B182" t="s">
        <v>252</v>
      </c>
      <c r="C182" s="24" t="s">
        <v>459</v>
      </c>
      <c r="D182" s="17">
        <v>245</v>
      </c>
      <c r="F182" s="24" t="s">
        <v>448</v>
      </c>
      <c r="G182" s="24">
        <v>50</v>
      </c>
      <c r="H182" s="24" t="s">
        <v>425</v>
      </c>
      <c r="I182" s="24"/>
      <c r="J182" s="52">
        <f t="shared" si="41"/>
        <v>1155.625</v>
      </c>
      <c r="K182" s="52">
        <f t="shared" si="42"/>
        <v>41427.812500000007</v>
      </c>
      <c r="L182" s="52">
        <f t="shared" si="43"/>
        <v>14781.25</v>
      </c>
      <c r="M182" s="52">
        <f t="shared" si="44"/>
        <v>1169062.5</v>
      </c>
      <c r="N182">
        <v>86</v>
      </c>
      <c r="O182">
        <v>3083</v>
      </c>
      <c r="P182">
        <v>1100</v>
      </c>
      <c r="Q182">
        <v>87000</v>
      </c>
      <c r="R182" s="14">
        <f t="shared" si="61"/>
        <v>0.29810909371208966</v>
      </c>
      <c r="S182" s="14">
        <f t="shared" si="62"/>
        <v>0.12588267368111999</v>
      </c>
      <c r="T182" s="14">
        <f t="shared" si="63"/>
        <v>1.5296200182171276</v>
      </c>
      <c r="U182" s="14">
        <f t="shared" si="64"/>
        <v>2.0398929128298668</v>
      </c>
      <c r="V182">
        <v>1624.31</v>
      </c>
      <c r="W182">
        <v>4621.9799999999996</v>
      </c>
      <c r="X182">
        <v>8010.36</v>
      </c>
      <c r="Y182">
        <v>6240.42</v>
      </c>
      <c r="Z182" s="14">
        <f t="shared" si="65"/>
        <v>0.67273171080861338</v>
      </c>
      <c r="AA182" s="14">
        <f t="shared" si="66"/>
        <v>0.23546099213515859</v>
      </c>
      <c r="AB182" s="14">
        <f t="shared" si="67"/>
        <v>12.463541875523934</v>
      </c>
      <c r="AC182" s="14">
        <f t="shared" si="68"/>
        <v>1.0008400916582494</v>
      </c>
      <c r="AD182">
        <v>3665.52</v>
      </c>
      <c r="AE182">
        <v>8645.32</v>
      </c>
      <c r="AF182">
        <v>65269.45</v>
      </c>
      <c r="AG182">
        <v>3061.76</v>
      </c>
      <c r="AH182" s="14">
        <f t="shared" si="69"/>
        <v>5.5967192234492202</v>
      </c>
      <c r="AI182" s="14">
        <f t="shared" si="70"/>
        <v>1.8954801605923428</v>
      </c>
      <c r="AJ182" s="14">
        <f t="shared" si="71"/>
        <v>55.488142635907593</v>
      </c>
      <c r="AK182" s="14">
        <f t="shared" si="72"/>
        <v>6.7966357107600377</v>
      </c>
      <c r="AL182">
        <v>30494.9</v>
      </c>
      <c r="AM182">
        <v>69595.53</v>
      </c>
      <c r="AN182">
        <v>290581.96999999997</v>
      </c>
      <c r="AO182">
        <v>20792.2</v>
      </c>
      <c r="AP182" s="14">
        <f t="shared" si="73"/>
        <v>0.34856874379440272</v>
      </c>
      <c r="AQ182" s="14">
        <f t="shared" si="74"/>
        <v>2.6214049950744309E-2</v>
      </c>
      <c r="AR182" s="14">
        <f t="shared" si="75"/>
        <v>0</v>
      </c>
      <c r="AS182" s="14">
        <f t="shared" si="76"/>
        <v>1.5147473677672847</v>
      </c>
      <c r="AT182">
        <v>1899.25</v>
      </c>
      <c r="AU182">
        <v>962.49</v>
      </c>
      <c r="AW182">
        <v>4633.8999999999996</v>
      </c>
    </row>
    <row r="183" spans="1:49" ht="12.75" customHeight="1" x14ac:dyDescent="0.15">
      <c r="A183" t="s">
        <v>30</v>
      </c>
      <c r="B183" t="s">
        <v>253</v>
      </c>
      <c r="C183" s="24" t="s">
        <v>459</v>
      </c>
      <c r="D183" s="17">
        <v>246</v>
      </c>
      <c r="F183" s="24" t="s">
        <v>447</v>
      </c>
      <c r="G183" s="24">
        <v>50</v>
      </c>
      <c r="H183" s="24" t="s">
        <v>425</v>
      </c>
      <c r="I183" s="24"/>
      <c r="J183" s="52">
        <f t="shared" si="41"/>
        <v>1424.375</v>
      </c>
      <c r="K183" s="52">
        <f t="shared" si="42"/>
        <v>48039.0625</v>
      </c>
      <c r="L183" s="52">
        <f t="shared" si="43"/>
        <v>17347.812500000004</v>
      </c>
      <c r="M183" s="52">
        <f t="shared" si="44"/>
        <v>1261593.125</v>
      </c>
      <c r="N183">
        <v>106</v>
      </c>
      <c r="O183">
        <v>3575</v>
      </c>
      <c r="P183">
        <v>1291</v>
      </c>
      <c r="Q183">
        <v>93886</v>
      </c>
      <c r="R183" s="14">
        <f t="shared" si="61"/>
        <v>0.34455494970369133</v>
      </c>
      <c r="S183" s="14">
        <f t="shared" si="62"/>
        <v>0.13240316293161372</v>
      </c>
      <c r="T183" s="14">
        <f t="shared" si="63"/>
        <v>1.5852452724262578</v>
      </c>
      <c r="U183" s="14">
        <f t="shared" si="64"/>
        <v>1.8474498151471468</v>
      </c>
      <c r="V183">
        <v>1877.38</v>
      </c>
      <c r="W183">
        <v>4861.3900000000003</v>
      </c>
      <c r="X183">
        <v>8301.66</v>
      </c>
      <c r="Y183">
        <v>5651.7</v>
      </c>
      <c r="Z183" s="14">
        <f t="shared" si="65"/>
        <v>0.67513778490688625</v>
      </c>
      <c r="AA183" s="14">
        <f t="shared" si="66"/>
        <v>0.23092761660471012</v>
      </c>
      <c r="AB183" s="14">
        <f t="shared" si="67"/>
        <v>11.970147971196315</v>
      </c>
      <c r="AC183" s="14">
        <f t="shared" si="68"/>
        <v>1.0762522105524666</v>
      </c>
      <c r="AD183">
        <v>3678.63</v>
      </c>
      <c r="AE183">
        <v>8478.8700000000008</v>
      </c>
      <c r="AF183">
        <v>62685.63</v>
      </c>
      <c r="AG183">
        <v>3292.46</v>
      </c>
      <c r="AH183" s="14">
        <f t="shared" si="69"/>
        <v>6.5245718711401413</v>
      </c>
      <c r="AI183" s="14">
        <f t="shared" si="70"/>
        <v>2.2929851562931942</v>
      </c>
      <c r="AJ183" s="14">
        <f t="shared" si="71"/>
        <v>59.652786132068449</v>
      </c>
      <c r="AK183" s="14">
        <f t="shared" si="72"/>
        <v>8.3840297595115043</v>
      </c>
      <c r="AL183">
        <v>35550.5</v>
      </c>
      <c r="AM183">
        <v>84190.55</v>
      </c>
      <c r="AN183">
        <v>312391.5</v>
      </c>
      <c r="AO183">
        <v>25648.34</v>
      </c>
      <c r="AP183" s="14">
        <f t="shared" si="73"/>
        <v>0.34516793883322844</v>
      </c>
      <c r="AQ183" s="14">
        <f t="shared" si="74"/>
        <v>2.6803157266596527E-2</v>
      </c>
      <c r="AR183" s="14">
        <f t="shared" si="75"/>
        <v>0</v>
      </c>
      <c r="AS183" s="14">
        <f t="shared" si="76"/>
        <v>1.5641787531993763</v>
      </c>
      <c r="AT183">
        <v>1880.72</v>
      </c>
      <c r="AU183">
        <v>984.12</v>
      </c>
      <c r="AW183">
        <v>4785.12</v>
      </c>
    </row>
    <row r="184" spans="1:49" ht="12.75" customHeight="1" x14ac:dyDescent="0.15">
      <c r="A184" t="s">
        <v>103</v>
      </c>
      <c r="B184" s="15" t="s">
        <v>328</v>
      </c>
      <c r="C184" s="24" t="s">
        <v>459</v>
      </c>
      <c r="D184" s="18" t="s">
        <v>329</v>
      </c>
      <c r="F184" s="24">
        <v>7</v>
      </c>
      <c r="G184" s="24">
        <v>70</v>
      </c>
      <c r="H184" s="24" t="s">
        <v>425</v>
      </c>
      <c r="I184" s="24"/>
      <c r="J184" s="52">
        <f t="shared" si="41"/>
        <v>725.62500000000011</v>
      </c>
      <c r="K184" s="52">
        <f t="shared" si="42"/>
        <v>17630</v>
      </c>
      <c r="L184" s="52">
        <f t="shared" si="43"/>
        <v>5805.0000000000009</v>
      </c>
      <c r="M184" s="52">
        <f t="shared" si="44"/>
        <v>851709.06250000012</v>
      </c>
      <c r="N184">
        <v>54</v>
      </c>
      <c r="O184">
        <v>1312</v>
      </c>
      <c r="P184">
        <v>432</v>
      </c>
      <c r="Q184">
        <v>63383</v>
      </c>
      <c r="R184" s="14">
        <f t="shared" si="61"/>
        <v>0.32320494208720962</v>
      </c>
      <c r="S184" s="14">
        <f t="shared" si="62"/>
        <v>0.12260295555930198</v>
      </c>
      <c r="T184" s="14">
        <f t="shared" si="63"/>
        <v>1.9218057488977112</v>
      </c>
      <c r="U184" s="14">
        <f t="shared" si="64"/>
        <v>2.4582912470294422</v>
      </c>
      <c r="V184">
        <v>1761.05</v>
      </c>
      <c r="W184">
        <v>4501.5600000000004</v>
      </c>
      <c r="X184">
        <v>10064.17</v>
      </c>
      <c r="Y184">
        <v>7520.38</v>
      </c>
      <c r="Z184" s="14">
        <f t="shared" si="65"/>
        <v>0.91202321283386345</v>
      </c>
      <c r="AA184" s="14">
        <f t="shared" si="66"/>
        <v>0.27759728100963682</v>
      </c>
      <c r="AB184" s="14">
        <f t="shared" si="67"/>
        <v>29.066456234019434</v>
      </c>
      <c r="AC184" s="14">
        <f t="shared" si="68"/>
        <v>1.2502721308581684</v>
      </c>
      <c r="AD184">
        <v>4969.3500000000004</v>
      </c>
      <c r="AE184">
        <v>10192.42</v>
      </c>
      <c r="AF184">
        <v>152216.09</v>
      </c>
      <c r="AG184">
        <v>3824.82</v>
      </c>
      <c r="AH184" s="14">
        <f t="shared" si="69"/>
        <v>8.2344022713633134</v>
      </c>
      <c r="AI184" s="14">
        <f t="shared" si="70"/>
        <v>3.7938230613589452</v>
      </c>
      <c r="AJ184" s="14">
        <f t="shared" si="71"/>
        <v>114.39091014984255</v>
      </c>
      <c r="AK184" s="14">
        <f t="shared" si="72"/>
        <v>17.062130825479947</v>
      </c>
      <c r="AL184">
        <v>44866.87</v>
      </c>
      <c r="AM184">
        <v>139296.17000000001</v>
      </c>
      <c r="AN184">
        <v>599045.75</v>
      </c>
      <c r="AO184">
        <v>52196.3</v>
      </c>
      <c r="AP184" s="14">
        <f t="shared" si="73"/>
        <v>0.31778164005792198</v>
      </c>
      <c r="AQ184" s="14">
        <f t="shared" si="74"/>
        <v>3.0558682360579979E-2</v>
      </c>
      <c r="AR184" s="14">
        <f t="shared" si="75"/>
        <v>0</v>
      </c>
      <c r="AS184" s="14">
        <f t="shared" si="76"/>
        <v>1.8694523713793521</v>
      </c>
      <c r="AT184">
        <v>1731.5</v>
      </c>
      <c r="AU184">
        <v>1122.01</v>
      </c>
      <c r="AW184">
        <v>5719.01</v>
      </c>
    </row>
    <row r="185" spans="1:49" ht="12.75" customHeight="1" x14ac:dyDescent="0.15">
      <c r="A185" t="s">
        <v>104</v>
      </c>
      <c r="B185" s="15" t="s">
        <v>330</v>
      </c>
      <c r="C185" s="24" t="s">
        <v>459</v>
      </c>
      <c r="D185" s="17">
        <v>224</v>
      </c>
      <c r="F185" s="24">
        <v>8</v>
      </c>
      <c r="G185" s="24">
        <v>100</v>
      </c>
      <c r="H185" s="24" t="s">
        <v>425</v>
      </c>
      <c r="I185" s="24"/>
      <c r="J185" s="52">
        <f t="shared" si="41"/>
        <v>147.8125</v>
      </c>
      <c r="K185" s="52">
        <f t="shared" si="42"/>
        <v>2472.5</v>
      </c>
      <c r="L185" s="52">
        <f t="shared" si="43"/>
        <v>618.125</v>
      </c>
      <c r="M185" s="52">
        <f t="shared" si="44"/>
        <v>454590.625</v>
      </c>
      <c r="N185">
        <v>11</v>
      </c>
      <c r="O185">
        <v>184</v>
      </c>
      <c r="P185">
        <v>46</v>
      </c>
      <c r="Q185">
        <v>33830</v>
      </c>
      <c r="R185" s="14">
        <f t="shared" si="61"/>
        <v>0.16698814948859456</v>
      </c>
      <c r="S185" s="14">
        <f t="shared" si="62"/>
        <v>0.11937743639996874</v>
      </c>
      <c r="T185" s="14">
        <f t="shared" si="63"/>
        <v>1.6237380247210622</v>
      </c>
      <c r="U185" s="14">
        <f t="shared" si="64"/>
        <v>1.8311840716006522</v>
      </c>
      <c r="V185">
        <v>909.87</v>
      </c>
      <c r="W185">
        <v>4383.13</v>
      </c>
      <c r="X185">
        <v>8503.24</v>
      </c>
      <c r="Y185">
        <v>5601.94</v>
      </c>
      <c r="Z185" s="14">
        <f t="shared" si="65"/>
        <v>0.96986809721934175</v>
      </c>
      <c r="AA185" s="14">
        <f t="shared" si="66"/>
        <v>0.29483663642872959</v>
      </c>
      <c r="AB185" s="14">
        <f t="shared" si="67"/>
        <v>29.480846237132006</v>
      </c>
      <c r="AC185" s="14">
        <f t="shared" si="68"/>
        <v>1.0288900002941956</v>
      </c>
      <c r="AD185">
        <v>5284.53</v>
      </c>
      <c r="AE185">
        <v>10825.39</v>
      </c>
      <c r="AF185">
        <v>154386.18</v>
      </c>
      <c r="AG185">
        <v>3147.57</v>
      </c>
      <c r="AH185" s="14">
        <f t="shared" si="69"/>
        <v>9.5345430386274916</v>
      </c>
      <c r="AI185" s="14">
        <f t="shared" si="70"/>
        <v>2.1358422096617415</v>
      </c>
      <c r="AJ185" s="14">
        <f t="shared" si="71"/>
        <v>143.62925281133815</v>
      </c>
      <c r="AK185" s="14">
        <f t="shared" si="72"/>
        <v>27.121339308771276</v>
      </c>
      <c r="AL185">
        <v>51950.96</v>
      </c>
      <c r="AM185">
        <v>78420.800000000003</v>
      </c>
      <c r="AN185">
        <v>752161.98</v>
      </c>
      <c r="AO185">
        <v>82969.33</v>
      </c>
      <c r="AP185" s="14">
        <f t="shared" si="73"/>
        <v>0.3212815510460274</v>
      </c>
      <c r="AQ185" s="14">
        <f t="shared" si="74"/>
        <v>3.0049920240371036E-2</v>
      </c>
      <c r="AR185" s="14">
        <f t="shared" si="75"/>
        <v>0</v>
      </c>
      <c r="AS185" s="14">
        <f t="shared" si="76"/>
        <v>1.8686776565038459</v>
      </c>
      <c r="AT185">
        <v>1750.57</v>
      </c>
      <c r="AU185">
        <v>1103.33</v>
      </c>
      <c r="AW185">
        <v>5716.64</v>
      </c>
    </row>
    <row r="186" spans="1:49" ht="12.75" customHeight="1" x14ac:dyDescent="0.15">
      <c r="A186" t="s">
        <v>31</v>
      </c>
      <c r="B186" t="s">
        <v>254</v>
      </c>
      <c r="C186" s="24" t="s">
        <v>460</v>
      </c>
      <c r="D186" s="17" t="s">
        <v>339</v>
      </c>
      <c r="F186" s="24" t="s">
        <v>434</v>
      </c>
      <c r="G186" s="24">
        <v>5</v>
      </c>
      <c r="H186" s="24" t="s">
        <v>426</v>
      </c>
      <c r="I186" s="24"/>
      <c r="J186" s="52">
        <f t="shared" si="41"/>
        <v>80.625</v>
      </c>
      <c r="K186" s="52">
        <f t="shared" si="42"/>
        <v>5670.6250000000009</v>
      </c>
      <c r="L186" s="52">
        <f t="shared" si="43"/>
        <v>9486.875</v>
      </c>
      <c r="M186" s="52">
        <f t="shared" si="44"/>
        <v>283275.93750000006</v>
      </c>
      <c r="N186">
        <v>6</v>
      </c>
      <c r="O186">
        <v>422</v>
      </c>
      <c r="P186">
        <v>706</v>
      </c>
      <c r="Q186">
        <v>21081</v>
      </c>
      <c r="R186" s="14">
        <f t="shared" si="61"/>
        <v>0.32518155673544746</v>
      </c>
      <c r="S186" s="14">
        <f t="shared" si="62"/>
        <v>0.14646057624663741</v>
      </c>
      <c r="T186" s="14">
        <f t="shared" si="63"/>
        <v>1.1855110820859183</v>
      </c>
      <c r="U186" s="14">
        <f t="shared" si="64"/>
        <v>2.2968138624930128</v>
      </c>
      <c r="V186">
        <v>1771.82</v>
      </c>
      <c r="W186">
        <v>5377.53</v>
      </c>
      <c r="X186">
        <v>6208.32</v>
      </c>
      <c r="Y186">
        <v>7026.39</v>
      </c>
      <c r="Z186" s="14">
        <f t="shared" si="65"/>
        <v>0.63798220129168182</v>
      </c>
      <c r="AA186" s="14">
        <f t="shared" si="66"/>
        <v>0.24675099008431345</v>
      </c>
      <c r="AB186" s="14">
        <f t="shared" si="67"/>
        <v>7.5533385655062322</v>
      </c>
      <c r="AC186" s="14">
        <f t="shared" si="68"/>
        <v>1.04162539757256</v>
      </c>
      <c r="AD186">
        <v>3476.18</v>
      </c>
      <c r="AE186">
        <v>9059.85</v>
      </c>
      <c r="AF186">
        <v>39555.550000000003</v>
      </c>
      <c r="AG186">
        <v>3186.53</v>
      </c>
      <c r="AH186" s="14">
        <f t="shared" si="69"/>
        <v>4.1607316227143674</v>
      </c>
      <c r="AI186" s="14">
        <f t="shared" si="70"/>
        <v>1.2659115489273645</v>
      </c>
      <c r="AJ186" s="14">
        <f t="shared" si="71"/>
        <v>34.691082200491515</v>
      </c>
      <c r="AK186" s="14">
        <f t="shared" si="72"/>
        <v>5.8259964238899844</v>
      </c>
      <c r="AL186">
        <v>22670.62</v>
      </c>
      <c r="AM186">
        <v>46479.93</v>
      </c>
      <c r="AN186">
        <v>181671.3</v>
      </c>
      <c r="AO186">
        <v>17822.830000000002</v>
      </c>
      <c r="AP186" s="14">
        <f t="shared" si="73"/>
        <v>0.4850432487689747</v>
      </c>
      <c r="AQ186" s="14">
        <f t="shared" si="74"/>
        <v>2.8729807822462716E-2</v>
      </c>
      <c r="AR186" s="14">
        <f t="shared" si="75"/>
        <v>0</v>
      </c>
      <c r="AS186" s="14">
        <f t="shared" si="76"/>
        <v>1.8321647233417995</v>
      </c>
      <c r="AT186">
        <v>2642.86</v>
      </c>
      <c r="AU186">
        <v>1054.8599999999999</v>
      </c>
      <c r="AW186">
        <v>5604.94</v>
      </c>
    </row>
    <row r="187" spans="1:49" ht="12.75" customHeight="1" x14ac:dyDescent="0.15">
      <c r="A187" t="s">
        <v>32</v>
      </c>
      <c r="B187" t="s">
        <v>255</v>
      </c>
      <c r="C187" s="24" t="s">
        <v>460</v>
      </c>
      <c r="D187" s="17">
        <v>302</v>
      </c>
      <c r="F187" s="24" t="s">
        <v>437</v>
      </c>
      <c r="G187" s="24">
        <v>5</v>
      </c>
      <c r="H187" s="24" t="s">
        <v>426</v>
      </c>
      <c r="I187" s="24"/>
      <c r="J187" s="52">
        <f t="shared" si="41"/>
        <v>188.12500000000003</v>
      </c>
      <c r="K187" s="52">
        <f t="shared" si="42"/>
        <v>5388.4375000000009</v>
      </c>
      <c r="L187" s="52">
        <f t="shared" si="43"/>
        <v>8734.375</v>
      </c>
      <c r="M187" s="52">
        <f t="shared" si="44"/>
        <v>374032.8125</v>
      </c>
      <c r="N187">
        <v>14</v>
      </c>
      <c r="O187">
        <v>401</v>
      </c>
      <c r="P187">
        <v>650</v>
      </c>
      <c r="Q187">
        <v>27835</v>
      </c>
      <c r="R187" s="14">
        <f t="shared" si="61"/>
        <v>0.35434809340192447</v>
      </c>
      <c r="S187" s="14">
        <f t="shared" si="62"/>
        <v>0.16429720967944447</v>
      </c>
      <c r="T187" s="14">
        <f t="shared" si="63"/>
        <v>1.1753236213510847</v>
      </c>
      <c r="U187" s="14">
        <f t="shared" si="64"/>
        <v>2.0754709579986859</v>
      </c>
      <c r="V187">
        <v>1930.74</v>
      </c>
      <c r="W187">
        <v>6032.43</v>
      </c>
      <c r="X187">
        <v>6154.97</v>
      </c>
      <c r="Y187">
        <v>6349.26</v>
      </c>
      <c r="Z187" s="14">
        <f t="shared" si="65"/>
        <v>0.7071527021992362</v>
      </c>
      <c r="AA187" s="14">
        <f t="shared" si="66"/>
        <v>0.26415021882490658</v>
      </c>
      <c r="AB187" s="14">
        <f t="shared" si="67"/>
        <v>8.8953489038215867</v>
      </c>
      <c r="AC187" s="14">
        <f t="shared" si="68"/>
        <v>0.98994178197496718</v>
      </c>
      <c r="AD187">
        <v>3853.07</v>
      </c>
      <c r="AE187">
        <v>9698.69</v>
      </c>
      <c r="AF187">
        <v>46583.43</v>
      </c>
      <c r="AG187">
        <v>3028.42</v>
      </c>
      <c r="AH187" s="14">
        <f t="shared" si="69"/>
        <v>8.6186161495106166</v>
      </c>
      <c r="AI187" s="14">
        <f t="shared" si="70"/>
        <v>3.889746781902558</v>
      </c>
      <c r="AJ187" s="14">
        <f t="shared" si="71"/>
        <v>47.5632014023751</v>
      </c>
      <c r="AK187" s="14">
        <f t="shared" si="72"/>
        <v>14.868278858129113</v>
      </c>
      <c r="AL187">
        <v>46960.34</v>
      </c>
      <c r="AM187">
        <v>142818.16</v>
      </c>
      <c r="AN187">
        <v>249080.4</v>
      </c>
      <c r="AO187">
        <v>45484.89</v>
      </c>
      <c r="AP187" s="14">
        <f t="shared" si="73"/>
        <v>0.51912103965892842</v>
      </c>
      <c r="AQ187" s="14">
        <f t="shared" si="74"/>
        <v>3.1016241440853541E-2</v>
      </c>
      <c r="AR187" s="14">
        <f t="shared" si="75"/>
        <v>0</v>
      </c>
      <c r="AS187" s="14">
        <f t="shared" si="76"/>
        <v>1.8996368319718619</v>
      </c>
      <c r="AT187">
        <v>2828.54</v>
      </c>
      <c r="AU187">
        <v>1138.81</v>
      </c>
      <c r="AW187">
        <v>5811.35</v>
      </c>
    </row>
    <row r="188" spans="1:49" ht="12.75" customHeight="1" x14ac:dyDescent="0.15">
      <c r="A188" t="s">
        <v>33</v>
      </c>
      <c r="B188" t="s">
        <v>256</v>
      </c>
      <c r="C188" s="24" t="s">
        <v>460</v>
      </c>
      <c r="D188" s="17">
        <v>303</v>
      </c>
      <c r="F188" s="24" t="s">
        <v>438</v>
      </c>
      <c r="G188" s="24">
        <v>5</v>
      </c>
      <c r="H188" s="24" t="s">
        <v>426</v>
      </c>
      <c r="I188" s="24"/>
      <c r="J188" s="52">
        <f t="shared" si="41"/>
        <v>443.43750000000006</v>
      </c>
      <c r="K188" s="52">
        <f t="shared" si="42"/>
        <v>19040.9375</v>
      </c>
      <c r="L188" s="52">
        <f t="shared" si="43"/>
        <v>24389.0625</v>
      </c>
      <c r="M188" s="52">
        <f t="shared" si="44"/>
        <v>890395.62499999988</v>
      </c>
      <c r="N188">
        <v>33</v>
      </c>
      <c r="O188">
        <v>1417</v>
      </c>
      <c r="P188">
        <v>1815</v>
      </c>
      <c r="Q188">
        <v>66262</v>
      </c>
      <c r="R188" s="14">
        <f t="shared" si="61"/>
        <v>0.42535939699488501</v>
      </c>
      <c r="S188" s="14">
        <f t="shared" si="62"/>
        <v>0.11539748947137492</v>
      </c>
      <c r="T188" s="14">
        <f t="shared" si="63"/>
        <v>1.1922269770070826</v>
      </c>
      <c r="U188" s="14">
        <f t="shared" si="64"/>
        <v>1.6519797724234193</v>
      </c>
      <c r="V188">
        <v>2317.66</v>
      </c>
      <c r="W188">
        <v>4237</v>
      </c>
      <c r="X188">
        <v>6243.49</v>
      </c>
      <c r="Y188">
        <v>5053.72</v>
      </c>
      <c r="Z188" s="14">
        <f t="shared" si="65"/>
        <v>0.63362704199709652</v>
      </c>
      <c r="AA188" s="14">
        <f t="shared" si="66"/>
        <v>0.24195315629973063</v>
      </c>
      <c r="AB188" s="14">
        <f t="shared" si="67"/>
        <v>8.6518409037528432</v>
      </c>
      <c r="AC188" s="14">
        <f t="shared" si="68"/>
        <v>1.0706624956279276</v>
      </c>
      <c r="AD188">
        <v>3452.45</v>
      </c>
      <c r="AE188">
        <v>8883.69</v>
      </c>
      <c r="AF188">
        <v>45308.22</v>
      </c>
      <c r="AG188">
        <v>3275.36</v>
      </c>
      <c r="AH188" s="14">
        <f t="shared" si="69"/>
        <v>4.3180440874996098</v>
      </c>
      <c r="AI188" s="14">
        <f t="shared" si="70"/>
        <v>1.2617458548007072</v>
      </c>
      <c r="AJ188" s="14">
        <f t="shared" si="71"/>
        <v>39.196235126975672</v>
      </c>
      <c r="AK188" s="14">
        <f t="shared" si="72"/>
        <v>10.439037784511585</v>
      </c>
      <c r="AL188">
        <v>23527.77</v>
      </c>
      <c r="AM188">
        <v>46326.98</v>
      </c>
      <c r="AN188">
        <v>205264.02</v>
      </c>
      <c r="AO188">
        <v>31935</v>
      </c>
      <c r="AP188" s="14">
        <f t="shared" si="73"/>
        <v>0.40449574302908398</v>
      </c>
      <c r="AQ188" s="14">
        <f t="shared" si="74"/>
        <v>2.9721730542912914E-2</v>
      </c>
      <c r="AR188" s="14">
        <f t="shared" si="75"/>
        <v>0</v>
      </c>
      <c r="AS188" s="14">
        <f t="shared" si="76"/>
        <v>1.7175167282842845</v>
      </c>
      <c r="AT188">
        <v>2203.98</v>
      </c>
      <c r="AU188">
        <v>1091.28</v>
      </c>
      <c r="AW188">
        <v>5254.21</v>
      </c>
    </row>
    <row r="189" spans="1:49" ht="12.75" customHeight="1" x14ac:dyDescent="0.15">
      <c r="A189" t="s">
        <v>34</v>
      </c>
      <c r="B189" t="s">
        <v>257</v>
      </c>
      <c r="C189" s="24" t="s">
        <v>460</v>
      </c>
      <c r="D189" s="17">
        <v>304</v>
      </c>
      <c r="F189" s="24" t="s">
        <v>435</v>
      </c>
      <c r="G189" s="24">
        <v>12</v>
      </c>
      <c r="H189" s="24" t="s">
        <v>426</v>
      </c>
      <c r="I189" s="24"/>
      <c r="J189" s="52">
        <f t="shared" si="41"/>
        <v>161.25</v>
      </c>
      <c r="K189" s="52">
        <f t="shared" si="42"/>
        <v>17388.125000000004</v>
      </c>
      <c r="L189" s="52">
        <f t="shared" si="43"/>
        <v>27063.125000000007</v>
      </c>
      <c r="M189" s="52">
        <f t="shared" si="44"/>
        <v>881298.4375</v>
      </c>
      <c r="N189">
        <v>12</v>
      </c>
      <c r="O189">
        <v>1294</v>
      </c>
      <c r="P189">
        <v>2014</v>
      </c>
      <c r="Q189">
        <v>65585</v>
      </c>
      <c r="R189" s="14">
        <f t="shared" si="61"/>
        <v>0.35263209089857966</v>
      </c>
      <c r="S189" s="14">
        <f t="shared" si="62"/>
        <v>0.1716154313978675</v>
      </c>
      <c r="T189" s="14">
        <f t="shared" si="63"/>
        <v>1.35032643794051</v>
      </c>
      <c r="U189" s="14">
        <f t="shared" si="64"/>
        <v>1.941719867023624</v>
      </c>
      <c r="V189">
        <v>1921.39</v>
      </c>
      <c r="W189">
        <v>6301.13</v>
      </c>
      <c r="X189">
        <v>7071.43</v>
      </c>
      <c r="Y189">
        <v>5940.09</v>
      </c>
      <c r="Z189" s="14">
        <f t="shared" si="65"/>
        <v>0.69337329386221691</v>
      </c>
      <c r="AA189" s="14">
        <f t="shared" si="66"/>
        <v>0.25637825101854556</v>
      </c>
      <c r="AB189" s="14">
        <f t="shared" si="67"/>
        <v>8.3895085385624508</v>
      </c>
      <c r="AC189" s="14">
        <f t="shared" si="68"/>
        <v>1.0262324340756868</v>
      </c>
      <c r="AD189">
        <v>3777.99</v>
      </c>
      <c r="AE189">
        <v>9413.33</v>
      </c>
      <c r="AF189">
        <v>43934.43</v>
      </c>
      <c r="AG189">
        <v>3139.44</v>
      </c>
      <c r="AH189" s="14">
        <f t="shared" si="69"/>
        <v>4.9919944353801178</v>
      </c>
      <c r="AI189" s="14">
        <f t="shared" si="70"/>
        <v>1.6191656791470446</v>
      </c>
      <c r="AJ189" s="14">
        <f t="shared" si="71"/>
        <v>38.133370760555529</v>
      </c>
      <c r="AK189" s="14">
        <f t="shared" si="72"/>
        <v>10.796547452103335</v>
      </c>
      <c r="AL189">
        <v>27199.93</v>
      </c>
      <c r="AM189">
        <v>59450.21</v>
      </c>
      <c r="AN189">
        <v>199697.98</v>
      </c>
      <c r="AO189">
        <v>33028.69</v>
      </c>
      <c r="AP189" s="14">
        <f t="shared" si="73"/>
        <v>0.42838580140987503</v>
      </c>
      <c r="AQ189" s="14">
        <f t="shared" si="74"/>
        <v>2.859471895114386E-2</v>
      </c>
      <c r="AR189" s="14">
        <f t="shared" si="75"/>
        <v>0</v>
      </c>
      <c r="AS189" s="14">
        <f t="shared" si="76"/>
        <v>1.7525161889258267</v>
      </c>
      <c r="AT189">
        <v>2334.15</v>
      </c>
      <c r="AU189">
        <v>1049.9000000000001</v>
      </c>
      <c r="AW189">
        <v>5361.28</v>
      </c>
    </row>
    <row r="190" spans="1:49" ht="12.75" customHeight="1" x14ac:dyDescent="0.15">
      <c r="A190" t="s">
        <v>35</v>
      </c>
      <c r="B190" t="s">
        <v>258</v>
      </c>
      <c r="C190" s="24" t="s">
        <v>460</v>
      </c>
      <c r="D190" s="17">
        <v>305</v>
      </c>
      <c r="F190" s="24" t="s">
        <v>439</v>
      </c>
      <c r="G190" s="24">
        <v>12</v>
      </c>
      <c r="H190" s="24" t="s">
        <v>426</v>
      </c>
      <c r="I190" s="24"/>
      <c r="J190" s="52">
        <f t="shared" si="41"/>
        <v>255.31250000000003</v>
      </c>
      <c r="K190" s="52">
        <f t="shared" si="42"/>
        <v>16770</v>
      </c>
      <c r="L190" s="52">
        <f t="shared" si="43"/>
        <v>26848.125</v>
      </c>
      <c r="M190" s="52">
        <f t="shared" si="44"/>
        <v>934739.37499999988</v>
      </c>
      <c r="N190">
        <v>19</v>
      </c>
      <c r="O190">
        <v>1248</v>
      </c>
      <c r="P190">
        <v>1998</v>
      </c>
      <c r="Q190">
        <v>69562</v>
      </c>
      <c r="R190" s="14">
        <f t="shared" si="61"/>
        <v>0.38897463803358956</v>
      </c>
      <c r="S190" s="14">
        <f t="shared" si="62"/>
        <v>0.13090520165690858</v>
      </c>
      <c r="T190" s="14">
        <f t="shared" si="63"/>
        <v>1.6276086869346533</v>
      </c>
      <c r="U190" s="14">
        <f t="shared" si="64"/>
        <v>1.6421274912640274</v>
      </c>
      <c r="V190">
        <v>2119.41</v>
      </c>
      <c r="W190">
        <v>4806.3900000000003</v>
      </c>
      <c r="X190">
        <v>8523.51</v>
      </c>
      <c r="Y190">
        <v>5023.58</v>
      </c>
      <c r="Z190" s="14">
        <f t="shared" si="65"/>
        <v>0.74023025633590334</v>
      </c>
      <c r="AA190" s="14">
        <f t="shared" si="66"/>
        <v>0.26871382593744458</v>
      </c>
      <c r="AB190" s="14">
        <f t="shared" si="67"/>
        <v>9.1721136641823406</v>
      </c>
      <c r="AC190" s="14">
        <f t="shared" si="68"/>
        <v>1.0888764673001676</v>
      </c>
      <c r="AD190">
        <v>4033.3</v>
      </c>
      <c r="AE190">
        <v>9866.25</v>
      </c>
      <c r="AF190">
        <v>48032.800000000003</v>
      </c>
      <c r="AG190">
        <v>3331.08</v>
      </c>
      <c r="AH190" s="14">
        <f t="shared" si="69"/>
        <v>4.3154893543609401</v>
      </c>
      <c r="AI190" s="14">
        <f t="shared" si="70"/>
        <v>1.323024182269749</v>
      </c>
      <c r="AJ190" s="14">
        <f t="shared" si="71"/>
        <v>37.790388460194428</v>
      </c>
      <c r="AK190" s="14">
        <f t="shared" si="72"/>
        <v>8.4107819390099987</v>
      </c>
      <c r="AL190">
        <v>23513.85</v>
      </c>
      <c r="AM190">
        <v>48576.91</v>
      </c>
      <c r="AN190">
        <v>197901.84</v>
      </c>
      <c r="AO190">
        <v>25730.18</v>
      </c>
      <c r="AP190" s="14">
        <f t="shared" si="73"/>
        <v>0.48251420978543541</v>
      </c>
      <c r="AQ190" s="14">
        <f t="shared" si="74"/>
        <v>3.1265992438836196E-2</v>
      </c>
      <c r="AR190" s="14">
        <f t="shared" si="75"/>
        <v>0</v>
      </c>
      <c r="AS190" s="14">
        <f t="shared" si="76"/>
        <v>1.8542457317132965</v>
      </c>
      <c r="AT190">
        <v>2629.08</v>
      </c>
      <c r="AU190">
        <v>1147.98</v>
      </c>
      <c r="AW190">
        <v>5672.49</v>
      </c>
    </row>
    <row r="191" spans="1:49" ht="12.75" customHeight="1" x14ac:dyDescent="0.15">
      <c r="A191" t="s">
        <v>36</v>
      </c>
      <c r="B191" t="s">
        <v>259</v>
      </c>
      <c r="C191" s="24" t="s">
        <v>460</v>
      </c>
      <c r="D191" s="17">
        <v>306</v>
      </c>
      <c r="F191" s="24" t="s">
        <v>440</v>
      </c>
      <c r="G191" s="24">
        <v>12</v>
      </c>
      <c r="H191" s="24" t="s">
        <v>426</v>
      </c>
      <c r="I191" s="24"/>
      <c r="J191" s="52">
        <f t="shared" si="41"/>
        <v>268.75</v>
      </c>
      <c r="K191" s="52">
        <f t="shared" si="42"/>
        <v>17750.9375</v>
      </c>
      <c r="L191" s="52">
        <f t="shared" si="43"/>
        <v>25437.187500000004</v>
      </c>
      <c r="M191" s="52">
        <f t="shared" si="44"/>
        <v>1024125.625</v>
      </c>
      <c r="N191">
        <v>20</v>
      </c>
      <c r="O191">
        <v>1321</v>
      </c>
      <c r="P191">
        <v>1893</v>
      </c>
      <c r="Q191">
        <v>76214</v>
      </c>
      <c r="R191" s="14">
        <f t="shared" si="61"/>
        <v>0.37372332166696337</v>
      </c>
      <c r="S191" s="14">
        <f t="shared" si="62"/>
        <v>0.1416880716254269</v>
      </c>
      <c r="T191" s="14">
        <f t="shared" si="63"/>
        <v>1.4623407672198638</v>
      </c>
      <c r="U191" s="14">
        <f t="shared" si="64"/>
        <v>2.8380257519147225</v>
      </c>
      <c r="V191">
        <v>2036.31</v>
      </c>
      <c r="W191">
        <v>5202.3</v>
      </c>
      <c r="X191">
        <v>7658.03</v>
      </c>
      <c r="Y191">
        <v>8682.06</v>
      </c>
      <c r="Z191" s="14">
        <f t="shared" si="65"/>
        <v>0.6887813812810738</v>
      </c>
      <c r="AA191" s="14">
        <f t="shared" si="66"/>
        <v>0.24520863468455795</v>
      </c>
      <c r="AB191" s="14">
        <f t="shared" si="67"/>
        <v>10.025356943036149</v>
      </c>
      <c r="AC191" s="14">
        <f t="shared" si="68"/>
        <v>0.94516522347418763</v>
      </c>
      <c r="AD191">
        <v>3752.97</v>
      </c>
      <c r="AE191">
        <v>9003.2199999999993</v>
      </c>
      <c r="AF191">
        <v>52501.09</v>
      </c>
      <c r="AG191">
        <v>2891.44</v>
      </c>
      <c r="AH191" s="14">
        <f t="shared" si="69"/>
        <v>3.8052071040668345</v>
      </c>
      <c r="AI191" s="14">
        <f t="shared" si="70"/>
        <v>1.0067827686518649</v>
      </c>
      <c r="AJ191" s="14">
        <f t="shared" si="71"/>
        <v>34.728549523280307</v>
      </c>
      <c r="AK191" s="14">
        <f t="shared" si="72"/>
        <v>5.9711753764885476</v>
      </c>
      <c r="AL191">
        <v>20733.47</v>
      </c>
      <c r="AM191">
        <v>36965.61</v>
      </c>
      <c r="AN191">
        <v>181867.51</v>
      </c>
      <c r="AO191">
        <v>18266.96</v>
      </c>
      <c r="AP191" s="14">
        <f t="shared" si="73"/>
        <v>0.38559952722754559</v>
      </c>
      <c r="AQ191" s="14">
        <f t="shared" si="74"/>
        <v>3.0817421126210862E-2</v>
      </c>
      <c r="AR191" s="14">
        <f t="shared" si="75"/>
        <v>0</v>
      </c>
      <c r="AS191" s="14">
        <f t="shared" si="76"/>
        <v>1.7458804454773975</v>
      </c>
      <c r="AT191">
        <v>2101.02</v>
      </c>
      <c r="AU191">
        <v>1131.51</v>
      </c>
      <c r="AW191">
        <v>5340.98</v>
      </c>
    </row>
    <row r="192" spans="1:49" ht="12.75" customHeight="1" x14ac:dyDescent="0.15">
      <c r="A192" t="s">
        <v>37</v>
      </c>
      <c r="B192" t="s">
        <v>260</v>
      </c>
      <c r="C192" s="24" t="s">
        <v>460</v>
      </c>
      <c r="D192" s="17">
        <v>307</v>
      </c>
      <c r="F192" s="24" t="s">
        <v>436</v>
      </c>
      <c r="G192" s="24">
        <v>20</v>
      </c>
      <c r="H192" s="24" t="s">
        <v>426</v>
      </c>
      <c r="I192" s="24"/>
      <c r="J192" s="52">
        <f t="shared" si="41"/>
        <v>161.25</v>
      </c>
      <c r="K192" s="52">
        <f t="shared" si="42"/>
        <v>6799.3750000000009</v>
      </c>
      <c r="L192" s="52">
        <f t="shared" si="43"/>
        <v>9648.125</v>
      </c>
      <c r="M192" s="52">
        <f t="shared" si="44"/>
        <v>383761.56249999994</v>
      </c>
      <c r="N192">
        <v>12</v>
      </c>
      <c r="O192">
        <v>506</v>
      </c>
      <c r="P192">
        <v>718</v>
      </c>
      <c r="Q192">
        <v>28559</v>
      </c>
      <c r="R192" s="14">
        <f t="shared" si="61"/>
        <v>0.65131930310110098</v>
      </c>
      <c r="S192" s="14">
        <f t="shared" si="62"/>
        <v>0.10724694599740661</v>
      </c>
      <c r="T192" s="14">
        <f t="shared" si="63"/>
        <v>1.7395580914408144</v>
      </c>
      <c r="U192" s="14">
        <f t="shared" si="64"/>
        <v>1.5059901477188404</v>
      </c>
      <c r="V192">
        <v>3548.85</v>
      </c>
      <c r="W192">
        <v>3937.74</v>
      </c>
      <c r="X192">
        <v>9109.77</v>
      </c>
      <c r="Y192">
        <v>4607.1099999999997</v>
      </c>
      <c r="Z192" s="14">
        <f t="shared" si="65"/>
        <v>0.65089534954145112</v>
      </c>
      <c r="AA192" s="14">
        <f t="shared" si="66"/>
        <v>0.23928106574225208</v>
      </c>
      <c r="AB192" s="14">
        <f t="shared" si="67"/>
        <v>8.2000523217289842</v>
      </c>
      <c r="AC192" s="14">
        <f t="shared" si="68"/>
        <v>0.97344721968887193</v>
      </c>
      <c r="AD192">
        <v>3546.54</v>
      </c>
      <c r="AE192">
        <v>8785.58</v>
      </c>
      <c r="AF192">
        <v>42942.28</v>
      </c>
      <c r="AG192">
        <v>2977.96</v>
      </c>
      <c r="AH192" s="14">
        <f t="shared" si="69"/>
        <v>6.4098364567025952</v>
      </c>
      <c r="AI192" s="14">
        <f t="shared" si="70"/>
        <v>3.1481753333712814</v>
      </c>
      <c r="AJ192" s="14">
        <f t="shared" si="71"/>
        <v>31.069593628206377</v>
      </c>
      <c r="AK192" s="14">
        <f t="shared" si="72"/>
        <v>12.092184532506971</v>
      </c>
      <c r="AL192">
        <v>34925.339999999997</v>
      </c>
      <c r="AM192">
        <v>115590.2</v>
      </c>
      <c r="AN192">
        <v>162706.18</v>
      </c>
      <c r="AO192">
        <v>36992.29</v>
      </c>
      <c r="AP192" s="14">
        <f t="shared" si="73"/>
        <v>0.42544382064745601</v>
      </c>
      <c r="AQ192" s="14">
        <f t="shared" si="74"/>
        <v>3.0100578567115611E-2</v>
      </c>
      <c r="AR192" s="14">
        <f t="shared" si="75"/>
        <v>0</v>
      </c>
      <c r="AS192" s="14">
        <f t="shared" si="76"/>
        <v>1.7585504659730189</v>
      </c>
      <c r="AT192">
        <v>2318.12</v>
      </c>
      <c r="AU192">
        <v>1105.19</v>
      </c>
      <c r="AW192">
        <v>5379.74</v>
      </c>
    </row>
    <row r="193" spans="1:49" ht="12.75" customHeight="1" x14ac:dyDescent="0.15">
      <c r="A193" t="s">
        <v>38</v>
      </c>
      <c r="B193" t="s">
        <v>261</v>
      </c>
      <c r="C193" s="24" t="s">
        <v>460</v>
      </c>
      <c r="D193" s="17">
        <v>308</v>
      </c>
      <c r="F193" s="24" t="s">
        <v>441</v>
      </c>
      <c r="G193" s="24">
        <v>20</v>
      </c>
      <c r="H193" s="24" t="s">
        <v>426</v>
      </c>
      <c r="I193" s="24"/>
      <c r="J193" s="52">
        <f t="shared" si="41"/>
        <v>335.9375</v>
      </c>
      <c r="K193" s="52">
        <f t="shared" si="42"/>
        <v>19941.25</v>
      </c>
      <c r="L193" s="52">
        <f t="shared" si="43"/>
        <v>25396.875</v>
      </c>
      <c r="M193" s="52">
        <f t="shared" si="44"/>
        <v>999508.12499999988</v>
      </c>
      <c r="N193">
        <v>25</v>
      </c>
      <c r="O193">
        <v>1484</v>
      </c>
      <c r="P193">
        <v>1890</v>
      </c>
      <c r="Q193">
        <v>74382</v>
      </c>
      <c r="R193" s="14">
        <f t="shared" si="61"/>
        <v>0.54549425460338319</v>
      </c>
      <c r="S193" s="14">
        <f t="shared" si="62"/>
        <v>0.15751525809736586</v>
      </c>
      <c r="T193" s="14">
        <f t="shared" si="63"/>
        <v>1.4513302895072018</v>
      </c>
      <c r="U193" s="14">
        <f t="shared" si="64"/>
        <v>2.647589721462217</v>
      </c>
      <c r="V193">
        <v>2972.24</v>
      </c>
      <c r="W193">
        <v>5783.42</v>
      </c>
      <c r="X193">
        <v>7600.37</v>
      </c>
      <c r="Y193">
        <v>8099.48</v>
      </c>
      <c r="Z193" s="14">
        <f t="shared" si="65"/>
        <v>0.68094649926312834</v>
      </c>
      <c r="AA193" s="14">
        <f t="shared" si="66"/>
        <v>0.24892875342113926</v>
      </c>
      <c r="AB193" s="14">
        <f t="shared" si="67"/>
        <v>10.722805590404883</v>
      </c>
      <c r="AC193" s="14">
        <f t="shared" si="68"/>
        <v>1.0437828314030839</v>
      </c>
      <c r="AD193">
        <v>3710.28</v>
      </c>
      <c r="AE193">
        <v>9139.81</v>
      </c>
      <c r="AF193">
        <v>56153.51</v>
      </c>
      <c r="AG193">
        <v>3193.13</v>
      </c>
      <c r="AH193" s="14">
        <f t="shared" si="69"/>
        <v>3.4434389057226387</v>
      </c>
      <c r="AI193" s="14">
        <f t="shared" si="70"/>
        <v>1.1321915418569872</v>
      </c>
      <c r="AJ193" s="14">
        <f t="shared" si="71"/>
        <v>34.08425326008291</v>
      </c>
      <c r="AK193" s="14">
        <f t="shared" si="72"/>
        <v>8.0932926689744669</v>
      </c>
      <c r="AL193">
        <v>18762.3</v>
      </c>
      <c r="AM193">
        <v>41570.19</v>
      </c>
      <c r="AN193">
        <v>178493.44</v>
      </c>
      <c r="AO193">
        <v>24758.92</v>
      </c>
      <c r="AP193" s="14">
        <f t="shared" si="73"/>
        <v>0.39557620060528093</v>
      </c>
      <c r="AQ193" s="14">
        <f t="shared" si="74"/>
        <v>3.1192456158077947E-2</v>
      </c>
      <c r="AR193" s="14">
        <f t="shared" si="75"/>
        <v>0</v>
      </c>
      <c r="AS193" s="14">
        <f t="shared" si="76"/>
        <v>1.749613459772031</v>
      </c>
      <c r="AT193">
        <v>2155.38</v>
      </c>
      <c r="AU193">
        <v>1145.28</v>
      </c>
      <c r="AW193">
        <v>5352.4</v>
      </c>
    </row>
    <row r="194" spans="1:49" ht="12.75" customHeight="1" x14ac:dyDescent="0.15">
      <c r="A194" t="s">
        <v>39</v>
      </c>
      <c r="B194" t="s">
        <v>262</v>
      </c>
      <c r="C194" s="24" t="s">
        <v>460</v>
      </c>
      <c r="D194" s="17">
        <v>309</v>
      </c>
      <c r="F194" s="24" t="s">
        <v>442</v>
      </c>
      <c r="G194" s="24">
        <v>20</v>
      </c>
      <c r="H194" s="24" t="s">
        <v>426</v>
      </c>
      <c r="I194" s="24"/>
      <c r="J194" s="52">
        <f t="shared" si="41"/>
        <v>322.5</v>
      </c>
      <c r="K194" s="52">
        <f t="shared" si="42"/>
        <v>24241.250000000004</v>
      </c>
      <c r="L194" s="52">
        <f t="shared" si="43"/>
        <v>26552.499999999996</v>
      </c>
      <c r="M194" s="52">
        <f t="shared" si="44"/>
        <v>1057544.6875</v>
      </c>
      <c r="N194">
        <v>24</v>
      </c>
      <c r="O194">
        <v>1804</v>
      </c>
      <c r="P194">
        <v>1976</v>
      </c>
      <c r="Q194">
        <v>78701</v>
      </c>
      <c r="R194" s="14">
        <f t="shared" si="61"/>
        <v>0.35266329094409499</v>
      </c>
      <c r="S194" s="14">
        <f t="shared" si="62"/>
        <v>0.1505116082466309</v>
      </c>
      <c r="T194" s="14">
        <f t="shared" si="63"/>
        <v>1.5205362786265737</v>
      </c>
      <c r="U194" s="14">
        <f t="shared" si="64"/>
        <v>2.3580392195319675</v>
      </c>
      <c r="V194">
        <v>1921.56</v>
      </c>
      <c r="W194">
        <v>5526.27</v>
      </c>
      <c r="X194">
        <v>7962.79</v>
      </c>
      <c r="Y194">
        <v>7213.69</v>
      </c>
      <c r="Z194" s="14">
        <f t="shared" si="65"/>
        <v>0.66546393550032945</v>
      </c>
      <c r="AA194" s="14">
        <f t="shared" si="66"/>
        <v>0.24058047905890995</v>
      </c>
      <c r="AB194" s="14">
        <f t="shared" si="67"/>
        <v>8.6426712343154151</v>
      </c>
      <c r="AC194" s="14">
        <f t="shared" si="68"/>
        <v>1.0272163546559709</v>
      </c>
      <c r="AD194">
        <v>3625.92</v>
      </c>
      <c r="AE194">
        <v>8833.2900000000009</v>
      </c>
      <c r="AF194">
        <v>45260.2</v>
      </c>
      <c r="AG194">
        <v>3142.45</v>
      </c>
      <c r="AH194" s="14">
        <f t="shared" si="69"/>
        <v>4.5338346140646131</v>
      </c>
      <c r="AI194" s="14">
        <f t="shared" si="70"/>
        <v>1.4335394074119669</v>
      </c>
      <c r="AJ194" s="14">
        <f t="shared" si="71"/>
        <v>39.006637603282904</v>
      </c>
      <c r="AK194" s="14">
        <f t="shared" si="72"/>
        <v>10.820782625466219</v>
      </c>
      <c r="AL194">
        <v>24703.55</v>
      </c>
      <c r="AM194">
        <v>52634.65</v>
      </c>
      <c r="AN194">
        <v>204271.13</v>
      </c>
      <c r="AO194">
        <v>33102.83</v>
      </c>
      <c r="AP194" s="14">
        <f t="shared" si="73"/>
        <v>0.38338432399595496</v>
      </c>
      <c r="AQ194" s="14">
        <f t="shared" si="74"/>
        <v>3.0959863625605551E-2</v>
      </c>
      <c r="AR194" s="14">
        <f t="shared" si="75"/>
        <v>0</v>
      </c>
      <c r="AS194" s="14">
        <f t="shared" si="76"/>
        <v>1.6442032041161223</v>
      </c>
      <c r="AT194">
        <v>2088.9499999999998</v>
      </c>
      <c r="AU194">
        <v>1136.74</v>
      </c>
      <c r="AW194">
        <v>5029.93</v>
      </c>
    </row>
    <row r="195" spans="1:49" ht="12.75" customHeight="1" x14ac:dyDescent="0.15">
      <c r="A195" t="s">
        <v>40</v>
      </c>
      <c r="B195" t="s">
        <v>263</v>
      </c>
      <c r="C195" s="24" t="s">
        <v>460</v>
      </c>
      <c r="D195" s="17">
        <v>310</v>
      </c>
      <c r="F195" s="24" t="s">
        <v>450</v>
      </c>
      <c r="G195" s="24">
        <v>30</v>
      </c>
      <c r="H195" s="24" t="s">
        <v>425</v>
      </c>
      <c r="I195" s="24"/>
      <c r="J195" s="52">
        <f t="shared" si="41"/>
        <v>819.6875</v>
      </c>
      <c r="K195" s="52">
        <f t="shared" si="42"/>
        <v>38861.25</v>
      </c>
      <c r="L195" s="52">
        <f t="shared" si="43"/>
        <v>13907.812499999998</v>
      </c>
      <c r="M195" s="52">
        <f t="shared" si="44"/>
        <v>586425.9375</v>
      </c>
      <c r="N195">
        <v>61</v>
      </c>
      <c r="O195">
        <v>2892</v>
      </c>
      <c r="P195">
        <v>1035</v>
      </c>
      <c r="Q195">
        <v>43641</v>
      </c>
      <c r="R195" s="14">
        <f t="shared" si="61"/>
        <v>0.26181242899695523</v>
      </c>
      <c r="S195" s="14">
        <f t="shared" si="62"/>
        <v>0.11930008712687487</v>
      </c>
      <c r="T195" s="14">
        <f t="shared" si="63"/>
        <v>1.1284918548052927</v>
      </c>
      <c r="U195" s="14">
        <f t="shared" si="64"/>
        <v>2.2644000536089615</v>
      </c>
      <c r="V195">
        <v>1426.54</v>
      </c>
      <c r="W195">
        <v>4380.29</v>
      </c>
      <c r="X195">
        <v>5909.72</v>
      </c>
      <c r="Y195">
        <v>6927.23</v>
      </c>
      <c r="Z195" s="14">
        <f t="shared" si="65"/>
        <v>0.58362254551994874</v>
      </c>
      <c r="AA195" s="14">
        <f t="shared" si="66"/>
        <v>0.20993246373503843</v>
      </c>
      <c r="AB195" s="14">
        <f t="shared" si="67"/>
        <v>6.2282029395645839</v>
      </c>
      <c r="AC195" s="14">
        <f t="shared" si="68"/>
        <v>0.85076441803222425</v>
      </c>
      <c r="AD195">
        <v>3179.99</v>
      </c>
      <c r="AE195">
        <v>7708</v>
      </c>
      <c r="AF195">
        <v>32616.04</v>
      </c>
      <c r="AG195">
        <v>2602.65</v>
      </c>
      <c r="AH195" s="14">
        <f t="shared" si="69"/>
        <v>6.2638294201746838</v>
      </c>
      <c r="AI195" s="14">
        <f t="shared" si="70"/>
        <v>2.2400932331097376</v>
      </c>
      <c r="AJ195" s="14">
        <f t="shared" si="71"/>
        <v>37.803149997231152</v>
      </c>
      <c r="AK195" s="14">
        <f t="shared" si="72"/>
        <v>5.0204139004115467</v>
      </c>
      <c r="AL195">
        <v>34129.79</v>
      </c>
      <c r="AM195">
        <v>82248.539999999994</v>
      </c>
      <c r="AN195">
        <v>197968.67</v>
      </c>
      <c r="AO195">
        <v>15358.4</v>
      </c>
      <c r="AP195" s="14">
        <f t="shared" si="73"/>
        <v>0.37857584639299946</v>
      </c>
      <c r="AQ195" s="14">
        <f t="shared" si="74"/>
        <v>2.7296667417463016E-2</v>
      </c>
      <c r="AR195" s="14">
        <f t="shared" si="75"/>
        <v>0</v>
      </c>
      <c r="AS195" s="14">
        <f t="shared" si="76"/>
        <v>1.6458114729716038</v>
      </c>
      <c r="AT195">
        <v>2062.75</v>
      </c>
      <c r="AU195">
        <v>1002.24</v>
      </c>
      <c r="AW195">
        <v>5034.8500000000004</v>
      </c>
    </row>
    <row r="196" spans="1:49" ht="12.75" customHeight="1" x14ac:dyDescent="0.15">
      <c r="A196" t="s">
        <v>41</v>
      </c>
      <c r="B196" t="s">
        <v>264</v>
      </c>
      <c r="C196" s="24" t="s">
        <v>460</v>
      </c>
      <c r="D196" s="17">
        <v>311</v>
      </c>
      <c r="F196" s="24" t="s">
        <v>443</v>
      </c>
      <c r="G196" s="24">
        <v>30</v>
      </c>
      <c r="H196" s="24" t="s">
        <v>425</v>
      </c>
      <c r="I196" s="24"/>
      <c r="J196" s="52">
        <f t="shared" si="41"/>
        <v>1800.6250000000002</v>
      </c>
      <c r="K196" s="52">
        <f t="shared" si="42"/>
        <v>131405.3125</v>
      </c>
      <c r="L196" s="52">
        <f t="shared" si="43"/>
        <v>34588.125</v>
      </c>
      <c r="M196" s="52">
        <f t="shared" si="44"/>
        <v>1847723.4374999998</v>
      </c>
      <c r="N196">
        <v>134</v>
      </c>
      <c r="O196">
        <v>9779</v>
      </c>
      <c r="P196">
        <v>2574</v>
      </c>
      <c r="Q196">
        <v>137505</v>
      </c>
      <c r="R196" s="14">
        <f t="shared" si="61"/>
        <v>0.31860018242850141</v>
      </c>
      <c r="S196" s="14">
        <f t="shared" si="62"/>
        <v>0.11636027003611722</v>
      </c>
      <c r="T196" s="14">
        <f t="shared" si="63"/>
        <v>1.1487063738941306</v>
      </c>
      <c r="U196" s="14">
        <f t="shared" si="64"/>
        <v>2.0929755915781629</v>
      </c>
      <c r="V196">
        <v>1735.96</v>
      </c>
      <c r="W196">
        <v>4272.3500000000004</v>
      </c>
      <c r="X196">
        <v>6015.58</v>
      </c>
      <c r="Y196">
        <v>6402.81</v>
      </c>
      <c r="Z196" s="14">
        <f t="shared" si="65"/>
        <v>0.58041628201904671</v>
      </c>
      <c r="AA196" s="14">
        <f t="shared" si="66"/>
        <v>0.20766019265960844</v>
      </c>
      <c r="AB196" s="14">
        <f t="shared" si="67"/>
        <v>8.3085836278817524</v>
      </c>
      <c r="AC196" s="14">
        <f t="shared" si="68"/>
        <v>0.91264681173774753</v>
      </c>
      <c r="AD196">
        <v>3162.52</v>
      </c>
      <c r="AE196">
        <v>7624.57</v>
      </c>
      <c r="AF196">
        <v>43510.64</v>
      </c>
      <c r="AG196">
        <v>2791.96</v>
      </c>
      <c r="AH196" s="14">
        <f t="shared" si="69"/>
        <v>6.7975924576642912</v>
      </c>
      <c r="AI196" s="14">
        <f t="shared" si="70"/>
        <v>3.040613270792996</v>
      </c>
      <c r="AJ196" s="14">
        <f t="shared" si="71"/>
        <v>41.350481111664884</v>
      </c>
      <c r="AK196" s="14">
        <f t="shared" si="72"/>
        <v>11.283182803291067</v>
      </c>
      <c r="AL196">
        <v>37038.11</v>
      </c>
      <c r="AM196">
        <v>111640.89</v>
      </c>
      <c r="AN196">
        <v>216545.44</v>
      </c>
      <c r="AO196">
        <v>34517.4</v>
      </c>
      <c r="AP196" s="14">
        <f t="shared" si="73"/>
        <v>0.3647578968232848</v>
      </c>
      <c r="AQ196" s="14">
        <f t="shared" si="74"/>
        <v>2.6732889264983083E-2</v>
      </c>
      <c r="AR196" s="14">
        <f t="shared" si="75"/>
        <v>0</v>
      </c>
      <c r="AS196" s="14">
        <f t="shared" si="76"/>
        <v>1.5351253109483227</v>
      </c>
      <c r="AT196">
        <v>1987.46</v>
      </c>
      <c r="AU196">
        <v>981.54</v>
      </c>
      <c r="AW196">
        <v>4696.24</v>
      </c>
    </row>
    <row r="197" spans="1:49" ht="12.75" customHeight="1" x14ac:dyDescent="0.15">
      <c r="A197" t="s">
        <v>42</v>
      </c>
      <c r="B197" t="s">
        <v>265</v>
      </c>
      <c r="C197" s="24" t="s">
        <v>460</v>
      </c>
      <c r="D197" s="17">
        <v>312</v>
      </c>
      <c r="F197" s="24" t="s">
        <v>444</v>
      </c>
      <c r="G197" s="24">
        <v>30</v>
      </c>
      <c r="H197" s="24" t="s">
        <v>425</v>
      </c>
      <c r="I197" s="24"/>
      <c r="J197" s="52">
        <f t="shared" si="41"/>
        <v>2432.1875</v>
      </c>
      <c r="K197" s="52">
        <f t="shared" si="42"/>
        <v>130061.56249999999</v>
      </c>
      <c r="L197" s="52">
        <f t="shared" si="43"/>
        <v>29172.812499999996</v>
      </c>
      <c r="M197" s="52">
        <f t="shared" si="44"/>
        <v>1847360.625</v>
      </c>
      <c r="N197">
        <v>181</v>
      </c>
      <c r="O197">
        <v>9679</v>
      </c>
      <c r="P197">
        <v>2171</v>
      </c>
      <c r="Q197">
        <v>137478</v>
      </c>
      <c r="R197" s="14">
        <f t="shared" si="61"/>
        <v>0.38527467969482687</v>
      </c>
      <c r="S197" s="14">
        <f t="shared" si="62"/>
        <v>0.12699715686950061</v>
      </c>
      <c r="T197" s="14">
        <f t="shared" si="63"/>
        <v>1.4084207430831248</v>
      </c>
      <c r="U197" s="14">
        <f t="shared" si="64"/>
        <v>1.8521144485958703</v>
      </c>
      <c r="V197">
        <v>2099.25</v>
      </c>
      <c r="W197">
        <v>4662.8999999999996</v>
      </c>
      <c r="X197">
        <v>7375.66</v>
      </c>
      <c r="Y197">
        <v>5665.97</v>
      </c>
      <c r="Z197" s="14">
        <f t="shared" si="65"/>
        <v>0.56494656533381293</v>
      </c>
      <c r="AA197" s="14">
        <f t="shared" si="66"/>
        <v>0.20321560537926064</v>
      </c>
      <c r="AB197" s="14">
        <f t="shared" si="67"/>
        <v>9.059398529262932</v>
      </c>
      <c r="AC197" s="14">
        <f t="shared" si="68"/>
        <v>0.90924721903510408</v>
      </c>
      <c r="AD197">
        <v>3078.23</v>
      </c>
      <c r="AE197">
        <v>7461.38</v>
      </c>
      <c r="AF197">
        <v>47442.53</v>
      </c>
      <c r="AG197">
        <v>2781.56</v>
      </c>
      <c r="AH197" s="14">
        <f t="shared" si="69"/>
        <v>4.2998471197769748</v>
      </c>
      <c r="AI197" s="14">
        <f t="shared" si="70"/>
        <v>1.8608911453330197</v>
      </c>
      <c r="AJ197" s="14">
        <f t="shared" si="71"/>
        <v>32.5839505960667</v>
      </c>
      <c r="AK197" s="14">
        <f t="shared" si="72"/>
        <v>9.9552267103383567</v>
      </c>
      <c r="AL197">
        <v>23428.62</v>
      </c>
      <c r="AM197">
        <v>68325.539999999994</v>
      </c>
      <c r="AN197">
        <v>170636.61</v>
      </c>
      <c r="AO197">
        <v>30454.93</v>
      </c>
      <c r="AP197" s="14">
        <f t="shared" si="73"/>
        <v>0.36169662176918937</v>
      </c>
      <c r="AQ197" s="14">
        <f t="shared" si="74"/>
        <v>2.759625967240404E-2</v>
      </c>
      <c r="AR197" s="14">
        <f t="shared" si="75"/>
        <v>0</v>
      </c>
      <c r="AS197" s="14">
        <f t="shared" si="76"/>
        <v>1.5203893841180181</v>
      </c>
      <c r="AT197">
        <v>1970.78</v>
      </c>
      <c r="AU197">
        <v>1013.24</v>
      </c>
      <c r="AW197">
        <v>4651.16</v>
      </c>
    </row>
    <row r="198" spans="1:49" ht="12.75" customHeight="1" x14ac:dyDescent="0.15">
      <c r="A198" t="s">
        <v>43</v>
      </c>
      <c r="B198" t="s">
        <v>266</v>
      </c>
      <c r="C198" s="24" t="s">
        <v>460</v>
      </c>
      <c r="D198" s="17">
        <v>313</v>
      </c>
      <c r="F198" s="24" t="s">
        <v>451</v>
      </c>
      <c r="G198" s="24">
        <v>40</v>
      </c>
      <c r="H198" s="24" t="s">
        <v>425</v>
      </c>
      <c r="I198" s="24"/>
      <c r="J198" s="52">
        <f t="shared" si="41"/>
        <v>268.75</v>
      </c>
      <c r="K198" s="52">
        <f t="shared" si="42"/>
        <v>14310.9375</v>
      </c>
      <c r="L198" s="52">
        <f t="shared" si="43"/>
        <v>5160</v>
      </c>
      <c r="M198" s="52">
        <f t="shared" si="44"/>
        <v>376975.62500000006</v>
      </c>
      <c r="N198">
        <v>20</v>
      </c>
      <c r="O198">
        <v>1065</v>
      </c>
      <c r="P198">
        <v>384</v>
      </c>
      <c r="Q198">
        <v>28054</v>
      </c>
      <c r="R198" s="14">
        <f t="shared" si="61"/>
        <v>0.33516006540997778</v>
      </c>
      <c r="S198" s="14">
        <f t="shared" si="62"/>
        <v>0.10498339033302947</v>
      </c>
      <c r="T198" s="14">
        <f t="shared" si="63"/>
        <v>1.2418104082049637</v>
      </c>
      <c r="U198" s="14">
        <f t="shared" si="64"/>
        <v>1.5659896900813612</v>
      </c>
      <c r="V198">
        <v>1826.19</v>
      </c>
      <c r="W198">
        <v>3854.63</v>
      </c>
      <c r="X198">
        <v>6503.15</v>
      </c>
      <c r="Y198">
        <v>4790.66</v>
      </c>
      <c r="Z198" s="14">
        <f t="shared" si="65"/>
        <v>0.63057127283338632</v>
      </c>
      <c r="AA198" s="14">
        <f t="shared" si="66"/>
        <v>0.22247829794558699</v>
      </c>
      <c r="AB198" s="14">
        <f t="shared" si="67"/>
        <v>12.575833089865434</v>
      </c>
      <c r="AC198" s="14">
        <f t="shared" si="68"/>
        <v>0.81917762544987394</v>
      </c>
      <c r="AD198">
        <v>3435.8</v>
      </c>
      <c r="AE198">
        <v>8168.64</v>
      </c>
      <c r="AF198">
        <v>65857.5</v>
      </c>
      <c r="AG198">
        <v>2506.02</v>
      </c>
      <c r="AH198" s="14">
        <f t="shared" si="69"/>
        <v>5.3763606431614086</v>
      </c>
      <c r="AI198" s="14">
        <f t="shared" si="70"/>
        <v>1.1303623949622745</v>
      </c>
      <c r="AJ198" s="14">
        <f t="shared" si="71"/>
        <v>64.858177561616472</v>
      </c>
      <c r="AK198" s="14">
        <f t="shared" si="72"/>
        <v>7.0755951738858975</v>
      </c>
      <c r="AL198">
        <v>29294.23</v>
      </c>
      <c r="AM198">
        <v>41503.03</v>
      </c>
      <c r="AN198">
        <v>339651.25</v>
      </c>
      <c r="AO198">
        <v>21645.59</v>
      </c>
      <c r="AP198" s="14">
        <f t="shared" si="73"/>
        <v>0.3806772612232987</v>
      </c>
      <c r="AQ198" s="14">
        <f t="shared" si="74"/>
        <v>2.7411601900722209E-2</v>
      </c>
      <c r="AR198" s="14">
        <f t="shared" si="75"/>
        <v>0</v>
      </c>
      <c r="AS198" s="14">
        <f t="shared" si="76"/>
        <v>1.6487043956079876</v>
      </c>
      <c r="AT198">
        <v>2074.1999999999998</v>
      </c>
      <c r="AU198">
        <v>1006.46</v>
      </c>
      <c r="AW198">
        <v>5043.7</v>
      </c>
    </row>
    <row r="199" spans="1:49" ht="12.75" customHeight="1" x14ac:dyDescent="0.15">
      <c r="A199" t="s">
        <v>44</v>
      </c>
      <c r="B199" t="s">
        <v>267</v>
      </c>
      <c r="C199" s="24" t="s">
        <v>460</v>
      </c>
      <c r="D199" s="17">
        <v>314</v>
      </c>
      <c r="F199" s="24" t="s">
        <v>445</v>
      </c>
      <c r="G199" s="24">
        <v>40</v>
      </c>
      <c r="H199" s="24" t="s">
        <v>425</v>
      </c>
      <c r="I199" s="24"/>
      <c r="J199" s="52">
        <f t="shared" si="41"/>
        <v>1330.3124999999998</v>
      </c>
      <c r="K199" s="52">
        <f t="shared" si="42"/>
        <v>49651.5625</v>
      </c>
      <c r="L199" s="52">
        <f t="shared" si="43"/>
        <v>14902.1875</v>
      </c>
      <c r="M199" s="52">
        <f t="shared" si="44"/>
        <v>1170339.0625</v>
      </c>
      <c r="N199">
        <v>99</v>
      </c>
      <c r="O199">
        <v>3695</v>
      </c>
      <c r="P199">
        <v>1109</v>
      </c>
      <c r="Q199">
        <v>87095</v>
      </c>
      <c r="R199" s="14">
        <f t="shared" si="61"/>
        <v>0.2506978716063068</v>
      </c>
      <c r="S199" s="14">
        <f t="shared" si="62"/>
        <v>0.12317653854921633</v>
      </c>
      <c r="T199" s="14">
        <f t="shared" si="63"/>
        <v>1.4342283404273197</v>
      </c>
      <c r="U199" s="14">
        <f t="shared" si="64"/>
        <v>1.642846635874202</v>
      </c>
      <c r="V199">
        <v>1365.98</v>
      </c>
      <c r="W199">
        <v>4522.62</v>
      </c>
      <c r="X199">
        <v>7510.81</v>
      </c>
      <c r="Y199">
        <v>5025.78</v>
      </c>
      <c r="Z199" s="14">
        <f t="shared" si="65"/>
        <v>0.6785496016488306</v>
      </c>
      <c r="AA199" s="14">
        <f t="shared" si="66"/>
        <v>0.23934098419324029</v>
      </c>
      <c r="AB199" s="14">
        <f t="shared" si="67"/>
        <v>13.007852078452041</v>
      </c>
      <c r="AC199" s="14">
        <f t="shared" si="68"/>
        <v>1.0794981678156637</v>
      </c>
      <c r="AD199">
        <v>3697.22</v>
      </c>
      <c r="AE199">
        <v>8787.7800000000007</v>
      </c>
      <c r="AF199">
        <v>68119.91</v>
      </c>
      <c r="AG199">
        <v>3302.39</v>
      </c>
      <c r="AH199" s="14">
        <f t="shared" si="69"/>
        <v>8.4121214012123975</v>
      </c>
      <c r="AI199" s="14">
        <f t="shared" si="70"/>
        <v>3.4691080893449469</v>
      </c>
      <c r="AJ199" s="14">
        <f t="shared" si="71"/>
        <v>75.784623522245326</v>
      </c>
      <c r="AK199" s="14">
        <f t="shared" si="72"/>
        <v>9.0507487276043648</v>
      </c>
      <c r="AL199">
        <v>45835.21</v>
      </c>
      <c r="AM199">
        <v>127373.75</v>
      </c>
      <c r="AN199">
        <v>396871.19</v>
      </c>
      <c r="AO199">
        <v>27687.96</v>
      </c>
      <c r="AP199" s="14">
        <f t="shared" si="73"/>
        <v>0.36118090336978848</v>
      </c>
      <c r="AQ199" s="14">
        <f t="shared" si="74"/>
        <v>2.72046108882175E-2</v>
      </c>
      <c r="AR199" s="14">
        <f t="shared" si="75"/>
        <v>0</v>
      </c>
      <c r="AS199" s="14">
        <f t="shared" si="76"/>
        <v>1.5126814614326014</v>
      </c>
      <c r="AT199">
        <v>1967.97</v>
      </c>
      <c r="AU199">
        <v>998.86</v>
      </c>
      <c r="AW199">
        <v>4627.58</v>
      </c>
    </row>
    <row r="200" spans="1:49" ht="12.75" customHeight="1" x14ac:dyDescent="0.15">
      <c r="A200" t="s">
        <v>45</v>
      </c>
      <c r="B200" t="s">
        <v>268</v>
      </c>
      <c r="C200" s="24" t="s">
        <v>460</v>
      </c>
      <c r="D200" s="17">
        <v>315</v>
      </c>
      <c r="F200" s="24" t="s">
        <v>446</v>
      </c>
      <c r="G200" s="24">
        <v>40</v>
      </c>
      <c r="H200" s="24" t="s">
        <v>425</v>
      </c>
      <c r="I200" s="24"/>
      <c r="J200" s="52">
        <f t="shared" si="41"/>
        <v>1330.3124999999998</v>
      </c>
      <c r="K200" s="52">
        <f t="shared" si="42"/>
        <v>47394.0625</v>
      </c>
      <c r="L200" s="52">
        <f t="shared" si="43"/>
        <v>12013.125000000002</v>
      </c>
      <c r="M200" s="52">
        <f t="shared" si="44"/>
        <v>1084150.9375</v>
      </c>
      <c r="N200">
        <v>99</v>
      </c>
      <c r="O200">
        <v>3527</v>
      </c>
      <c r="P200">
        <v>894</v>
      </c>
      <c r="Q200">
        <v>80681</v>
      </c>
      <c r="R200" s="14">
        <f t="shared" si="61"/>
        <v>0.36347869495715501</v>
      </c>
      <c r="S200" s="14">
        <f t="shared" si="62"/>
        <v>0.12470527611920176</v>
      </c>
      <c r="T200" s="14">
        <f t="shared" si="63"/>
        <v>1.4320800942554943</v>
      </c>
      <c r="U200" s="14">
        <f t="shared" si="64"/>
        <v>1.8659122185938108</v>
      </c>
      <c r="V200">
        <v>1980.49</v>
      </c>
      <c r="W200">
        <v>4578.75</v>
      </c>
      <c r="X200">
        <v>7499.56</v>
      </c>
      <c r="Y200">
        <v>5708.18</v>
      </c>
      <c r="Z200" s="14">
        <f t="shared" si="65"/>
        <v>0.6531582704897122</v>
      </c>
      <c r="AA200" s="14">
        <f t="shared" si="66"/>
        <v>0.23290383606093926</v>
      </c>
      <c r="AB200" s="14">
        <f t="shared" si="67"/>
        <v>13.261178995690139</v>
      </c>
      <c r="AC200" s="14">
        <f t="shared" si="68"/>
        <v>1.0014448268986236</v>
      </c>
      <c r="AD200">
        <v>3558.87</v>
      </c>
      <c r="AE200">
        <v>8551.43</v>
      </c>
      <c r="AF200">
        <v>69446.539999999994</v>
      </c>
      <c r="AG200">
        <v>3063.61</v>
      </c>
      <c r="AH200" s="14">
        <f t="shared" si="69"/>
        <v>6.0042854180163747</v>
      </c>
      <c r="AI200" s="14">
        <f t="shared" si="70"/>
        <v>2.1485149620457467</v>
      </c>
      <c r="AJ200" s="14">
        <f t="shared" si="71"/>
        <v>57.889068386791251</v>
      </c>
      <c r="AK200" s="14">
        <f t="shared" si="72"/>
        <v>12.112006773034691</v>
      </c>
      <c r="AL200">
        <v>32715.61</v>
      </c>
      <c r="AM200">
        <v>78886.100000000006</v>
      </c>
      <c r="AN200">
        <v>303155.21000000002</v>
      </c>
      <c r="AO200">
        <v>37052.93</v>
      </c>
      <c r="AP200" s="14">
        <f t="shared" si="73"/>
        <v>0.35274771459666598</v>
      </c>
      <c r="AQ200" s="14">
        <f t="shared" si="74"/>
        <v>2.654196729160703E-2</v>
      </c>
      <c r="AR200" s="14">
        <f t="shared" si="75"/>
        <v>0</v>
      </c>
      <c r="AS200" s="14">
        <f t="shared" si="76"/>
        <v>1.4622465423854025</v>
      </c>
      <c r="AT200">
        <v>1922.02</v>
      </c>
      <c r="AU200">
        <v>974.53</v>
      </c>
      <c r="AW200">
        <v>4473.29</v>
      </c>
    </row>
    <row r="201" spans="1:49" ht="12.75" customHeight="1" x14ac:dyDescent="0.15">
      <c r="A201" t="s">
        <v>46</v>
      </c>
      <c r="B201" t="s">
        <v>269</v>
      </c>
      <c r="C201" s="24" t="s">
        <v>460</v>
      </c>
      <c r="D201" s="17">
        <v>316</v>
      </c>
      <c r="F201" s="24" t="s">
        <v>452</v>
      </c>
      <c r="G201" s="24">
        <v>50</v>
      </c>
      <c r="H201" s="24" t="s">
        <v>425</v>
      </c>
      <c r="I201" s="24"/>
      <c r="J201" s="52">
        <f t="shared" si="41"/>
        <v>376.25000000000006</v>
      </c>
      <c r="K201" s="52">
        <f t="shared" si="42"/>
        <v>11636.875000000002</v>
      </c>
      <c r="L201" s="52">
        <f t="shared" si="43"/>
        <v>4501.5625</v>
      </c>
      <c r="M201" s="52">
        <f t="shared" si="44"/>
        <v>388988.75000000006</v>
      </c>
      <c r="N201">
        <v>28</v>
      </c>
      <c r="O201">
        <v>866</v>
      </c>
      <c r="P201">
        <v>335</v>
      </c>
      <c r="Q201">
        <v>28948</v>
      </c>
      <c r="R201" s="14">
        <f t="shared" si="61"/>
        <v>0.23926397257332471</v>
      </c>
      <c r="S201" s="14">
        <f t="shared" si="62"/>
        <v>0.11961928905668477</v>
      </c>
      <c r="T201" s="14">
        <f t="shared" si="63"/>
        <v>1.4853394133473876</v>
      </c>
      <c r="U201" s="14">
        <f t="shared" si="64"/>
        <v>1.451920279551123</v>
      </c>
      <c r="V201">
        <v>1303.68</v>
      </c>
      <c r="W201">
        <v>4392.01</v>
      </c>
      <c r="X201">
        <v>7778.47</v>
      </c>
      <c r="Y201">
        <v>4441.7</v>
      </c>
      <c r="Z201" s="14">
        <f t="shared" si="65"/>
        <v>0.68378203281143612</v>
      </c>
      <c r="AA201" s="14">
        <f t="shared" si="66"/>
        <v>0.23818728165512193</v>
      </c>
      <c r="AB201" s="14">
        <f t="shared" si="67"/>
        <v>15.477340299379586</v>
      </c>
      <c r="AC201" s="14">
        <f t="shared" si="68"/>
        <v>0.8390685115994756</v>
      </c>
      <c r="AD201">
        <v>3725.73</v>
      </c>
      <c r="AE201">
        <v>8745.42</v>
      </c>
      <c r="AF201">
        <v>81052.2</v>
      </c>
      <c r="AG201">
        <v>2566.87</v>
      </c>
      <c r="AH201" s="14">
        <f t="shared" si="69"/>
        <v>6.4730697724782562</v>
      </c>
      <c r="AI201" s="14">
        <f t="shared" si="70"/>
        <v>3.4801017633183053</v>
      </c>
      <c r="AJ201" s="14">
        <f t="shared" si="71"/>
        <v>47.35764002268548</v>
      </c>
      <c r="AK201" s="14">
        <f t="shared" si="72"/>
        <v>22.26419738558246</v>
      </c>
      <c r="AL201">
        <v>35269.879999999997</v>
      </c>
      <c r="AM201">
        <v>127777.4</v>
      </c>
      <c r="AN201">
        <v>248003.91</v>
      </c>
      <c r="AO201">
        <v>68110.41</v>
      </c>
      <c r="AP201" s="14">
        <f t="shared" si="73"/>
        <v>0.37829688128015621</v>
      </c>
      <c r="AQ201" s="14">
        <f t="shared" si="74"/>
        <v>2.7177375228677407E-2</v>
      </c>
      <c r="AR201" s="14">
        <f t="shared" si="75"/>
        <v>0</v>
      </c>
      <c r="AS201" s="14">
        <f t="shared" si="76"/>
        <v>1.6279472670870392</v>
      </c>
      <c r="AT201">
        <v>2061.23</v>
      </c>
      <c r="AU201">
        <v>997.86</v>
      </c>
      <c r="AW201">
        <v>4980.2</v>
      </c>
    </row>
    <row r="202" spans="1:49" ht="12.75" customHeight="1" x14ac:dyDescent="0.15">
      <c r="A202" t="s">
        <v>47</v>
      </c>
      <c r="B202" t="s">
        <v>258</v>
      </c>
      <c r="C202" s="24" t="s">
        <v>460</v>
      </c>
      <c r="D202" s="17">
        <v>317</v>
      </c>
      <c r="F202" s="24" t="s">
        <v>448</v>
      </c>
      <c r="G202" s="24">
        <v>50</v>
      </c>
      <c r="H202" s="24" t="s">
        <v>425</v>
      </c>
      <c r="I202" s="24"/>
      <c r="J202" s="52">
        <f t="shared" si="41"/>
        <v>860</v>
      </c>
      <c r="K202" s="52">
        <f t="shared" si="42"/>
        <v>40970.9375</v>
      </c>
      <c r="L202" s="52">
        <f t="shared" si="43"/>
        <v>11381.562500000002</v>
      </c>
      <c r="M202" s="52">
        <f t="shared" si="44"/>
        <v>1087160.9375</v>
      </c>
      <c r="N202">
        <v>64</v>
      </c>
      <c r="O202">
        <v>3049</v>
      </c>
      <c r="P202">
        <v>847</v>
      </c>
      <c r="Q202">
        <v>80905</v>
      </c>
      <c r="R202" s="14">
        <f t="shared" si="61"/>
        <v>0.30841428521613373</v>
      </c>
      <c r="S202" s="14">
        <f t="shared" si="62"/>
        <v>0.12863265822488321</v>
      </c>
      <c r="T202" s="14">
        <f t="shared" si="63"/>
        <v>1.6303145223350768</v>
      </c>
      <c r="U202" s="14">
        <f t="shared" si="64"/>
        <v>1.701375200625002</v>
      </c>
      <c r="V202">
        <v>1680.46</v>
      </c>
      <c r="W202">
        <v>4722.95</v>
      </c>
      <c r="X202">
        <v>8537.68</v>
      </c>
      <c r="Y202">
        <v>5204.83</v>
      </c>
      <c r="Z202" s="14">
        <f t="shared" si="65"/>
        <v>0.71963822629576535</v>
      </c>
      <c r="AA202" s="14">
        <f t="shared" si="66"/>
        <v>0.24592193660791301</v>
      </c>
      <c r="AB202" s="14">
        <f t="shared" si="67"/>
        <v>18.37601755260339</v>
      </c>
      <c r="AC202" s="14">
        <f t="shared" si="68"/>
        <v>0.96718085506294149</v>
      </c>
      <c r="AD202">
        <v>3921.1</v>
      </c>
      <c r="AE202">
        <v>9029.41</v>
      </c>
      <c r="AF202">
        <v>96232.08</v>
      </c>
      <c r="AG202">
        <v>2958.79</v>
      </c>
      <c r="AH202" s="14">
        <f t="shared" si="69"/>
        <v>5.0461687261755532</v>
      </c>
      <c r="AI202" s="14">
        <f t="shared" si="70"/>
        <v>1.5152055325429363</v>
      </c>
      <c r="AJ202" s="14">
        <f t="shared" si="71"/>
        <v>62.644691540493007</v>
      </c>
      <c r="AK202" s="14">
        <f t="shared" si="72"/>
        <v>7.5820625721187636</v>
      </c>
      <c r="AL202">
        <v>27495.11</v>
      </c>
      <c r="AM202">
        <v>55633.15</v>
      </c>
      <c r="AN202">
        <v>328059.59999999998</v>
      </c>
      <c r="AO202">
        <v>23194.97</v>
      </c>
      <c r="AP202" s="14">
        <f t="shared" si="73"/>
        <v>0.35001862826246949</v>
      </c>
      <c r="AQ202" s="14">
        <f t="shared" si="74"/>
        <v>2.6286224448525557E-2</v>
      </c>
      <c r="AR202" s="14">
        <f t="shared" si="75"/>
        <v>0</v>
      </c>
      <c r="AS202" s="14">
        <f t="shared" si="76"/>
        <v>1.5338308506500085</v>
      </c>
      <c r="AT202">
        <v>1907.15</v>
      </c>
      <c r="AU202">
        <v>965.14</v>
      </c>
      <c r="AW202">
        <v>4692.28</v>
      </c>
    </row>
    <row r="203" spans="1:49" ht="12.75" customHeight="1" x14ac:dyDescent="0.15">
      <c r="A203" t="s">
        <v>48</v>
      </c>
      <c r="B203" t="s">
        <v>272</v>
      </c>
      <c r="C203" s="24" t="s">
        <v>460</v>
      </c>
      <c r="D203" s="17">
        <v>318</v>
      </c>
      <c r="F203" s="24" t="s">
        <v>447</v>
      </c>
      <c r="G203" s="24">
        <v>50</v>
      </c>
      <c r="H203" s="24" t="s">
        <v>425</v>
      </c>
      <c r="I203" s="24"/>
      <c r="J203" s="52">
        <f t="shared" si="41"/>
        <v>1236.25</v>
      </c>
      <c r="K203" s="52">
        <f t="shared" si="42"/>
        <v>42287.8125</v>
      </c>
      <c r="L203" s="52">
        <f t="shared" si="43"/>
        <v>11448.750000000002</v>
      </c>
      <c r="M203" s="52">
        <f t="shared" si="44"/>
        <v>1141394.6875000002</v>
      </c>
      <c r="N203">
        <v>92</v>
      </c>
      <c r="O203">
        <v>3147</v>
      </c>
      <c r="P203">
        <v>852</v>
      </c>
      <c r="Q203">
        <v>84941</v>
      </c>
      <c r="R203" s="14">
        <f t="shared" si="61"/>
        <v>0.34991401634515323</v>
      </c>
      <c r="S203" s="14">
        <f t="shared" si="62"/>
        <v>0.12945980520511582</v>
      </c>
      <c r="T203" s="14">
        <f t="shared" si="63"/>
        <v>1.4169182501627893</v>
      </c>
      <c r="U203" s="14">
        <f t="shared" si="64"/>
        <v>2.1793350527427195</v>
      </c>
      <c r="V203">
        <v>1906.58</v>
      </c>
      <c r="W203">
        <v>4753.32</v>
      </c>
      <c r="X203">
        <v>7420.16</v>
      </c>
      <c r="Y203">
        <v>6667</v>
      </c>
      <c r="Z203" s="14">
        <f t="shared" si="65"/>
        <v>0.70080991647564295</v>
      </c>
      <c r="AA203" s="14">
        <f t="shared" si="66"/>
        <v>0.24474399433280397</v>
      </c>
      <c r="AB203" s="14">
        <f t="shared" si="67"/>
        <v>15.696801309188956</v>
      </c>
      <c r="AC203" s="14">
        <f t="shared" si="68"/>
        <v>0.96479787133195383</v>
      </c>
      <c r="AD203">
        <v>3818.51</v>
      </c>
      <c r="AE203">
        <v>8986.16</v>
      </c>
      <c r="AF203">
        <v>82201.48</v>
      </c>
      <c r="AG203">
        <v>2951.5</v>
      </c>
      <c r="AH203" s="14">
        <f t="shared" si="69"/>
        <v>7.6624485428661098</v>
      </c>
      <c r="AI203" s="14">
        <f t="shared" si="70"/>
        <v>2.9188497182607196</v>
      </c>
      <c r="AJ203" s="14">
        <f t="shared" si="71"/>
        <v>72.596757962355085</v>
      </c>
      <c r="AK203" s="14">
        <f t="shared" si="72"/>
        <v>8.0163703463988831</v>
      </c>
      <c r="AL203">
        <v>41750.46</v>
      </c>
      <c r="AM203">
        <v>107170.15</v>
      </c>
      <c r="AN203">
        <v>380176.88</v>
      </c>
      <c r="AO203">
        <v>24523.599999999999</v>
      </c>
      <c r="AP203" s="14">
        <f t="shared" si="73"/>
        <v>0.35506936504236786</v>
      </c>
      <c r="AQ203" s="14">
        <f t="shared" si="74"/>
        <v>2.6804519049573528E-2</v>
      </c>
      <c r="AR203" s="14">
        <f t="shared" si="75"/>
        <v>0</v>
      </c>
      <c r="AS203" s="14">
        <f t="shared" si="76"/>
        <v>1.4978572759455933</v>
      </c>
      <c r="AT203">
        <v>1934.67</v>
      </c>
      <c r="AU203">
        <v>984.17</v>
      </c>
      <c r="AW203">
        <v>4582.2299999999996</v>
      </c>
    </row>
    <row r="204" spans="1:49" ht="12.75" customHeight="1" x14ac:dyDescent="0.15">
      <c r="C204" s="24"/>
      <c r="J204" s="52"/>
      <c r="K204" s="52"/>
      <c r="L204" s="52"/>
      <c r="M204" s="52"/>
      <c r="R204" s="14"/>
      <c r="S204" s="14"/>
      <c r="T204" s="14"/>
      <c r="U204" s="14"/>
      <c r="Z204" s="14"/>
      <c r="AA204" s="14"/>
      <c r="AB204" s="14"/>
      <c r="AC204" s="14"/>
      <c r="AH204" s="14"/>
      <c r="AI204" s="14"/>
      <c r="AJ204" s="14"/>
      <c r="AK204" s="14"/>
      <c r="AP204" s="14"/>
      <c r="AQ204" s="14"/>
      <c r="AR204" s="14"/>
      <c r="AS204" s="14"/>
    </row>
    <row r="205" spans="1:49" ht="12.75" customHeight="1" x14ac:dyDescent="0.15">
      <c r="A205" t="s">
        <v>57</v>
      </c>
      <c r="B205" t="s">
        <v>281</v>
      </c>
      <c r="C205" s="24" t="s">
        <v>461</v>
      </c>
      <c r="D205" s="17" t="s">
        <v>340</v>
      </c>
      <c r="F205" s="24" t="s">
        <v>434</v>
      </c>
      <c r="G205" s="24">
        <v>5</v>
      </c>
      <c r="H205" s="16" t="s">
        <v>426</v>
      </c>
      <c r="J205" s="52">
        <f t="shared" si="41"/>
        <v>107.5</v>
      </c>
      <c r="K205" s="52">
        <f t="shared" si="42"/>
        <v>4689.6875</v>
      </c>
      <c r="L205" s="52">
        <f t="shared" si="43"/>
        <v>3654.9999999999995</v>
      </c>
      <c r="M205" s="52">
        <f t="shared" si="44"/>
        <v>171731.25</v>
      </c>
      <c r="N205">
        <v>8</v>
      </c>
      <c r="O205">
        <v>349</v>
      </c>
      <c r="P205">
        <v>272</v>
      </c>
      <c r="Q205">
        <v>12780</v>
      </c>
      <c r="R205" s="14">
        <f t="shared" ref="R205:R224" si="77">V205/$S$6</f>
        <v>0.37205503688028913</v>
      </c>
      <c r="S205" s="14">
        <f t="shared" ref="S205:S224" si="78">W205/$T$6</f>
        <v>0.13447661369240102</v>
      </c>
      <c r="T205" s="14">
        <f t="shared" ref="T205:T224" si="79">X205/$U$6</f>
        <v>1.4242432922206756</v>
      </c>
      <c r="U205" s="14">
        <f t="shared" ref="U205:U224" si="80">Y205/$V$6</f>
        <v>1.5180521641349507</v>
      </c>
      <c r="V205">
        <v>2027.22</v>
      </c>
      <c r="W205">
        <v>4937.5200000000004</v>
      </c>
      <c r="X205">
        <v>7458.52</v>
      </c>
      <c r="Y205">
        <v>4644.01</v>
      </c>
      <c r="Z205" s="14">
        <f t="shared" ref="Z205:Z224" si="81">AD205/$S$6</f>
        <v>0.5745837088044693</v>
      </c>
      <c r="AA205" s="14">
        <f t="shared" ref="AA205:AA224" si="82">AE205/$T$6</f>
        <v>0.23863095054903002</v>
      </c>
      <c r="AB205" s="14">
        <f t="shared" ref="AB205:AB224" si="83">AF205/$U$6</f>
        <v>5.6519115571824941</v>
      </c>
      <c r="AC205" s="14">
        <f t="shared" ref="AC205:AC224" si="84">AG205/$V$6</f>
        <v>0.77636237043138867</v>
      </c>
      <c r="AD205">
        <v>3130.74</v>
      </c>
      <c r="AE205">
        <v>8761.7099999999991</v>
      </c>
      <c r="AF205">
        <v>29598.1</v>
      </c>
      <c r="AG205">
        <v>2375.04</v>
      </c>
      <c r="AH205" s="14">
        <f t="shared" ref="AH205:AH224" si="85">AL205/$S$6</f>
        <v>2.9908473748832294</v>
      </c>
      <c r="AI205" s="14">
        <f t="shared" ref="AI205:AI224" si="86">AM205/$T$6</f>
        <v>0.70243789112109334</v>
      </c>
      <c r="AJ205" s="14">
        <f t="shared" ref="AJ205:AJ224" si="87">AN205/$U$6</f>
        <v>25.871359200126797</v>
      </c>
      <c r="AK205" s="14">
        <f t="shared" ref="AK205:AK224" si="88">AO205/$V$6</f>
        <v>2.9888140324726482</v>
      </c>
      <c r="AL205">
        <v>16296.26</v>
      </c>
      <c r="AM205">
        <v>25791.11</v>
      </c>
      <c r="AN205">
        <v>135483.91</v>
      </c>
      <c r="AO205">
        <v>9143.35</v>
      </c>
      <c r="AP205" s="14">
        <f t="shared" ref="AP205:AP224" si="89">AT205/$S$6</f>
        <v>0.42089962578298351</v>
      </c>
      <c r="AQ205" s="14">
        <f t="shared" ref="AQ205:AQ224" si="90">AU205/$T$6</f>
        <v>2.8340337891039385E-2</v>
      </c>
      <c r="AR205" s="14">
        <f t="shared" ref="AR205:AR224" si="91">AV205/$U$6</f>
        <v>0</v>
      </c>
      <c r="AS205" s="14">
        <f t="shared" ref="AS205:AS224" si="92">AW205/$V$6</f>
        <v>1.5129527750809855</v>
      </c>
      <c r="AT205">
        <v>2293.36</v>
      </c>
      <c r="AU205">
        <v>1040.56</v>
      </c>
      <c r="AW205">
        <v>4628.41</v>
      </c>
    </row>
    <row r="206" spans="1:49" ht="12.75" customHeight="1" x14ac:dyDescent="0.15">
      <c r="A206" t="s">
        <v>58</v>
      </c>
      <c r="B206" t="s">
        <v>282</v>
      </c>
      <c r="C206" s="24" t="s">
        <v>461</v>
      </c>
      <c r="D206" s="17">
        <v>282</v>
      </c>
      <c r="F206" s="24" t="s">
        <v>437</v>
      </c>
      <c r="G206" s="24">
        <v>5</v>
      </c>
      <c r="H206" s="16" t="s">
        <v>426</v>
      </c>
      <c r="J206" s="52">
        <f t="shared" si="41"/>
        <v>282.18750000000006</v>
      </c>
      <c r="K206" s="52">
        <f t="shared" si="42"/>
        <v>15197.812500000002</v>
      </c>
      <c r="L206" s="52">
        <f t="shared" si="43"/>
        <v>13746.562499999998</v>
      </c>
      <c r="M206" s="52">
        <f t="shared" si="44"/>
        <v>494567.18750000006</v>
      </c>
      <c r="N206">
        <v>21</v>
      </c>
      <c r="O206">
        <v>1131</v>
      </c>
      <c r="P206">
        <v>1023</v>
      </c>
      <c r="Q206">
        <v>36805</v>
      </c>
      <c r="R206" s="14">
        <f t="shared" si="77"/>
        <v>0.40539687375543931</v>
      </c>
      <c r="S206" s="14">
        <f t="shared" si="78"/>
        <v>0.14835944642977272</v>
      </c>
      <c r="T206" s="14">
        <f t="shared" si="79"/>
        <v>2.0133344026825388</v>
      </c>
      <c r="U206" s="14">
        <f t="shared" si="80"/>
        <v>1.9785171891906026</v>
      </c>
      <c r="V206">
        <v>2208.89</v>
      </c>
      <c r="W206">
        <v>5447.25</v>
      </c>
      <c r="X206">
        <v>10543.49</v>
      </c>
      <c r="Y206">
        <v>6052.66</v>
      </c>
      <c r="Z206" s="14">
        <f t="shared" si="81"/>
        <v>0.63619462221333123</v>
      </c>
      <c r="AA206" s="14">
        <f t="shared" si="82"/>
        <v>0.23706571719526087</v>
      </c>
      <c r="AB206" s="14">
        <f t="shared" si="83"/>
        <v>5.3988271530677912</v>
      </c>
      <c r="AC206" s="14">
        <f t="shared" si="84"/>
        <v>0.84182741183123633</v>
      </c>
      <c r="AD206">
        <v>3466.44</v>
      </c>
      <c r="AE206">
        <v>8704.24</v>
      </c>
      <c r="AF206">
        <v>28272.74</v>
      </c>
      <c r="AG206">
        <v>2575.31</v>
      </c>
      <c r="AH206" s="14">
        <f t="shared" si="85"/>
        <v>3.3766377729774568</v>
      </c>
      <c r="AI206" s="14">
        <f t="shared" si="86"/>
        <v>1.130545418594384</v>
      </c>
      <c r="AJ206" s="14">
        <f t="shared" si="87"/>
        <v>23.07406770890023</v>
      </c>
      <c r="AK206" s="14">
        <f t="shared" si="88"/>
        <v>4.4958763594284763</v>
      </c>
      <c r="AL206">
        <v>18398.32</v>
      </c>
      <c r="AM206">
        <v>41509.75</v>
      </c>
      <c r="AN206">
        <v>120834.97</v>
      </c>
      <c r="AO206">
        <v>13753.74</v>
      </c>
      <c r="AP206" s="14">
        <f t="shared" si="89"/>
        <v>0.40729824123508135</v>
      </c>
      <c r="AQ206" s="14">
        <f t="shared" si="90"/>
        <v>2.9062899938638056E-2</v>
      </c>
      <c r="AR206" s="14">
        <f t="shared" si="91"/>
        <v>0</v>
      </c>
      <c r="AS206" s="14">
        <f t="shared" si="92"/>
        <v>1.5302743536687815</v>
      </c>
      <c r="AT206">
        <v>2219.25</v>
      </c>
      <c r="AU206">
        <v>1067.0899999999999</v>
      </c>
      <c r="AW206">
        <v>4681.3999999999996</v>
      </c>
    </row>
    <row r="207" spans="1:49" ht="12.75" customHeight="1" x14ac:dyDescent="0.15">
      <c r="A207" t="s">
        <v>59</v>
      </c>
      <c r="B207" t="s">
        <v>283</v>
      </c>
      <c r="C207" s="24" t="s">
        <v>461</v>
      </c>
      <c r="D207" s="17">
        <v>283</v>
      </c>
      <c r="F207" s="24" t="s">
        <v>438</v>
      </c>
      <c r="G207" s="24">
        <v>5</v>
      </c>
      <c r="H207" s="16" t="s">
        <v>426</v>
      </c>
      <c r="J207" s="52">
        <f t="shared" si="41"/>
        <v>255.31250000000003</v>
      </c>
      <c r="K207" s="52">
        <f t="shared" si="42"/>
        <v>16487.8125</v>
      </c>
      <c r="L207" s="52">
        <f t="shared" si="43"/>
        <v>14001.875000000002</v>
      </c>
      <c r="M207" s="52">
        <f t="shared" si="44"/>
        <v>535712.81250000012</v>
      </c>
      <c r="N207">
        <v>19</v>
      </c>
      <c r="O207">
        <v>1227</v>
      </c>
      <c r="P207">
        <v>1042</v>
      </c>
      <c r="Q207">
        <v>39867</v>
      </c>
      <c r="R207" s="14">
        <f t="shared" si="77"/>
        <v>0.51663237720487964</v>
      </c>
      <c r="S207" s="14">
        <f t="shared" si="78"/>
        <v>0.14541499927689325</v>
      </c>
      <c r="T207" s="14">
        <f t="shared" si="79"/>
        <v>1.6794071986297054</v>
      </c>
      <c r="U207" s="14">
        <f t="shared" si="80"/>
        <v>2.8960672596340862</v>
      </c>
      <c r="V207">
        <v>2814.98</v>
      </c>
      <c r="W207">
        <v>5339.14</v>
      </c>
      <c r="X207">
        <v>8794.77</v>
      </c>
      <c r="Y207">
        <v>8859.6200000000008</v>
      </c>
      <c r="Z207" s="14">
        <f t="shared" si="81"/>
        <v>0.63468600824782373</v>
      </c>
      <c r="AA207" s="14">
        <f t="shared" si="82"/>
        <v>0.23173079620454745</v>
      </c>
      <c r="AB207" s="14">
        <f t="shared" si="83"/>
        <v>6.9437025834331072</v>
      </c>
      <c r="AC207" s="14">
        <f t="shared" si="84"/>
        <v>0.77057325631948326</v>
      </c>
      <c r="AD207">
        <v>3458.22</v>
      </c>
      <c r="AE207">
        <v>8508.36</v>
      </c>
      <c r="AF207">
        <v>36362.99</v>
      </c>
      <c r="AG207">
        <v>2357.33</v>
      </c>
      <c r="AH207" s="14">
        <f t="shared" si="85"/>
        <v>3.1391320147337627</v>
      </c>
      <c r="AI207" s="14">
        <f t="shared" si="86"/>
        <v>1.1970837689904039</v>
      </c>
      <c r="AJ207" s="14">
        <f t="shared" si="87"/>
        <v>23.092853882978826</v>
      </c>
      <c r="AK207" s="14">
        <f t="shared" si="88"/>
        <v>5.166347954850794</v>
      </c>
      <c r="AL207">
        <v>17104.22</v>
      </c>
      <c r="AM207">
        <v>43952.81</v>
      </c>
      <c r="AN207">
        <v>120933.35</v>
      </c>
      <c r="AO207">
        <v>15804.84</v>
      </c>
      <c r="AP207" s="14">
        <f t="shared" si="89"/>
        <v>0.39742801507145725</v>
      </c>
      <c r="AQ207" s="14">
        <f t="shared" si="90"/>
        <v>2.9579560400113628E-2</v>
      </c>
      <c r="AR207" s="14">
        <f t="shared" si="91"/>
        <v>0</v>
      </c>
      <c r="AS207" s="14">
        <f t="shared" si="92"/>
        <v>1.5268224595399436</v>
      </c>
      <c r="AT207">
        <v>2165.4699999999998</v>
      </c>
      <c r="AU207">
        <v>1086.06</v>
      </c>
      <c r="AW207">
        <v>4670.84</v>
      </c>
    </row>
    <row r="208" spans="1:49" ht="12.75" customHeight="1" x14ac:dyDescent="0.15">
      <c r="A208" t="s">
        <v>60</v>
      </c>
      <c r="B208" t="s">
        <v>284</v>
      </c>
      <c r="C208" s="24" t="s">
        <v>461</v>
      </c>
      <c r="D208" s="17">
        <v>284</v>
      </c>
      <c r="F208" s="24" t="s">
        <v>435</v>
      </c>
      <c r="G208" s="24">
        <v>12</v>
      </c>
      <c r="H208" s="16" t="s">
        <v>426</v>
      </c>
      <c r="J208" s="52">
        <f t="shared" si="41"/>
        <v>53.75</v>
      </c>
      <c r="K208" s="52">
        <f t="shared" si="42"/>
        <v>4192.5</v>
      </c>
      <c r="L208" s="52">
        <f t="shared" si="43"/>
        <v>3910.3125</v>
      </c>
      <c r="M208" s="52">
        <f t="shared" si="44"/>
        <v>179820.62500000003</v>
      </c>
      <c r="N208">
        <v>4</v>
      </c>
      <c r="O208">
        <v>312</v>
      </c>
      <c r="P208">
        <v>291</v>
      </c>
      <c r="Q208">
        <v>13382</v>
      </c>
      <c r="R208" s="14">
        <f t="shared" si="77"/>
        <v>0.5815761895935001</v>
      </c>
      <c r="S208" s="14">
        <f t="shared" si="78"/>
        <v>0.16864592743821116</v>
      </c>
      <c r="T208" s="14">
        <f t="shared" si="79"/>
        <v>1.5551774642293144</v>
      </c>
      <c r="U208" s="14">
        <f t="shared" si="80"/>
        <v>1.4490665829843847</v>
      </c>
      <c r="V208">
        <v>3168.84</v>
      </c>
      <c r="W208">
        <v>6192.1</v>
      </c>
      <c r="X208">
        <v>8144.2</v>
      </c>
      <c r="Y208">
        <v>4432.97</v>
      </c>
      <c r="Z208" s="14">
        <f t="shared" si="81"/>
        <v>0.63930361498409716</v>
      </c>
      <c r="AA208" s="14">
        <f t="shared" si="82"/>
        <v>0.2344363866232603</v>
      </c>
      <c r="AB208" s="14">
        <f t="shared" si="83"/>
        <v>6.1718157740465127</v>
      </c>
      <c r="AC208" s="14">
        <f t="shared" si="84"/>
        <v>0.82102778840150492</v>
      </c>
      <c r="AD208">
        <v>3483.38</v>
      </c>
      <c r="AE208">
        <v>8607.7000000000007</v>
      </c>
      <c r="AF208">
        <v>32320.75</v>
      </c>
      <c r="AG208">
        <v>2511.6799999999998</v>
      </c>
      <c r="AH208" s="14">
        <f t="shared" si="85"/>
        <v>3.4753400346136973</v>
      </c>
      <c r="AI208" s="14">
        <f t="shared" si="86"/>
        <v>1.2448886156849619</v>
      </c>
      <c r="AJ208" s="14">
        <f t="shared" si="87"/>
        <v>22.225441727151733</v>
      </c>
      <c r="AK208" s="14">
        <f t="shared" si="88"/>
        <v>3.3016811639682397</v>
      </c>
      <c r="AL208">
        <v>18936.12</v>
      </c>
      <c r="AM208">
        <v>45708.04</v>
      </c>
      <c r="AN208">
        <v>116390.86</v>
      </c>
      <c r="AO208">
        <v>10100.469999999999</v>
      </c>
      <c r="AP208" s="14">
        <f t="shared" si="89"/>
        <v>0.37641019617487437</v>
      </c>
      <c r="AQ208" s="14">
        <f t="shared" si="90"/>
        <v>2.9165306018508808E-2</v>
      </c>
      <c r="AR208" s="14">
        <f t="shared" si="91"/>
        <v>0</v>
      </c>
      <c r="AS208" s="14">
        <f t="shared" si="92"/>
        <v>1.5124003412668059</v>
      </c>
      <c r="AT208">
        <v>2050.9499999999998</v>
      </c>
      <c r="AU208">
        <v>1070.8499999999999</v>
      </c>
      <c r="AW208">
        <v>4626.72</v>
      </c>
    </row>
    <row r="209" spans="1:49" ht="12.75" customHeight="1" x14ac:dyDescent="0.15">
      <c r="A209" t="s">
        <v>61</v>
      </c>
      <c r="B209" t="s">
        <v>285</v>
      </c>
      <c r="C209" s="24" t="s">
        <v>461</v>
      </c>
      <c r="D209" s="17">
        <v>285</v>
      </c>
      <c r="F209" s="24" t="s">
        <v>439</v>
      </c>
      <c r="G209" s="24">
        <v>12</v>
      </c>
      <c r="H209" s="16" t="s">
        <v>426</v>
      </c>
      <c r="J209" s="52">
        <f t="shared" si="41"/>
        <v>335.9375</v>
      </c>
      <c r="K209" s="52">
        <f t="shared" si="42"/>
        <v>16004.062500000002</v>
      </c>
      <c r="L209" s="52">
        <f t="shared" si="43"/>
        <v>15305.3125</v>
      </c>
      <c r="M209" s="52">
        <f t="shared" si="44"/>
        <v>562493.75</v>
      </c>
      <c r="N209">
        <v>25</v>
      </c>
      <c r="O209">
        <v>1191</v>
      </c>
      <c r="P209">
        <v>1139</v>
      </c>
      <c r="Q209">
        <v>41860</v>
      </c>
      <c r="R209" s="14">
        <f t="shared" si="77"/>
        <v>0.24742186682719397</v>
      </c>
      <c r="S209" s="14">
        <f t="shared" si="78"/>
        <v>0.11229180721401809</v>
      </c>
      <c r="T209" s="14">
        <f t="shared" si="79"/>
        <v>1.2651088540204665</v>
      </c>
      <c r="U209" s="14">
        <f t="shared" si="80"/>
        <v>1.9031377586877574</v>
      </c>
      <c r="V209">
        <v>1348.13</v>
      </c>
      <c r="W209">
        <v>4122.97</v>
      </c>
      <c r="X209">
        <v>6625.16</v>
      </c>
      <c r="Y209">
        <v>5822.06</v>
      </c>
      <c r="Z209" s="14">
        <f t="shared" si="81"/>
        <v>0.63970738027900176</v>
      </c>
      <c r="AA209" s="14">
        <f t="shared" si="82"/>
        <v>0.23516875350829339</v>
      </c>
      <c r="AB209" s="14">
        <f t="shared" si="83"/>
        <v>7.2059127372857246</v>
      </c>
      <c r="AC209" s="14">
        <f t="shared" si="84"/>
        <v>0.86931508013559144</v>
      </c>
      <c r="AD209">
        <v>3485.58</v>
      </c>
      <c r="AE209">
        <v>8634.59</v>
      </c>
      <c r="AF209">
        <v>37736.14</v>
      </c>
      <c r="AG209">
        <v>2659.4</v>
      </c>
      <c r="AH209" s="14">
        <f t="shared" si="85"/>
        <v>4.4266330929706292</v>
      </c>
      <c r="AI209" s="14">
        <f t="shared" si="86"/>
        <v>1.6655975762441861</v>
      </c>
      <c r="AJ209" s="14">
        <f t="shared" si="87"/>
        <v>25.731007116900873</v>
      </c>
      <c r="AK209" s="14">
        <f t="shared" si="88"/>
        <v>6.8463514851970624</v>
      </c>
      <c r="AL209">
        <v>24119.439999999999</v>
      </c>
      <c r="AM209">
        <v>61155.03</v>
      </c>
      <c r="AN209">
        <v>134748.91</v>
      </c>
      <c r="AO209">
        <v>20944.29</v>
      </c>
      <c r="AP209" s="14">
        <f t="shared" si="89"/>
        <v>0.3941685279634996</v>
      </c>
      <c r="AQ209" s="14">
        <f t="shared" si="90"/>
        <v>2.8736616737347741E-2</v>
      </c>
      <c r="AR209" s="14">
        <f t="shared" si="91"/>
        <v>0</v>
      </c>
      <c r="AS209" s="14">
        <f t="shared" si="92"/>
        <v>1.6073503116838115</v>
      </c>
      <c r="AT209">
        <v>2147.71</v>
      </c>
      <c r="AU209">
        <v>1055.1099999999999</v>
      </c>
      <c r="AW209">
        <v>4917.1899999999996</v>
      </c>
    </row>
    <row r="210" spans="1:49" ht="12.75" customHeight="1" x14ac:dyDescent="0.15">
      <c r="A210" t="s">
        <v>62</v>
      </c>
      <c r="B210" t="s">
        <v>286</v>
      </c>
      <c r="C210" s="24" t="s">
        <v>461</v>
      </c>
      <c r="D210" s="17">
        <v>286</v>
      </c>
      <c r="F210" s="24" t="s">
        <v>440</v>
      </c>
      <c r="G210" s="24">
        <v>12</v>
      </c>
      <c r="H210" s="16" t="s">
        <v>426</v>
      </c>
      <c r="J210" s="52">
        <f t="shared" si="41"/>
        <v>215</v>
      </c>
      <c r="K210" s="52">
        <f t="shared" si="42"/>
        <v>16622.1875</v>
      </c>
      <c r="L210" s="52">
        <f t="shared" si="43"/>
        <v>16487.8125</v>
      </c>
      <c r="M210" s="52">
        <f t="shared" si="44"/>
        <v>554525.31250000012</v>
      </c>
      <c r="N210">
        <v>16</v>
      </c>
      <c r="O210">
        <v>1237</v>
      </c>
      <c r="P210">
        <v>1227</v>
      </c>
      <c r="Q210">
        <v>41267</v>
      </c>
      <c r="R210" s="14">
        <f t="shared" si="77"/>
        <v>0.47010943874788708</v>
      </c>
      <c r="S210" s="14">
        <f t="shared" si="78"/>
        <v>0.15254965265001608</v>
      </c>
      <c r="T210" s="14">
        <f t="shared" si="79"/>
        <v>1.4383262393470859</v>
      </c>
      <c r="U210" s="14">
        <f t="shared" si="80"/>
        <v>1.5062745367237731</v>
      </c>
      <c r="V210">
        <v>2561.4899999999998</v>
      </c>
      <c r="W210">
        <v>5601.1</v>
      </c>
      <c r="X210">
        <v>7532.27</v>
      </c>
      <c r="Y210">
        <v>4607.9799999999996</v>
      </c>
      <c r="Z210" s="14">
        <f t="shared" si="81"/>
        <v>0.63993679237837942</v>
      </c>
      <c r="AA210" s="14">
        <f t="shared" si="82"/>
        <v>0.23992845736952009</v>
      </c>
      <c r="AB210" s="14">
        <f t="shared" si="83"/>
        <v>6.3627671702155704</v>
      </c>
      <c r="AC210" s="14">
        <f t="shared" si="84"/>
        <v>0.82415606745576442</v>
      </c>
      <c r="AD210">
        <v>3486.83</v>
      </c>
      <c r="AE210">
        <v>8809.35</v>
      </c>
      <c r="AF210">
        <v>33320.730000000003</v>
      </c>
      <c r="AG210">
        <v>2521.25</v>
      </c>
      <c r="AH210" s="14">
        <f t="shared" si="85"/>
        <v>2.3643119197020948</v>
      </c>
      <c r="AI210" s="14">
        <f t="shared" si="86"/>
        <v>0.59621881891472983</v>
      </c>
      <c r="AJ210" s="14">
        <f t="shared" si="87"/>
        <v>20.056948573850974</v>
      </c>
      <c r="AK210" s="14">
        <f t="shared" si="88"/>
        <v>3.2813522533742594</v>
      </c>
      <c r="AL210">
        <v>12882.45</v>
      </c>
      <c r="AM210">
        <v>21891.11</v>
      </c>
      <c r="AN210">
        <v>105034.83</v>
      </c>
      <c r="AO210">
        <v>10038.280000000001</v>
      </c>
      <c r="AP210" s="14">
        <f t="shared" si="89"/>
        <v>0.3978960157541877</v>
      </c>
      <c r="AQ210" s="14">
        <f t="shared" si="90"/>
        <v>3.0795904955174192E-2</v>
      </c>
      <c r="AR210" s="14">
        <f t="shared" si="91"/>
        <v>0</v>
      </c>
      <c r="AS210" s="14">
        <f t="shared" si="92"/>
        <v>1.5535125310948321</v>
      </c>
      <c r="AT210">
        <v>2168.02</v>
      </c>
      <c r="AU210">
        <v>1130.72</v>
      </c>
      <c r="AW210">
        <v>4752.49</v>
      </c>
    </row>
    <row r="211" spans="1:49" ht="12.75" customHeight="1" x14ac:dyDescent="0.15">
      <c r="A211" t="s">
        <v>63</v>
      </c>
      <c r="B211" t="s">
        <v>287</v>
      </c>
      <c r="C211" s="24" t="s">
        <v>461</v>
      </c>
      <c r="D211" s="17">
        <v>287</v>
      </c>
      <c r="F211" s="24" t="s">
        <v>436</v>
      </c>
      <c r="G211" s="24">
        <v>20</v>
      </c>
      <c r="H211" s="16" t="s">
        <v>426</v>
      </c>
      <c r="J211" s="52">
        <f t="shared" si="41"/>
        <v>215</v>
      </c>
      <c r="K211" s="52">
        <f t="shared" si="42"/>
        <v>7874.3750000000009</v>
      </c>
      <c r="L211" s="52">
        <f t="shared" si="43"/>
        <v>5616.875</v>
      </c>
      <c r="M211" s="52">
        <f t="shared" si="44"/>
        <v>244589.37500000003</v>
      </c>
      <c r="N211">
        <v>16</v>
      </c>
      <c r="O211">
        <v>586</v>
      </c>
      <c r="P211">
        <v>418</v>
      </c>
      <c r="Q211">
        <v>18202</v>
      </c>
      <c r="R211" s="14">
        <f t="shared" si="77"/>
        <v>0.42413892462619596</v>
      </c>
      <c r="S211" s="14">
        <f t="shared" si="78"/>
        <v>0.11969255298084761</v>
      </c>
      <c r="T211" s="14">
        <f t="shared" si="79"/>
        <v>1.2251438370159047</v>
      </c>
      <c r="U211" s="14">
        <f t="shared" si="80"/>
        <v>2.4008315926764929</v>
      </c>
      <c r="V211">
        <v>2311.0100000000002</v>
      </c>
      <c r="W211">
        <v>4394.7</v>
      </c>
      <c r="X211">
        <v>6415.87</v>
      </c>
      <c r="Y211">
        <v>7344.6</v>
      </c>
      <c r="Z211" s="14">
        <f t="shared" si="81"/>
        <v>0.57888380919520399</v>
      </c>
      <c r="AA211" s="14">
        <f t="shared" si="82"/>
        <v>0.22388801568338218</v>
      </c>
      <c r="AB211" s="14">
        <f t="shared" si="83"/>
        <v>6.3641325000047733</v>
      </c>
      <c r="AC211" s="14">
        <f t="shared" si="84"/>
        <v>0.77444356185787744</v>
      </c>
      <c r="AD211">
        <v>3154.17</v>
      </c>
      <c r="AE211">
        <v>8220.4</v>
      </c>
      <c r="AF211">
        <v>33327.879999999997</v>
      </c>
      <c r="AG211">
        <v>2369.17</v>
      </c>
      <c r="AH211" s="14">
        <f t="shared" si="85"/>
        <v>6.8562522138267594</v>
      </c>
      <c r="AI211" s="14">
        <f t="shared" si="86"/>
        <v>4.3614643197880412</v>
      </c>
      <c r="AJ211" s="14">
        <f t="shared" si="87"/>
        <v>27.438935386483809</v>
      </c>
      <c r="AK211" s="14">
        <f t="shared" si="88"/>
        <v>15.908462697642186</v>
      </c>
      <c r="AL211">
        <v>37357.730000000003</v>
      </c>
      <c r="AM211">
        <v>160138.01</v>
      </c>
      <c r="AN211">
        <v>143693.04</v>
      </c>
      <c r="AO211">
        <v>48667.01</v>
      </c>
      <c r="AP211" s="14">
        <f t="shared" si="89"/>
        <v>0.3714163535956217</v>
      </c>
      <c r="AQ211" s="14">
        <f t="shared" si="90"/>
        <v>3.0035757697410188E-2</v>
      </c>
      <c r="AR211" s="14">
        <f t="shared" si="91"/>
        <v>0</v>
      </c>
      <c r="AS211" s="14">
        <f t="shared" si="92"/>
        <v>1.4752303714381911</v>
      </c>
      <c r="AT211">
        <v>2023.74</v>
      </c>
      <c r="AU211">
        <v>1102.81</v>
      </c>
      <c r="AW211">
        <v>4513.01</v>
      </c>
    </row>
    <row r="212" spans="1:49" ht="12.75" customHeight="1" x14ac:dyDescent="0.15">
      <c r="A212" t="s">
        <v>64</v>
      </c>
      <c r="B212" t="s">
        <v>288</v>
      </c>
      <c r="C212" s="24" t="s">
        <v>461</v>
      </c>
      <c r="D212" s="17">
        <v>288</v>
      </c>
      <c r="F212" s="24" t="s">
        <v>441</v>
      </c>
      <c r="G212" s="24">
        <v>20</v>
      </c>
      <c r="H212" s="16" t="s">
        <v>426</v>
      </c>
      <c r="J212" s="52">
        <f t="shared" si="41"/>
        <v>470.3125</v>
      </c>
      <c r="K212" s="52">
        <f t="shared" si="42"/>
        <v>28689.0625</v>
      </c>
      <c r="L212" s="52">
        <f t="shared" si="43"/>
        <v>22171.875</v>
      </c>
      <c r="M212" s="52">
        <f t="shared" si="44"/>
        <v>741924.68749999988</v>
      </c>
      <c r="N212">
        <v>35</v>
      </c>
      <c r="O212">
        <v>2135</v>
      </c>
      <c r="P212">
        <v>1650</v>
      </c>
      <c r="Q212">
        <v>55213</v>
      </c>
      <c r="R212" s="14">
        <f t="shared" si="77"/>
        <v>0.5085148594805009</v>
      </c>
      <c r="S212" s="14">
        <f t="shared" si="78"/>
        <v>0.14254218190860421</v>
      </c>
      <c r="T212" s="14">
        <f t="shared" si="79"/>
        <v>1.5731940887903559</v>
      </c>
      <c r="U212" s="14">
        <f t="shared" si="80"/>
        <v>1.9357803863114091</v>
      </c>
      <c r="V212">
        <v>2770.75</v>
      </c>
      <c r="W212">
        <v>5233.66</v>
      </c>
      <c r="X212">
        <v>8238.5499999999993</v>
      </c>
      <c r="Y212">
        <v>5921.92</v>
      </c>
      <c r="Z212" s="14">
        <f t="shared" si="81"/>
        <v>0.61827845490033428</v>
      </c>
      <c r="AA212" s="14">
        <f t="shared" si="82"/>
        <v>0.22744145218357817</v>
      </c>
      <c r="AB212" s="14">
        <f t="shared" si="83"/>
        <v>5.7097614396495588</v>
      </c>
      <c r="AC212" s="14">
        <f t="shared" si="84"/>
        <v>0.76457166766366258</v>
      </c>
      <c r="AD212">
        <v>3368.82</v>
      </c>
      <c r="AE212">
        <v>8350.8700000000008</v>
      </c>
      <c r="AF212">
        <v>29901.05</v>
      </c>
      <c r="AG212">
        <v>2338.9699999999998</v>
      </c>
      <c r="AH212" s="14">
        <f t="shared" si="85"/>
        <v>3.7781805234633516</v>
      </c>
      <c r="AI212" s="14">
        <f t="shared" si="86"/>
        <v>1.606001050751745</v>
      </c>
      <c r="AJ212" s="14">
        <f t="shared" si="87"/>
        <v>21.955986732431644</v>
      </c>
      <c r="AK212" s="14">
        <f t="shared" si="88"/>
        <v>7.2280930573125568</v>
      </c>
      <c r="AL212">
        <v>20586.21</v>
      </c>
      <c r="AM212">
        <v>58966.85</v>
      </c>
      <c r="AN212">
        <v>114979.77</v>
      </c>
      <c r="AO212">
        <v>22112.11</v>
      </c>
      <c r="AP212" s="14">
        <f t="shared" si="89"/>
        <v>0.38652818740582634</v>
      </c>
      <c r="AQ212" s="14">
        <f t="shared" si="90"/>
        <v>2.9820868343638854E-2</v>
      </c>
      <c r="AR212" s="14">
        <f t="shared" si="91"/>
        <v>0</v>
      </c>
      <c r="AS212" s="14">
        <f t="shared" si="92"/>
        <v>1.524171430999709</v>
      </c>
      <c r="AT212">
        <v>2106.08</v>
      </c>
      <c r="AU212">
        <v>1094.92</v>
      </c>
      <c r="AW212">
        <v>4662.7299999999996</v>
      </c>
    </row>
    <row r="213" spans="1:49" ht="12.75" customHeight="1" x14ac:dyDescent="0.15">
      <c r="A213" t="s">
        <v>65</v>
      </c>
      <c r="B213" t="s">
        <v>289</v>
      </c>
      <c r="C213" s="24" t="s">
        <v>461</v>
      </c>
      <c r="D213" s="17">
        <v>289</v>
      </c>
      <c r="F213" s="24" t="s">
        <v>442</v>
      </c>
      <c r="G213" s="24">
        <v>20</v>
      </c>
      <c r="H213" s="16" t="s">
        <v>426</v>
      </c>
      <c r="J213" s="52">
        <f t="shared" si="41"/>
        <v>618.125</v>
      </c>
      <c r="K213" s="52">
        <f t="shared" si="42"/>
        <v>28769.687499999996</v>
      </c>
      <c r="L213" s="52">
        <f t="shared" si="43"/>
        <v>19739.687500000004</v>
      </c>
      <c r="M213" s="52">
        <f t="shared" si="44"/>
        <v>684949.68749999988</v>
      </c>
      <c r="N213">
        <v>46</v>
      </c>
      <c r="O213">
        <v>2141</v>
      </c>
      <c r="P213">
        <v>1469</v>
      </c>
      <c r="Q213">
        <v>50973</v>
      </c>
      <c r="R213" s="14">
        <f t="shared" si="77"/>
        <v>0.51511458675539712</v>
      </c>
      <c r="S213" s="14">
        <f t="shared" si="78"/>
        <v>0.13592309957057536</v>
      </c>
      <c r="T213" s="14">
        <f t="shared" si="79"/>
        <v>1.8754914709853097</v>
      </c>
      <c r="U213" s="14">
        <f t="shared" si="80"/>
        <v>1.8457532876349623</v>
      </c>
      <c r="V213">
        <v>2806.71</v>
      </c>
      <c r="W213">
        <v>4990.63</v>
      </c>
      <c r="X213">
        <v>9821.6299999999992</v>
      </c>
      <c r="Y213">
        <v>5646.51</v>
      </c>
      <c r="Z213" s="14">
        <f t="shared" si="81"/>
        <v>0.60047240539503843</v>
      </c>
      <c r="AA213" s="14">
        <f t="shared" si="82"/>
        <v>0.22882665782778727</v>
      </c>
      <c r="AB213" s="14">
        <f t="shared" si="83"/>
        <v>5.4777814059268675</v>
      </c>
      <c r="AC213" s="14">
        <f t="shared" si="84"/>
        <v>0.79423965167250155</v>
      </c>
      <c r="AD213">
        <v>3271.8</v>
      </c>
      <c r="AE213">
        <v>8401.73</v>
      </c>
      <c r="AF213">
        <v>28686.21</v>
      </c>
      <c r="AG213">
        <v>2429.73</v>
      </c>
      <c r="AH213" s="14">
        <f t="shared" si="85"/>
        <v>4.267068719017896</v>
      </c>
      <c r="AI213" s="14">
        <f t="shared" si="86"/>
        <v>1.8961632309336085</v>
      </c>
      <c r="AJ213" s="14">
        <f t="shared" si="87"/>
        <v>24.279008484140213</v>
      </c>
      <c r="AK213" s="14">
        <f t="shared" si="88"/>
        <v>11.33339544127694</v>
      </c>
      <c r="AL213">
        <v>23250.02</v>
      </c>
      <c r="AM213">
        <v>69620.61</v>
      </c>
      <c r="AN213">
        <v>127145.04</v>
      </c>
      <c r="AO213">
        <v>34671.01</v>
      </c>
      <c r="AP213" s="14">
        <f t="shared" si="89"/>
        <v>0.39233506646527339</v>
      </c>
      <c r="AQ213" s="14">
        <f t="shared" si="90"/>
        <v>2.9849465786155951E-2</v>
      </c>
      <c r="AR213" s="14">
        <f t="shared" si="91"/>
        <v>0</v>
      </c>
      <c r="AS213" s="14">
        <f t="shared" si="92"/>
        <v>1.5092230296254892</v>
      </c>
      <c r="AT213">
        <v>2137.7199999999998</v>
      </c>
      <c r="AU213">
        <v>1095.97</v>
      </c>
      <c r="AW213">
        <v>4617</v>
      </c>
    </row>
    <row r="214" spans="1:49" ht="12.75" customHeight="1" x14ac:dyDescent="0.15">
      <c r="A214" t="s">
        <v>66</v>
      </c>
      <c r="B214" t="s">
        <v>290</v>
      </c>
      <c r="C214" s="24" t="s">
        <v>461</v>
      </c>
      <c r="D214" s="17">
        <v>290</v>
      </c>
      <c r="F214" s="24" t="s">
        <v>450</v>
      </c>
      <c r="G214" s="24">
        <v>30</v>
      </c>
      <c r="H214" s="16" t="s">
        <v>425</v>
      </c>
      <c r="J214" s="52">
        <f t="shared" si="41"/>
        <v>497.1875</v>
      </c>
      <c r="K214" s="52">
        <f t="shared" si="42"/>
        <v>25571.5625</v>
      </c>
      <c r="L214" s="52">
        <f t="shared" si="43"/>
        <v>8734.375</v>
      </c>
      <c r="M214" s="52">
        <f t="shared" si="44"/>
        <v>386798.4375</v>
      </c>
      <c r="N214">
        <v>37</v>
      </c>
      <c r="O214">
        <v>1903</v>
      </c>
      <c r="P214">
        <v>650</v>
      </c>
      <c r="Q214">
        <v>28785</v>
      </c>
      <c r="R214" s="14">
        <f t="shared" si="77"/>
        <v>0.39516876471678614</v>
      </c>
      <c r="S214" s="14">
        <f t="shared" si="78"/>
        <v>0.13045308970854302</v>
      </c>
      <c r="T214" s="14">
        <f t="shared" si="79"/>
        <v>1.5781226428965616</v>
      </c>
      <c r="U214" s="14">
        <f t="shared" si="80"/>
        <v>2.3391093720886902</v>
      </c>
      <c r="V214">
        <v>2153.16</v>
      </c>
      <c r="W214">
        <v>4789.79</v>
      </c>
      <c r="X214">
        <v>8264.36</v>
      </c>
      <c r="Y214">
        <v>7155.78</v>
      </c>
      <c r="Z214" s="14">
        <f t="shared" si="81"/>
        <v>0.52452965931385598</v>
      </c>
      <c r="AA214" s="14">
        <f t="shared" si="82"/>
        <v>0.20143003553981212</v>
      </c>
      <c r="AB214" s="14">
        <f t="shared" si="83"/>
        <v>5.8469150230196512</v>
      </c>
      <c r="AC214" s="14">
        <f t="shared" si="84"/>
        <v>0.84548524282571524</v>
      </c>
      <c r="AD214">
        <v>2858.01</v>
      </c>
      <c r="AE214">
        <v>7395.82</v>
      </c>
      <c r="AF214">
        <v>30619.3</v>
      </c>
      <c r="AG214">
        <v>2586.5</v>
      </c>
      <c r="AH214" s="14">
        <f t="shared" si="85"/>
        <v>2.8894839328942079</v>
      </c>
      <c r="AI214" s="14">
        <f t="shared" si="86"/>
        <v>1.0996321279465919</v>
      </c>
      <c r="AJ214" s="14">
        <f t="shared" si="87"/>
        <v>25.184351983929211</v>
      </c>
      <c r="AK214" s="14">
        <f t="shared" si="88"/>
        <v>6.8956030844766092</v>
      </c>
      <c r="AL214">
        <v>15743.96</v>
      </c>
      <c r="AM214">
        <v>40374.720000000001</v>
      </c>
      <c r="AN214">
        <v>131886.17000000001</v>
      </c>
      <c r="AO214">
        <v>21094.959999999999</v>
      </c>
      <c r="AP214" s="14">
        <f t="shared" si="89"/>
        <v>0.37552925371326423</v>
      </c>
      <c r="AQ214" s="14">
        <f t="shared" si="90"/>
        <v>2.9316191572360928E-2</v>
      </c>
      <c r="AR214" s="14">
        <f t="shared" si="91"/>
        <v>0</v>
      </c>
      <c r="AS214" s="14">
        <f t="shared" si="92"/>
        <v>1.4782050150530042</v>
      </c>
      <c r="AT214">
        <v>2046.15</v>
      </c>
      <c r="AU214">
        <v>1076.3900000000001</v>
      </c>
      <c r="AW214">
        <v>4522.1099999999997</v>
      </c>
    </row>
    <row r="215" spans="1:49" ht="12.75" customHeight="1" x14ac:dyDescent="0.15">
      <c r="A215" t="s">
        <v>67</v>
      </c>
      <c r="B215" t="s">
        <v>291</v>
      </c>
      <c r="C215" s="24" t="s">
        <v>461</v>
      </c>
      <c r="D215" s="17">
        <v>291</v>
      </c>
      <c r="F215" s="24" t="s">
        <v>443</v>
      </c>
      <c r="G215" s="24">
        <v>30</v>
      </c>
      <c r="H215" s="16" t="s">
        <v>425</v>
      </c>
      <c r="J215" s="52">
        <f t="shared" ref="J215:J278" si="93">N215/$B$15/$B$16/$B$17/$B$18</f>
        <v>1720</v>
      </c>
      <c r="K215" s="52">
        <f t="shared" ref="K215:K278" si="94">O215/$B$15/$B$16/$B$17/$B$18</f>
        <v>96965.000000000015</v>
      </c>
      <c r="L215" s="52">
        <f t="shared" ref="L215:L278" si="95">P215/$B$15/$B$16/$B$17/$B$18</f>
        <v>34386.5625</v>
      </c>
      <c r="M215" s="52">
        <f t="shared" ref="M215:M278" si="96">Q215/$B$15/$B$16/$B$17/$B$18</f>
        <v>1264898.75</v>
      </c>
      <c r="N215">
        <v>128</v>
      </c>
      <c r="O215">
        <v>7216</v>
      </c>
      <c r="P215">
        <v>2559</v>
      </c>
      <c r="Q215">
        <v>94132</v>
      </c>
      <c r="R215" s="14">
        <f t="shared" si="77"/>
        <v>0.40903810259676143</v>
      </c>
      <c r="S215" s="14">
        <f t="shared" si="78"/>
        <v>0.13927962225229645</v>
      </c>
      <c r="T215" s="14">
        <f t="shared" si="79"/>
        <v>1.8586625878632685</v>
      </c>
      <c r="U215" s="14">
        <f t="shared" si="80"/>
        <v>1.9026899277259666</v>
      </c>
      <c r="V215">
        <v>2228.73</v>
      </c>
      <c r="W215">
        <v>5113.87</v>
      </c>
      <c r="X215">
        <v>9733.5</v>
      </c>
      <c r="Y215">
        <v>5820.69</v>
      </c>
      <c r="Z215" s="14">
        <f t="shared" si="81"/>
        <v>0.53407870853835127</v>
      </c>
      <c r="AA215" s="14">
        <f t="shared" si="82"/>
        <v>0.20139326739943303</v>
      </c>
      <c r="AB215" s="14">
        <f t="shared" si="83"/>
        <v>6.8427674757439148</v>
      </c>
      <c r="AC215" s="14">
        <f t="shared" si="84"/>
        <v>0.70610847969560564</v>
      </c>
      <c r="AD215">
        <v>2910.04</v>
      </c>
      <c r="AE215">
        <v>7394.47</v>
      </c>
      <c r="AF215">
        <v>35834.410000000003</v>
      </c>
      <c r="AG215">
        <v>2160.12</v>
      </c>
      <c r="AH215" s="14">
        <f t="shared" si="85"/>
        <v>2.3193875247535654</v>
      </c>
      <c r="AI215" s="14">
        <f t="shared" si="86"/>
        <v>0.91449364687387735</v>
      </c>
      <c r="AJ215" s="14">
        <f t="shared" si="87"/>
        <v>18.490059826268947</v>
      </c>
      <c r="AK215" s="14">
        <f t="shared" si="88"/>
        <v>3.1900568451125952</v>
      </c>
      <c r="AL215">
        <v>12637.67</v>
      </c>
      <c r="AM215">
        <v>33577.07</v>
      </c>
      <c r="AN215">
        <v>96829.3</v>
      </c>
      <c r="AO215">
        <v>9758.99</v>
      </c>
      <c r="AP215" s="14">
        <f t="shared" si="89"/>
        <v>0.3627757762846619</v>
      </c>
      <c r="AQ215" s="14">
        <f t="shared" si="90"/>
        <v>2.8935981765181227E-2</v>
      </c>
      <c r="AR215" s="14">
        <f t="shared" si="91"/>
        <v>0</v>
      </c>
      <c r="AS215" s="14">
        <f t="shared" si="92"/>
        <v>1.416848904448563</v>
      </c>
      <c r="AT215">
        <v>1976.66</v>
      </c>
      <c r="AU215">
        <v>1062.43</v>
      </c>
      <c r="AW215">
        <v>4334.41</v>
      </c>
    </row>
    <row r="216" spans="1:49" ht="12.75" customHeight="1" x14ac:dyDescent="0.15">
      <c r="A216" t="s">
        <v>68</v>
      </c>
      <c r="B216" t="s">
        <v>292</v>
      </c>
      <c r="C216" s="24" t="s">
        <v>461</v>
      </c>
      <c r="D216" s="17">
        <v>292</v>
      </c>
      <c r="F216" s="24" t="s">
        <v>444</v>
      </c>
      <c r="G216" s="24">
        <v>30</v>
      </c>
      <c r="H216" s="16" t="s">
        <v>425</v>
      </c>
      <c r="J216" s="52">
        <f t="shared" si="93"/>
        <v>1908.125</v>
      </c>
      <c r="K216" s="52">
        <f t="shared" si="94"/>
        <v>94922.5</v>
      </c>
      <c r="L216" s="52">
        <f t="shared" si="95"/>
        <v>26135.937499999996</v>
      </c>
      <c r="M216" s="52">
        <f t="shared" si="96"/>
        <v>1171481.25</v>
      </c>
      <c r="N216">
        <v>142</v>
      </c>
      <c r="O216">
        <v>7064</v>
      </c>
      <c r="P216">
        <v>1945</v>
      </c>
      <c r="Q216">
        <v>87180</v>
      </c>
      <c r="R216" s="14">
        <f t="shared" si="77"/>
        <v>0.37870431716865088</v>
      </c>
      <c r="S216" s="14">
        <f t="shared" si="78"/>
        <v>0.13863250298162383</v>
      </c>
      <c r="T216" s="14">
        <f t="shared" si="79"/>
        <v>1.8830227446756911</v>
      </c>
      <c r="U216" s="14">
        <f t="shared" si="80"/>
        <v>1.9222473922835785</v>
      </c>
      <c r="V216">
        <v>2063.4499999999998</v>
      </c>
      <c r="W216">
        <v>5090.1099999999997</v>
      </c>
      <c r="X216">
        <v>9861.07</v>
      </c>
      <c r="Y216">
        <v>5880.52</v>
      </c>
      <c r="Z216" s="14">
        <f t="shared" si="81"/>
        <v>0.5402985293766781</v>
      </c>
      <c r="AA216" s="14">
        <f t="shared" si="82"/>
        <v>0.20515015427639346</v>
      </c>
      <c r="AB216" s="14">
        <f t="shared" si="83"/>
        <v>6.1269451175615783</v>
      </c>
      <c r="AC216" s="14">
        <f t="shared" si="84"/>
        <v>0.84520739149905699</v>
      </c>
      <c r="AD216">
        <v>2943.93</v>
      </c>
      <c r="AE216">
        <v>7532.41</v>
      </c>
      <c r="AF216">
        <v>32085.77</v>
      </c>
      <c r="AG216">
        <v>2585.65</v>
      </c>
      <c r="AH216" s="14">
        <f t="shared" si="85"/>
        <v>3.0999649458312155</v>
      </c>
      <c r="AI216" s="14">
        <f t="shared" si="86"/>
        <v>1.1445750515366768</v>
      </c>
      <c r="AJ216" s="14">
        <f t="shared" si="87"/>
        <v>22.353948858374245</v>
      </c>
      <c r="AK216" s="14">
        <f t="shared" si="88"/>
        <v>5.0899192269849207</v>
      </c>
      <c r="AL216">
        <v>16890.810000000001</v>
      </c>
      <c r="AM216">
        <v>42024.87</v>
      </c>
      <c r="AN216">
        <v>117063.83</v>
      </c>
      <c r="AO216">
        <v>15571.03</v>
      </c>
      <c r="AP216" s="14">
        <f t="shared" si="89"/>
        <v>0.37014265761987697</v>
      </c>
      <c r="AQ216" s="14">
        <f t="shared" si="90"/>
        <v>2.9617962680065158E-2</v>
      </c>
      <c r="AR216" s="14">
        <f t="shared" si="91"/>
        <v>0</v>
      </c>
      <c r="AS216" s="14">
        <f t="shared" si="92"/>
        <v>1.4200850551943489</v>
      </c>
      <c r="AT216">
        <v>2016.8</v>
      </c>
      <c r="AU216">
        <v>1087.47</v>
      </c>
      <c r="AW216">
        <v>4344.3100000000004</v>
      </c>
    </row>
    <row r="217" spans="1:49" ht="12.75" customHeight="1" x14ac:dyDescent="0.15">
      <c r="A217" t="s">
        <v>69</v>
      </c>
      <c r="B217" t="s">
        <v>293</v>
      </c>
      <c r="C217" s="24" t="s">
        <v>461</v>
      </c>
      <c r="D217" s="17">
        <v>293</v>
      </c>
      <c r="F217" s="24" t="s">
        <v>451</v>
      </c>
      <c r="G217" s="24">
        <v>40</v>
      </c>
      <c r="H217" s="16" t="s">
        <v>425</v>
      </c>
      <c r="J217" s="52">
        <f t="shared" si="93"/>
        <v>591.25</v>
      </c>
      <c r="K217" s="52">
        <f t="shared" si="94"/>
        <v>37020.3125</v>
      </c>
      <c r="L217" s="52">
        <f t="shared" si="95"/>
        <v>10696.250000000002</v>
      </c>
      <c r="M217" s="52">
        <f t="shared" si="96"/>
        <v>475768.12499999994</v>
      </c>
      <c r="N217">
        <v>44</v>
      </c>
      <c r="O217">
        <v>2755</v>
      </c>
      <c r="P217">
        <v>796</v>
      </c>
      <c r="Q217">
        <v>35406</v>
      </c>
      <c r="R217" s="14">
        <f t="shared" si="77"/>
        <v>0.2939576523617517</v>
      </c>
      <c r="S217" s="14">
        <f t="shared" si="78"/>
        <v>0.11192276402724982</v>
      </c>
      <c r="T217" s="14">
        <f t="shared" si="79"/>
        <v>1.5087944424394146</v>
      </c>
      <c r="U217" s="14">
        <f t="shared" si="80"/>
        <v>1.4377792814437806</v>
      </c>
      <c r="V217">
        <v>1601.69</v>
      </c>
      <c r="W217">
        <v>4109.42</v>
      </c>
      <c r="X217">
        <v>7901.3</v>
      </c>
      <c r="Y217">
        <v>4398.4399999999996</v>
      </c>
      <c r="Z217" s="14">
        <f t="shared" si="81"/>
        <v>0.52741291057883422</v>
      </c>
      <c r="AA217" s="14">
        <f t="shared" si="82"/>
        <v>0.19715812234094851</v>
      </c>
      <c r="AB217" s="14">
        <f t="shared" si="83"/>
        <v>7.7813390925426269</v>
      </c>
      <c r="AC217" s="14">
        <f t="shared" si="84"/>
        <v>0.77878784907115939</v>
      </c>
      <c r="AD217">
        <v>2873.72</v>
      </c>
      <c r="AE217">
        <v>7238.97</v>
      </c>
      <c r="AF217">
        <v>40749.550000000003</v>
      </c>
      <c r="AG217">
        <v>2382.46</v>
      </c>
      <c r="AH217" s="14">
        <f t="shared" si="85"/>
        <v>2.6393862033398729</v>
      </c>
      <c r="AI217" s="14">
        <f t="shared" si="86"/>
        <v>1.0748705557191207</v>
      </c>
      <c r="AJ217" s="14">
        <f t="shared" si="87"/>
        <v>22.690389033060079</v>
      </c>
      <c r="AK217" s="14">
        <f t="shared" si="88"/>
        <v>7.7758524315259923</v>
      </c>
      <c r="AL217">
        <v>14381.25</v>
      </c>
      <c r="AM217">
        <v>39465.56</v>
      </c>
      <c r="AN217">
        <v>118825.71</v>
      </c>
      <c r="AO217">
        <v>23787.81</v>
      </c>
      <c r="AP217" s="14">
        <f t="shared" si="89"/>
        <v>0.35783882790605481</v>
      </c>
      <c r="AQ217" s="14">
        <f t="shared" si="90"/>
        <v>2.8109924211330194E-2</v>
      </c>
      <c r="AR217" s="14">
        <f t="shared" si="91"/>
        <v>0</v>
      </c>
      <c r="AS217" s="14">
        <f t="shared" si="92"/>
        <v>1.3929831099081782</v>
      </c>
      <c r="AT217">
        <v>1949.76</v>
      </c>
      <c r="AU217">
        <v>1032.0999999999999</v>
      </c>
      <c r="AW217">
        <v>4261.3999999999996</v>
      </c>
    </row>
    <row r="218" spans="1:49" ht="12.75" customHeight="1" x14ac:dyDescent="0.15">
      <c r="A218" t="s">
        <v>70</v>
      </c>
      <c r="B218" t="s">
        <v>294</v>
      </c>
      <c r="C218" s="24" t="s">
        <v>461</v>
      </c>
      <c r="D218" s="17">
        <v>294</v>
      </c>
      <c r="F218" s="24" t="s">
        <v>445</v>
      </c>
      <c r="G218" s="24">
        <v>40</v>
      </c>
      <c r="H218" s="16" t="s">
        <v>425</v>
      </c>
      <c r="J218" s="52">
        <f t="shared" si="93"/>
        <v>2082.8125</v>
      </c>
      <c r="K218" s="52">
        <f t="shared" si="94"/>
        <v>138634.6875</v>
      </c>
      <c r="L218" s="52">
        <f t="shared" si="95"/>
        <v>37719.062500000007</v>
      </c>
      <c r="M218" s="52">
        <f t="shared" si="96"/>
        <v>1561975</v>
      </c>
      <c r="N218">
        <v>155</v>
      </c>
      <c r="O218">
        <v>10317</v>
      </c>
      <c r="P218">
        <v>2807</v>
      </c>
      <c r="Q218">
        <v>116240</v>
      </c>
      <c r="R218" s="14">
        <f t="shared" si="77"/>
        <v>0.40039018409862154</v>
      </c>
      <c r="S218" s="14">
        <f t="shared" si="78"/>
        <v>0.11734238791913297</v>
      </c>
      <c r="T218" s="14">
        <f t="shared" si="79"/>
        <v>1.5417704985649716</v>
      </c>
      <c r="U218" s="14">
        <f t="shared" si="80"/>
        <v>1.5277508098548962</v>
      </c>
      <c r="V218">
        <v>2181.61</v>
      </c>
      <c r="W218">
        <v>4308.41</v>
      </c>
      <c r="X218">
        <v>8073.99</v>
      </c>
      <c r="Y218">
        <v>4673.68</v>
      </c>
      <c r="Z218" s="14">
        <f t="shared" si="81"/>
        <v>0.53869631527462458</v>
      </c>
      <c r="AA218" s="14">
        <f t="shared" si="82"/>
        <v>0.195483946349019</v>
      </c>
      <c r="AB218" s="14">
        <f t="shared" si="83"/>
        <v>8.833767756448081</v>
      </c>
      <c r="AC218" s="14">
        <f t="shared" si="84"/>
        <v>0.65653980301975357</v>
      </c>
      <c r="AD218">
        <v>2935.2</v>
      </c>
      <c r="AE218">
        <v>7177.5</v>
      </c>
      <c r="AF218">
        <v>46260.94</v>
      </c>
      <c r="AG218">
        <v>2008.48</v>
      </c>
      <c r="AH218" s="14">
        <f t="shared" si="85"/>
        <v>2.2094073643119199</v>
      </c>
      <c r="AI218" s="14">
        <f t="shared" si="86"/>
        <v>0.77802311054654616</v>
      </c>
      <c r="AJ218" s="14">
        <f t="shared" si="87"/>
        <v>22.33009091377799</v>
      </c>
      <c r="AK218" s="14">
        <f t="shared" si="88"/>
        <v>3.8920563940127946</v>
      </c>
      <c r="AL218">
        <v>12038.42</v>
      </c>
      <c r="AM218">
        <v>28566.34</v>
      </c>
      <c r="AN218">
        <v>116938.89</v>
      </c>
      <c r="AO218">
        <v>11906.54</v>
      </c>
      <c r="AP218" s="14">
        <f t="shared" si="89"/>
        <v>0.34571852787173479</v>
      </c>
      <c r="AQ218" s="14">
        <f t="shared" si="90"/>
        <v>2.8152411840212745E-2</v>
      </c>
      <c r="AR218" s="14">
        <f t="shared" si="91"/>
        <v>0</v>
      </c>
      <c r="AS218" s="14">
        <f t="shared" si="92"/>
        <v>1.3533941991180671</v>
      </c>
      <c r="AT218">
        <v>1883.72</v>
      </c>
      <c r="AU218">
        <v>1033.6600000000001</v>
      </c>
      <c r="AW218">
        <v>4140.29</v>
      </c>
    </row>
    <row r="219" spans="1:49" ht="12.75" customHeight="1" x14ac:dyDescent="0.15">
      <c r="A219" t="s">
        <v>71</v>
      </c>
      <c r="B219" t="s">
        <v>295</v>
      </c>
      <c r="C219" s="24" t="s">
        <v>461</v>
      </c>
      <c r="D219" s="17">
        <v>295</v>
      </c>
      <c r="F219" s="24" t="s">
        <v>446</v>
      </c>
      <c r="G219" s="24">
        <v>40</v>
      </c>
      <c r="H219" s="16" t="s">
        <v>425</v>
      </c>
      <c r="J219" s="52">
        <f t="shared" si="93"/>
        <v>2633.7500000000005</v>
      </c>
      <c r="K219" s="52">
        <f t="shared" si="94"/>
        <v>139427.5</v>
      </c>
      <c r="L219" s="52">
        <f t="shared" si="95"/>
        <v>43013.437500000007</v>
      </c>
      <c r="M219" s="52">
        <f t="shared" si="96"/>
        <v>1629149.0625000002</v>
      </c>
      <c r="N219">
        <v>196</v>
      </c>
      <c r="O219">
        <v>10376</v>
      </c>
      <c r="P219">
        <v>3201</v>
      </c>
      <c r="Q219">
        <v>121239</v>
      </c>
      <c r="R219" s="14">
        <f t="shared" si="77"/>
        <v>0.33445347614389459</v>
      </c>
      <c r="S219" s="14">
        <f t="shared" si="78"/>
        <v>0.11482254469848356</v>
      </c>
      <c r="T219" s="14">
        <f t="shared" si="79"/>
        <v>1.5106791704141629</v>
      </c>
      <c r="U219" s="14">
        <f t="shared" si="80"/>
        <v>1.9635099487119139</v>
      </c>
      <c r="V219">
        <v>1822.34</v>
      </c>
      <c r="W219">
        <v>4215.8900000000003</v>
      </c>
      <c r="X219">
        <v>7911.17</v>
      </c>
      <c r="Y219">
        <v>6006.75</v>
      </c>
      <c r="Z219" s="14">
        <f t="shared" si="81"/>
        <v>0.52511695428826277</v>
      </c>
      <c r="AA219" s="14">
        <f t="shared" si="82"/>
        <v>0.19454377138169496</v>
      </c>
      <c r="AB219" s="14">
        <f t="shared" si="83"/>
        <v>9.8264885436418599</v>
      </c>
      <c r="AC219" s="14">
        <f t="shared" si="84"/>
        <v>0.82393051755530056</v>
      </c>
      <c r="AD219">
        <v>2861.21</v>
      </c>
      <c r="AE219">
        <v>7142.98</v>
      </c>
      <c r="AF219">
        <v>51459.65</v>
      </c>
      <c r="AG219">
        <v>2520.56</v>
      </c>
      <c r="AH219" s="14">
        <f t="shared" si="85"/>
        <v>2.7350804135290736</v>
      </c>
      <c r="AI219" s="14">
        <f t="shared" si="86"/>
        <v>1.064401168191909</v>
      </c>
      <c r="AJ219" s="14">
        <f t="shared" si="87"/>
        <v>24.511952841700037</v>
      </c>
      <c r="AK219" s="14">
        <f t="shared" si="88"/>
        <v>5.2069861630039327</v>
      </c>
      <c r="AL219">
        <v>14902.66</v>
      </c>
      <c r="AM219">
        <v>39081.160000000003</v>
      </c>
      <c r="AN219">
        <v>128364.93</v>
      </c>
      <c r="AO219">
        <v>15929.16</v>
      </c>
      <c r="AP219" s="14">
        <f t="shared" si="89"/>
        <v>0.34142760396497518</v>
      </c>
      <c r="AQ219" s="14">
        <f t="shared" si="90"/>
        <v>2.8318277006811911E-2</v>
      </c>
      <c r="AR219" s="14">
        <f t="shared" si="91"/>
        <v>0</v>
      </c>
      <c r="AS219" s="14">
        <f t="shared" si="92"/>
        <v>1.4631552796655323</v>
      </c>
      <c r="AT219">
        <v>1860.34</v>
      </c>
      <c r="AU219">
        <v>1039.75</v>
      </c>
      <c r="AW219">
        <v>4476.07</v>
      </c>
    </row>
    <row r="220" spans="1:49" ht="12.75" customHeight="1" x14ac:dyDescent="0.15">
      <c r="A220" t="s">
        <v>72</v>
      </c>
      <c r="B220" t="s">
        <v>296</v>
      </c>
      <c r="C220" s="24" t="s">
        <v>461</v>
      </c>
      <c r="D220" s="17">
        <v>296</v>
      </c>
      <c r="F220" s="24" t="s">
        <v>452</v>
      </c>
      <c r="G220" s="24">
        <v>50</v>
      </c>
      <c r="H220" s="16" t="s">
        <v>425</v>
      </c>
      <c r="J220" s="52">
        <f t="shared" si="93"/>
        <v>322.5</v>
      </c>
      <c r="K220" s="52">
        <f t="shared" si="94"/>
        <v>20263.75</v>
      </c>
      <c r="L220" s="52">
        <f t="shared" si="95"/>
        <v>7054.6875</v>
      </c>
      <c r="M220" s="52">
        <f t="shared" si="96"/>
        <v>396460.00000000006</v>
      </c>
      <c r="N220">
        <v>24</v>
      </c>
      <c r="O220">
        <v>1508</v>
      </c>
      <c r="P220">
        <v>525</v>
      </c>
      <c r="Q220">
        <v>29504</v>
      </c>
      <c r="R220" s="14">
        <f t="shared" si="77"/>
        <v>0.30396919637859238</v>
      </c>
      <c r="S220" s="14">
        <f t="shared" si="78"/>
        <v>0.1106015621829599</v>
      </c>
      <c r="T220" s="14">
        <f t="shared" si="79"/>
        <v>1.552024793625151</v>
      </c>
      <c r="U220" s="14">
        <f t="shared" si="80"/>
        <v>1.6084388351164851</v>
      </c>
      <c r="V220">
        <v>1656.24</v>
      </c>
      <c r="W220">
        <v>4060.91</v>
      </c>
      <c r="X220">
        <v>8127.69</v>
      </c>
      <c r="Y220">
        <v>4920.5200000000004</v>
      </c>
      <c r="Z220" s="14">
        <f t="shared" si="81"/>
        <v>0.6096213599182192</v>
      </c>
      <c r="AA220" s="14">
        <f t="shared" si="82"/>
        <v>0.20742079121225104</v>
      </c>
      <c r="AB220" s="14">
        <f t="shared" si="83"/>
        <v>13.063641554146308</v>
      </c>
      <c r="AC220" s="14">
        <f t="shared" si="84"/>
        <v>0.66690856076281635</v>
      </c>
      <c r="AD220">
        <v>3321.65</v>
      </c>
      <c r="AE220">
        <v>7615.78</v>
      </c>
      <c r="AF220">
        <v>68412.070000000007</v>
      </c>
      <c r="AG220">
        <v>2040.2</v>
      </c>
      <c r="AH220" s="14">
        <f t="shared" si="85"/>
        <v>3.3724257668328832</v>
      </c>
      <c r="AI220" s="14">
        <f t="shared" si="86"/>
        <v>1.3569715253903074</v>
      </c>
      <c r="AJ220" s="14">
        <f t="shared" si="87"/>
        <v>44.679844486072682</v>
      </c>
      <c r="AK220" s="14">
        <f t="shared" si="88"/>
        <v>3.9096492862489747</v>
      </c>
      <c r="AL220">
        <v>18375.37</v>
      </c>
      <c r="AM220">
        <v>49823.34</v>
      </c>
      <c r="AN220">
        <v>233980.75</v>
      </c>
      <c r="AO220">
        <v>11960.36</v>
      </c>
      <c r="AP220" s="14">
        <f t="shared" si="89"/>
        <v>0.33054979986088451</v>
      </c>
      <c r="AQ220" s="14">
        <f t="shared" si="90"/>
        <v>2.7269431757922923E-2</v>
      </c>
      <c r="AR220" s="14">
        <f t="shared" si="91"/>
        <v>0</v>
      </c>
      <c r="AS220" s="14">
        <f t="shared" si="92"/>
        <v>1.4375439250259057</v>
      </c>
      <c r="AT220">
        <v>1801.07</v>
      </c>
      <c r="AU220">
        <v>1001.24</v>
      </c>
      <c r="AW220">
        <v>4397.72</v>
      </c>
    </row>
    <row r="221" spans="1:49" ht="12.75" customHeight="1" x14ac:dyDescent="0.15">
      <c r="A221" t="s">
        <v>73</v>
      </c>
      <c r="B221" t="s">
        <v>297</v>
      </c>
      <c r="C221" s="24" t="s">
        <v>461</v>
      </c>
      <c r="D221" s="17">
        <v>297</v>
      </c>
      <c r="F221" s="24" t="s">
        <v>448</v>
      </c>
      <c r="G221" s="24">
        <v>50</v>
      </c>
      <c r="H221" s="16" t="s">
        <v>425</v>
      </c>
      <c r="J221" s="52">
        <f t="shared" si="93"/>
        <v>1397.4999999999998</v>
      </c>
      <c r="K221" s="52">
        <f t="shared" si="94"/>
        <v>71957.8125</v>
      </c>
      <c r="L221" s="52">
        <f t="shared" si="95"/>
        <v>21809.062500000004</v>
      </c>
      <c r="M221" s="52">
        <f t="shared" si="96"/>
        <v>1264401.5625</v>
      </c>
      <c r="N221">
        <v>104</v>
      </c>
      <c r="O221">
        <v>5355</v>
      </c>
      <c r="P221">
        <v>1623</v>
      </c>
      <c r="Q221">
        <v>94095</v>
      </c>
      <c r="R221" s="14">
        <f t="shared" si="77"/>
        <v>0.33274665012452487</v>
      </c>
      <c r="S221" s="14">
        <f t="shared" si="78"/>
        <v>0.12835812277671907</v>
      </c>
      <c r="T221" s="14">
        <f t="shared" si="79"/>
        <v>1.466390927335812</v>
      </c>
      <c r="U221" s="14">
        <f t="shared" si="80"/>
        <v>1.6036401792631383</v>
      </c>
      <c r="V221">
        <v>1813.04</v>
      </c>
      <c r="W221">
        <v>4712.87</v>
      </c>
      <c r="X221">
        <v>7679.24</v>
      </c>
      <c r="Y221">
        <v>4905.84</v>
      </c>
      <c r="Z221" s="14">
        <f t="shared" si="81"/>
        <v>0.64108201757847272</v>
      </c>
      <c r="AA221" s="14">
        <f t="shared" si="82"/>
        <v>0.21955972466927057</v>
      </c>
      <c r="AB221" s="14">
        <f t="shared" si="83"/>
        <v>13.581372700660514</v>
      </c>
      <c r="AC221" s="14">
        <f t="shared" si="84"/>
        <v>0.79229796122503016</v>
      </c>
      <c r="AD221">
        <v>3493.07</v>
      </c>
      <c r="AE221">
        <v>8061.48</v>
      </c>
      <c r="AF221">
        <v>71123.34</v>
      </c>
      <c r="AG221">
        <v>2423.79</v>
      </c>
      <c r="AH221" s="14">
        <f t="shared" si="85"/>
        <v>4.2364064154634766</v>
      </c>
      <c r="AI221" s="14">
        <f t="shared" si="86"/>
        <v>1.870137924103477</v>
      </c>
      <c r="AJ221" s="14">
        <f t="shared" si="87"/>
        <v>44.106915825031557</v>
      </c>
      <c r="AK221" s="14">
        <f t="shared" si="88"/>
        <v>6.8825048460540206</v>
      </c>
      <c r="AL221">
        <v>23082.95</v>
      </c>
      <c r="AM221">
        <v>68665.05</v>
      </c>
      <c r="AN221">
        <v>230980.42</v>
      </c>
      <c r="AO221">
        <v>21054.89</v>
      </c>
      <c r="AP221" s="14">
        <f t="shared" si="89"/>
        <v>0.34146247460408058</v>
      </c>
      <c r="AQ221" s="14">
        <f t="shared" si="90"/>
        <v>2.6522357616738164E-2</v>
      </c>
      <c r="AR221" s="14">
        <f t="shared" si="91"/>
        <v>0</v>
      </c>
      <c r="AS221" s="14">
        <f t="shared" si="92"/>
        <v>1.4136389044158748</v>
      </c>
      <c r="AT221">
        <v>1860.53</v>
      </c>
      <c r="AU221">
        <v>973.81</v>
      </c>
      <c r="AW221">
        <v>4324.59</v>
      </c>
    </row>
    <row r="222" spans="1:49" ht="12.75" customHeight="1" x14ac:dyDescent="0.15">
      <c r="A222" t="s">
        <v>74</v>
      </c>
      <c r="B222" t="s">
        <v>298</v>
      </c>
      <c r="C222" s="24" t="s">
        <v>461</v>
      </c>
      <c r="D222" s="17">
        <v>298</v>
      </c>
      <c r="F222" s="24" t="s">
        <v>447</v>
      </c>
      <c r="G222" s="24">
        <v>50</v>
      </c>
      <c r="H222" s="16" t="s">
        <v>425</v>
      </c>
      <c r="J222" s="52">
        <f t="shared" si="93"/>
        <v>1370.6250000000002</v>
      </c>
      <c r="K222" s="52">
        <f t="shared" si="94"/>
        <v>66824.6875</v>
      </c>
      <c r="L222" s="52">
        <f t="shared" si="95"/>
        <v>19188.75</v>
      </c>
      <c r="M222" s="52">
        <f t="shared" si="96"/>
        <v>1187189.6875000002</v>
      </c>
      <c r="N222">
        <v>102</v>
      </c>
      <c r="O222">
        <v>4973</v>
      </c>
      <c r="P222">
        <v>1428</v>
      </c>
      <c r="Q222">
        <v>88349</v>
      </c>
      <c r="R222" s="14">
        <f t="shared" si="77"/>
        <v>0.31079833575286631</v>
      </c>
      <c r="S222" s="14">
        <f t="shared" si="78"/>
        <v>0.11477869528662399</v>
      </c>
      <c r="T222" s="14">
        <f t="shared" si="79"/>
        <v>1.4420555947013747</v>
      </c>
      <c r="U222" s="14">
        <f t="shared" si="80"/>
        <v>1.5564969812270568</v>
      </c>
      <c r="V222">
        <v>1693.45</v>
      </c>
      <c r="W222">
        <v>4214.28</v>
      </c>
      <c r="X222">
        <v>7551.8</v>
      </c>
      <c r="Y222">
        <v>4761.62</v>
      </c>
      <c r="Z222" s="14">
        <f t="shared" si="81"/>
        <v>0.61275604684411544</v>
      </c>
      <c r="AA222" s="14">
        <f t="shared" si="82"/>
        <v>0.21762517577213775</v>
      </c>
      <c r="AB222" s="14">
        <f t="shared" si="83"/>
        <v>11.792750576207363</v>
      </c>
      <c r="AC222" s="14">
        <f t="shared" si="84"/>
        <v>0.76867406078079492</v>
      </c>
      <c r="AD222">
        <v>3338.73</v>
      </c>
      <c r="AE222">
        <v>7990.45</v>
      </c>
      <c r="AF222">
        <v>61756.63</v>
      </c>
      <c r="AG222">
        <v>2351.52</v>
      </c>
      <c r="AH222" s="14">
        <f t="shared" si="85"/>
        <v>3.634608925782433</v>
      </c>
      <c r="AI222" s="14">
        <f t="shared" si="86"/>
        <v>1.3121015933677902</v>
      </c>
      <c r="AJ222" s="14">
        <f t="shared" si="87"/>
        <v>46.274337719574625</v>
      </c>
      <c r="AK222" s="14">
        <f t="shared" si="88"/>
        <v>6.4186140775826273</v>
      </c>
      <c r="AL222">
        <v>19803.93</v>
      </c>
      <c r="AM222">
        <v>48175.87</v>
      </c>
      <c r="AN222">
        <v>242330.84</v>
      </c>
      <c r="AO222">
        <v>19635.759999999998</v>
      </c>
      <c r="AP222" s="14">
        <f t="shared" si="89"/>
        <v>0.34602685773329833</v>
      </c>
      <c r="AQ222" s="14">
        <f t="shared" si="90"/>
        <v>2.6806425545741336E-2</v>
      </c>
      <c r="AR222" s="14">
        <f t="shared" si="91"/>
        <v>0</v>
      </c>
      <c r="AS222" s="14">
        <f t="shared" si="92"/>
        <v>1.3878706454976644</v>
      </c>
      <c r="AT222">
        <v>1885.4</v>
      </c>
      <c r="AU222">
        <v>984.24</v>
      </c>
      <c r="AW222">
        <v>4245.76</v>
      </c>
    </row>
    <row r="223" spans="1:49" ht="12.75" customHeight="1" x14ac:dyDescent="0.15">
      <c r="A223" t="s">
        <v>75</v>
      </c>
      <c r="B223" t="s">
        <v>299</v>
      </c>
      <c r="C223" s="24" t="s">
        <v>461</v>
      </c>
      <c r="D223" s="17">
        <v>299</v>
      </c>
      <c r="F223" s="24">
        <v>7</v>
      </c>
      <c r="G223" s="24">
        <v>70</v>
      </c>
      <c r="H223" s="16" t="s">
        <v>425</v>
      </c>
      <c r="J223" s="52">
        <f t="shared" si="93"/>
        <v>241.87500000000003</v>
      </c>
      <c r="K223" s="52">
        <f t="shared" si="94"/>
        <v>7202.5000000000009</v>
      </c>
      <c r="L223" s="52">
        <f t="shared" si="95"/>
        <v>1545.3125</v>
      </c>
      <c r="M223" s="52">
        <f t="shared" si="96"/>
        <v>577933.4375</v>
      </c>
      <c r="N223">
        <v>18</v>
      </c>
      <c r="O223">
        <v>536</v>
      </c>
      <c r="P223">
        <v>115</v>
      </c>
      <c r="Q223">
        <v>43009</v>
      </c>
      <c r="R223" s="14">
        <f t="shared" si="77"/>
        <v>0.26060663900262632</v>
      </c>
      <c r="S223" s="14">
        <f t="shared" si="78"/>
        <v>0.13102721741164819</v>
      </c>
      <c r="T223" s="14">
        <f t="shared" si="79"/>
        <v>2.0583635519961501</v>
      </c>
      <c r="U223" s="14">
        <f t="shared" si="80"/>
        <v>1.0774780252289005</v>
      </c>
      <c r="V223">
        <v>1419.97</v>
      </c>
      <c r="W223">
        <v>4810.87</v>
      </c>
      <c r="X223">
        <v>10779.3</v>
      </c>
      <c r="Y223">
        <v>3296.21</v>
      </c>
      <c r="Z223" s="14">
        <f t="shared" si="81"/>
        <v>0.88437630191366401</v>
      </c>
      <c r="AA223" s="14">
        <f t="shared" si="82"/>
        <v>0.29171542984543491</v>
      </c>
      <c r="AB223" s="14">
        <f t="shared" si="83"/>
        <v>22.041899393335282</v>
      </c>
      <c r="AC223" s="14">
        <f t="shared" si="84"/>
        <v>0.54543522958691681</v>
      </c>
      <c r="AD223">
        <v>4818.71</v>
      </c>
      <c r="AE223">
        <v>10710.79</v>
      </c>
      <c r="AF223">
        <v>115429.68</v>
      </c>
      <c r="AG223">
        <v>1668.59</v>
      </c>
      <c r="AH223" s="14">
        <f t="shared" si="85"/>
        <v>9.8690240442233108</v>
      </c>
      <c r="AI223" s="14">
        <f t="shared" si="86"/>
        <v>5.2540406143602194</v>
      </c>
      <c r="AJ223" s="14">
        <f t="shared" si="87"/>
        <v>100.53739953368736</v>
      </c>
      <c r="AK223" s="14">
        <f t="shared" si="88"/>
        <v>13.108352210879351</v>
      </c>
      <c r="AL223">
        <v>53773.45</v>
      </c>
      <c r="AM223">
        <v>192910.35</v>
      </c>
      <c r="AN223">
        <v>526497.27</v>
      </c>
      <c r="AO223">
        <v>40100.94</v>
      </c>
      <c r="AP223" s="14">
        <f t="shared" si="89"/>
        <v>0.31794681676947389</v>
      </c>
      <c r="AQ223" s="14">
        <f t="shared" si="90"/>
        <v>2.6774287467484024E-2</v>
      </c>
      <c r="AR223" s="14">
        <f t="shared" si="91"/>
        <v>0</v>
      </c>
      <c r="AS223" s="14">
        <f t="shared" si="92"/>
        <v>1.3315845043949543</v>
      </c>
      <c r="AT223">
        <v>1732.4</v>
      </c>
      <c r="AU223">
        <v>983.06</v>
      </c>
      <c r="AW223">
        <v>4073.57</v>
      </c>
    </row>
    <row r="224" spans="1:49" ht="12.75" customHeight="1" x14ac:dyDescent="0.15">
      <c r="A224" t="s">
        <v>76</v>
      </c>
      <c r="B224" t="s">
        <v>300</v>
      </c>
      <c r="C224" s="24" t="s">
        <v>461</v>
      </c>
      <c r="D224" s="17">
        <v>300</v>
      </c>
      <c r="F224" s="24">
        <v>8</v>
      </c>
      <c r="G224" s="24">
        <v>100</v>
      </c>
      <c r="H224" s="16" t="s">
        <v>425</v>
      </c>
      <c r="J224" s="52">
        <f t="shared" si="93"/>
        <v>26.875</v>
      </c>
      <c r="K224" s="52">
        <f t="shared" si="94"/>
        <v>2378.4375000000005</v>
      </c>
      <c r="L224" s="52">
        <f t="shared" si="95"/>
        <v>550.9375</v>
      </c>
      <c r="M224" s="52">
        <f t="shared" si="96"/>
        <v>398448.75</v>
      </c>
      <c r="N224">
        <v>2</v>
      </c>
      <c r="O224">
        <v>177</v>
      </c>
      <c r="P224">
        <v>41</v>
      </c>
      <c r="Q224">
        <v>29652</v>
      </c>
      <c r="R224" s="14">
        <f t="shared" si="77"/>
        <v>1.1849538698150572</v>
      </c>
      <c r="S224" s="14">
        <f t="shared" si="78"/>
        <v>0.13549658914217749</v>
      </c>
      <c r="T224" s="14">
        <f t="shared" si="79"/>
        <v>2.9516329535234105</v>
      </c>
      <c r="U224" s="14">
        <f t="shared" si="80"/>
        <v>1.0221104279237314</v>
      </c>
      <c r="V224">
        <v>6456.47</v>
      </c>
      <c r="W224">
        <v>4974.97</v>
      </c>
      <c r="X224">
        <v>15457.2</v>
      </c>
      <c r="Y224">
        <v>3126.83</v>
      </c>
      <c r="Z224" s="14">
        <f t="shared" si="81"/>
        <v>0.92198703913403357</v>
      </c>
      <c r="AA224" s="14">
        <f t="shared" si="82"/>
        <v>0.30769568072398923</v>
      </c>
      <c r="AB224" s="14">
        <f t="shared" si="83"/>
        <v>18.81077101987271</v>
      </c>
      <c r="AC224" s="14">
        <f t="shared" si="84"/>
        <v>0.73132103596049935</v>
      </c>
      <c r="AD224">
        <v>5023.6400000000003</v>
      </c>
      <c r="AE224">
        <v>11297.53</v>
      </c>
      <c r="AF224">
        <v>98508.81</v>
      </c>
      <c r="AG224">
        <v>2237.25</v>
      </c>
      <c r="AH224" s="14">
        <f t="shared" si="85"/>
        <v>20.255431102040667</v>
      </c>
      <c r="AI224" s="14">
        <f t="shared" si="86"/>
        <v>11.423258218292176</v>
      </c>
      <c r="AJ224" s="14">
        <f t="shared" si="87"/>
        <v>168.66839672091703</v>
      </c>
      <c r="AK224" s="14">
        <f t="shared" si="88"/>
        <v>7.0654160088127904</v>
      </c>
      <c r="AL224">
        <v>110365.97</v>
      </c>
      <c r="AM224">
        <v>419422.86</v>
      </c>
      <c r="AN224">
        <v>883287.72</v>
      </c>
      <c r="AO224">
        <v>21614.45</v>
      </c>
      <c r="AP224" s="14">
        <f t="shared" si="89"/>
        <v>0.31886262987018948</v>
      </c>
      <c r="AQ224" s="14">
        <f t="shared" si="90"/>
        <v>2.7098391816011137E-2</v>
      </c>
      <c r="AR224" s="14">
        <f t="shared" si="91"/>
        <v>0</v>
      </c>
      <c r="AS224" s="14">
        <f t="shared" si="92"/>
        <v>1.3712093724155741</v>
      </c>
      <c r="AT224">
        <v>1737.39</v>
      </c>
      <c r="AU224">
        <v>994.96</v>
      </c>
      <c r="AW224">
        <v>4194.79</v>
      </c>
    </row>
    <row r="225" spans="1:49" ht="12.75" customHeight="1" x14ac:dyDescent="0.15">
      <c r="A225" t="s">
        <v>77</v>
      </c>
      <c r="B225" t="s">
        <v>301</v>
      </c>
      <c r="C225" s="24" t="s">
        <v>462</v>
      </c>
      <c r="D225" s="17" t="s">
        <v>341</v>
      </c>
      <c r="F225" s="24" t="s">
        <v>450</v>
      </c>
      <c r="G225" s="24">
        <v>30</v>
      </c>
      <c r="H225" s="16" t="s">
        <v>425</v>
      </c>
      <c r="J225" s="52">
        <f t="shared" si="93"/>
        <v>591.25</v>
      </c>
      <c r="K225" s="52">
        <f t="shared" si="94"/>
        <v>29804.375</v>
      </c>
      <c r="L225" s="52">
        <f t="shared" si="95"/>
        <v>9822.8125</v>
      </c>
      <c r="M225" s="52">
        <f t="shared" si="96"/>
        <v>437310.00000000006</v>
      </c>
      <c r="N225">
        <v>44</v>
      </c>
      <c r="O225">
        <v>2218</v>
      </c>
      <c r="P225">
        <v>731</v>
      </c>
      <c r="Q225">
        <v>32544</v>
      </c>
      <c r="R225" s="14">
        <f t="shared" ref="R225:R281" si="97">V225/$S$6</f>
        <v>0.36753837146774188</v>
      </c>
      <c r="S225" s="14">
        <f t="shared" ref="S225:S281" si="98">W225/$T$6</f>
        <v>0.11360565543023218</v>
      </c>
      <c r="T225" s="14">
        <f t="shared" ref="T225:T281" si="99">X225/$U$6</f>
        <v>1.5833128056476917</v>
      </c>
      <c r="U225" s="14">
        <f t="shared" ref="U225:U281" si="100">Y225/$V$6</f>
        <v>1.9745586249955054</v>
      </c>
      <c r="V225">
        <v>2002.61</v>
      </c>
      <c r="W225">
        <v>4171.21</v>
      </c>
      <c r="X225">
        <v>8291.5400000000009</v>
      </c>
      <c r="Y225">
        <v>6040.55</v>
      </c>
      <c r="Z225" s="14">
        <f t="shared" ref="Z225:Z281" si="101">AD225/$S$6</f>
        <v>0.56252397356438499</v>
      </c>
      <c r="AA225" s="14">
        <f t="shared" ref="AA225:AA281" si="102">AE225/$T$6</f>
        <v>0.1939633794768956</v>
      </c>
      <c r="AB225" s="14">
        <f t="shared" ref="AB225:AB281" si="103">AF225/$U$6</f>
        <v>10.219090556691739</v>
      </c>
      <c r="AC225" s="14">
        <f t="shared" ref="AC225:AC281" si="104">AG225/$V$6</f>
        <v>0.68133721671422831</v>
      </c>
      <c r="AD225">
        <v>3065.03</v>
      </c>
      <c r="AE225">
        <v>7121.67</v>
      </c>
      <c r="AF225">
        <v>53515.64</v>
      </c>
      <c r="AG225">
        <v>2084.34</v>
      </c>
      <c r="AH225" s="14">
        <f t="shared" ref="AH225:AH281" si="105">AL225/$S$6</f>
        <v>7.3343543701169631</v>
      </c>
      <c r="AI225" s="14">
        <f t="shared" ref="AI225:AI281" si="106">AM225/$T$6</f>
        <v>2.8083886920809866</v>
      </c>
      <c r="AJ225" s="14">
        <f t="shared" ref="AJ225:AJ281" si="107">AN225/$U$6</f>
        <v>56.191323758838834</v>
      </c>
      <c r="AK225" s="14">
        <f t="shared" ref="AK225:AK281" si="108">AO225/$V$6</f>
        <v>11.533415708079591</v>
      </c>
      <c r="AL225">
        <v>39962.769999999997</v>
      </c>
      <c r="AM225">
        <v>103114.4</v>
      </c>
      <c r="AN225">
        <v>294264.40999999997</v>
      </c>
      <c r="AO225">
        <v>35282.910000000003</v>
      </c>
      <c r="AP225" s="14">
        <f t="shared" ref="AP225:AP281" si="109">AT225/$S$6</f>
        <v>0.40714958219468461</v>
      </c>
      <c r="AQ225" s="14">
        <f t="shared" ref="AQ225:AQ281" si="110">AU225/$T$6</f>
        <v>2.9756047473933431E-2</v>
      </c>
      <c r="AR225" s="14">
        <f t="shared" ref="AR225:AR281" si="111">AV225/$U$6</f>
        <v>0</v>
      </c>
      <c r="AS225" s="14">
        <f t="shared" ref="AS225:AS281" si="112">AW225/$V$6</f>
        <v>1.6063696599426645</v>
      </c>
      <c r="AT225">
        <v>2218.44</v>
      </c>
      <c r="AU225">
        <v>1092.54</v>
      </c>
      <c r="AW225">
        <v>4914.1899999999996</v>
      </c>
    </row>
    <row r="226" spans="1:49" ht="12.75" customHeight="1" x14ac:dyDescent="0.15">
      <c r="A226" t="s">
        <v>78</v>
      </c>
      <c r="B226" t="s">
        <v>302</v>
      </c>
      <c r="C226" s="24" t="s">
        <v>462</v>
      </c>
      <c r="D226" s="17">
        <v>364</v>
      </c>
      <c r="F226" s="24" t="s">
        <v>443</v>
      </c>
      <c r="G226" s="24">
        <v>30</v>
      </c>
      <c r="H226" s="16" t="s">
        <v>425</v>
      </c>
      <c r="J226" s="52">
        <f t="shared" si="93"/>
        <v>1545.3125</v>
      </c>
      <c r="K226" s="52">
        <f t="shared" si="94"/>
        <v>99571.875</v>
      </c>
      <c r="L226" s="52">
        <f t="shared" si="95"/>
        <v>26041.875000000004</v>
      </c>
      <c r="M226" s="52">
        <f t="shared" si="96"/>
        <v>1374629.3750000002</v>
      </c>
      <c r="N226">
        <v>115</v>
      </c>
      <c r="O226">
        <v>7410</v>
      </c>
      <c r="P226">
        <v>1938</v>
      </c>
      <c r="Q226">
        <v>102298</v>
      </c>
      <c r="R226" s="14">
        <f t="shared" si="97"/>
        <v>0.32055844410878909</v>
      </c>
      <c r="S226" s="14">
        <f t="shared" si="98"/>
        <v>0.12094893395543212</v>
      </c>
      <c r="T226" s="14">
        <f t="shared" si="99"/>
        <v>1.5908249838165454</v>
      </c>
      <c r="U226" s="14">
        <f t="shared" si="100"/>
        <v>2.1229083515571117</v>
      </c>
      <c r="V226">
        <v>1746.63</v>
      </c>
      <c r="W226">
        <v>4440.83</v>
      </c>
      <c r="X226">
        <v>8330.8799999999992</v>
      </c>
      <c r="Y226">
        <v>6494.38</v>
      </c>
      <c r="Z226" s="14">
        <f t="shared" si="101"/>
        <v>0.56991287846114036</v>
      </c>
      <c r="AA226" s="14">
        <f t="shared" si="102"/>
        <v>0.19443264989077139</v>
      </c>
      <c r="AB226" s="14">
        <f t="shared" si="103"/>
        <v>10.495368381253545</v>
      </c>
      <c r="AC226" s="14">
        <f t="shared" si="104"/>
        <v>0.64722034263971839</v>
      </c>
      <c r="AD226">
        <v>3105.29</v>
      </c>
      <c r="AE226">
        <v>7138.9</v>
      </c>
      <c r="AF226">
        <v>54962.46</v>
      </c>
      <c r="AG226">
        <v>1979.97</v>
      </c>
      <c r="AH226" s="14">
        <f t="shared" si="105"/>
        <v>3.7095881410462295</v>
      </c>
      <c r="AI226" s="14">
        <f t="shared" si="106"/>
        <v>1.4564998854740516</v>
      </c>
      <c r="AJ226" s="14">
        <f t="shared" si="107"/>
        <v>33.520018789993188</v>
      </c>
      <c r="AK226" s="14">
        <f t="shared" si="108"/>
        <v>3.9915467819913113</v>
      </c>
      <c r="AL226">
        <v>20212.47</v>
      </c>
      <c r="AM226">
        <v>53477.68</v>
      </c>
      <c r="AN226">
        <v>175538.64</v>
      </c>
      <c r="AO226">
        <v>12210.9</v>
      </c>
      <c r="AP226" s="14">
        <f t="shared" si="109"/>
        <v>0.36675469973626784</v>
      </c>
      <c r="AQ226" s="14">
        <f t="shared" si="110"/>
        <v>2.9150871118952558E-2</v>
      </c>
      <c r="AR226" s="14">
        <f t="shared" si="111"/>
        <v>0</v>
      </c>
      <c r="AS226" s="14">
        <f t="shared" si="112"/>
        <v>1.4650675505607693</v>
      </c>
      <c r="AT226">
        <v>1998.34</v>
      </c>
      <c r="AU226">
        <v>1070.32</v>
      </c>
      <c r="AW226">
        <v>4481.92</v>
      </c>
    </row>
    <row r="227" spans="1:49" ht="12.75" customHeight="1" x14ac:dyDescent="0.15">
      <c r="A227" t="s">
        <v>79</v>
      </c>
      <c r="B227" t="s">
        <v>303</v>
      </c>
      <c r="C227" s="24" t="s">
        <v>462</v>
      </c>
      <c r="D227" s="17">
        <v>365</v>
      </c>
      <c r="F227" s="24" t="s">
        <v>444</v>
      </c>
      <c r="G227" s="24">
        <v>30</v>
      </c>
      <c r="H227" s="16" t="s">
        <v>425</v>
      </c>
      <c r="J227" s="52">
        <f t="shared" si="93"/>
        <v>1679.6875</v>
      </c>
      <c r="K227" s="52">
        <f t="shared" si="94"/>
        <v>101359.0625</v>
      </c>
      <c r="L227" s="52">
        <f t="shared" si="95"/>
        <v>26646.5625</v>
      </c>
      <c r="M227" s="52">
        <f t="shared" si="96"/>
        <v>1412227.4999999998</v>
      </c>
      <c r="N227">
        <v>125</v>
      </c>
      <c r="O227">
        <v>7543</v>
      </c>
      <c r="P227">
        <v>1983</v>
      </c>
      <c r="Q227">
        <v>105096</v>
      </c>
      <c r="R227" s="14">
        <f t="shared" si="97"/>
        <v>0.37640652558128435</v>
      </c>
      <c r="S227" s="14">
        <f t="shared" si="98"/>
        <v>0.13045472384811546</v>
      </c>
      <c r="T227" s="14">
        <f t="shared" si="99"/>
        <v>1.7034045405331089</v>
      </c>
      <c r="U227" s="14">
        <f t="shared" si="100"/>
        <v>1.9589466492764425</v>
      </c>
      <c r="V227">
        <v>2050.9299999999998</v>
      </c>
      <c r="W227">
        <v>4789.8500000000004</v>
      </c>
      <c r="X227">
        <v>8920.44</v>
      </c>
      <c r="Y227">
        <v>5992.79</v>
      </c>
      <c r="Z227" s="14">
        <f t="shared" si="101"/>
        <v>0.55674278866006821</v>
      </c>
      <c r="AA227" s="14">
        <f t="shared" si="102"/>
        <v>0.19538072319936203</v>
      </c>
      <c r="AB227" s="14">
        <f t="shared" si="103"/>
        <v>10.402462940366597</v>
      </c>
      <c r="AC227" s="14">
        <f t="shared" si="104"/>
        <v>0.69554359160431356</v>
      </c>
      <c r="AD227">
        <v>3033.53</v>
      </c>
      <c r="AE227">
        <v>7173.71</v>
      </c>
      <c r="AF227">
        <v>54475.93</v>
      </c>
      <c r="AG227">
        <v>2127.8000000000002</v>
      </c>
      <c r="AH227" s="14">
        <f t="shared" si="105"/>
        <v>3.4755657761194847</v>
      </c>
      <c r="AI227" s="14">
        <f t="shared" si="106"/>
        <v>1.4133825681429393</v>
      </c>
      <c r="AJ227" s="14">
        <f t="shared" si="107"/>
        <v>29.896828806739954</v>
      </c>
      <c r="AK227" s="14">
        <f t="shared" si="108"/>
        <v>4.3305711642624356</v>
      </c>
      <c r="AL227">
        <v>18937.349999999999</v>
      </c>
      <c r="AM227">
        <v>51894.559999999998</v>
      </c>
      <c r="AN227">
        <v>156564.60999999999</v>
      </c>
      <c r="AO227">
        <v>13248.04</v>
      </c>
      <c r="AP227" s="14">
        <f t="shared" si="109"/>
        <v>0.37030049314424884</v>
      </c>
      <c r="AQ227" s="14">
        <f t="shared" si="110"/>
        <v>2.9429491916047712E-2</v>
      </c>
      <c r="AR227" s="14">
        <f t="shared" si="111"/>
        <v>0</v>
      </c>
      <c r="AS227" s="14">
        <f t="shared" si="112"/>
        <v>1.4578662979416122</v>
      </c>
      <c r="AT227">
        <v>2017.66</v>
      </c>
      <c r="AU227">
        <v>1080.55</v>
      </c>
      <c r="AW227">
        <v>4459.8900000000003</v>
      </c>
    </row>
    <row r="228" spans="1:49" ht="12.75" customHeight="1" x14ac:dyDescent="0.15">
      <c r="A228" t="s">
        <v>80</v>
      </c>
      <c r="B228" t="s">
        <v>304</v>
      </c>
      <c r="C228" s="24" t="s">
        <v>462</v>
      </c>
      <c r="D228" s="17">
        <v>366</v>
      </c>
      <c r="F228" s="24" t="s">
        <v>451</v>
      </c>
      <c r="G228" s="24">
        <v>40</v>
      </c>
      <c r="H228" s="16" t="s">
        <v>425</v>
      </c>
      <c r="J228" s="52">
        <f t="shared" si="93"/>
        <v>550.9375</v>
      </c>
      <c r="K228" s="52">
        <f t="shared" si="94"/>
        <v>37665.3125</v>
      </c>
      <c r="L228" s="52">
        <f t="shared" si="95"/>
        <v>10682.8125</v>
      </c>
      <c r="M228" s="52">
        <f t="shared" si="96"/>
        <v>537070</v>
      </c>
      <c r="N228">
        <v>41</v>
      </c>
      <c r="O228">
        <v>2803</v>
      </c>
      <c r="P228">
        <v>795</v>
      </c>
      <c r="Q228">
        <v>39968</v>
      </c>
      <c r="R228" s="14">
        <f t="shared" si="97"/>
        <v>0.27385014067549934</v>
      </c>
      <c r="S228" s="14">
        <f t="shared" si="98"/>
        <v>0.10011773975619183</v>
      </c>
      <c r="T228" s="14">
        <f t="shared" si="99"/>
        <v>1.3095498612710361</v>
      </c>
      <c r="U228" s="14">
        <f t="shared" si="100"/>
        <v>1.1984675682125008</v>
      </c>
      <c r="V228">
        <v>1492.13</v>
      </c>
      <c r="W228">
        <v>3675.98</v>
      </c>
      <c r="X228">
        <v>6857.89</v>
      </c>
      <c r="Y228">
        <v>3666.34</v>
      </c>
      <c r="Z228" s="14">
        <f t="shared" si="101"/>
        <v>0.5564087646433743</v>
      </c>
      <c r="AA228" s="14">
        <f t="shared" si="102"/>
        <v>0.19327813028286683</v>
      </c>
      <c r="AB228" s="14">
        <f t="shared" si="103"/>
        <v>12.179077800883359</v>
      </c>
      <c r="AC228" s="14">
        <f t="shared" si="104"/>
        <v>0.62289691062013142</v>
      </c>
      <c r="AD228">
        <v>3031.71</v>
      </c>
      <c r="AE228">
        <v>7096.51</v>
      </c>
      <c r="AF228">
        <v>63779.76</v>
      </c>
      <c r="AG228">
        <v>1905.56</v>
      </c>
      <c r="AH228" s="14">
        <f t="shared" si="105"/>
        <v>3.2346922482569269</v>
      </c>
      <c r="AI228" s="14">
        <f t="shared" si="106"/>
        <v>1.7158345673356743</v>
      </c>
      <c r="AJ228" s="14">
        <f t="shared" si="107"/>
        <v>25.508444994395468</v>
      </c>
      <c r="AK228" s="14">
        <f t="shared" si="108"/>
        <v>4.5567977144276757</v>
      </c>
      <c r="AL228">
        <v>17624.900000000001</v>
      </c>
      <c r="AM228">
        <v>62999.56</v>
      </c>
      <c r="AN228">
        <v>133583.39000000001</v>
      </c>
      <c r="AO228">
        <v>13940.11</v>
      </c>
      <c r="AP228" s="14">
        <f t="shared" si="109"/>
        <v>0.38756329479821827</v>
      </c>
      <c r="AQ228" s="14">
        <f t="shared" si="110"/>
        <v>2.9009518045939479E-2</v>
      </c>
      <c r="AR228" s="14">
        <f t="shared" si="111"/>
        <v>0</v>
      </c>
      <c r="AS228" s="14">
        <f t="shared" si="112"/>
        <v>1.540535239720318</v>
      </c>
      <c r="AT228">
        <v>2111.7199999999998</v>
      </c>
      <c r="AU228">
        <v>1065.1300000000001</v>
      </c>
      <c r="AW228">
        <v>4712.79</v>
      </c>
    </row>
    <row r="229" spans="1:49" ht="12.75" customHeight="1" x14ac:dyDescent="0.15">
      <c r="A229" t="s">
        <v>81</v>
      </c>
      <c r="B229" t="s">
        <v>305</v>
      </c>
      <c r="C229" s="24" t="s">
        <v>462</v>
      </c>
      <c r="D229" s="17">
        <v>367</v>
      </c>
      <c r="F229" s="24" t="s">
        <v>445</v>
      </c>
      <c r="G229" s="24">
        <v>40</v>
      </c>
      <c r="H229" s="16" t="s">
        <v>425</v>
      </c>
      <c r="J229" s="52">
        <f t="shared" si="93"/>
        <v>2593.4375000000005</v>
      </c>
      <c r="K229" s="52">
        <f t="shared" si="94"/>
        <v>142074.68750000003</v>
      </c>
      <c r="L229" s="52">
        <f t="shared" si="95"/>
        <v>39492.812500000007</v>
      </c>
      <c r="M229" s="52">
        <f t="shared" si="96"/>
        <v>1850706.5625</v>
      </c>
      <c r="N229">
        <v>193</v>
      </c>
      <c r="O229">
        <v>10573</v>
      </c>
      <c r="P229">
        <v>2939</v>
      </c>
      <c r="Q229">
        <v>137727</v>
      </c>
      <c r="R229" s="14">
        <f t="shared" si="97"/>
        <v>0.32993130484096234</v>
      </c>
      <c r="S229" s="14">
        <f t="shared" si="98"/>
        <v>0.11262462697359801</v>
      </c>
      <c r="T229" s="14">
        <f t="shared" si="99"/>
        <v>1.4911654569653778</v>
      </c>
      <c r="U229" s="14">
        <f t="shared" si="100"/>
        <v>1.4274366744138154</v>
      </c>
      <c r="V229">
        <v>1797.7</v>
      </c>
      <c r="W229">
        <v>4135.1899999999996</v>
      </c>
      <c r="X229">
        <v>7808.98</v>
      </c>
      <c r="Y229">
        <v>4366.8</v>
      </c>
      <c r="Z229" s="14">
        <f t="shared" si="101"/>
        <v>0.57120859799842527</v>
      </c>
      <c r="AA229" s="14">
        <f t="shared" si="102"/>
        <v>0.1969783669879839</v>
      </c>
      <c r="AB229" s="14">
        <f t="shared" si="103"/>
        <v>12.201157952425417</v>
      </c>
      <c r="AC229" s="14">
        <f t="shared" si="104"/>
        <v>0.63895344846184776</v>
      </c>
      <c r="AD229">
        <v>3112.35</v>
      </c>
      <c r="AE229">
        <v>7232.37</v>
      </c>
      <c r="AF229">
        <v>63895.39</v>
      </c>
      <c r="AG229">
        <v>1954.68</v>
      </c>
      <c r="AH229" s="14">
        <f t="shared" si="105"/>
        <v>3.0129792189343898</v>
      </c>
      <c r="AI229" s="14">
        <f t="shared" si="106"/>
        <v>1.5629548184920323</v>
      </c>
      <c r="AJ229" s="14">
        <f t="shared" si="107"/>
        <v>29.099852391618597</v>
      </c>
      <c r="AK229" s="14">
        <f t="shared" si="108"/>
        <v>4.9172624125994133</v>
      </c>
      <c r="AL229">
        <v>16416.849999999999</v>
      </c>
      <c r="AM229">
        <v>57386.34</v>
      </c>
      <c r="AN229">
        <v>152390.98000000001</v>
      </c>
      <c r="AO229">
        <v>15042.84</v>
      </c>
      <c r="AP229" s="14">
        <f t="shared" si="109"/>
        <v>0.34455127911010125</v>
      </c>
      <c r="AQ229" s="14">
        <f t="shared" si="110"/>
        <v>2.9039477271433578E-2</v>
      </c>
      <c r="AR229" s="14">
        <f t="shared" si="111"/>
        <v>0</v>
      </c>
      <c r="AS229" s="14">
        <f t="shared" si="112"/>
        <v>1.4348046378289678</v>
      </c>
      <c r="AT229">
        <v>1877.36</v>
      </c>
      <c r="AU229">
        <v>1066.23</v>
      </c>
      <c r="AW229">
        <v>4389.34</v>
      </c>
    </row>
    <row r="230" spans="1:49" ht="12.75" customHeight="1" x14ac:dyDescent="0.15">
      <c r="A230" t="s">
        <v>82</v>
      </c>
      <c r="B230" t="s">
        <v>306</v>
      </c>
      <c r="C230" s="24" t="s">
        <v>462</v>
      </c>
      <c r="D230" s="17">
        <v>368</v>
      </c>
      <c r="F230" s="24" t="s">
        <v>446</v>
      </c>
      <c r="G230" s="24">
        <v>40</v>
      </c>
      <c r="H230" s="16" t="s">
        <v>425</v>
      </c>
      <c r="J230" s="52">
        <f t="shared" si="93"/>
        <v>2365</v>
      </c>
      <c r="K230" s="52">
        <f t="shared" si="94"/>
        <v>135100.625</v>
      </c>
      <c r="L230" s="52">
        <f t="shared" si="95"/>
        <v>31846.874999999996</v>
      </c>
      <c r="M230" s="52">
        <f t="shared" si="96"/>
        <v>1709787.5</v>
      </c>
      <c r="N230">
        <v>176</v>
      </c>
      <c r="O230">
        <v>10054</v>
      </c>
      <c r="P230">
        <v>2370</v>
      </c>
      <c r="Q230">
        <v>127240</v>
      </c>
      <c r="R230" s="14">
        <f t="shared" si="97"/>
        <v>0.34051362616105463</v>
      </c>
      <c r="S230" s="14">
        <f t="shared" si="98"/>
        <v>0.1128814592430611</v>
      </c>
      <c r="T230" s="14">
        <f t="shared" si="99"/>
        <v>1.4791200019859343</v>
      </c>
      <c r="U230" s="14">
        <f t="shared" si="100"/>
        <v>1.4032211140857549</v>
      </c>
      <c r="V230">
        <v>1855.36</v>
      </c>
      <c r="W230">
        <v>4144.62</v>
      </c>
      <c r="X230">
        <v>7745.9</v>
      </c>
      <c r="Y230">
        <v>4292.72</v>
      </c>
      <c r="Z230" s="14">
        <f t="shared" si="101"/>
        <v>0.56485480049406189</v>
      </c>
      <c r="AA230" s="14">
        <f t="shared" si="102"/>
        <v>0.1943144471283674</v>
      </c>
      <c r="AB230" s="14">
        <f t="shared" si="103"/>
        <v>13.946870530454493</v>
      </c>
      <c r="AC230" s="14">
        <f t="shared" si="104"/>
        <v>0.72138703382267855</v>
      </c>
      <c r="AD230">
        <v>3077.73</v>
      </c>
      <c r="AE230">
        <v>7134.56</v>
      </c>
      <c r="AF230">
        <v>73037.39</v>
      </c>
      <c r="AG230">
        <v>2206.86</v>
      </c>
      <c r="AH230" s="14">
        <f t="shared" si="105"/>
        <v>2.8832659473526761</v>
      </c>
      <c r="AI230" s="14">
        <f t="shared" si="106"/>
        <v>0.96137765591938462</v>
      </c>
      <c r="AJ230" s="14">
        <f t="shared" si="107"/>
        <v>24.781108036732146</v>
      </c>
      <c r="AK230" s="14">
        <f t="shared" si="108"/>
        <v>8.0280074137271633</v>
      </c>
      <c r="AL230">
        <v>15710.08</v>
      </c>
      <c r="AM230">
        <v>35298.49</v>
      </c>
      <c r="AN230">
        <v>129774.45</v>
      </c>
      <c r="AO230">
        <v>24559.200000000001</v>
      </c>
      <c r="AP230" s="14">
        <f t="shared" si="109"/>
        <v>0.36200128103716295</v>
      </c>
      <c r="AQ230" s="14">
        <f t="shared" si="110"/>
        <v>2.8631759448118382E-2</v>
      </c>
      <c r="AR230" s="14">
        <f t="shared" si="111"/>
        <v>0</v>
      </c>
      <c r="AS230" s="14">
        <f t="shared" si="112"/>
        <v>1.4689051677077918</v>
      </c>
      <c r="AT230">
        <v>1972.44</v>
      </c>
      <c r="AU230">
        <v>1051.26</v>
      </c>
      <c r="AW230">
        <v>4493.66</v>
      </c>
    </row>
    <row r="231" spans="1:49" ht="12.75" customHeight="1" x14ac:dyDescent="0.15">
      <c r="A231" t="s">
        <v>83</v>
      </c>
      <c r="B231" t="s">
        <v>307</v>
      </c>
      <c r="C231" s="24" t="s">
        <v>462</v>
      </c>
      <c r="D231" s="17">
        <v>369</v>
      </c>
      <c r="E231" t="s">
        <v>423</v>
      </c>
      <c r="F231" s="24" t="s">
        <v>452</v>
      </c>
      <c r="G231" s="24">
        <v>50</v>
      </c>
      <c r="H231" s="16" t="s">
        <v>425</v>
      </c>
      <c r="J231" s="52">
        <f t="shared" si="93"/>
        <v>335.9375</v>
      </c>
      <c r="K231" s="52">
        <f t="shared" si="94"/>
        <v>20747.500000000004</v>
      </c>
      <c r="L231" s="52">
        <f t="shared" si="95"/>
        <v>6288.75</v>
      </c>
      <c r="M231" s="52">
        <f t="shared" si="96"/>
        <v>414560.3125</v>
      </c>
      <c r="N231">
        <v>25</v>
      </c>
      <c r="O231">
        <v>1544</v>
      </c>
      <c r="P231">
        <v>468</v>
      </c>
      <c r="Q231">
        <v>30851</v>
      </c>
      <c r="R231" s="14">
        <f t="shared" si="97"/>
        <v>0.23320198725936966</v>
      </c>
      <c r="S231" s="14">
        <f t="shared" si="98"/>
        <v>0.1174349891615693</v>
      </c>
      <c r="T231" s="14">
        <f t="shared" si="99"/>
        <v>1.3501927692898184</v>
      </c>
      <c r="U231" s="14">
        <f t="shared" si="100"/>
        <v>1.1571298284840106</v>
      </c>
      <c r="V231">
        <v>1270.6500000000001</v>
      </c>
      <c r="W231">
        <v>4311.8100000000004</v>
      </c>
      <c r="X231">
        <v>7070.73</v>
      </c>
      <c r="Y231">
        <v>3539.88</v>
      </c>
      <c r="Z231" s="14">
        <f t="shared" si="101"/>
        <v>0.63419781930034813</v>
      </c>
      <c r="AA231" s="14">
        <f t="shared" si="102"/>
        <v>0.21826140077899434</v>
      </c>
      <c r="AB231" s="14">
        <f t="shared" si="103"/>
        <v>18.007439615187049</v>
      </c>
      <c r="AC231" s="14">
        <f t="shared" si="104"/>
        <v>0.62444634037114399</v>
      </c>
      <c r="AD231">
        <v>3455.56</v>
      </c>
      <c r="AE231">
        <v>8013.81</v>
      </c>
      <c r="AF231">
        <v>94301.9</v>
      </c>
      <c r="AG231">
        <v>1910.3</v>
      </c>
      <c r="AH231" s="14">
        <f t="shared" si="105"/>
        <v>5.8634520831536268</v>
      </c>
      <c r="AI231" s="14">
        <f t="shared" si="106"/>
        <v>2.2495524500246078</v>
      </c>
      <c r="AJ231" s="14">
        <f t="shared" si="107"/>
        <v>50.052568061212604</v>
      </c>
      <c r="AK231" s="14">
        <f t="shared" si="108"/>
        <v>9.3696011035600915</v>
      </c>
      <c r="AL231">
        <v>31948.25</v>
      </c>
      <c r="AM231">
        <v>82595.850000000006</v>
      </c>
      <c r="AN231">
        <v>262116.79</v>
      </c>
      <c r="AO231">
        <v>28663.39</v>
      </c>
      <c r="AP231" s="14">
        <f t="shared" si="109"/>
        <v>0.37312134431819644</v>
      </c>
      <c r="AQ231" s="14">
        <f t="shared" si="110"/>
        <v>2.9763401102009254E-2</v>
      </c>
      <c r="AR231" s="14">
        <f t="shared" si="111"/>
        <v>0</v>
      </c>
      <c r="AS231" s="14">
        <f t="shared" si="112"/>
        <v>1.5050160336559677</v>
      </c>
      <c r="AT231">
        <v>2033.03</v>
      </c>
      <c r="AU231">
        <v>1092.81</v>
      </c>
      <c r="AW231">
        <v>4604.13</v>
      </c>
    </row>
    <row r="232" spans="1:49" ht="12.75" customHeight="1" x14ac:dyDescent="0.15">
      <c r="A232" t="s">
        <v>84</v>
      </c>
      <c r="B232" t="s">
        <v>308</v>
      </c>
      <c r="C232" s="24" t="s">
        <v>462</v>
      </c>
      <c r="D232" s="17">
        <v>370</v>
      </c>
      <c r="F232" s="24" t="s">
        <v>448</v>
      </c>
      <c r="G232" s="24">
        <v>50</v>
      </c>
      <c r="H232" s="16" t="s">
        <v>425</v>
      </c>
      <c r="J232" s="52">
        <f t="shared" si="93"/>
        <v>1679.6875</v>
      </c>
      <c r="K232" s="52">
        <f t="shared" si="94"/>
        <v>97314.375000000015</v>
      </c>
      <c r="L232" s="52">
        <f t="shared" si="95"/>
        <v>25732.8125</v>
      </c>
      <c r="M232" s="52">
        <f t="shared" si="96"/>
        <v>1273122.5</v>
      </c>
      <c r="N232">
        <v>125</v>
      </c>
      <c r="O232">
        <v>7242</v>
      </c>
      <c r="P232">
        <v>1915</v>
      </c>
      <c r="Q232">
        <v>94744</v>
      </c>
      <c r="R232" s="14">
        <f t="shared" si="97"/>
        <v>0.43142138230884008</v>
      </c>
      <c r="S232" s="14">
        <f t="shared" si="98"/>
        <v>0.12934487072185666</v>
      </c>
      <c r="T232" s="14">
        <f t="shared" si="99"/>
        <v>1.6641842488681129</v>
      </c>
      <c r="U232" s="14">
        <f t="shared" si="100"/>
        <v>1.6010806782187441</v>
      </c>
      <c r="V232">
        <v>2350.69</v>
      </c>
      <c r="W232">
        <v>4749.1000000000004</v>
      </c>
      <c r="X232">
        <v>8715.0499999999993</v>
      </c>
      <c r="Y232">
        <v>4898.01</v>
      </c>
      <c r="Z232" s="14">
        <f t="shared" si="101"/>
        <v>0.58415111099691486</v>
      </c>
      <c r="AA232" s="14">
        <f t="shared" si="102"/>
        <v>0.19573342499040625</v>
      </c>
      <c r="AB232" s="14">
        <f t="shared" si="103"/>
        <v>12.433449243149004</v>
      </c>
      <c r="AC232" s="14">
        <f t="shared" si="104"/>
        <v>0.59131011803778122</v>
      </c>
      <c r="AD232">
        <v>3182.87</v>
      </c>
      <c r="AE232">
        <v>7186.66</v>
      </c>
      <c r="AF232">
        <v>65111.86</v>
      </c>
      <c r="AG232">
        <v>1808.93</v>
      </c>
      <c r="AH232" s="14">
        <f t="shared" si="105"/>
        <v>4.7945917474044313</v>
      </c>
      <c r="AI232" s="14">
        <f t="shared" si="106"/>
        <v>2.2424758086063052</v>
      </c>
      <c r="AJ232" s="14">
        <f t="shared" si="107"/>
        <v>32.677715335422384</v>
      </c>
      <c r="AK232" s="14">
        <f t="shared" si="108"/>
        <v>6.4649890984214782</v>
      </c>
      <c r="AL232">
        <v>26124.34</v>
      </c>
      <c r="AM232">
        <v>82336.02</v>
      </c>
      <c r="AN232">
        <v>171127.64</v>
      </c>
      <c r="AO232">
        <v>19777.63</v>
      </c>
      <c r="AP232" s="14">
        <f t="shared" si="109"/>
        <v>0.36393384856232025</v>
      </c>
      <c r="AQ232" s="14">
        <f t="shared" si="110"/>
        <v>2.9483963235127898E-2</v>
      </c>
      <c r="AR232" s="14">
        <f t="shared" si="111"/>
        <v>0</v>
      </c>
      <c r="AS232" s="14">
        <f t="shared" si="112"/>
        <v>1.4123869390263437</v>
      </c>
      <c r="AT232">
        <v>1982.97</v>
      </c>
      <c r="AU232">
        <v>1082.55</v>
      </c>
      <c r="AW232">
        <v>4320.76</v>
      </c>
    </row>
    <row r="233" spans="1:49" ht="12.75" customHeight="1" x14ac:dyDescent="0.15">
      <c r="A233" t="s">
        <v>85</v>
      </c>
      <c r="B233" t="s">
        <v>309</v>
      </c>
      <c r="C233" s="24" t="s">
        <v>462</v>
      </c>
      <c r="D233" s="17">
        <v>371</v>
      </c>
      <c r="F233" s="24" t="s">
        <v>447</v>
      </c>
      <c r="G233" s="24">
        <v>50</v>
      </c>
      <c r="H233" s="16" t="s">
        <v>425</v>
      </c>
      <c r="J233" s="52">
        <f t="shared" si="93"/>
        <v>1652.8125</v>
      </c>
      <c r="K233" s="52">
        <f t="shared" si="94"/>
        <v>95795.9375</v>
      </c>
      <c r="L233" s="52">
        <f t="shared" si="95"/>
        <v>23650</v>
      </c>
      <c r="M233" s="52">
        <f t="shared" si="96"/>
        <v>1279720.3125</v>
      </c>
      <c r="N233">
        <v>123</v>
      </c>
      <c r="O233">
        <v>7129</v>
      </c>
      <c r="P233">
        <v>1760</v>
      </c>
      <c r="Q233">
        <v>95235</v>
      </c>
      <c r="R233" s="14">
        <f t="shared" si="97"/>
        <v>0.4404088307140589</v>
      </c>
      <c r="S233" s="14">
        <f t="shared" si="98"/>
        <v>0.12182510512283691</v>
      </c>
      <c r="T233" s="14">
        <f t="shared" si="99"/>
        <v>1.7536639531930576</v>
      </c>
      <c r="U233" s="14">
        <f t="shared" si="100"/>
        <v>1.7368715248153923</v>
      </c>
      <c r="V233">
        <v>2399.66</v>
      </c>
      <c r="W233">
        <v>4473</v>
      </c>
      <c r="X233">
        <v>9183.64</v>
      </c>
      <c r="Y233">
        <v>5313.42</v>
      </c>
      <c r="Z233" s="14">
        <f t="shared" si="101"/>
        <v>0.57305490657421665</v>
      </c>
      <c r="AA233" s="14">
        <f t="shared" si="102"/>
        <v>0.19337563394402038</v>
      </c>
      <c r="AB233" s="14">
        <f t="shared" si="103"/>
        <v>11.132047440913682</v>
      </c>
      <c r="AC233" s="14">
        <f t="shared" si="104"/>
        <v>0.61801653378835575</v>
      </c>
      <c r="AD233">
        <v>3122.41</v>
      </c>
      <c r="AE233">
        <v>7100.09</v>
      </c>
      <c r="AF233">
        <v>58296.639999999999</v>
      </c>
      <c r="AG233">
        <v>1890.63</v>
      </c>
      <c r="AH233" s="14">
        <f t="shared" si="105"/>
        <v>2.842322311152548</v>
      </c>
      <c r="AI233" s="14">
        <f t="shared" si="106"/>
        <v>1.0447277618797182</v>
      </c>
      <c r="AJ233" s="14">
        <f t="shared" si="107"/>
        <v>24.451786672471705</v>
      </c>
      <c r="AK233" s="14">
        <f t="shared" si="108"/>
        <v>5.6756298235807519</v>
      </c>
      <c r="AL233">
        <v>15486.99</v>
      </c>
      <c r="AM233">
        <v>38358.82</v>
      </c>
      <c r="AN233">
        <v>128049.85</v>
      </c>
      <c r="AO233">
        <v>17362.830000000002</v>
      </c>
      <c r="AP233" s="14">
        <f t="shared" si="109"/>
        <v>0.3652185563188351</v>
      </c>
      <c r="AQ233" s="14">
        <f t="shared" si="110"/>
        <v>2.9939888175829061E-2</v>
      </c>
      <c r="AR233" s="14">
        <f t="shared" si="111"/>
        <v>0</v>
      </c>
      <c r="AS233" s="14">
        <f t="shared" si="112"/>
        <v>1.4072450550635951</v>
      </c>
      <c r="AT233">
        <v>1989.97</v>
      </c>
      <c r="AU233">
        <v>1099.29</v>
      </c>
      <c r="AW233">
        <v>4305.03</v>
      </c>
    </row>
    <row r="234" spans="1:49" ht="12.75" customHeight="1" x14ac:dyDescent="0.15">
      <c r="C234" s="24"/>
      <c r="F234" s="24"/>
      <c r="G234" s="24"/>
      <c r="J234" s="52"/>
      <c r="K234" s="52"/>
      <c r="L234" s="52"/>
      <c r="M234" s="52"/>
      <c r="R234" s="14"/>
      <c r="S234" s="14"/>
      <c r="T234" s="14"/>
      <c r="U234" s="14"/>
      <c r="Z234" s="14"/>
      <c r="AA234" s="14"/>
      <c r="AB234" s="14"/>
      <c r="AC234" s="14"/>
      <c r="AH234" s="14"/>
      <c r="AI234" s="14"/>
      <c r="AJ234" s="14"/>
      <c r="AK234" s="14"/>
      <c r="AP234" s="14"/>
      <c r="AQ234" s="14"/>
      <c r="AR234" s="14"/>
      <c r="AS234" s="14"/>
    </row>
    <row r="235" spans="1:49" ht="12.75" customHeight="1" x14ac:dyDescent="0.15">
      <c r="A235" t="s">
        <v>115</v>
      </c>
      <c r="B235" s="15" t="s">
        <v>328</v>
      </c>
      <c r="C235" s="24" t="s">
        <v>463</v>
      </c>
      <c r="D235" s="18" t="s">
        <v>343</v>
      </c>
      <c r="F235" s="24" t="s">
        <v>434</v>
      </c>
      <c r="G235" s="24">
        <v>5</v>
      </c>
      <c r="H235" s="16" t="s">
        <v>425</v>
      </c>
      <c r="J235" s="52">
        <f t="shared" si="93"/>
        <v>3171.2500000000005</v>
      </c>
      <c r="K235" s="52">
        <f t="shared" si="94"/>
        <v>11327.8125</v>
      </c>
      <c r="L235" s="52">
        <f t="shared" si="95"/>
        <v>1733.4375000000005</v>
      </c>
      <c r="M235" s="52">
        <f t="shared" si="96"/>
        <v>374341.87500000006</v>
      </c>
      <c r="N235">
        <v>236</v>
      </c>
      <c r="O235">
        <v>843</v>
      </c>
      <c r="P235">
        <v>129</v>
      </c>
      <c r="Q235">
        <v>27858</v>
      </c>
      <c r="R235" s="14">
        <f t="shared" si="97"/>
        <v>0.24603438245015791</v>
      </c>
      <c r="S235" s="14">
        <f t="shared" si="98"/>
        <v>8.9792156511351695E-2</v>
      </c>
      <c r="T235" s="14">
        <f t="shared" si="99"/>
        <v>1.0080659482931467</v>
      </c>
      <c r="U235" s="14">
        <f t="shared" si="100"/>
        <v>1.881076363351083</v>
      </c>
      <c r="V235">
        <v>1340.57</v>
      </c>
      <c r="W235">
        <v>3296.86</v>
      </c>
      <c r="X235">
        <v>5279.07</v>
      </c>
      <c r="Y235">
        <v>5754.57</v>
      </c>
      <c r="Z235" s="14">
        <f t="shared" si="101"/>
        <v>0.40865636086339702</v>
      </c>
      <c r="AA235" s="14">
        <f t="shared" si="102"/>
        <v>0.16827633953825208</v>
      </c>
      <c r="AB235" s="14">
        <f t="shared" si="103"/>
        <v>6.1690736571551872</v>
      </c>
      <c r="AC235" s="14">
        <f t="shared" si="104"/>
        <v>1.2335454809933348</v>
      </c>
      <c r="AD235">
        <v>2226.65</v>
      </c>
      <c r="AE235">
        <v>6178.53</v>
      </c>
      <c r="AF235">
        <v>32306.39</v>
      </c>
      <c r="AG235">
        <v>3773.65</v>
      </c>
      <c r="AH235" s="14">
        <f t="shared" si="105"/>
        <v>21.082008401988727</v>
      </c>
      <c r="AI235" s="14">
        <f t="shared" si="106"/>
        <v>10.442772295996059</v>
      </c>
      <c r="AJ235" s="14">
        <f t="shared" si="107"/>
        <v>165.21478833569162</v>
      </c>
      <c r="AK235" s="14">
        <f t="shared" si="108"/>
        <v>79.267891173807442</v>
      </c>
      <c r="AL235">
        <v>114869.75</v>
      </c>
      <c r="AM235">
        <v>383422.78</v>
      </c>
      <c r="AN235">
        <v>865201.76</v>
      </c>
      <c r="AO235">
        <v>242495.54</v>
      </c>
      <c r="AP235" s="14">
        <f t="shared" si="109"/>
        <v>0.37263682596431086</v>
      </c>
      <c r="AQ235" s="14">
        <f t="shared" si="110"/>
        <v>2.8950961377928276E-2</v>
      </c>
      <c r="AR235" s="14">
        <f t="shared" si="111"/>
        <v>0</v>
      </c>
      <c r="AS235" s="14">
        <f t="shared" si="112"/>
        <v>1.6541045178625715</v>
      </c>
      <c r="AT235">
        <v>2030.39</v>
      </c>
      <c r="AU235">
        <v>1062.98</v>
      </c>
      <c r="AW235">
        <v>5060.22</v>
      </c>
    </row>
    <row r="236" spans="1:49" ht="12.75" customHeight="1" x14ac:dyDescent="0.15">
      <c r="A236" t="s">
        <v>116</v>
      </c>
      <c r="B236" s="15" t="s">
        <v>330</v>
      </c>
      <c r="C236" s="24" t="s">
        <v>463</v>
      </c>
      <c r="D236" s="17">
        <v>430</v>
      </c>
      <c r="F236" s="24" t="s">
        <v>437</v>
      </c>
      <c r="G236" s="24">
        <v>5</v>
      </c>
      <c r="H236" s="16" t="s">
        <v>425</v>
      </c>
      <c r="J236" s="52">
        <f t="shared" si="93"/>
        <v>11153.125</v>
      </c>
      <c r="K236" s="52">
        <f t="shared" si="94"/>
        <v>45472.500000000007</v>
      </c>
      <c r="L236" s="52">
        <f t="shared" si="95"/>
        <v>5791.5624999999991</v>
      </c>
      <c r="M236" s="52">
        <f t="shared" si="96"/>
        <v>1270367.8125</v>
      </c>
      <c r="N236">
        <v>830</v>
      </c>
      <c r="O236">
        <v>3384</v>
      </c>
      <c r="P236">
        <v>431</v>
      </c>
      <c r="Q236">
        <v>94539</v>
      </c>
      <c r="R236" s="14">
        <f t="shared" si="97"/>
        <v>0.30642115289674066</v>
      </c>
      <c r="S236" s="14">
        <f t="shared" si="98"/>
        <v>8.6792693326201223E-2</v>
      </c>
      <c r="T236" s="14">
        <f t="shared" si="99"/>
        <v>0.96181468560178573</v>
      </c>
      <c r="U236" s="14">
        <f t="shared" si="100"/>
        <v>1.9897162320745034</v>
      </c>
      <c r="V236">
        <v>1669.6</v>
      </c>
      <c r="W236">
        <v>3186.73</v>
      </c>
      <c r="X236">
        <v>5036.8599999999997</v>
      </c>
      <c r="Y236">
        <v>6086.92</v>
      </c>
      <c r="Z236" s="14">
        <f t="shared" si="101"/>
        <v>0.42626236301803544</v>
      </c>
      <c r="AA236" s="14">
        <f t="shared" si="102"/>
        <v>0.15601293911713432</v>
      </c>
      <c r="AB236" s="14">
        <f t="shared" si="103"/>
        <v>6.383149729893848</v>
      </c>
      <c r="AC236" s="14">
        <f t="shared" si="104"/>
        <v>1.2422994322026417</v>
      </c>
      <c r="AD236">
        <v>2322.58</v>
      </c>
      <c r="AE236">
        <v>5728.26</v>
      </c>
      <c r="AF236">
        <v>33427.47</v>
      </c>
      <c r="AG236">
        <v>3800.43</v>
      </c>
      <c r="AH236" s="14">
        <f t="shared" si="105"/>
        <v>8.6035391863395194</v>
      </c>
      <c r="AI236" s="14">
        <f t="shared" si="106"/>
        <v>2.0608676137231776</v>
      </c>
      <c r="AJ236" s="14">
        <f t="shared" si="107"/>
        <v>75.468678570814788</v>
      </c>
      <c r="AK236" s="14">
        <f t="shared" si="108"/>
        <v>21.99585184313495</v>
      </c>
      <c r="AL236">
        <v>46878.19</v>
      </c>
      <c r="AM236">
        <v>75667.990000000005</v>
      </c>
      <c r="AN236">
        <v>395216.64000000001</v>
      </c>
      <c r="AO236">
        <v>67289.490000000005</v>
      </c>
      <c r="AP236" s="14">
        <f t="shared" si="109"/>
        <v>0.3625169994365639</v>
      </c>
      <c r="AQ236" s="14">
        <f t="shared" si="110"/>
        <v>3.0564946562274199E-2</v>
      </c>
      <c r="AR236" s="14">
        <f t="shared" si="111"/>
        <v>0</v>
      </c>
      <c r="AS236" s="14">
        <f t="shared" si="112"/>
        <v>1.7432196104197517</v>
      </c>
      <c r="AT236">
        <v>1975.25</v>
      </c>
      <c r="AU236">
        <v>1122.24</v>
      </c>
      <c r="AW236">
        <v>5332.84</v>
      </c>
    </row>
    <row r="237" spans="1:49" ht="12.75" customHeight="1" x14ac:dyDescent="0.15">
      <c r="A237" t="s">
        <v>117</v>
      </c>
      <c r="B237" s="15" t="s">
        <v>331</v>
      </c>
      <c r="C237" s="24" t="s">
        <v>463</v>
      </c>
      <c r="D237" s="17">
        <v>431</v>
      </c>
      <c r="F237" s="24" t="s">
        <v>438</v>
      </c>
      <c r="G237" s="24">
        <v>5</v>
      </c>
      <c r="H237" s="16" t="s">
        <v>425</v>
      </c>
      <c r="J237" s="52">
        <f t="shared" si="93"/>
        <v>8976.25</v>
      </c>
      <c r="K237" s="52">
        <f t="shared" si="94"/>
        <v>37208.4375</v>
      </c>
      <c r="L237" s="52">
        <f t="shared" si="95"/>
        <v>4219.3750000000009</v>
      </c>
      <c r="M237" s="52">
        <f t="shared" si="96"/>
        <v>1045424.0625000001</v>
      </c>
      <c r="N237">
        <v>668</v>
      </c>
      <c r="O237">
        <v>2769</v>
      </c>
      <c r="P237">
        <v>314</v>
      </c>
      <c r="Q237">
        <v>77799</v>
      </c>
      <c r="R237" s="14">
        <f t="shared" si="97"/>
        <v>0.26944359307065341</v>
      </c>
      <c r="S237" s="14">
        <f t="shared" si="98"/>
        <v>8.7177805552098142E-2</v>
      </c>
      <c r="T237" s="14">
        <f t="shared" si="99"/>
        <v>0.95375446596509716</v>
      </c>
      <c r="U237" s="14">
        <f t="shared" si="100"/>
        <v>1.972054694216443</v>
      </c>
      <c r="V237">
        <v>1468.12</v>
      </c>
      <c r="W237">
        <v>3200.87</v>
      </c>
      <c r="X237">
        <v>4994.6499999999996</v>
      </c>
      <c r="Y237">
        <v>6032.89</v>
      </c>
      <c r="Z237" s="14">
        <f t="shared" si="101"/>
        <v>0.4060410629304918</v>
      </c>
      <c r="AA237" s="14">
        <f t="shared" si="102"/>
        <v>0.15597344741080119</v>
      </c>
      <c r="AB237" s="14">
        <f t="shared" si="103"/>
        <v>5.5433439695388236</v>
      </c>
      <c r="AC237" s="14">
        <f t="shared" si="104"/>
        <v>1.4703303815715927</v>
      </c>
      <c r="AD237">
        <v>2212.4</v>
      </c>
      <c r="AE237">
        <v>5726.81</v>
      </c>
      <c r="AF237">
        <v>29029.55</v>
      </c>
      <c r="AG237">
        <v>4498.0200000000004</v>
      </c>
      <c r="AH237" s="14">
        <f t="shared" si="105"/>
        <v>12.87617252523992</v>
      </c>
      <c r="AI237" s="14">
        <f t="shared" si="106"/>
        <v>3.8748791077162164</v>
      </c>
      <c r="AJ237" s="14">
        <f t="shared" si="107"/>
        <v>109.3793783643922</v>
      </c>
      <c r="AK237" s="14">
        <f t="shared" si="108"/>
        <v>44.871586923335911</v>
      </c>
      <c r="AL237">
        <v>70158.53</v>
      </c>
      <c r="AM237">
        <v>142272.26999999999</v>
      </c>
      <c r="AN237">
        <v>572801.21</v>
      </c>
      <c r="AO237">
        <v>137270.71</v>
      </c>
      <c r="AP237" s="14">
        <f t="shared" si="109"/>
        <v>0.36662989955420644</v>
      </c>
      <c r="AQ237" s="14">
        <f t="shared" si="110"/>
        <v>2.806335123351664E-2</v>
      </c>
      <c r="AR237" s="14">
        <f t="shared" si="111"/>
        <v>0</v>
      </c>
      <c r="AS237" s="14">
        <f t="shared" si="112"/>
        <v>1.7233156489136012</v>
      </c>
      <c r="AT237">
        <v>1997.66</v>
      </c>
      <c r="AU237">
        <v>1030.3900000000001</v>
      </c>
      <c r="AW237">
        <v>5271.95</v>
      </c>
    </row>
    <row r="238" spans="1:49" ht="12.75" customHeight="1" x14ac:dyDescent="0.15">
      <c r="A238" t="s">
        <v>118</v>
      </c>
      <c r="B238" s="15" t="s">
        <v>332</v>
      </c>
      <c r="C238" s="24" t="s">
        <v>463</v>
      </c>
      <c r="D238" s="17">
        <v>432</v>
      </c>
      <c r="F238" s="24" t="s">
        <v>435</v>
      </c>
      <c r="G238" s="24">
        <v>12</v>
      </c>
      <c r="H238" s="16" t="s">
        <v>425</v>
      </c>
      <c r="J238" s="52">
        <f t="shared" si="93"/>
        <v>2768.1250000000005</v>
      </c>
      <c r="K238" s="52">
        <f t="shared" si="94"/>
        <v>10293.125000000002</v>
      </c>
      <c r="L238" s="52">
        <f t="shared" si="95"/>
        <v>1410.9375</v>
      </c>
      <c r="M238" s="52">
        <f t="shared" si="96"/>
        <v>333505.31249999994</v>
      </c>
      <c r="N238">
        <v>206</v>
      </c>
      <c r="O238">
        <v>766</v>
      </c>
      <c r="P238">
        <v>105</v>
      </c>
      <c r="Q238">
        <v>24819</v>
      </c>
      <c r="R238" s="14">
        <f t="shared" si="97"/>
        <v>0.29643163244144027</v>
      </c>
      <c r="S238" s="14">
        <f t="shared" si="98"/>
        <v>9.6305292133769579E-2</v>
      </c>
      <c r="T238" s="14">
        <f t="shared" si="99"/>
        <v>1.005999812863889</v>
      </c>
      <c r="U238" s="14">
        <f t="shared" si="100"/>
        <v>2.1060770988398891</v>
      </c>
      <c r="V238">
        <v>1615.17</v>
      </c>
      <c r="W238">
        <v>3536</v>
      </c>
      <c r="X238">
        <v>5268.25</v>
      </c>
      <c r="Y238">
        <v>6442.89</v>
      </c>
      <c r="Z238" s="14">
        <f t="shared" si="101"/>
        <v>0.41369425056573023</v>
      </c>
      <c r="AA238" s="14">
        <f t="shared" si="102"/>
        <v>0.16561786681054358</v>
      </c>
      <c r="AB238" s="14">
        <f t="shared" si="103"/>
        <v>5.7911866529942735</v>
      </c>
      <c r="AC238" s="14">
        <f t="shared" si="104"/>
        <v>1.5889271343067937</v>
      </c>
      <c r="AD238">
        <v>2254.1</v>
      </c>
      <c r="AE238">
        <v>6080.92</v>
      </c>
      <c r="AF238">
        <v>30327.46</v>
      </c>
      <c r="AG238">
        <v>4860.83</v>
      </c>
      <c r="AH238" s="14">
        <f t="shared" si="105"/>
        <v>34.086091937357651</v>
      </c>
      <c r="AI238" s="14">
        <f t="shared" si="106"/>
        <v>20.51294061509558</v>
      </c>
      <c r="AJ238" s="14">
        <f t="shared" si="107"/>
        <v>81.653570958003215</v>
      </c>
      <c r="AK238" s="14">
        <f t="shared" si="108"/>
        <v>72.866402544464393</v>
      </c>
      <c r="AL238">
        <v>185725.23</v>
      </c>
      <c r="AM238">
        <v>753164.82</v>
      </c>
      <c r="AN238">
        <v>427605.87</v>
      </c>
      <c r="AO238">
        <v>222912.17</v>
      </c>
      <c r="AP238" s="14">
        <f t="shared" si="109"/>
        <v>0.36914609146018046</v>
      </c>
      <c r="AQ238" s="14">
        <f t="shared" si="110"/>
        <v>2.8159493111693169E-2</v>
      </c>
      <c r="AR238" s="14">
        <f t="shared" si="111"/>
        <v>0</v>
      </c>
      <c r="AS238" s="14">
        <f t="shared" si="112"/>
        <v>1.698109630326982</v>
      </c>
      <c r="AT238">
        <v>2011.37</v>
      </c>
      <c r="AU238">
        <v>1033.92</v>
      </c>
      <c r="AW238">
        <v>5194.84</v>
      </c>
    </row>
    <row r="239" spans="1:49" ht="12.75" customHeight="1" x14ac:dyDescent="0.15">
      <c r="A239" t="s">
        <v>119</v>
      </c>
      <c r="B239" s="15" t="s">
        <v>333</v>
      </c>
      <c r="C239" s="24" t="s">
        <v>463</v>
      </c>
      <c r="D239" s="17">
        <v>433</v>
      </c>
      <c r="F239" s="24" t="s">
        <v>439</v>
      </c>
      <c r="G239" s="24">
        <v>12</v>
      </c>
      <c r="H239" s="16" t="s">
        <v>425</v>
      </c>
      <c r="J239" s="52">
        <f t="shared" si="93"/>
        <v>11408.437500000002</v>
      </c>
      <c r="K239" s="52">
        <f t="shared" si="94"/>
        <v>44075</v>
      </c>
      <c r="L239" s="52">
        <f t="shared" si="95"/>
        <v>6463.4375000000009</v>
      </c>
      <c r="M239" s="52">
        <f t="shared" si="96"/>
        <v>1249714.375</v>
      </c>
      <c r="N239">
        <v>849</v>
      </c>
      <c r="O239">
        <v>3280</v>
      </c>
      <c r="P239">
        <v>481</v>
      </c>
      <c r="Q239">
        <v>93002</v>
      </c>
      <c r="R239" s="14">
        <f t="shared" si="97"/>
        <v>0.30258721789194137</v>
      </c>
      <c r="S239" s="14">
        <f t="shared" si="98"/>
        <v>9.5309011707792976E-2</v>
      </c>
      <c r="T239" s="14">
        <f t="shared" si="99"/>
        <v>1.0288380566105833</v>
      </c>
      <c r="U239" s="14">
        <f t="shared" si="100"/>
        <v>2.09397912519327</v>
      </c>
      <c r="V239">
        <v>1648.71</v>
      </c>
      <c r="W239">
        <v>3499.42</v>
      </c>
      <c r="X239">
        <v>5387.85</v>
      </c>
      <c r="Y239">
        <v>6405.88</v>
      </c>
      <c r="Z239" s="14">
        <f t="shared" si="101"/>
        <v>0.41958922387133829</v>
      </c>
      <c r="AA239" s="14">
        <f t="shared" si="102"/>
        <v>0.15984091106549442</v>
      </c>
      <c r="AB239" s="14">
        <f t="shared" si="103"/>
        <v>6.2021451908883813</v>
      </c>
      <c r="AC239" s="14">
        <f t="shared" si="104"/>
        <v>1.3838336291632751</v>
      </c>
      <c r="AD239">
        <v>2286.2199999999998</v>
      </c>
      <c r="AE239">
        <v>5868.81</v>
      </c>
      <c r="AF239">
        <v>32479.58</v>
      </c>
      <c r="AG239">
        <v>4233.41</v>
      </c>
      <c r="AH239" s="14">
        <f t="shared" si="105"/>
        <v>14.634251042907403</v>
      </c>
      <c r="AI239" s="14">
        <f t="shared" si="106"/>
        <v>6.6252179874100436</v>
      </c>
      <c r="AJ239" s="14">
        <f t="shared" si="107"/>
        <v>115.67127441601123</v>
      </c>
      <c r="AK239" s="14">
        <f t="shared" si="108"/>
        <v>39.39393434209709</v>
      </c>
      <c r="AL239">
        <v>79737.789999999994</v>
      </c>
      <c r="AM239">
        <v>243255.28</v>
      </c>
      <c r="AN239">
        <v>605750.80000000005</v>
      </c>
      <c r="AO239">
        <v>120513.53</v>
      </c>
      <c r="AP239" s="14">
        <f t="shared" si="109"/>
        <v>0.35712306215599654</v>
      </c>
      <c r="AQ239" s="14">
        <f t="shared" si="110"/>
        <v>2.9790092048358547E-2</v>
      </c>
      <c r="AR239" s="14">
        <f t="shared" si="111"/>
        <v>0</v>
      </c>
      <c r="AS239" s="14">
        <f t="shared" si="112"/>
        <v>1.728967471781746</v>
      </c>
      <c r="AT239">
        <v>1945.86</v>
      </c>
      <c r="AU239">
        <v>1093.79</v>
      </c>
      <c r="AW239">
        <v>5289.24</v>
      </c>
    </row>
    <row r="240" spans="1:49" ht="12.75" customHeight="1" x14ac:dyDescent="0.15">
      <c r="A240" t="s">
        <v>120</v>
      </c>
      <c r="B240" s="15" t="s">
        <v>334</v>
      </c>
      <c r="C240" s="24" t="s">
        <v>463</v>
      </c>
      <c r="D240" s="17">
        <v>434</v>
      </c>
      <c r="F240" s="24" t="s">
        <v>440</v>
      </c>
      <c r="G240" s="24">
        <v>12</v>
      </c>
      <c r="H240" s="16" t="s">
        <v>425</v>
      </c>
      <c r="J240" s="52">
        <f t="shared" si="93"/>
        <v>11179.999999999998</v>
      </c>
      <c r="K240" s="52">
        <f t="shared" si="94"/>
        <v>44330.3125</v>
      </c>
      <c r="L240" s="52">
        <f t="shared" si="95"/>
        <v>5549.6875</v>
      </c>
      <c r="M240" s="52">
        <f t="shared" si="96"/>
        <v>1263689.375</v>
      </c>
      <c r="N240">
        <v>832</v>
      </c>
      <c r="O240">
        <v>3299</v>
      </c>
      <c r="P240">
        <v>413</v>
      </c>
      <c r="Q240">
        <v>94042</v>
      </c>
      <c r="R240" s="14">
        <f t="shared" si="97"/>
        <v>0.28752677239199737</v>
      </c>
      <c r="S240" s="14">
        <f t="shared" si="98"/>
        <v>9.3486946084560735E-2</v>
      </c>
      <c r="T240" s="14">
        <f t="shared" si="99"/>
        <v>1.0327545480758398</v>
      </c>
      <c r="U240" s="14">
        <f t="shared" si="100"/>
        <v>2.1268440338782488</v>
      </c>
      <c r="V240">
        <v>1566.65</v>
      </c>
      <c r="W240">
        <v>3432.52</v>
      </c>
      <c r="X240">
        <v>5408.36</v>
      </c>
      <c r="Y240">
        <v>6506.42</v>
      </c>
      <c r="Z240" s="14">
        <f t="shared" si="101"/>
        <v>0.42923921441955987</v>
      </c>
      <c r="AA240" s="14">
        <f t="shared" si="102"/>
        <v>0.1605964282611366</v>
      </c>
      <c r="AB240" s="14">
        <f t="shared" si="103"/>
        <v>6.311039311950168</v>
      </c>
      <c r="AC240" s="14">
        <f t="shared" si="104"/>
        <v>1.4244783749946881</v>
      </c>
      <c r="AD240">
        <v>2338.8000000000002</v>
      </c>
      <c r="AE240">
        <v>5896.55</v>
      </c>
      <c r="AF240">
        <v>33049.839999999997</v>
      </c>
      <c r="AG240">
        <v>4357.75</v>
      </c>
      <c r="AH240" s="14">
        <f t="shared" si="105"/>
        <v>13.617746218829778</v>
      </c>
      <c r="AI240" s="14">
        <f t="shared" si="106"/>
        <v>5.3539794158332334</v>
      </c>
      <c r="AJ240" s="14">
        <f t="shared" si="107"/>
        <v>101.70491881539023</v>
      </c>
      <c r="AK240" s="14">
        <f t="shared" si="108"/>
        <v>33.18608520556095</v>
      </c>
      <c r="AL240">
        <v>74199.149999999994</v>
      </c>
      <c r="AM240">
        <v>196579.76</v>
      </c>
      <c r="AN240">
        <v>532611.37</v>
      </c>
      <c r="AO240">
        <v>101522.54</v>
      </c>
      <c r="AP240" s="14">
        <f t="shared" si="109"/>
        <v>0.35975487776005699</v>
      </c>
      <c r="AQ240" s="14">
        <f t="shared" si="110"/>
        <v>2.9858725910399581E-2</v>
      </c>
      <c r="AR240" s="14">
        <f t="shared" si="111"/>
        <v>0</v>
      </c>
      <c r="AS240" s="14">
        <f t="shared" si="112"/>
        <v>1.7127671050179951</v>
      </c>
      <c r="AT240">
        <v>1960.2</v>
      </c>
      <c r="AU240">
        <v>1096.31</v>
      </c>
      <c r="AW240">
        <v>5239.68</v>
      </c>
    </row>
    <row r="241" spans="1:49" ht="12.75" customHeight="1" x14ac:dyDescent="0.15">
      <c r="A241" t="s">
        <v>121</v>
      </c>
      <c r="B241" s="15" t="s">
        <v>335</v>
      </c>
      <c r="C241" s="24" t="s">
        <v>463</v>
      </c>
      <c r="D241" s="17">
        <v>435</v>
      </c>
      <c r="F241" s="24" t="s">
        <v>436</v>
      </c>
      <c r="G241" s="24">
        <v>20</v>
      </c>
      <c r="H241" s="16" t="s">
        <v>425</v>
      </c>
      <c r="J241" s="52">
        <f t="shared" si="93"/>
        <v>3144.375</v>
      </c>
      <c r="K241" s="52">
        <f t="shared" si="94"/>
        <v>12160.9375</v>
      </c>
      <c r="L241" s="52">
        <f t="shared" si="95"/>
        <v>1773.7500000000002</v>
      </c>
      <c r="M241" s="52">
        <f t="shared" si="96"/>
        <v>542135.9375</v>
      </c>
      <c r="N241">
        <v>234</v>
      </c>
      <c r="O241">
        <v>905</v>
      </c>
      <c r="P241">
        <v>132</v>
      </c>
      <c r="Q241">
        <v>40345</v>
      </c>
      <c r="R241" s="14">
        <f t="shared" si="97"/>
        <v>0.28011584393370176</v>
      </c>
      <c r="S241" s="14">
        <f t="shared" si="98"/>
        <v>9.4539331969189927E-2</v>
      </c>
      <c r="T241" s="14">
        <f t="shared" si="99"/>
        <v>1.0476261402413292</v>
      </c>
      <c r="U241" s="14">
        <f t="shared" si="100"/>
        <v>1.8432035931079795</v>
      </c>
      <c r="V241">
        <v>1526.27</v>
      </c>
      <c r="W241">
        <v>3471.16</v>
      </c>
      <c r="X241">
        <v>5486.24</v>
      </c>
      <c r="Y241">
        <v>5638.71</v>
      </c>
      <c r="Z241" s="14">
        <f t="shared" si="101"/>
        <v>0.40140326792947323</v>
      </c>
      <c r="AA241" s="14">
        <f t="shared" si="102"/>
        <v>0.15716201159313084</v>
      </c>
      <c r="AB241" s="14">
        <f t="shared" si="103"/>
        <v>5.7291529417605691</v>
      </c>
      <c r="AC241" s="14">
        <f t="shared" si="104"/>
        <v>1.2240004707128356</v>
      </c>
      <c r="AD241">
        <v>2187.13</v>
      </c>
      <c r="AE241">
        <v>5770.45</v>
      </c>
      <c r="AF241">
        <v>30002.6</v>
      </c>
      <c r="AG241">
        <v>3744.45</v>
      </c>
      <c r="AH241" s="14">
        <f t="shared" si="105"/>
        <v>13.918890893440834</v>
      </c>
      <c r="AI241" s="14">
        <f t="shared" si="106"/>
        <v>7.2231150676656348</v>
      </c>
      <c r="AJ241" s="14">
        <f t="shared" si="107"/>
        <v>107.39890544470606</v>
      </c>
      <c r="AK241" s="14">
        <f t="shared" si="108"/>
        <v>58.309143923718366</v>
      </c>
      <c r="AL241">
        <v>75840</v>
      </c>
      <c r="AM241">
        <v>265208.01</v>
      </c>
      <c r="AN241">
        <v>562429.81000000006</v>
      </c>
      <c r="AO241">
        <v>178378.75</v>
      </c>
      <c r="AP241" s="14">
        <f t="shared" si="109"/>
        <v>0.34067329698222149</v>
      </c>
      <c r="AQ241" s="14">
        <f t="shared" si="110"/>
        <v>2.8047826907578784E-2</v>
      </c>
      <c r="AR241" s="14">
        <f t="shared" si="111"/>
        <v>0</v>
      </c>
      <c r="AS241" s="14">
        <f t="shared" si="112"/>
        <v>1.5670814823531718</v>
      </c>
      <c r="AT241">
        <v>1856.23</v>
      </c>
      <c r="AU241">
        <v>1029.82</v>
      </c>
      <c r="AW241">
        <v>4794</v>
      </c>
    </row>
    <row r="242" spans="1:49" ht="12.75" customHeight="1" x14ac:dyDescent="0.15">
      <c r="A242" t="s">
        <v>122</v>
      </c>
      <c r="B242" s="15" t="s">
        <v>336</v>
      </c>
      <c r="C242" s="24" t="s">
        <v>463</v>
      </c>
      <c r="D242" s="17">
        <v>436</v>
      </c>
      <c r="F242" s="24" t="s">
        <v>441</v>
      </c>
      <c r="G242" s="24">
        <v>20</v>
      </c>
      <c r="H242" s="16" t="s">
        <v>425</v>
      </c>
      <c r="J242" s="52">
        <f t="shared" si="93"/>
        <v>10373.750000000002</v>
      </c>
      <c r="K242" s="52">
        <f t="shared" si="94"/>
        <v>42905.937499999993</v>
      </c>
      <c r="L242" s="52">
        <f t="shared" si="95"/>
        <v>5280.9375</v>
      </c>
      <c r="M242" s="52">
        <f t="shared" si="96"/>
        <v>1192269.0625</v>
      </c>
      <c r="N242">
        <v>772</v>
      </c>
      <c r="O242">
        <v>3193</v>
      </c>
      <c r="P242">
        <v>393</v>
      </c>
      <c r="Q242">
        <v>88727</v>
      </c>
      <c r="R242" s="14">
        <f t="shared" si="97"/>
        <v>0.25985416731666761</v>
      </c>
      <c r="S242" s="14">
        <f t="shared" si="98"/>
        <v>9.2409231036559236E-2</v>
      </c>
      <c r="T242" s="14">
        <f t="shared" si="99"/>
        <v>1.0113274633700158</v>
      </c>
      <c r="U242" s="14">
        <f t="shared" si="100"/>
        <v>1.8832893674469386</v>
      </c>
      <c r="V242">
        <v>1415.87</v>
      </c>
      <c r="W242">
        <v>3392.95</v>
      </c>
      <c r="X242">
        <v>5296.15</v>
      </c>
      <c r="Y242">
        <v>5761.34</v>
      </c>
      <c r="Z242" s="14">
        <f t="shared" si="101"/>
        <v>0.43262166641278393</v>
      </c>
      <c r="AA242" s="14">
        <f t="shared" si="102"/>
        <v>0.16523193751486046</v>
      </c>
      <c r="AB242" s="14">
        <f t="shared" si="103"/>
        <v>5.8835631479349155</v>
      </c>
      <c r="AC242" s="14">
        <f t="shared" si="104"/>
        <v>1.4056890876343084</v>
      </c>
      <c r="AD242">
        <v>2357.23</v>
      </c>
      <c r="AE242">
        <v>6066.75</v>
      </c>
      <c r="AF242">
        <v>30811.22</v>
      </c>
      <c r="AG242">
        <v>4300.2700000000004</v>
      </c>
      <c r="AH242" s="14">
        <f t="shared" si="105"/>
        <v>12.382262957654197</v>
      </c>
      <c r="AI242" s="14">
        <f t="shared" si="106"/>
        <v>4.8181981595775421</v>
      </c>
      <c r="AJ242" s="14">
        <f t="shared" si="107"/>
        <v>111.65518643912444</v>
      </c>
      <c r="AK242" s="14">
        <f t="shared" si="108"/>
        <v>21.903307738322891</v>
      </c>
      <c r="AL242">
        <v>67467.360000000001</v>
      </c>
      <c r="AM242">
        <v>176907.71</v>
      </c>
      <c r="AN242">
        <v>584719.23</v>
      </c>
      <c r="AO242">
        <v>67006.38</v>
      </c>
      <c r="AP242" s="14">
        <f t="shared" si="109"/>
        <v>0.36409168408669207</v>
      </c>
      <c r="AQ242" s="14">
        <f t="shared" si="110"/>
        <v>2.9507658258927785E-2</v>
      </c>
      <c r="AR242" s="14">
        <f t="shared" si="111"/>
        <v>0</v>
      </c>
      <c r="AS242" s="14">
        <f t="shared" si="112"/>
        <v>1.6372732651453488</v>
      </c>
      <c r="AT242">
        <v>1983.83</v>
      </c>
      <c r="AU242">
        <v>1083.42</v>
      </c>
      <c r="AW242">
        <v>5008.7299999999996</v>
      </c>
    </row>
    <row r="243" spans="1:49" ht="12.75" customHeight="1" x14ac:dyDescent="0.15">
      <c r="A243" t="s">
        <v>123</v>
      </c>
      <c r="B243" s="15" t="s">
        <v>337</v>
      </c>
      <c r="C243" s="24" t="s">
        <v>463</v>
      </c>
      <c r="D243" s="17">
        <v>437</v>
      </c>
      <c r="F243" s="24" t="s">
        <v>442</v>
      </c>
      <c r="G243" s="24">
        <v>20</v>
      </c>
      <c r="H243" s="16" t="s">
        <v>425</v>
      </c>
      <c r="J243" s="52">
        <f t="shared" si="93"/>
        <v>11233.75</v>
      </c>
      <c r="K243" s="52">
        <f t="shared" si="94"/>
        <v>42475.937500000007</v>
      </c>
      <c r="L243" s="52">
        <f t="shared" si="95"/>
        <v>4407.5</v>
      </c>
      <c r="M243" s="52">
        <f t="shared" si="96"/>
        <v>1180618.75</v>
      </c>
      <c r="N243">
        <v>836</v>
      </c>
      <c r="O243">
        <v>3161</v>
      </c>
      <c r="P243">
        <v>328</v>
      </c>
      <c r="Q243">
        <v>87860</v>
      </c>
      <c r="R243" s="14">
        <f t="shared" si="97"/>
        <v>0.28334963688652914</v>
      </c>
      <c r="S243" s="14">
        <f t="shared" si="98"/>
        <v>9.354414096959493E-2</v>
      </c>
      <c r="T243" s="14">
        <f t="shared" si="99"/>
        <v>1.0416473324511204</v>
      </c>
      <c r="U243" s="14">
        <f t="shared" si="100"/>
        <v>1.9564132989451455</v>
      </c>
      <c r="V243">
        <v>1543.89</v>
      </c>
      <c r="W243">
        <v>3434.62</v>
      </c>
      <c r="X243">
        <v>5454.93</v>
      </c>
      <c r="Y243">
        <v>5985.04</v>
      </c>
      <c r="Z243" s="14">
        <f t="shared" si="101"/>
        <v>0.42444541919096446</v>
      </c>
      <c r="AA243" s="14">
        <f t="shared" si="102"/>
        <v>0.16368168377383835</v>
      </c>
      <c r="AB243" s="14">
        <f t="shared" si="103"/>
        <v>5.8745557904304704</v>
      </c>
      <c r="AC243" s="14">
        <f t="shared" si="104"/>
        <v>1.3653941075905713</v>
      </c>
      <c r="AD243">
        <v>2312.6799999999998</v>
      </c>
      <c r="AE243">
        <v>6009.83</v>
      </c>
      <c r="AF243">
        <v>30764.05</v>
      </c>
      <c r="AG243">
        <v>4177</v>
      </c>
      <c r="AH243" s="14">
        <f t="shared" si="105"/>
        <v>8.1882078510326295</v>
      </c>
      <c r="AI243" s="14">
        <f t="shared" si="106"/>
        <v>1.9844345482162415</v>
      </c>
      <c r="AJ243" s="14">
        <f t="shared" si="107"/>
        <v>69.539368281956826</v>
      </c>
      <c r="AK243" s="14">
        <f t="shared" si="108"/>
        <v>19.97819684295516</v>
      </c>
      <c r="AL243">
        <v>44615.17</v>
      </c>
      <c r="AM243">
        <v>72861.63</v>
      </c>
      <c r="AN243">
        <v>364165.85</v>
      </c>
      <c r="AO243">
        <v>61117.1</v>
      </c>
      <c r="AP243" s="14">
        <f t="shared" si="109"/>
        <v>0.36383841312897913</v>
      </c>
      <c r="AQ243" s="14">
        <f t="shared" si="110"/>
        <v>2.9773750652634493E-2</v>
      </c>
      <c r="AR243" s="14">
        <f t="shared" si="111"/>
        <v>0</v>
      </c>
      <c r="AS243" s="14">
        <f t="shared" si="112"/>
        <v>1.6025483869913277</v>
      </c>
      <c r="AT243">
        <v>1982.45</v>
      </c>
      <c r="AU243">
        <v>1093.19</v>
      </c>
      <c r="AW243">
        <v>4902.5</v>
      </c>
    </row>
    <row r="244" spans="1:49" ht="12.75" customHeight="1" x14ac:dyDescent="0.15">
      <c r="A244" t="s">
        <v>124</v>
      </c>
      <c r="B244" s="15" t="s">
        <v>338</v>
      </c>
      <c r="C244" s="24" t="s">
        <v>463</v>
      </c>
      <c r="D244" s="17">
        <v>438</v>
      </c>
      <c r="F244" s="24" t="s">
        <v>450</v>
      </c>
      <c r="G244" s="24">
        <v>30</v>
      </c>
      <c r="H244" s="16" t="s">
        <v>425</v>
      </c>
      <c r="J244" s="52">
        <f t="shared" si="93"/>
        <v>2902.5000000000005</v>
      </c>
      <c r="K244" s="52">
        <f t="shared" si="94"/>
        <v>9957.1875000000018</v>
      </c>
      <c r="L244" s="52">
        <f t="shared" si="95"/>
        <v>1209.375</v>
      </c>
      <c r="M244" s="52">
        <f t="shared" si="96"/>
        <v>319248.125</v>
      </c>
      <c r="N244">
        <v>216</v>
      </c>
      <c r="O244">
        <v>741</v>
      </c>
      <c r="P244">
        <v>90</v>
      </c>
      <c r="Q244">
        <v>23758</v>
      </c>
      <c r="R244" s="14">
        <f t="shared" si="97"/>
        <v>0.27412359989795748</v>
      </c>
      <c r="S244" s="14">
        <f t="shared" si="98"/>
        <v>8.3992595168884243E-2</v>
      </c>
      <c r="T244" s="14">
        <f t="shared" si="99"/>
        <v>0.9584347782914473</v>
      </c>
      <c r="U244" s="14">
        <f t="shared" si="100"/>
        <v>1.9351462315188006</v>
      </c>
      <c r="V244">
        <v>1493.62</v>
      </c>
      <c r="W244">
        <v>3083.92</v>
      </c>
      <c r="X244">
        <v>5019.16</v>
      </c>
      <c r="Y244">
        <v>5919.98</v>
      </c>
      <c r="Z244" s="14">
        <f t="shared" si="101"/>
        <v>0.42672669310717587</v>
      </c>
      <c r="AA244" s="14">
        <f t="shared" si="102"/>
        <v>0.16891392632808563</v>
      </c>
      <c r="AB244" s="14">
        <f t="shared" si="103"/>
        <v>5.9482492271087661</v>
      </c>
      <c r="AC244" s="14">
        <f t="shared" si="104"/>
        <v>1.7612603336177222</v>
      </c>
      <c r="AD244">
        <v>2325.11</v>
      </c>
      <c r="AE244">
        <v>6201.94</v>
      </c>
      <c r="AF244">
        <v>31149.97</v>
      </c>
      <c r="AG244">
        <v>5388.03</v>
      </c>
      <c r="AH244" s="14">
        <f t="shared" si="105"/>
        <v>13.869466350750912</v>
      </c>
      <c r="AI244" s="14">
        <f t="shared" si="106"/>
        <v>4.8102001357969986</v>
      </c>
      <c r="AJ244" s="14">
        <f t="shared" si="107"/>
        <v>94.587376332628708</v>
      </c>
      <c r="AK244" s="14">
        <f t="shared" si="108"/>
        <v>56.60320542365789</v>
      </c>
      <c r="AL244">
        <v>75570.7</v>
      </c>
      <c r="AM244">
        <v>176614.05</v>
      </c>
      <c r="AN244">
        <v>495338.01</v>
      </c>
      <c r="AO244">
        <v>173159.96</v>
      </c>
      <c r="AP244" s="14">
        <f t="shared" si="109"/>
        <v>0.35629167270785195</v>
      </c>
      <c r="AQ244" s="14">
        <f t="shared" si="110"/>
        <v>2.7914644532427733E-2</v>
      </c>
      <c r="AR244" s="14">
        <f t="shared" si="111"/>
        <v>0</v>
      </c>
      <c r="AS244" s="14">
        <f t="shared" si="112"/>
        <v>1.6065167577038366</v>
      </c>
      <c r="AT244">
        <v>1941.33</v>
      </c>
      <c r="AU244">
        <v>1024.93</v>
      </c>
      <c r="AW244">
        <v>4914.6400000000003</v>
      </c>
    </row>
    <row r="245" spans="1:49" ht="12.75" customHeight="1" x14ac:dyDescent="0.15">
      <c r="A245" t="s">
        <v>125</v>
      </c>
      <c r="B245" t="s">
        <v>244</v>
      </c>
      <c r="C245" s="24" t="s">
        <v>463</v>
      </c>
      <c r="D245" s="17">
        <v>439</v>
      </c>
      <c r="F245" s="24" t="s">
        <v>443</v>
      </c>
      <c r="G245" s="24">
        <v>30</v>
      </c>
      <c r="H245" s="16" t="s">
        <v>425</v>
      </c>
      <c r="J245" s="52">
        <f t="shared" si="93"/>
        <v>11179.999999999998</v>
      </c>
      <c r="K245" s="52">
        <f t="shared" si="94"/>
        <v>45405.3125</v>
      </c>
      <c r="L245" s="52">
        <f t="shared" si="95"/>
        <v>5697.5</v>
      </c>
      <c r="M245" s="52">
        <f t="shared" si="96"/>
        <v>1193881.5625</v>
      </c>
      <c r="N245">
        <v>832</v>
      </c>
      <c r="O245">
        <v>3379</v>
      </c>
      <c r="P245">
        <v>424</v>
      </c>
      <c r="Q245">
        <v>88847</v>
      </c>
      <c r="R245" s="14">
        <f t="shared" si="97"/>
        <v>0.31313099797933824</v>
      </c>
      <c r="S245" s="14">
        <f t="shared" si="98"/>
        <v>9.5538063604525145E-2</v>
      </c>
      <c r="T245" s="14">
        <f t="shared" si="99"/>
        <v>1.0524954982307999</v>
      </c>
      <c r="U245" s="14">
        <f t="shared" si="100"/>
        <v>1.9932759978948678</v>
      </c>
      <c r="V245">
        <v>1706.16</v>
      </c>
      <c r="W245">
        <v>3507.83</v>
      </c>
      <c r="X245">
        <v>5511.74</v>
      </c>
      <c r="Y245">
        <v>6097.81</v>
      </c>
      <c r="Z245" s="14">
        <f t="shared" si="101"/>
        <v>0.4201746835489501</v>
      </c>
      <c r="AA245" s="14">
        <f t="shared" si="102"/>
        <v>0.15847313624339093</v>
      </c>
      <c r="AB245" s="14">
        <f t="shared" si="103"/>
        <v>5.9544056232491789</v>
      </c>
      <c r="AC245" s="14">
        <f t="shared" si="104"/>
        <v>1.2311069269970156</v>
      </c>
      <c r="AD245">
        <v>2289.41</v>
      </c>
      <c r="AE245">
        <v>5818.59</v>
      </c>
      <c r="AF245">
        <v>31182.21</v>
      </c>
      <c r="AG245">
        <v>3766.19</v>
      </c>
      <c r="AH245" s="14">
        <f t="shared" si="105"/>
        <v>12.187152555375491</v>
      </c>
      <c r="AI245" s="14">
        <f t="shared" si="106"/>
        <v>4.1298223118335944</v>
      </c>
      <c r="AJ245" s="14">
        <f t="shared" si="107"/>
        <v>116.39268030468816</v>
      </c>
      <c r="AK245" s="14">
        <f t="shared" si="108"/>
        <v>23.589636472399555</v>
      </c>
      <c r="AL245">
        <v>66404.259999999995</v>
      </c>
      <c r="AM245">
        <v>151632.91</v>
      </c>
      <c r="AN245">
        <v>609528.68000000005</v>
      </c>
      <c r="AO245">
        <v>72165.179999999993</v>
      </c>
      <c r="AP245" s="14">
        <f t="shared" si="109"/>
        <v>0.36520020335088488</v>
      </c>
      <c r="AQ245" s="14">
        <f t="shared" si="110"/>
        <v>2.9175383212538646E-2</v>
      </c>
      <c r="AR245" s="14">
        <f t="shared" si="111"/>
        <v>0</v>
      </c>
      <c r="AS245" s="14">
        <f t="shared" si="112"/>
        <v>1.6279113098565308</v>
      </c>
      <c r="AT245">
        <v>1989.87</v>
      </c>
      <c r="AU245">
        <v>1071.22</v>
      </c>
      <c r="AW245">
        <v>4980.09</v>
      </c>
    </row>
    <row r="246" spans="1:49" ht="12.75" customHeight="1" x14ac:dyDescent="0.15">
      <c r="A246" t="s">
        <v>126</v>
      </c>
      <c r="B246" t="s">
        <v>245</v>
      </c>
      <c r="C246" s="24" t="s">
        <v>463</v>
      </c>
      <c r="D246" s="17">
        <v>440</v>
      </c>
      <c r="F246" s="24" t="s">
        <v>444</v>
      </c>
      <c r="G246" s="24">
        <v>30</v>
      </c>
      <c r="H246" s="16" t="s">
        <v>425</v>
      </c>
      <c r="J246" s="52">
        <f t="shared" si="93"/>
        <v>11663.75</v>
      </c>
      <c r="K246" s="52">
        <f t="shared" si="94"/>
        <v>44101.875</v>
      </c>
      <c r="L246" s="52">
        <f t="shared" si="95"/>
        <v>6248.4375</v>
      </c>
      <c r="M246" s="52">
        <f t="shared" si="96"/>
        <v>1168578.75</v>
      </c>
      <c r="N246">
        <v>868</v>
      </c>
      <c r="O246">
        <v>3282</v>
      </c>
      <c r="P246">
        <v>465</v>
      </c>
      <c r="Q246">
        <v>86964</v>
      </c>
      <c r="R246" s="14">
        <f t="shared" si="97"/>
        <v>0.29962504886477714</v>
      </c>
      <c r="S246" s="14">
        <f t="shared" si="98"/>
        <v>9.311654111481546E-2</v>
      </c>
      <c r="T246" s="14">
        <f t="shared" si="99"/>
        <v>1.0837434096581329</v>
      </c>
      <c r="U246" s="14">
        <f t="shared" si="100"/>
        <v>1.7810989183411297</v>
      </c>
      <c r="V246">
        <v>1632.57</v>
      </c>
      <c r="W246">
        <v>3418.92</v>
      </c>
      <c r="X246">
        <v>5675.38</v>
      </c>
      <c r="Y246">
        <v>5448.72</v>
      </c>
      <c r="Z246" s="14">
        <f t="shared" si="101"/>
        <v>0.42326899394535589</v>
      </c>
      <c r="AA246" s="14">
        <f t="shared" si="102"/>
        <v>0.15260303454271465</v>
      </c>
      <c r="AB246" s="14">
        <f t="shared" si="103"/>
        <v>5.5726288613531469</v>
      </c>
      <c r="AC246" s="14">
        <f t="shared" si="104"/>
        <v>1.119760459468029</v>
      </c>
      <c r="AD246">
        <v>2306.27</v>
      </c>
      <c r="AE246">
        <v>5603.06</v>
      </c>
      <c r="AF246">
        <v>29182.91</v>
      </c>
      <c r="AG246">
        <v>3425.56</v>
      </c>
      <c r="AH246" s="14">
        <f t="shared" si="105"/>
        <v>10.913572203328862</v>
      </c>
      <c r="AI246" s="14">
        <f t="shared" si="106"/>
        <v>3.5840175157973633</v>
      </c>
      <c r="AJ246" s="14">
        <f t="shared" si="107"/>
        <v>79.067594327102469</v>
      </c>
      <c r="AK246" s="14">
        <f t="shared" si="108"/>
        <v>29.232571366930465</v>
      </c>
      <c r="AL246">
        <v>59464.89</v>
      </c>
      <c r="AM246">
        <v>131592.82999999999</v>
      </c>
      <c r="AN246">
        <v>414063.55</v>
      </c>
      <c r="AO246">
        <v>89427.99</v>
      </c>
      <c r="AP246" s="14">
        <f t="shared" si="109"/>
        <v>0.35767732178809297</v>
      </c>
      <c r="AQ246" s="14">
        <f t="shared" si="110"/>
        <v>3.0196448088696738E-2</v>
      </c>
      <c r="AR246" s="14">
        <f t="shared" si="111"/>
        <v>0</v>
      </c>
      <c r="AS246" s="14">
        <f t="shared" si="112"/>
        <v>1.5578012480427825</v>
      </c>
      <c r="AT246">
        <v>1948.88</v>
      </c>
      <c r="AU246">
        <v>1108.71</v>
      </c>
      <c r="AW246">
        <v>4765.6099999999997</v>
      </c>
    </row>
    <row r="247" spans="1:49" ht="12.75" customHeight="1" x14ac:dyDescent="0.15">
      <c r="A247" t="s">
        <v>128</v>
      </c>
      <c r="B247" t="s">
        <v>247</v>
      </c>
      <c r="C247" s="24" t="s">
        <v>463</v>
      </c>
      <c r="D247" s="17">
        <v>442</v>
      </c>
      <c r="F247" s="24" t="s">
        <v>451</v>
      </c>
      <c r="G247" s="24">
        <v>40</v>
      </c>
      <c r="H247" s="16" t="s">
        <v>425</v>
      </c>
      <c r="J247" s="52">
        <f t="shared" si="93"/>
        <v>3990.9374999999995</v>
      </c>
      <c r="K247" s="52">
        <f t="shared" si="94"/>
        <v>12980.625000000002</v>
      </c>
      <c r="L247" s="52">
        <f t="shared" si="95"/>
        <v>1988.75</v>
      </c>
      <c r="M247" s="52">
        <f t="shared" si="96"/>
        <v>354629.0625</v>
      </c>
      <c r="N247">
        <v>297</v>
      </c>
      <c r="O247">
        <v>966</v>
      </c>
      <c r="P247">
        <v>148</v>
      </c>
      <c r="Q247">
        <v>26391</v>
      </c>
      <c r="R247" s="14">
        <f t="shared" si="97"/>
        <v>0.31178756072538266</v>
      </c>
      <c r="S247" s="14">
        <f t="shared" si="98"/>
        <v>9.6543876511340804E-2</v>
      </c>
      <c r="T247" s="14">
        <f t="shared" si="99"/>
        <v>1.2185501534325156</v>
      </c>
      <c r="U247" s="14">
        <f t="shared" si="100"/>
        <v>2.5402410441979737</v>
      </c>
      <c r="V247">
        <v>1698.84</v>
      </c>
      <c r="W247">
        <v>3544.76</v>
      </c>
      <c r="X247">
        <v>6381.34</v>
      </c>
      <c r="Y247">
        <v>7771.08</v>
      </c>
      <c r="Z247" s="14">
        <f t="shared" si="101"/>
        <v>0.44153386764940694</v>
      </c>
      <c r="AA247" s="14">
        <f t="shared" si="102"/>
        <v>0.16092489031519011</v>
      </c>
      <c r="AB247" s="14">
        <f t="shared" si="103"/>
        <v>9.8170248031729113</v>
      </c>
      <c r="AC247" s="14">
        <f t="shared" si="104"/>
        <v>1.570412429433935</v>
      </c>
      <c r="AD247">
        <v>2405.79</v>
      </c>
      <c r="AE247">
        <v>5908.61</v>
      </c>
      <c r="AF247">
        <v>51410.09</v>
      </c>
      <c r="AG247">
        <v>4804.1899999999996</v>
      </c>
      <c r="AH247" s="14">
        <f t="shared" si="105"/>
        <v>7.7532498517997839</v>
      </c>
      <c r="AI247" s="14">
        <f t="shared" si="106"/>
        <v>2.0586650659361698</v>
      </c>
      <c r="AJ247" s="14">
        <f t="shared" si="107"/>
        <v>77.81617696201711</v>
      </c>
      <c r="AK247" s="14">
        <f t="shared" si="108"/>
        <v>17.264115664604027</v>
      </c>
      <c r="AL247">
        <v>42245.21</v>
      </c>
      <c r="AM247">
        <v>75587.12</v>
      </c>
      <c r="AN247">
        <v>407510.09</v>
      </c>
      <c r="AO247">
        <v>52814.21</v>
      </c>
      <c r="AP247" s="14">
        <f t="shared" si="109"/>
        <v>0.33761018663133108</v>
      </c>
      <c r="AQ247" s="14">
        <f t="shared" si="110"/>
        <v>2.8908746105641134E-2</v>
      </c>
      <c r="AR247" s="14">
        <f t="shared" si="111"/>
        <v>0</v>
      </c>
      <c r="AS247" s="14">
        <f t="shared" si="112"/>
        <v>1.6913627463478893</v>
      </c>
      <c r="AT247">
        <v>1839.54</v>
      </c>
      <c r="AU247">
        <v>1061.43</v>
      </c>
      <c r="AW247">
        <v>5174.2</v>
      </c>
    </row>
    <row r="248" spans="1:49" ht="12.75" customHeight="1" x14ac:dyDescent="0.15">
      <c r="A248" t="s">
        <v>129</v>
      </c>
      <c r="B248" t="s">
        <v>248</v>
      </c>
      <c r="C248" s="24" t="s">
        <v>463</v>
      </c>
      <c r="D248" s="17">
        <v>443</v>
      </c>
      <c r="F248" s="24" t="s">
        <v>445</v>
      </c>
      <c r="G248" s="24">
        <v>40</v>
      </c>
      <c r="H248" s="16" t="s">
        <v>425</v>
      </c>
      <c r="J248" s="52">
        <f t="shared" si="93"/>
        <v>16998.4375</v>
      </c>
      <c r="K248" s="52">
        <f t="shared" si="94"/>
        <v>54475.625</v>
      </c>
      <c r="L248" s="52">
        <f t="shared" si="95"/>
        <v>8586.5625</v>
      </c>
      <c r="M248" s="52">
        <f t="shared" si="96"/>
        <v>1182715.0000000002</v>
      </c>
      <c r="N248">
        <v>1265</v>
      </c>
      <c r="O248">
        <v>4054</v>
      </c>
      <c r="P248">
        <v>639</v>
      </c>
      <c r="Q248">
        <v>88016</v>
      </c>
      <c r="R248" s="14">
        <f t="shared" si="97"/>
        <v>0.2839406024545259</v>
      </c>
      <c r="S248" s="14">
        <f t="shared" si="98"/>
        <v>9.3063159222116887E-2</v>
      </c>
      <c r="T248" s="14">
        <f t="shared" si="99"/>
        <v>1.2765184281330499</v>
      </c>
      <c r="U248" s="14">
        <f t="shared" si="100"/>
        <v>2.0205446539770331</v>
      </c>
      <c r="V248">
        <v>1547.11</v>
      </c>
      <c r="W248">
        <v>3416.96</v>
      </c>
      <c r="X248">
        <v>6684.91</v>
      </c>
      <c r="Y248">
        <v>6181.23</v>
      </c>
      <c r="Z248" s="14">
        <f t="shared" si="101"/>
        <v>0.4221219334484676</v>
      </c>
      <c r="AA248" s="14">
        <f t="shared" si="102"/>
        <v>0.15432133230309911</v>
      </c>
      <c r="AB248" s="14">
        <f t="shared" si="103"/>
        <v>10.157104584261853</v>
      </c>
      <c r="AC248" s="14">
        <f t="shared" si="104"/>
        <v>1.2809174977690174</v>
      </c>
      <c r="AD248">
        <v>2300.02</v>
      </c>
      <c r="AE248">
        <v>5666.15</v>
      </c>
      <c r="AF248">
        <v>53191.03</v>
      </c>
      <c r="AG248">
        <v>3918.57</v>
      </c>
      <c r="AH248" s="14">
        <f t="shared" si="105"/>
        <v>9.6497281007798179</v>
      </c>
      <c r="AI248" s="14">
        <f t="shared" si="106"/>
        <v>2.388453496609297</v>
      </c>
      <c r="AJ248" s="14">
        <f t="shared" si="107"/>
        <v>113.99809235739941</v>
      </c>
      <c r="AK248" s="14">
        <f t="shared" si="108"/>
        <v>24.709655170159419</v>
      </c>
      <c r="AL248">
        <v>52578.57</v>
      </c>
      <c r="AM248">
        <v>87695.82</v>
      </c>
      <c r="AN248">
        <v>596988.63</v>
      </c>
      <c r="AO248">
        <v>75591.53</v>
      </c>
      <c r="AP248" s="14">
        <f t="shared" si="109"/>
        <v>0.34332163025743712</v>
      </c>
      <c r="AQ248" s="14">
        <f t="shared" si="110"/>
        <v>2.8602617292410485E-2</v>
      </c>
      <c r="AR248" s="14">
        <f t="shared" si="111"/>
        <v>0</v>
      </c>
      <c r="AS248" s="14">
        <f t="shared" si="112"/>
        <v>1.6109460347346845</v>
      </c>
      <c r="AT248">
        <v>1870.66</v>
      </c>
      <c r="AU248">
        <v>1050.19</v>
      </c>
      <c r="AW248">
        <v>4928.1899999999996</v>
      </c>
    </row>
    <row r="249" spans="1:49" ht="12.75" customHeight="1" x14ac:dyDescent="0.15">
      <c r="A249" t="s">
        <v>130</v>
      </c>
      <c r="B249" t="s">
        <v>249</v>
      </c>
      <c r="C249" s="24" t="s">
        <v>463</v>
      </c>
      <c r="D249" s="17">
        <v>444</v>
      </c>
      <c r="F249" s="24" t="s">
        <v>446</v>
      </c>
      <c r="G249" s="24">
        <v>40</v>
      </c>
      <c r="H249" s="16" t="s">
        <v>425</v>
      </c>
      <c r="J249" s="52">
        <f t="shared" si="93"/>
        <v>18946.875</v>
      </c>
      <c r="K249" s="52">
        <f t="shared" si="94"/>
        <v>55967.187499999993</v>
      </c>
      <c r="L249" s="52">
        <f t="shared" si="95"/>
        <v>8008.7500000000009</v>
      </c>
      <c r="M249" s="52">
        <f t="shared" si="96"/>
        <v>1214158.75</v>
      </c>
      <c r="N249">
        <v>1410</v>
      </c>
      <c r="O249">
        <v>4165</v>
      </c>
      <c r="P249">
        <v>596</v>
      </c>
      <c r="Q249">
        <v>90356</v>
      </c>
      <c r="R249" s="14">
        <f t="shared" si="97"/>
        <v>0.30348834861829677</v>
      </c>
      <c r="S249" s="14">
        <f t="shared" si="98"/>
        <v>9.1691026694486991E-2</v>
      </c>
      <c r="T249" s="14">
        <f t="shared" si="99"/>
        <v>1.3144497720949506</v>
      </c>
      <c r="U249" s="14">
        <f t="shared" si="100"/>
        <v>1.7552162500531185</v>
      </c>
      <c r="V249">
        <v>1653.62</v>
      </c>
      <c r="W249">
        <v>3366.58</v>
      </c>
      <c r="X249">
        <v>6883.55</v>
      </c>
      <c r="Y249">
        <v>5369.54</v>
      </c>
      <c r="Z249" s="14">
        <f t="shared" si="101"/>
        <v>0.41177269482134304</v>
      </c>
      <c r="AA249" s="14">
        <f t="shared" si="102"/>
        <v>0.14862935181581505</v>
      </c>
      <c r="AB249" s="14">
        <f t="shared" si="103"/>
        <v>10.078711739735679</v>
      </c>
      <c r="AC249" s="14">
        <f t="shared" si="104"/>
        <v>1.1263700522033611</v>
      </c>
      <c r="AD249">
        <v>2243.63</v>
      </c>
      <c r="AE249">
        <v>5457.16</v>
      </c>
      <c r="AF249">
        <v>52780.5</v>
      </c>
      <c r="AG249">
        <v>3445.78</v>
      </c>
      <c r="AH249" s="14">
        <f t="shared" si="105"/>
        <v>8.2224287950725952</v>
      </c>
      <c r="AI249" s="14">
        <f t="shared" si="106"/>
        <v>2.4164604700275651</v>
      </c>
      <c r="AJ249" s="14">
        <f t="shared" si="107"/>
        <v>77.501883773198671</v>
      </c>
      <c r="AK249" s="14">
        <f t="shared" si="108"/>
        <v>16.97346029504542</v>
      </c>
      <c r="AL249">
        <v>44801.63</v>
      </c>
      <c r="AM249">
        <v>88724.14</v>
      </c>
      <c r="AN249">
        <v>405864.19</v>
      </c>
      <c r="AO249">
        <v>51925.04</v>
      </c>
      <c r="AP249" s="14">
        <f t="shared" si="109"/>
        <v>0.33900501219554724</v>
      </c>
      <c r="AQ249" s="14">
        <f t="shared" si="110"/>
        <v>2.9873433166551229E-2</v>
      </c>
      <c r="AR249" s="14">
        <f t="shared" si="111"/>
        <v>0</v>
      </c>
      <c r="AS249" s="14">
        <f t="shared" si="112"/>
        <v>1.5965533360137814</v>
      </c>
      <c r="AT249">
        <v>1847.14</v>
      </c>
      <c r="AU249">
        <v>1096.8499999999999</v>
      </c>
      <c r="AW249">
        <v>4884.16</v>
      </c>
    </row>
    <row r="250" spans="1:49" ht="12.75" customHeight="1" x14ac:dyDescent="0.15">
      <c r="A250" t="s">
        <v>131</v>
      </c>
      <c r="B250" t="s">
        <v>250</v>
      </c>
      <c r="C250" s="24" t="s">
        <v>463</v>
      </c>
      <c r="D250" s="17">
        <v>445</v>
      </c>
      <c r="F250" s="24" t="s">
        <v>452</v>
      </c>
      <c r="G250" s="24">
        <v>60</v>
      </c>
      <c r="H250" s="16" t="s">
        <v>425</v>
      </c>
      <c r="J250" s="52">
        <f t="shared" si="93"/>
        <v>2109.6875000000005</v>
      </c>
      <c r="K250" s="52">
        <f t="shared" si="94"/>
        <v>8344.6875</v>
      </c>
      <c r="L250" s="52">
        <f t="shared" si="95"/>
        <v>1276.5625</v>
      </c>
      <c r="M250" s="52">
        <f t="shared" si="96"/>
        <v>300234.0625</v>
      </c>
      <c r="N250">
        <v>157</v>
      </c>
      <c r="O250">
        <v>621</v>
      </c>
      <c r="P250">
        <v>95</v>
      </c>
      <c r="Q250">
        <v>22343</v>
      </c>
      <c r="R250" s="14">
        <f t="shared" si="97"/>
        <v>0.29216823798660602</v>
      </c>
      <c r="S250" s="14">
        <f t="shared" si="98"/>
        <v>0.10599110973601293</v>
      </c>
      <c r="T250" s="14">
        <f t="shared" si="99"/>
        <v>1.8594665093195692</v>
      </c>
      <c r="U250" s="14">
        <f t="shared" si="100"/>
        <v>1.6135807190792333</v>
      </c>
      <c r="V250">
        <v>1591.94</v>
      </c>
      <c r="W250">
        <v>3891.63</v>
      </c>
      <c r="X250">
        <v>9737.7099999999991</v>
      </c>
      <c r="Y250">
        <v>4936.25</v>
      </c>
      <c r="Z250" s="14">
        <f t="shared" si="101"/>
        <v>0.50199955585817557</v>
      </c>
      <c r="AA250" s="14">
        <f t="shared" si="102"/>
        <v>0.16996576749952408</v>
      </c>
      <c r="AB250" s="14">
        <f t="shared" si="103"/>
        <v>17.112037243905188</v>
      </c>
      <c r="AC250" s="14">
        <f t="shared" si="104"/>
        <v>0.97038431741735565</v>
      </c>
      <c r="AD250">
        <v>2735.25</v>
      </c>
      <c r="AE250">
        <v>6240.56</v>
      </c>
      <c r="AF250">
        <v>89612.83</v>
      </c>
      <c r="AG250">
        <v>2968.59</v>
      </c>
      <c r="AH250" s="14">
        <f t="shared" si="105"/>
        <v>11.759346707752844</v>
      </c>
      <c r="AI250" s="14">
        <f t="shared" si="106"/>
        <v>3.9584326640533147</v>
      </c>
      <c r="AJ250" s="14">
        <f t="shared" si="107"/>
        <v>111.39527920516801</v>
      </c>
      <c r="AK250" s="14">
        <f t="shared" si="108"/>
        <v>19.993419826816901</v>
      </c>
      <c r="AL250">
        <v>64073.27</v>
      </c>
      <c r="AM250">
        <v>145340.07</v>
      </c>
      <c r="AN250">
        <v>583358.14</v>
      </c>
      <c r="AO250">
        <v>61163.67</v>
      </c>
      <c r="AP250" s="14">
        <f t="shared" si="109"/>
        <v>0.3171356155860745</v>
      </c>
      <c r="AQ250" s="14">
        <f t="shared" si="110"/>
        <v>2.6406606063692769E-2</v>
      </c>
      <c r="AR250" s="14">
        <f t="shared" si="111"/>
        <v>0</v>
      </c>
      <c r="AS250" s="14">
        <f t="shared" si="112"/>
        <v>1.5750639875261099</v>
      </c>
      <c r="AT250">
        <v>1727.98</v>
      </c>
      <c r="AU250">
        <v>969.56</v>
      </c>
      <c r="AW250">
        <v>4818.42</v>
      </c>
    </row>
    <row r="251" spans="1:49" ht="12.75" customHeight="1" x14ac:dyDescent="0.15">
      <c r="A251" t="s">
        <v>132</v>
      </c>
      <c r="B251" t="s">
        <v>251</v>
      </c>
      <c r="C251" s="24" t="s">
        <v>463</v>
      </c>
      <c r="D251" s="17">
        <v>446</v>
      </c>
      <c r="F251" s="24" t="s">
        <v>448</v>
      </c>
      <c r="G251" s="24">
        <v>60</v>
      </c>
      <c r="H251" s="16" t="s">
        <v>425</v>
      </c>
      <c r="J251" s="52">
        <f t="shared" si="93"/>
        <v>7444.3749999999991</v>
      </c>
      <c r="K251" s="52">
        <f t="shared" si="94"/>
        <v>26700.312500000004</v>
      </c>
      <c r="L251" s="52">
        <f t="shared" si="95"/>
        <v>5455.6249999999991</v>
      </c>
      <c r="M251" s="52">
        <f t="shared" si="96"/>
        <v>974581.5625</v>
      </c>
      <c r="N251">
        <v>554</v>
      </c>
      <c r="O251">
        <v>1987</v>
      </c>
      <c r="P251">
        <v>406</v>
      </c>
      <c r="Q251">
        <v>72527</v>
      </c>
      <c r="R251" s="14">
        <f t="shared" si="97"/>
        <v>0.32397576674111855</v>
      </c>
      <c r="S251" s="14">
        <f t="shared" si="98"/>
        <v>0.1170580476335344</v>
      </c>
      <c r="T251" s="14">
        <f t="shared" si="99"/>
        <v>1.90064600149327</v>
      </c>
      <c r="U251" s="14">
        <f t="shared" si="100"/>
        <v>1.7769017288890196</v>
      </c>
      <c r="V251">
        <v>1765.25</v>
      </c>
      <c r="W251">
        <v>4297.97</v>
      </c>
      <c r="X251">
        <v>9953.36</v>
      </c>
      <c r="Y251">
        <v>5435.88</v>
      </c>
      <c r="Z251" s="14">
        <f t="shared" si="101"/>
        <v>0.52475173022605348</v>
      </c>
      <c r="AA251" s="14">
        <f t="shared" si="102"/>
        <v>0.18388155538493928</v>
      </c>
      <c r="AB251" s="14">
        <f t="shared" si="103"/>
        <v>18.277765365688786</v>
      </c>
      <c r="AC251" s="14">
        <f t="shared" si="104"/>
        <v>1.2261579045433595</v>
      </c>
      <c r="AD251">
        <v>2859.22</v>
      </c>
      <c r="AE251">
        <v>6751.5</v>
      </c>
      <c r="AF251">
        <v>95717.55</v>
      </c>
      <c r="AG251">
        <v>3751.05</v>
      </c>
      <c r="AH251" s="14">
        <f t="shared" si="105"/>
        <v>10.458888434143127</v>
      </c>
      <c r="AI251" s="14">
        <f t="shared" si="106"/>
        <v>2.6161539599151009</v>
      </c>
      <c r="AJ251" s="14">
        <f t="shared" si="107"/>
        <v>139.19087119497866</v>
      </c>
      <c r="AK251" s="14">
        <f t="shared" si="108"/>
        <v>17.429221460582703</v>
      </c>
      <c r="AL251">
        <v>56987.45</v>
      </c>
      <c r="AM251">
        <v>96056.2</v>
      </c>
      <c r="AN251">
        <v>728918.93</v>
      </c>
      <c r="AO251">
        <v>53319.3</v>
      </c>
      <c r="AP251" s="14">
        <f t="shared" si="109"/>
        <v>0.33509950061574206</v>
      </c>
      <c r="AQ251" s="14">
        <f t="shared" si="110"/>
        <v>2.6984002045942746E-2</v>
      </c>
      <c r="AR251" s="14">
        <f t="shared" si="111"/>
        <v>0</v>
      </c>
      <c r="AS251" s="14">
        <f t="shared" si="112"/>
        <v>1.5841807798796415</v>
      </c>
      <c r="AT251">
        <v>1825.86</v>
      </c>
      <c r="AU251">
        <v>990.76</v>
      </c>
      <c r="AW251">
        <v>4846.3100000000004</v>
      </c>
    </row>
    <row r="252" spans="1:49" ht="12.75" customHeight="1" x14ac:dyDescent="0.15">
      <c r="A252" t="s">
        <v>133</v>
      </c>
      <c r="B252" t="s">
        <v>252</v>
      </c>
      <c r="C252" s="24" t="s">
        <v>463</v>
      </c>
      <c r="D252" s="17">
        <v>447</v>
      </c>
      <c r="F252" s="24" t="s">
        <v>447</v>
      </c>
      <c r="G252" s="24">
        <v>60</v>
      </c>
      <c r="H252" s="16" t="s">
        <v>425</v>
      </c>
      <c r="J252" s="52">
        <f t="shared" si="93"/>
        <v>7511.5625</v>
      </c>
      <c r="K252" s="52">
        <f t="shared" si="94"/>
        <v>27331.875000000004</v>
      </c>
      <c r="L252" s="52">
        <f t="shared" si="95"/>
        <v>5160</v>
      </c>
      <c r="M252" s="52">
        <f t="shared" si="96"/>
        <v>999172.18749999988</v>
      </c>
      <c r="N252">
        <v>559</v>
      </c>
      <c r="O252">
        <v>2034</v>
      </c>
      <c r="P252">
        <v>384</v>
      </c>
      <c r="Q252">
        <v>74357</v>
      </c>
      <c r="R252" s="14">
        <f t="shared" si="97"/>
        <v>0.28274949483455714</v>
      </c>
      <c r="S252" s="14">
        <f t="shared" si="98"/>
        <v>0.11926440841287733</v>
      </c>
      <c r="T252" s="14">
        <f t="shared" si="99"/>
        <v>1.9407809686394253</v>
      </c>
      <c r="U252" s="14">
        <f t="shared" si="100"/>
        <v>1.6389828680140821</v>
      </c>
      <c r="V252">
        <v>1540.62</v>
      </c>
      <c r="W252">
        <v>4378.9799999999996</v>
      </c>
      <c r="X252">
        <v>10163.540000000001</v>
      </c>
      <c r="Y252">
        <v>5013.96</v>
      </c>
      <c r="Z252" s="14">
        <f t="shared" si="101"/>
        <v>0.49804999715528997</v>
      </c>
      <c r="AA252" s="14">
        <f t="shared" si="102"/>
        <v>0.18060973560438789</v>
      </c>
      <c r="AB252" s="14">
        <f t="shared" si="103"/>
        <v>15.815439874886144</v>
      </c>
      <c r="AC252" s="14">
        <f t="shared" si="104"/>
        <v>1.0422497458477571</v>
      </c>
      <c r="AD252">
        <v>2713.73</v>
      </c>
      <c r="AE252">
        <v>6631.37</v>
      </c>
      <c r="AF252">
        <v>82822.77</v>
      </c>
      <c r="AG252">
        <v>3188.44</v>
      </c>
      <c r="AH252" s="14">
        <f t="shared" si="105"/>
        <v>5.5290059481969127</v>
      </c>
      <c r="AI252" s="14">
        <f t="shared" si="106"/>
        <v>1.0642549127001788</v>
      </c>
      <c r="AJ252" s="14">
        <f t="shared" si="107"/>
        <v>70.094551474842604</v>
      </c>
      <c r="AK252" s="14">
        <f t="shared" si="108"/>
        <v>6.8854337259209135</v>
      </c>
      <c r="AL252">
        <v>30125.95</v>
      </c>
      <c r="AM252">
        <v>39075.79</v>
      </c>
      <c r="AN252">
        <v>367073.25</v>
      </c>
      <c r="AO252">
        <v>21063.85</v>
      </c>
      <c r="AP252" s="14">
        <f t="shared" si="109"/>
        <v>0.33215751985332309</v>
      </c>
      <c r="AQ252" s="14">
        <f t="shared" si="110"/>
        <v>2.7378646752678697E-2</v>
      </c>
      <c r="AR252" s="14">
        <f t="shared" si="111"/>
        <v>0</v>
      </c>
      <c r="AS252" s="14">
        <f t="shared" si="112"/>
        <v>1.5119394349484669</v>
      </c>
      <c r="AT252">
        <v>1809.83</v>
      </c>
      <c r="AU252">
        <v>1005.25</v>
      </c>
      <c r="AW252">
        <v>4625.3100000000004</v>
      </c>
    </row>
    <row r="253" spans="1:49" ht="12.75" customHeight="1" x14ac:dyDescent="0.15">
      <c r="A253" t="s">
        <v>134</v>
      </c>
      <c r="B253" t="s">
        <v>253</v>
      </c>
      <c r="C253" s="24" t="s">
        <v>463</v>
      </c>
      <c r="D253" s="17">
        <v>448</v>
      </c>
      <c r="F253" s="24">
        <v>7</v>
      </c>
      <c r="G253" s="24">
        <v>80</v>
      </c>
      <c r="H253" s="16" t="s">
        <v>425</v>
      </c>
      <c r="J253" s="52">
        <f t="shared" si="93"/>
        <v>2902.5000000000005</v>
      </c>
      <c r="K253" s="52">
        <f t="shared" si="94"/>
        <v>14324.375000000002</v>
      </c>
      <c r="L253" s="52">
        <f t="shared" si="95"/>
        <v>3036.8750000000005</v>
      </c>
      <c r="M253" s="52">
        <f t="shared" si="96"/>
        <v>843270.3125</v>
      </c>
      <c r="N253">
        <v>216</v>
      </c>
      <c r="O253">
        <v>1066</v>
      </c>
      <c r="P253">
        <v>226</v>
      </c>
      <c r="Q253">
        <v>62755</v>
      </c>
      <c r="R253" s="14">
        <f t="shared" si="97"/>
        <v>0.34655358791346941</v>
      </c>
      <c r="S253" s="14">
        <f t="shared" si="98"/>
        <v>0.13450902412725371</v>
      </c>
      <c r="T253" s="14">
        <f t="shared" si="99"/>
        <v>2.2991485306950961</v>
      </c>
      <c r="U253" s="14">
        <f t="shared" si="100"/>
        <v>1.5042445876195987</v>
      </c>
      <c r="V253">
        <v>1888.27</v>
      </c>
      <c r="W253">
        <v>4938.71</v>
      </c>
      <c r="X253">
        <v>12040.25</v>
      </c>
      <c r="Y253">
        <v>4601.7700000000004</v>
      </c>
      <c r="Z253" s="14">
        <f t="shared" si="101"/>
        <v>0.71112428446366205</v>
      </c>
      <c r="AA253" s="14">
        <f t="shared" si="102"/>
        <v>0.23354578055629924</v>
      </c>
      <c r="AB253" s="14">
        <f t="shared" si="103"/>
        <v>27.317596714042654</v>
      </c>
      <c r="AC253" s="14">
        <f t="shared" si="104"/>
        <v>0.95553725005638745</v>
      </c>
      <c r="AD253">
        <v>3874.71</v>
      </c>
      <c r="AE253">
        <v>8575</v>
      </c>
      <c r="AF253">
        <v>143057.60999999999</v>
      </c>
      <c r="AG253">
        <v>2923.17</v>
      </c>
      <c r="AH253" s="14">
        <f t="shared" si="105"/>
        <v>10.340889862004035</v>
      </c>
      <c r="AI253" s="14">
        <f t="shared" si="106"/>
        <v>2.3002426424908426</v>
      </c>
      <c r="AJ253" s="14">
        <f t="shared" si="107"/>
        <v>131.1290933637334</v>
      </c>
      <c r="AK253" s="14">
        <f t="shared" si="108"/>
        <v>13.234058688737868</v>
      </c>
      <c r="AL253">
        <v>56344.51</v>
      </c>
      <c r="AM253">
        <v>84457.02</v>
      </c>
      <c r="AN253">
        <v>686700.77</v>
      </c>
      <c r="AO253">
        <v>40485.5</v>
      </c>
      <c r="AP253" s="14">
        <f t="shared" si="109"/>
        <v>0.329553233701188</v>
      </c>
      <c r="AQ253" s="14">
        <f t="shared" si="110"/>
        <v>2.7294760921295208E-2</v>
      </c>
      <c r="AR253" s="14">
        <f t="shared" si="111"/>
        <v>0</v>
      </c>
      <c r="AS253" s="14">
        <f t="shared" si="112"/>
        <v>1.5595860342116703</v>
      </c>
      <c r="AT253">
        <v>1795.64</v>
      </c>
      <c r="AU253">
        <v>1002.17</v>
      </c>
      <c r="AW253">
        <v>4771.07</v>
      </c>
    </row>
    <row r="254" spans="1:49" ht="12.75" customHeight="1" x14ac:dyDescent="0.15">
      <c r="A254" t="s">
        <v>135</v>
      </c>
      <c r="B254" t="s">
        <v>254</v>
      </c>
      <c r="C254" s="24" t="s">
        <v>463</v>
      </c>
      <c r="D254" s="17">
        <v>449</v>
      </c>
      <c r="F254" s="24">
        <v>8</v>
      </c>
      <c r="G254" s="24">
        <v>100</v>
      </c>
      <c r="H254" s="16" t="s">
        <v>425</v>
      </c>
      <c r="J254" s="52">
        <f t="shared" si="93"/>
        <v>873.4375</v>
      </c>
      <c r="K254" s="52">
        <f t="shared" si="94"/>
        <v>8922.5</v>
      </c>
      <c r="L254" s="52">
        <f t="shared" si="95"/>
        <v>1908.125</v>
      </c>
      <c r="M254" s="52">
        <f t="shared" si="96"/>
        <v>580500</v>
      </c>
      <c r="N254">
        <v>65</v>
      </c>
      <c r="O254">
        <v>664</v>
      </c>
      <c r="P254">
        <v>142</v>
      </c>
      <c r="Q254">
        <v>43200</v>
      </c>
      <c r="R254" s="14">
        <f t="shared" si="97"/>
        <v>0.42085007276951797</v>
      </c>
      <c r="S254" s="14">
        <f t="shared" si="98"/>
        <v>0.15187420829342174</v>
      </c>
      <c r="T254" s="14">
        <f t="shared" si="99"/>
        <v>2.3077739777689938</v>
      </c>
      <c r="U254" s="14">
        <f t="shared" si="100"/>
        <v>1.9272814045548003</v>
      </c>
      <c r="V254">
        <v>2293.09</v>
      </c>
      <c r="W254">
        <v>5576.3</v>
      </c>
      <c r="X254">
        <v>12085.42</v>
      </c>
      <c r="Y254">
        <v>5895.92</v>
      </c>
      <c r="Z254" s="14">
        <f t="shared" si="101"/>
        <v>0.80169985189154858</v>
      </c>
      <c r="AA254" s="14">
        <f t="shared" si="102"/>
        <v>0.27182141469096927</v>
      </c>
      <c r="AB254" s="14">
        <f t="shared" si="103"/>
        <v>28.658071772427217</v>
      </c>
      <c r="AC254" s="14">
        <f t="shared" si="104"/>
        <v>1.4054471935381587</v>
      </c>
      <c r="AD254">
        <v>4368.2299999999996</v>
      </c>
      <c r="AE254">
        <v>9980.35</v>
      </c>
      <c r="AF254">
        <v>150077.45000000001</v>
      </c>
      <c r="AG254">
        <v>4299.53</v>
      </c>
      <c r="AH254" s="14">
        <f t="shared" si="105"/>
        <v>9.3500957107278602</v>
      </c>
      <c r="AI254" s="14">
        <f t="shared" si="106"/>
        <v>2.1933805363627377</v>
      </c>
      <c r="AJ254" s="14">
        <f t="shared" si="107"/>
        <v>132.93638136047952</v>
      </c>
      <c r="AK254" s="14">
        <f t="shared" si="108"/>
        <v>10.283264524269496</v>
      </c>
      <c r="AL254">
        <v>50945.96</v>
      </c>
      <c r="AM254">
        <v>80533.41</v>
      </c>
      <c r="AN254">
        <v>696165.23</v>
      </c>
      <c r="AO254">
        <v>31458.46</v>
      </c>
      <c r="AP254" s="14">
        <f t="shared" si="109"/>
        <v>0.3351086770997172</v>
      </c>
      <c r="AQ254" s="14">
        <f t="shared" si="110"/>
        <v>2.6538699012462221E-2</v>
      </c>
      <c r="AR254" s="14">
        <f t="shared" si="111"/>
        <v>0</v>
      </c>
      <c r="AS254" s="14">
        <f t="shared" si="112"/>
        <v>1.5033554633742918</v>
      </c>
      <c r="AT254">
        <v>1825.91</v>
      </c>
      <c r="AU254">
        <v>974.41</v>
      </c>
      <c r="AW254">
        <v>4599.05</v>
      </c>
    </row>
    <row r="255" spans="1:49" ht="12.75" customHeight="1" x14ac:dyDescent="0.15">
      <c r="A255" t="s">
        <v>136</v>
      </c>
      <c r="B255" t="s">
        <v>255</v>
      </c>
      <c r="C255" s="24" t="s">
        <v>464</v>
      </c>
      <c r="D255" s="17" t="s">
        <v>344</v>
      </c>
      <c r="F255" s="24" t="s">
        <v>434</v>
      </c>
      <c r="G255" s="24">
        <v>5</v>
      </c>
      <c r="H255" s="16" t="s">
        <v>425</v>
      </c>
      <c r="J255" s="52">
        <f t="shared" si="93"/>
        <v>3547.5000000000005</v>
      </c>
      <c r="K255" s="52">
        <f t="shared" si="94"/>
        <v>12698.4375</v>
      </c>
      <c r="L255" s="52">
        <f t="shared" si="95"/>
        <v>1572.1875</v>
      </c>
      <c r="M255" s="52">
        <f t="shared" si="96"/>
        <v>394283.125</v>
      </c>
      <c r="N255">
        <v>264</v>
      </c>
      <c r="O255">
        <v>945</v>
      </c>
      <c r="P255">
        <v>117</v>
      </c>
      <c r="Q255">
        <v>29342</v>
      </c>
      <c r="R255" s="14">
        <f t="shared" si="97"/>
        <v>0.29640777358310499</v>
      </c>
      <c r="S255" s="14">
        <f t="shared" si="98"/>
        <v>9.9634579155950559E-2</v>
      </c>
      <c r="T255" s="14">
        <f t="shared" si="99"/>
        <v>1.0245186496410996</v>
      </c>
      <c r="U255" s="14">
        <f t="shared" si="100"/>
        <v>1.6330826133715133</v>
      </c>
      <c r="V255">
        <v>1615.04</v>
      </c>
      <c r="W255">
        <v>3658.24</v>
      </c>
      <c r="X255">
        <v>5365.23</v>
      </c>
      <c r="Y255">
        <v>4995.91</v>
      </c>
      <c r="Z255" s="14">
        <f t="shared" si="101"/>
        <v>0.48795770007946832</v>
      </c>
      <c r="AA255" s="14">
        <f t="shared" si="102"/>
        <v>0.18668819010054588</v>
      </c>
      <c r="AB255" s="14">
        <f t="shared" si="103"/>
        <v>7.4320037121693847</v>
      </c>
      <c r="AC255" s="14">
        <f t="shared" si="104"/>
        <v>0.88265194381519285</v>
      </c>
      <c r="AD255">
        <v>2658.74</v>
      </c>
      <c r="AE255">
        <v>6854.55</v>
      </c>
      <c r="AF255">
        <v>38920.14</v>
      </c>
      <c r="AG255">
        <v>2700.2</v>
      </c>
      <c r="AH255" s="14">
        <f t="shared" si="105"/>
        <v>16.352075995969688</v>
      </c>
      <c r="AI255" s="14">
        <f t="shared" si="106"/>
        <v>8.7069059010686445</v>
      </c>
      <c r="AJ255" s="14">
        <f t="shared" si="107"/>
        <v>107.35270383037066</v>
      </c>
      <c r="AK255" s="14">
        <f t="shared" si="108"/>
        <v>84.815215792415628</v>
      </c>
      <c r="AL255">
        <v>89097.72</v>
      </c>
      <c r="AM255">
        <v>319687.71999999997</v>
      </c>
      <c r="AN255">
        <v>562187.86</v>
      </c>
      <c r="AO255">
        <v>259465.86</v>
      </c>
      <c r="AP255" s="14">
        <f t="shared" si="109"/>
        <v>0.41592780676527102</v>
      </c>
      <c r="AQ255" s="14">
        <f t="shared" si="110"/>
        <v>2.7992810875307795E-2</v>
      </c>
      <c r="AR255" s="14">
        <f t="shared" si="111"/>
        <v>0</v>
      </c>
      <c r="AS255" s="14">
        <f t="shared" si="112"/>
        <v>1.6242109839532688</v>
      </c>
      <c r="AT255">
        <v>2266.27</v>
      </c>
      <c r="AU255">
        <v>1027.8</v>
      </c>
      <c r="AW255">
        <v>4968.7700000000004</v>
      </c>
    </row>
    <row r="256" spans="1:49" ht="12.75" customHeight="1" x14ac:dyDescent="0.15">
      <c r="A256" t="s">
        <v>137</v>
      </c>
      <c r="B256" t="s">
        <v>256</v>
      </c>
      <c r="C256" s="24" t="s">
        <v>464</v>
      </c>
      <c r="D256" s="17">
        <v>488</v>
      </c>
      <c r="F256" s="24" t="s">
        <v>437</v>
      </c>
      <c r="G256" s="24">
        <v>5</v>
      </c>
      <c r="H256" s="16" t="s">
        <v>425</v>
      </c>
      <c r="J256" s="52">
        <f t="shared" si="93"/>
        <v>12268.4375</v>
      </c>
      <c r="K256" s="52">
        <f t="shared" si="94"/>
        <v>45781.5625</v>
      </c>
      <c r="L256" s="52">
        <f t="shared" si="95"/>
        <v>6087.1875</v>
      </c>
      <c r="M256" s="52">
        <f t="shared" si="96"/>
        <v>1281198.4375</v>
      </c>
      <c r="N256">
        <v>913</v>
      </c>
      <c r="O256">
        <v>3407</v>
      </c>
      <c r="P256">
        <v>453</v>
      </c>
      <c r="Q256">
        <v>95345</v>
      </c>
      <c r="R256" s="14">
        <f t="shared" si="97"/>
        <v>0.27162392566313859</v>
      </c>
      <c r="S256" s="14">
        <f t="shared" si="98"/>
        <v>9.6107288888913095E-2</v>
      </c>
      <c r="T256" s="14">
        <f t="shared" si="99"/>
        <v>0.9805263871464226</v>
      </c>
      <c r="U256" s="14">
        <f t="shared" si="100"/>
        <v>1.5261948424256093</v>
      </c>
      <c r="V256">
        <v>1480</v>
      </c>
      <c r="W256">
        <v>3528.73</v>
      </c>
      <c r="X256">
        <v>5134.8500000000004</v>
      </c>
      <c r="Y256">
        <v>4668.92</v>
      </c>
      <c r="Z256" s="14">
        <f t="shared" si="101"/>
        <v>0.46022636550669788</v>
      </c>
      <c r="AA256" s="14">
        <f t="shared" si="102"/>
        <v>0.17595461667579515</v>
      </c>
      <c r="AB256" s="14">
        <f t="shared" si="103"/>
        <v>7.7222556393848949</v>
      </c>
      <c r="AC256" s="14">
        <f t="shared" si="104"/>
        <v>0.91542532500433116</v>
      </c>
      <c r="AD256">
        <v>2507.64</v>
      </c>
      <c r="AE256">
        <v>6460.45</v>
      </c>
      <c r="AF256">
        <v>40440.14</v>
      </c>
      <c r="AG256">
        <v>2800.46</v>
      </c>
      <c r="AH256" s="14">
        <f t="shared" si="105"/>
        <v>10.67021918949623</v>
      </c>
      <c r="AI256" s="14">
        <f t="shared" si="106"/>
        <v>3.2505890392267034</v>
      </c>
      <c r="AJ256" s="14">
        <f t="shared" si="107"/>
        <v>76.370468394047535</v>
      </c>
      <c r="AK256" s="14">
        <f t="shared" si="108"/>
        <v>24.962473726705433</v>
      </c>
      <c r="AL256">
        <v>58138.93</v>
      </c>
      <c r="AM256">
        <v>119350.48</v>
      </c>
      <c r="AN256">
        <v>399939.16</v>
      </c>
      <c r="AO256">
        <v>76364.95</v>
      </c>
      <c r="AP256" s="14">
        <f t="shared" si="109"/>
        <v>0.39613596612776231</v>
      </c>
      <c r="AQ256" s="14">
        <f t="shared" si="110"/>
        <v>2.8371658899510495E-2</v>
      </c>
      <c r="AR256" s="14">
        <f t="shared" si="111"/>
        <v>0</v>
      </c>
      <c r="AS256" s="14">
        <f t="shared" si="112"/>
        <v>1.6035225010542005</v>
      </c>
      <c r="AT256">
        <v>2158.4299999999998</v>
      </c>
      <c r="AU256">
        <v>1041.71</v>
      </c>
      <c r="AW256">
        <v>4905.4799999999996</v>
      </c>
    </row>
    <row r="257" spans="1:49" ht="12.75" customHeight="1" x14ac:dyDescent="0.15">
      <c r="A257" t="s">
        <v>138</v>
      </c>
      <c r="B257" t="s">
        <v>257</v>
      </c>
      <c r="C257" s="24" t="s">
        <v>464</v>
      </c>
      <c r="D257" s="17">
        <v>489</v>
      </c>
      <c r="F257" s="24" t="s">
        <v>438</v>
      </c>
      <c r="G257" s="24">
        <v>5</v>
      </c>
      <c r="H257" s="16" t="s">
        <v>425</v>
      </c>
      <c r="J257" s="52">
        <f t="shared" si="93"/>
        <v>13921.25</v>
      </c>
      <c r="K257" s="52">
        <f t="shared" si="94"/>
        <v>51035.625000000007</v>
      </c>
      <c r="L257" s="52">
        <f t="shared" si="95"/>
        <v>6665.0000000000009</v>
      </c>
      <c r="M257" s="52">
        <f t="shared" si="96"/>
        <v>1387999.6875</v>
      </c>
      <c r="N257">
        <v>1036</v>
      </c>
      <c r="O257">
        <v>3798</v>
      </c>
      <c r="P257">
        <v>496</v>
      </c>
      <c r="Q257">
        <v>103293</v>
      </c>
      <c r="R257" s="14">
        <f t="shared" si="97"/>
        <v>0.29090188319804139</v>
      </c>
      <c r="S257" s="14">
        <f t="shared" si="98"/>
        <v>9.4472876959912105E-2</v>
      </c>
      <c r="T257" s="14">
        <f t="shared" si="99"/>
        <v>1.0719672015322246</v>
      </c>
      <c r="U257" s="14">
        <f t="shared" si="100"/>
        <v>1.6571510759384021</v>
      </c>
      <c r="V257">
        <v>1585.04</v>
      </c>
      <c r="W257">
        <v>3468.72</v>
      </c>
      <c r="X257">
        <v>5613.71</v>
      </c>
      <c r="Y257">
        <v>5069.54</v>
      </c>
      <c r="Z257" s="14">
        <f t="shared" si="101"/>
        <v>0.4186679048802377</v>
      </c>
      <c r="AA257" s="14">
        <f t="shared" si="102"/>
        <v>0.15411733721314383</v>
      </c>
      <c r="AB257" s="14">
        <f t="shared" si="103"/>
        <v>6.5366357128262713</v>
      </c>
      <c r="AC257" s="14">
        <f t="shared" si="104"/>
        <v>0.89151376671602611</v>
      </c>
      <c r="AD257">
        <v>2281.1999999999998</v>
      </c>
      <c r="AE257">
        <v>5658.66</v>
      </c>
      <c r="AF257">
        <v>34231.25</v>
      </c>
      <c r="AG257">
        <v>2727.31</v>
      </c>
      <c r="AH257" s="14">
        <f t="shared" si="105"/>
        <v>12.354359105182695</v>
      </c>
      <c r="AI257" s="14">
        <f t="shared" si="106"/>
        <v>3.7811037359971262</v>
      </c>
      <c r="AJ257" s="14">
        <f t="shared" si="107"/>
        <v>98.289891021858651</v>
      </c>
      <c r="AK257" s="14">
        <f t="shared" si="108"/>
        <v>31.00559625260281</v>
      </c>
      <c r="AL257">
        <v>67315.320000000007</v>
      </c>
      <c r="AM257">
        <v>138829.16</v>
      </c>
      <c r="AN257">
        <v>514727.45</v>
      </c>
      <c r="AO257">
        <v>94852.01</v>
      </c>
      <c r="AP257" s="14">
        <f t="shared" si="109"/>
        <v>0.37795368077948727</v>
      </c>
      <c r="AQ257" s="14">
        <f t="shared" si="110"/>
        <v>2.9948875943477289E-2</v>
      </c>
      <c r="AR257" s="14">
        <f t="shared" si="111"/>
        <v>0</v>
      </c>
      <c r="AS257" s="14">
        <f t="shared" si="112"/>
        <v>1.6468705768520426</v>
      </c>
      <c r="AT257">
        <v>2059.36</v>
      </c>
      <c r="AU257">
        <v>1099.6199999999999</v>
      </c>
      <c r="AW257">
        <v>5038.09</v>
      </c>
    </row>
    <row r="258" spans="1:49" ht="12.75" customHeight="1" x14ac:dyDescent="0.15">
      <c r="A258" t="s">
        <v>139</v>
      </c>
      <c r="B258" t="s">
        <v>258</v>
      </c>
      <c r="C258" s="24" t="s">
        <v>464</v>
      </c>
      <c r="D258" s="17">
        <v>490</v>
      </c>
      <c r="F258" s="24" t="s">
        <v>435</v>
      </c>
      <c r="G258" s="24">
        <v>12</v>
      </c>
      <c r="H258" s="16" t="s">
        <v>425</v>
      </c>
      <c r="J258" s="52">
        <f t="shared" si="93"/>
        <v>3359.375</v>
      </c>
      <c r="K258" s="52">
        <f t="shared" si="94"/>
        <v>12375.937500000002</v>
      </c>
      <c r="L258" s="52">
        <f t="shared" si="95"/>
        <v>1827.4999999999998</v>
      </c>
      <c r="M258" s="52">
        <f t="shared" si="96"/>
        <v>375725.9375</v>
      </c>
      <c r="N258">
        <v>250</v>
      </c>
      <c r="O258">
        <v>921</v>
      </c>
      <c r="P258">
        <v>136</v>
      </c>
      <c r="Q258">
        <v>27961</v>
      </c>
      <c r="R258" s="14">
        <f t="shared" si="97"/>
        <v>0.2976704577780796</v>
      </c>
      <c r="S258" s="14">
        <f t="shared" si="98"/>
        <v>0.10245837233706744</v>
      </c>
      <c r="T258" s="14">
        <f t="shared" si="99"/>
        <v>1.0317825860300984</v>
      </c>
      <c r="U258" s="14">
        <f t="shared" si="100"/>
        <v>1.6112990693614977</v>
      </c>
      <c r="V258">
        <v>1621.92</v>
      </c>
      <c r="W258">
        <v>3761.92</v>
      </c>
      <c r="X258">
        <v>5403.27</v>
      </c>
      <c r="Y258">
        <v>4929.2700000000004</v>
      </c>
      <c r="Z258" s="14">
        <f t="shared" si="101"/>
        <v>0.46210387412800458</v>
      </c>
      <c r="AA258" s="14">
        <f t="shared" si="102"/>
        <v>0.19093994891134983</v>
      </c>
      <c r="AB258" s="14">
        <f t="shared" si="103"/>
        <v>6.9812424692036981</v>
      </c>
      <c r="AC258" s="14">
        <f t="shared" si="104"/>
        <v>0.92254158780592244</v>
      </c>
      <c r="AD258">
        <v>2517.87</v>
      </c>
      <c r="AE258">
        <v>7010.66</v>
      </c>
      <c r="AF258">
        <v>36559.58</v>
      </c>
      <c r="AG258">
        <v>2822.23</v>
      </c>
      <c r="AH258" s="14">
        <f t="shared" si="105"/>
        <v>22.869692092256699</v>
      </c>
      <c r="AI258" s="14">
        <f t="shared" si="106"/>
        <v>12.49025004241954</v>
      </c>
      <c r="AJ258" s="14">
        <f t="shared" si="107"/>
        <v>71.880954699694286</v>
      </c>
      <c r="AK258" s="14">
        <f t="shared" si="108"/>
        <v>83.09455444088141</v>
      </c>
      <c r="AL258">
        <v>124610.32</v>
      </c>
      <c r="AM258">
        <v>458599.14</v>
      </c>
      <c r="AN258">
        <v>376428.34</v>
      </c>
      <c r="AO258">
        <v>254202.03</v>
      </c>
      <c r="AP258" s="14">
        <f t="shared" si="109"/>
        <v>0.42115656733428652</v>
      </c>
      <c r="AQ258" s="14">
        <f t="shared" si="110"/>
        <v>2.7636296091927977E-2</v>
      </c>
      <c r="AR258" s="14">
        <f t="shared" si="111"/>
        <v>0</v>
      </c>
      <c r="AS258" s="14">
        <f t="shared" si="112"/>
        <v>1.6616424609128559</v>
      </c>
      <c r="AT258">
        <v>2294.7600000000002</v>
      </c>
      <c r="AU258">
        <v>1014.71</v>
      </c>
      <c r="AW258">
        <v>5083.28</v>
      </c>
    </row>
    <row r="259" spans="1:49" ht="12.75" customHeight="1" x14ac:dyDescent="0.15">
      <c r="A259" t="s">
        <v>140</v>
      </c>
      <c r="B259" t="s">
        <v>259</v>
      </c>
      <c r="C259" s="24" t="s">
        <v>464</v>
      </c>
      <c r="D259" s="17">
        <v>491</v>
      </c>
      <c r="F259" s="24" t="s">
        <v>439</v>
      </c>
      <c r="G259" s="24">
        <v>12</v>
      </c>
      <c r="H259" s="16" t="s">
        <v>425</v>
      </c>
      <c r="J259" s="52">
        <f t="shared" si="93"/>
        <v>12617.8125</v>
      </c>
      <c r="K259" s="52">
        <f t="shared" si="94"/>
        <v>46990.9375</v>
      </c>
      <c r="L259" s="52">
        <f t="shared" si="95"/>
        <v>6396.2499999999991</v>
      </c>
      <c r="M259" s="52">
        <f t="shared" si="96"/>
        <v>1345389.3750000002</v>
      </c>
      <c r="N259">
        <v>939</v>
      </c>
      <c r="O259">
        <v>3497</v>
      </c>
      <c r="P259">
        <v>476</v>
      </c>
      <c r="Q259">
        <v>100122</v>
      </c>
      <c r="R259" s="14">
        <f t="shared" si="97"/>
        <v>0.27296369232350409</v>
      </c>
      <c r="S259" s="14">
        <f t="shared" si="98"/>
        <v>0.10034760872271022</v>
      </c>
      <c r="T259" s="14">
        <f t="shared" si="99"/>
        <v>1.0463161874645539</v>
      </c>
      <c r="U259" s="14">
        <f t="shared" si="100"/>
        <v>1.6301210451132491</v>
      </c>
      <c r="V259">
        <v>1487.3</v>
      </c>
      <c r="W259">
        <v>3684.42</v>
      </c>
      <c r="X259">
        <v>5479.38</v>
      </c>
      <c r="Y259">
        <v>4986.8500000000004</v>
      </c>
      <c r="Z259" s="14">
        <f t="shared" si="101"/>
        <v>0.48307948119830196</v>
      </c>
      <c r="AA259" s="14">
        <f t="shared" si="102"/>
        <v>0.17684113739382518</v>
      </c>
      <c r="AB259" s="14">
        <f t="shared" si="103"/>
        <v>7.4634884080636565</v>
      </c>
      <c r="AC259" s="14">
        <f t="shared" si="104"/>
        <v>0.94297837009142937</v>
      </c>
      <c r="AD259">
        <v>2632.16</v>
      </c>
      <c r="AE259">
        <v>6493</v>
      </c>
      <c r="AF259">
        <v>39085.019999999997</v>
      </c>
      <c r="AG259">
        <v>2884.75</v>
      </c>
      <c r="AH259" s="14">
        <f t="shared" si="105"/>
        <v>15.647841415674536</v>
      </c>
      <c r="AI259" s="14">
        <f t="shared" si="106"/>
        <v>6.4613263167011512</v>
      </c>
      <c r="AJ259" s="14">
        <f t="shared" si="107"/>
        <v>117.9303471756769</v>
      </c>
      <c r="AK259" s="14">
        <f t="shared" si="108"/>
        <v>36.123343107162356</v>
      </c>
      <c r="AL259">
        <v>85260.55</v>
      </c>
      <c r="AM259">
        <v>237237.74</v>
      </c>
      <c r="AN259">
        <v>617581.18000000005</v>
      </c>
      <c r="AO259">
        <v>110508.17</v>
      </c>
      <c r="AP259" s="14">
        <f t="shared" si="109"/>
        <v>0.39133666500878195</v>
      </c>
      <c r="AQ259" s="14">
        <f t="shared" si="110"/>
        <v>2.9121728963244661E-2</v>
      </c>
      <c r="AR259" s="14">
        <f t="shared" si="111"/>
        <v>0</v>
      </c>
      <c r="AS259" s="14">
        <f t="shared" si="112"/>
        <v>1.6301210451132491</v>
      </c>
      <c r="AT259">
        <v>2132.2800000000002</v>
      </c>
      <c r="AU259">
        <v>1069.25</v>
      </c>
      <c r="AW259">
        <v>4986.8500000000004</v>
      </c>
    </row>
    <row r="260" spans="1:49" ht="12.75" customHeight="1" x14ac:dyDescent="0.15">
      <c r="A260" t="s">
        <v>141</v>
      </c>
      <c r="B260" t="s">
        <v>260</v>
      </c>
      <c r="C260" s="24" t="s">
        <v>464</v>
      </c>
      <c r="D260" s="17">
        <v>492</v>
      </c>
      <c r="F260" s="24" t="s">
        <v>440</v>
      </c>
      <c r="G260" s="24">
        <v>12</v>
      </c>
      <c r="H260" s="16" t="s">
        <v>425</v>
      </c>
      <c r="J260" s="52">
        <f t="shared" si="93"/>
        <v>12040.000000000002</v>
      </c>
      <c r="K260" s="52">
        <f t="shared" si="94"/>
        <v>46628.125</v>
      </c>
      <c r="L260" s="52">
        <f t="shared" si="95"/>
        <v>6423.1250000000009</v>
      </c>
      <c r="M260" s="52">
        <f t="shared" si="96"/>
        <v>1319670</v>
      </c>
      <c r="N260">
        <v>896</v>
      </c>
      <c r="O260">
        <v>3470</v>
      </c>
      <c r="P260">
        <v>478</v>
      </c>
      <c r="Q260">
        <v>98208</v>
      </c>
      <c r="R260" s="14">
        <f t="shared" si="97"/>
        <v>0.29906711863909069</v>
      </c>
      <c r="S260" s="14">
        <f t="shared" si="98"/>
        <v>9.5413324283831522E-2</v>
      </c>
      <c r="T260" s="14">
        <f t="shared" si="99"/>
        <v>1.1173954472457575</v>
      </c>
      <c r="U260" s="14">
        <f t="shared" si="100"/>
        <v>1.6252635501554331</v>
      </c>
      <c r="V260">
        <v>1629.53</v>
      </c>
      <c r="W260">
        <v>3503.25</v>
      </c>
      <c r="X260">
        <v>5851.61</v>
      </c>
      <c r="Y260">
        <v>4971.99</v>
      </c>
      <c r="Z260" s="14">
        <f t="shared" si="101"/>
        <v>0.41471284028696703</v>
      </c>
      <c r="AA260" s="14">
        <f t="shared" si="102"/>
        <v>0.15196490303969026</v>
      </c>
      <c r="AB260" s="14">
        <f t="shared" si="103"/>
        <v>6.4333079362897019</v>
      </c>
      <c r="AC260" s="14">
        <f t="shared" si="104"/>
        <v>0.8116135316864922</v>
      </c>
      <c r="AD260">
        <v>2259.65</v>
      </c>
      <c r="AE260">
        <v>5579.63</v>
      </c>
      <c r="AF260">
        <v>33690.14</v>
      </c>
      <c r="AG260">
        <v>2482.88</v>
      </c>
      <c r="AH260" s="14">
        <f t="shared" si="105"/>
        <v>17.439065393460105</v>
      </c>
      <c r="AI260" s="14">
        <f t="shared" si="106"/>
        <v>5.9206649749690676</v>
      </c>
      <c r="AJ260" s="14">
        <f t="shared" si="107"/>
        <v>139.87115869715075</v>
      </c>
      <c r="AK260" s="14">
        <f t="shared" si="108"/>
        <v>46.461641807145021</v>
      </c>
      <c r="AL260">
        <v>95020.41</v>
      </c>
      <c r="AM260">
        <v>217386.51</v>
      </c>
      <c r="AN260">
        <v>732481.48</v>
      </c>
      <c r="AO260">
        <v>142134.99</v>
      </c>
      <c r="AP260" s="14">
        <f t="shared" si="109"/>
        <v>0.36789625434277101</v>
      </c>
      <c r="AQ260" s="14">
        <f t="shared" si="110"/>
        <v>2.9702120868044045E-2</v>
      </c>
      <c r="AR260" s="14">
        <f t="shared" si="111"/>
        <v>0</v>
      </c>
      <c r="AS260" s="14">
        <f t="shared" si="112"/>
        <v>1.5750934070783442</v>
      </c>
      <c r="AT260">
        <v>2004.56</v>
      </c>
      <c r="AU260">
        <v>1090.56</v>
      </c>
      <c r="AW260">
        <v>4818.51</v>
      </c>
    </row>
    <row r="261" spans="1:49" ht="12.75" customHeight="1" x14ac:dyDescent="0.15">
      <c r="A261" t="s">
        <v>142</v>
      </c>
      <c r="B261" t="s">
        <v>261</v>
      </c>
      <c r="C261" s="24" t="s">
        <v>464</v>
      </c>
      <c r="D261" s="17">
        <v>493</v>
      </c>
      <c r="F261" s="24" t="s">
        <v>436</v>
      </c>
      <c r="G261" s="24">
        <v>20</v>
      </c>
      <c r="H261" s="16" t="s">
        <v>425</v>
      </c>
      <c r="J261" s="52">
        <f t="shared" si="93"/>
        <v>3198.1249999999995</v>
      </c>
      <c r="K261" s="52">
        <f t="shared" si="94"/>
        <v>13370.3125</v>
      </c>
      <c r="L261" s="52">
        <f t="shared" si="95"/>
        <v>2150</v>
      </c>
      <c r="M261" s="52">
        <f t="shared" si="96"/>
        <v>555237.5</v>
      </c>
      <c r="N261">
        <v>238</v>
      </c>
      <c r="O261">
        <v>995</v>
      </c>
      <c r="P261">
        <v>160</v>
      </c>
      <c r="Q261">
        <v>41320</v>
      </c>
      <c r="R261" s="14">
        <f t="shared" si="97"/>
        <v>0.25662037436384022</v>
      </c>
      <c r="S261" s="14">
        <f t="shared" si="98"/>
        <v>9.6783550315293607E-2</v>
      </c>
      <c r="T261" s="14">
        <f t="shared" si="99"/>
        <v>1.1004233477122609</v>
      </c>
      <c r="U261" s="14">
        <f t="shared" si="100"/>
        <v>1.5636655454548427</v>
      </c>
      <c r="V261">
        <v>1398.25</v>
      </c>
      <c r="W261">
        <v>3553.56</v>
      </c>
      <c r="X261">
        <v>5762.73</v>
      </c>
      <c r="Y261">
        <v>4783.55</v>
      </c>
      <c r="Z261" s="14">
        <f t="shared" si="101"/>
        <v>0.48930664322380896</v>
      </c>
      <c r="AA261" s="14">
        <f t="shared" si="102"/>
        <v>0.18123697284359622</v>
      </c>
      <c r="AB261" s="14">
        <f t="shared" si="103"/>
        <v>7.9783418594836952</v>
      </c>
      <c r="AC261" s="14">
        <f t="shared" si="104"/>
        <v>0.98108649675240822</v>
      </c>
      <c r="AD261">
        <v>2666.09</v>
      </c>
      <c r="AE261">
        <v>6654.4</v>
      </c>
      <c r="AF261">
        <v>41781.22</v>
      </c>
      <c r="AG261">
        <v>3001.33</v>
      </c>
      <c r="AH261" s="14">
        <f t="shared" si="105"/>
        <v>9.1857870945599966</v>
      </c>
      <c r="AI261" s="14">
        <f t="shared" si="106"/>
        <v>1.6877949111259576</v>
      </c>
      <c r="AJ261" s="14">
        <f t="shared" si="107"/>
        <v>68.586755728179071</v>
      </c>
      <c r="AK261" s="14">
        <f t="shared" si="108"/>
        <v>16.159699136045816</v>
      </c>
      <c r="AL261">
        <v>50050.69</v>
      </c>
      <c r="AM261">
        <v>61970.04</v>
      </c>
      <c r="AN261">
        <v>359177.18</v>
      </c>
      <c r="AO261">
        <v>49435.59</v>
      </c>
      <c r="AP261" s="14">
        <f t="shared" si="109"/>
        <v>0.40598600402664115</v>
      </c>
      <c r="AQ261" s="14">
        <f t="shared" si="110"/>
        <v>2.8890225857153867E-2</v>
      </c>
      <c r="AR261" s="14">
        <f t="shared" si="111"/>
        <v>0</v>
      </c>
      <c r="AS261" s="14">
        <f t="shared" si="112"/>
        <v>1.5650515332489972</v>
      </c>
      <c r="AT261">
        <v>2212.1</v>
      </c>
      <c r="AU261">
        <v>1060.75</v>
      </c>
      <c r="AW261">
        <v>4787.79</v>
      </c>
    </row>
    <row r="262" spans="1:49" ht="12.75" customHeight="1" x14ac:dyDescent="0.15">
      <c r="A262" t="s">
        <v>143</v>
      </c>
      <c r="B262" t="s">
        <v>262</v>
      </c>
      <c r="C262" s="24" t="s">
        <v>464</v>
      </c>
      <c r="D262" s="17">
        <v>494</v>
      </c>
      <c r="F262" s="24" t="s">
        <v>441</v>
      </c>
      <c r="G262" s="24">
        <v>20</v>
      </c>
      <c r="H262" s="16" t="s">
        <v>425</v>
      </c>
      <c r="J262" s="52">
        <f t="shared" si="93"/>
        <v>12953.75</v>
      </c>
      <c r="K262" s="52">
        <f t="shared" si="94"/>
        <v>43873.4375</v>
      </c>
      <c r="L262" s="52">
        <f t="shared" si="95"/>
        <v>6181.25</v>
      </c>
      <c r="M262" s="52">
        <f t="shared" si="96"/>
        <v>1272504.3750000002</v>
      </c>
      <c r="N262">
        <v>964</v>
      </c>
      <c r="O262">
        <v>3265</v>
      </c>
      <c r="P262">
        <v>460</v>
      </c>
      <c r="Q262">
        <v>94698</v>
      </c>
      <c r="R262" s="14">
        <f t="shared" si="97"/>
        <v>0.26908203960203425</v>
      </c>
      <c r="S262" s="14">
        <f t="shared" si="98"/>
        <v>0.10295269955772013</v>
      </c>
      <c r="T262" s="14">
        <f t="shared" si="99"/>
        <v>1.1216518389942007</v>
      </c>
      <c r="U262" s="14">
        <f t="shared" si="100"/>
        <v>1.5527280097019145</v>
      </c>
      <c r="V262">
        <v>1466.15</v>
      </c>
      <c r="W262">
        <v>3780.07</v>
      </c>
      <c r="X262">
        <v>5873.9</v>
      </c>
      <c r="Y262">
        <v>4750.09</v>
      </c>
      <c r="Z262" s="14">
        <f t="shared" si="101"/>
        <v>0.47856098048895979</v>
      </c>
      <c r="AA262" s="14">
        <f t="shared" si="102"/>
        <v>0.18780594156807132</v>
      </c>
      <c r="AB262" s="14">
        <f t="shared" si="103"/>
        <v>7.8979038846019449</v>
      </c>
      <c r="AC262" s="14">
        <f t="shared" si="104"/>
        <v>1.0904585854425517</v>
      </c>
      <c r="AD262">
        <v>2607.54</v>
      </c>
      <c r="AE262">
        <v>6895.59</v>
      </c>
      <c r="AF262">
        <v>41359.980000000003</v>
      </c>
      <c r="AG262">
        <v>3335.92</v>
      </c>
      <c r="AH262" s="14">
        <f t="shared" si="105"/>
        <v>16.379915613053367</v>
      </c>
      <c r="AI262" s="14">
        <f t="shared" si="106"/>
        <v>5.3968006815451446</v>
      </c>
      <c r="AJ262" s="14">
        <f t="shared" si="107"/>
        <v>114.89091874282724</v>
      </c>
      <c r="AK262" s="14">
        <f t="shared" si="108"/>
        <v>34.580522948885161</v>
      </c>
      <c r="AL262">
        <v>89249.41</v>
      </c>
      <c r="AM262">
        <v>198152.01</v>
      </c>
      <c r="AN262">
        <v>601664.21</v>
      </c>
      <c r="AO262">
        <v>105788.39</v>
      </c>
      <c r="AP262" s="14">
        <f t="shared" si="109"/>
        <v>0.38743115342897677</v>
      </c>
      <c r="AQ262" s="14">
        <f t="shared" si="110"/>
        <v>2.9540885763566699E-2</v>
      </c>
      <c r="AR262" s="14">
        <f t="shared" si="111"/>
        <v>0</v>
      </c>
      <c r="AS262" s="14">
        <f t="shared" si="112"/>
        <v>1.5558530199170366</v>
      </c>
      <c r="AT262">
        <v>2111</v>
      </c>
      <c r="AU262">
        <v>1084.6400000000001</v>
      </c>
      <c r="AW262">
        <v>4759.6499999999996</v>
      </c>
    </row>
    <row r="263" spans="1:49" ht="12.75" customHeight="1" x14ac:dyDescent="0.15">
      <c r="A263" t="s">
        <v>144</v>
      </c>
      <c r="B263" t="s">
        <v>263</v>
      </c>
      <c r="C263" s="24" t="s">
        <v>464</v>
      </c>
      <c r="D263" s="17">
        <v>495</v>
      </c>
      <c r="F263" s="24" t="s">
        <v>442</v>
      </c>
      <c r="G263" s="24">
        <v>20</v>
      </c>
      <c r="H263" s="16" t="s">
        <v>425</v>
      </c>
      <c r="J263" s="52">
        <f t="shared" si="93"/>
        <v>13343.4375</v>
      </c>
      <c r="K263" s="52">
        <f t="shared" si="94"/>
        <v>50847.5</v>
      </c>
      <c r="L263" s="52">
        <f t="shared" si="95"/>
        <v>5576.5625</v>
      </c>
      <c r="M263" s="52">
        <f t="shared" si="96"/>
        <v>1367279.0624999998</v>
      </c>
      <c r="N263">
        <v>993</v>
      </c>
      <c r="O263">
        <v>3784</v>
      </c>
      <c r="P263">
        <v>415</v>
      </c>
      <c r="Q263">
        <v>101751</v>
      </c>
      <c r="R263" s="14">
        <f t="shared" si="97"/>
        <v>0.30488133888571789</v>
      </c>
      <c r="S263" s="14">
        <f t="shared" si="98"/>
        <v>9.8835212548448834E-2</v>
      </c>
      <c r="T263" s="14">
        <f t="shared" si="99"/>
        <v>1.1190472098578721</v>
      </c>
      <c r="U263" s="14">
        <f t="shared" si="100"/>
        <v>1.7093348239239798</v>
      </c>
      <c r="V263">
        <v>1661.21</v>
      </c>
      <c r="W263">
        <v>3628.89</v>
      </c>
      <c r="X263">
        <v>5860.26</v>
      </c>
      <c r="Y263">
        <v>5229.18</v>
      </c>
      <c r="Z263" s="14">
        <f t="shared" si="101"/>
        <v>0.42467483129034206</v>
      </c>
      <c r="AA263" s="14">
        <f t="shared" si="102"/>
        <v>0.1568547933535186</v>
      </c>
      <c r="AB263" s="14">
        <f t="shared" si="103"/>
        <v>7.5616584842356929</v>
      </c>
      <c r="AC263" s="14">
        <f t="shared" si="104"/>
        <v>1.027464786430395</v>
      </c>
      <c r="AD263">
        <v>2313.9299999999998</v>
      </c>
      <c r="AE263">
        <v>5759.17</v>
      </c>
      <c r="AF263">
        <v>39599.120000000003</v>
      </c>
      <c r="AG263">
        <v>3143.21</v>
      </c>
      <c r="AH263" s="14">
        <f t="shared" si="105"/>
        <v>8.9645365600298064</v>
      </c>
      <c r="AI263" s="14">
        <f t="shared" si="106"/>
        <v>2.9386612093667792</v>
      </c>
      <c r="AJ263" s="14">
        <f t="shared" si="107"/>
        <v>63.374002975082256</v>
      </c>
      <c r="AK263" s="14">
        <f t="shared" si="108"/>
        <v>14.598302164952161</v>
      </c>
      <c r="AL263">
        <v>48845.16</v>
      </c>
      <c r="AM263">
        <v>107897.56</v>
      </c>
      <c r="AN263">
        <v>331878.88</v>
      </c>
      <c r="AO263">
        <v>44658.98</v>
      </c>
      <c r="AP263" s="14">
        <f t="shared" si="109"/>
        <v>0.37206237806746917</v>
      </c>
      <c r="AQ263" s="14">
        <f t="shared" si="110"/>
        <v>2.9969847401323167E-2</v>
      </c>
      <c r="AR263" s="14">
        <f t="shared" si="111"/>
        <v>0</v>
      </c>
      <c r="AS263" s="14">
        <f t="shared" si="112"/>
        <v>1.5952784887502902</v>
      </c>
      <c r="AT263">
        <v>2027.26</v>
      </c>
      <c r="AU263">
        <v>1100.3900000000001</v>
      </c>
      <c r="AW263">
        <v>4880.26</v>
      </c>
    </row>
    <row r="264" spans="1:49" ht="12.75" customHeight="1" x14ac:dyDescent="0.15">
      <c r="A264" t="s">
        <v>145</v>
      </c>
      <c r="B264" t="s">
        <v>264</v>
      </c>
      <c r="C264" s="24" t="s">
        <v>464</v>
      </c>
      <c r="D264" s="17">
        <v>496</v>
      </c>
      <c r="F264" s="24" t="s">
        <v>450</v>
      </c>
      <c r="G264" s="24">
        <v>30</v>
      </c>
      <c r="H264" s="16" t="s">
        <v>425</v>
      </c>
      <c r="J264" s="52">
        <f t="shared" si="93"/>
        <v>4461.25</v>
      </c>
      <c r="K264" s="52">
        <f t="shared" si="94"/>
        <v>14028.750000000002</v>
      </c>
      <c r="L264" s="52">
        <f t="shared" si="95"/>
        <v>1948.4374999999998</v>
      </c>
      <c r="M264" s="52">
        <f t="shared" si="96"/>
        <v>432297.8125</v>
      </c>
      <c r="N264">
        <v>332</v>
      </c>
      <c r="O264">
        <v>1044</v>
      </c>
      <c r="P264">
        <v>145</v>
      </c>
      <c r="Q264">
        <v>32171</v>
      </c>
      <c r="R264" s="14">
        <f t="shared" si="97"/>
        <v>0.27974144338751744</v>
      </c>
      <c r="S264" s="14">
        <f t="shared" si="98"/>
        <v>9.6844830549258826E-2</v>
      </c>
      <c r="T264" s="14">
        <f t="shared" si="99"/>
        <v>1.0638611526438706</v>
      </c>
      <c r="U264" s="14">
        <f t="shared" si="100"/>
        <v>1.6614201798515293</v>
      </c>
      <c r="V264">
        <v>1524.23</v>
      </c>
      <c r="W264">
        <v>3555.81</v>
      </c>
      <c r="X264">
        <v>5571.26</v>
      </c>
      <c r="Y264">
        <v>5082.6000000000004</v>
      </c>
      <c r="Z264" s="14">
        <f t="shared" si="101"/>
        <v>0.42898043757146187</v>
      </c>
      <c r="AA264" s="14">
        <f t="shared" si="102"/>
        <v>0.17242841583513926</v>
      </c>
      <c r="AB264" s="14">
        <f t="shared" si="103"/>
        <v>8.4774166814656962</v>
      </c>
      <c r="AC264" s="14">
        <f t="shared" si="104"/>
        <v>0.98479009149480734</v>
      </c>
      <c r="AD264">
        <v>2337.39</v>
      </c>
      <c r="AE264">
        <v>6330.98</v>
      </c>
      <c r="AF264">
        <v>44394.79</v>
      </c>
      <c r="AG264">
        <v>3012.66</v>
      </c>
      <c r="AH264" s="14">
        <f t="shared" si="105"/>
        <v>14.478988604642199</v>
      </c>
      <c r="AI264" s="14">
        <f t="shared" si="106"/>
        <v>4.6193797514310297</v>
      </c>
      <c r="AJ264" s="14">
        <f t="shared" si="107"/>
        <v>99.261461609408755</v>
      </c>
      <c r="AK264" s="14">
        <f t="shared" si="108"/>
        <v>13.719154416692</v>
      </c>
      <c r="AL264">
        <v>78891.81</v>
      </c>
      <c r="AM264">
        <v>169607.78</v>
      </c>
      <c r="AN264">
        <v>519815.4</v>
      </c>
      <c r="AO264">
        <v>41969.5</v>
      </c>
      <c r="AP264" s="14">
        <f t="shared" si="109"/>
        <v>0.4011903735012507</v>
      </c>
      <c r="AQ264" s="14">
        <f t="shared" si="110"/>
        <v>2.9013331038275088E-2</v>
      </c>
      <c r="AR264" s="14">
        <f t="shared" si="111"/>
        <v>0</v>
      </c>
      <c r="AS264" s="14">
        <f t="shared" si="112"/>
        <v>1.680627878621465</v>
      </c>
      <c r="AT264">
        <v>2185.9699999999998</v>
      </c>
      <c r="AU264">
        <v>1065.27</v>
      </c>
      <c r="AW264">
        <v>5141.3599999999997</v>
      </c>
    </row>
    <row r="265" spans="1:49" ht="12.75" customHeight="1" x14ac:dyDescent="0.15">
      <c r="A265" t="s">
        <v>146</v>
      </c>
      <c r="B265" t="s">
        <v>265</v>
      </c>
      <c r="C265" s="24" t="s">
        <v>464</v>
      </c>
      <c r="D265" s="17">
        <v>497</v>
      </c>
      <c r="F265" s="24" t="s">
        <v>443</v>
      </c>
      <c r="G265" s="24">
        <v>30</v>
      </c>
      <c r="H265" s="16" t="s">
        <v>425</v>
      </c>
      <c r="J265" s="52">
        <f t="shared" si="93"/>
        <v>13155.3125</v>
      </c>
      <c r="K265" s="52">
        <f t="shared" si="94"/>
        <v>42583.4375</v>
      </c>
      <c r="L265" s="52">
        <f t="shared" si="95"/>
        <v>6127.4999999999991</v>
      </c>
      <c r="M265" s="52">
        <f t="shared" si="96"/>
        <v>1239676.5625</v>
      </c>
      <c r="N265">
        <v>979</v>
      </c>
      <c r="O265">
        <v>3169</v>
      </c>
      <c r="P265">
        <v>456</v>
      </c>
      <c r="Q265">
        <v>92255</v>
      </c>
      <c r="R265" s="14">
        <f t="shared" si="97"/>
        <v>0.29101016570894767</v>
      </c>
      <c r="S265" s="14">
        <f t="shared" si="98"/>
        <v>0.10223231636288466</v>
      </c>
      <c r="T265" s="14">
        <f t="shared" si="99"/>
        <v>1.1370886585968993</v>
      </c>
      <c r="U265" s="14">
        <f t="shared" si="100"/>
        <v>1.6200203321794331</v>
      </c>
      <c r="V265">
        <v>1585.63</v>
      </c>
      <c r="W265">
        <v>3753.62</v>
      </c>
      <c r="X265">
        <v>5954.74</v>
      </c>
      <c r="Y265">
        <v>4955.95</v>
      </c>
      <c r="Z265" s="14">
        <f t="shared" si="101"/>
        <v>0.47885095738257311</v>
      </c>
      <c r="AA265" s="14">
        <f t="shared" si="102"/>
        <v>0.17794390924860357</v>
      </c>
      <c r="AB265" s="14">
        <f t="shared" si="103"/>
        <v>8.5250695554371632</v>
      </c>
      <c r="AC265" s="14">
        <f t="shared" si="104"/>
        <v>1.1216596550067175</v>
      </c>
      <c r="AD265">
        <v>2609.12</v>
      </c>
      <c r="AE265">
        <v>6533.49</v>
      </c>
      <c r="AF265">
        <v>44644.34</v>
      </c>
      <c r="AG265">
        <v>3431.37</v>
      </c>
      <c r="AH265" s="14">
        <f t="shared" si="105"/>
        <v>14.858199463726278</v>
      </c>
      <c r="AI265" s="14">
        <f t="shared" si="106"/>
        <v>6.6696807463224363</v>
      </c>
      <c r="AJ265" s="14">
        <f t="shared" si="107"/>
        <v>110.45706276506971</v>
      </c>
      <c r="AK265" s="14">
        <f t="shared" si="108"/>
        <v>28.608187134502923</v>
      </c>
      <c r="AL265">
        <v>80958.02</v>
      </c>
      <c r="AM265">
        <v>244887.8</v>
      </c>
      <c r="AN265">
        <v>578444.86</v>
      </c>
      <c r="AO265">
        <v>87517.88</v>
      </c>
      <c r="AP265" s="14">
        <f t="shared" si="109"/>
        <v>0.37857951698658948</v>
      </c>
      <c r="AQ265" s="14">
        <f t="shared" si="110"/>
        <v>2.9058269876516246E-2</v>
      </c>
      <c r="AR265" s="14">
        <f t="shared" si="111"/>
        <v>0</v>
      </c>
      <c r="AS265" s="14">
        <f t="shared" si="112"/>
        <v>1.6058106884502106</v>
      </c>
      <c r="AT265">
        <v>2062.77</v>
      </c>
      <c r="AU265">
        <v>1066.92</v>
      </c>
      <c r="AW265">
        <v>4912.4799999999996</v>
      </c>
    </row>
    <row r="266" spans="1:49" ht="12.75" customHeight="1" x14ac:dyDescent="0.15">
      <c r="A266" t="s">
        <v>147</v>
      </c>
      <c r="B266" t="s">
        <v>266</v>
      </c>
      <c r="C266" s="24" t="s">
        <v>464</v>
      </c>
      <c r="D266" s="17">
        <v>498</v>
      </c>
      <c r="F266" s="24" t="s">
        <v>444</v>
      </c>
      <c r="G266" s="24">
        <v>30</v>
      </c>
      <c r="H266" s="16" t="s">
        <v>425</v>
      </c>
      <c r="J266" s="52">
        <f t="shared" si="93"/>
        <v>14646.875</v>
      </c>
      <c r="K266" s="52">
        <f t="shared" si="94"/>
        <v>49033.4375</v>
      </c>
      <c r="L266" s="52">
        <f t="shared" si="95"/>
        <v>5778.125</v>
      </c>
      <c r="M266" s="52">
        <f t="shared" si="96"/>
        <v>1295065.9375</v>
      </c>
      <c r="N266">
        <v>1090</v>
      </c>
      <c r="O266">
        <v>3649</v>
      </c>
      <c r="P266">
        <v>430</v>
      </c>
      <c r="Q266">
        <v>96377</v>
      </c>
      <c r="R266" s="14">
        <f t="shared" si="97"/>
        <v>0.29044122370249104</v>
      </c>
      <c r="S266" s="14">
        <f t="shared" si="98"/>
        <v>9.7057268693671553E-2</v>
      </c>
      <c r="T266" s="14">
        <f t="shared" si="99"/>
        <v>1.1481506942176851</v>
      </c>
      <c r="U266" s="14">
        <f t="shared" si="100"/>
        <v>1.5926013094969582</v>
      </c>
      <c r="V266">
        <v>1582.53</v>
      </c>
      <c r="W266">
        <v>3563.61</v>
      </c>
      <c r="X266">
        <v>6012.67</v>
      </c>
      <c r="Y266">
        <v>4872.07</v>
      </c>
      <c r="Z266" s="14">
        <f t="shared" si="101"/>
        <v>0.43616378922717491</v>
      </c>
      <c r="AA266" s="14">
        <f t="shared" si="102"/>
        <v>0.16591718670888919</v>
      </c>
      <c r="AB266" s="14">
        <f t="shared" si="103"/>
        <v>7.9804404572995491</v>
      </c>
      <c r="AC266" s="14">
        <f t="shared" si="104"/>
        <v>1.1069466100503729</v>
      </c>
      <c r="AD266">
        <v>2376.5300000000002</v>
      </c>
      <c r="AE266">
        <v>6091.91</v>
      </c>
      <c r="AF266">
        <v>41792.21</v>
      </c>
      <c r="AG266">
        <v>3386.36</v>
      </c>
      <c r="AH266" s="14">
        <f t="shared" si="105"/>
        <v>12.408043371733861</v>
      </c>
      <c r="AI266" s="14">
        <f t="shared" si="106"/>
        <v>4.0061996531811115</v>
      </c>
      <c r="AJ266" s="14">
        <f t="shared" si="107"/>
        <v>95.282504874131874</v>
      </c>
      <c r="AK266" s="14">
        <f t="shared" si="108"/>
        <v>20.313635308692824</v>
      </c>
      <c r="AL266">
        <v>67607.83</v>
      </c>
      <c r="AM266">
        <v>147093.91</v>
      </c>
      <c r="AN266">
        <v>498978.28</v>
      </c>
      <c r="AO266">
        <v>62143.27</v>
      </c>
      <c r="AP266" s="14">
        <f t="shared" si="109"/>
        <v>0.3807414966111245</v>
      </c>
      <c r="AQ266" s="14">
        <f t="shared" si="110"/>
        <v>2.9299577820041469E-2</v>
      </c>
      <c r="AR266" s="14">
        <f t="shared" si="111"/>
        <v>0</v>
      </c>
      <c r="AS266" s="14">
        <f t="shared" si="112"/>
        <v>1.566898427361491</v>
      </c>
      <c r="AT266">
        <v>2074.5500000000002</v>
      </c>
      <c r="AU266">
        <v>1075.78</v>
      </c>
      <c r="AW266">
        <v>4793.4399999999996</v>
      </c>
    </row>
    <row r="267" spans="1:49" ht="12.75" customHeight="1" x14ac:dyDescent="0.15">
      <c r="A267" t="s">
        <v>148</v>
      </c>
      <c r="B267" t="s">
        <v>267</v>
      </c>
      <c r="C267" s="24" t="s">
        <v>464</v>
      </c>
      <c r="D267" s="17">
        <v>499</v>
      </c>
      <c r="F267" s="24" t="s">
        <v>451</v>
      </c>
      <c r="G267" s="24">
        <v>40</v>
      </c>
      <c r="H267" s="16" t="s">
        <v>425</v>
      </c>
      <c r="J267" s="52">
        <f t="shared" si="93"/>
        <v>5227.1875</v>
      </c>
      <c r="K267" s="52">
        <f t="shared" si="94"/>
        <v>17038.75</v>
      </c>
      <c r="L267" s="52">
        <f t="shared" si="95"/>
        <v>2808.4375</v>
      </c>
      <c r="M267" s="52">
        <f t="shared" si="96"/>
        <v>462102.18750000006</v>
      </c>
      <c r="N267">
        <v>389</v>
      </c>
      <c r="O267">
        <v>1268</v>
      </c>
      <c r="P267">
        <v>209</v>
      </c>
      <c r="Q267">
        <v>34389</v>
      </c>
      <c r="R267" s="14">
        <f t="shared" si="97"/>
        <v>0.25973120243140119</v>
      </c>
      <c r="S267" s="14">
        <f t="shared" si="98"/>
        <v>9.0668327678756488E-2</v>
      </c>
      <c r="T267" s="14">
        <f t="shared" si="99"/>
        <v>1.3126853459058248</v>
      </c>
      <c r="U267" s="14">
        <f t="shared" si="100"/>
        <v>1.5044537933243767</v>
      </c>
      <c r="V267">
        <v>1415.2</v>
      </c>
      <c r="W267">
        <v>3329.03</v>
      </c>
      <c r="X267">
        <v>6874.31</v>
      </c>
      <c r="Y267">
        <v>4602.41</v>
      </c>
      <c r="Z267" s="14">
        <f t="shared" si="101"/>
        <v>0.47535838758164778</v>
      </c>
      <c r="AA267" s="14">
        <f t="shared" si="102"/>
        <v>0.17490440964392917</v>
      </c>
      <c r="AB267" s="14">
        <f t="shared" si="103"/>
        <v>11.18304585025674</v>
      </c>
      <c r="AC267" s="14">
        <f t="shared" si="104"/>
        <v>1.0018763136647282</v>
      </c>
      <c r="AD267">
        <v>2590.09</v>
      </c>
      <c r="AE267">
        <v>6421.89</v>
      </c>
      <c r="AF267">
        <v>58563.71</v>
      </c>
      <c r="AG267">
        <v>3064.93</v>
      </c>
      <c r="AH267" s="14">
        <f t="shared" si="105"/>
        <v>8.0318607523615686</v>
      </c>
      <c r="AI267" s="14">
        <f t="shared" si="106"/>
        <v>3.7500308443844288</v>
      </c>
      <c r="AJ267" s="14">
        <f t="shared" si="107"/>
        <v>70.410236727180376</v>
      </c>
      <c r="AK267" s="14">
        <f t="shared" si="108"/>
        <v>8.5342623374161128</v>
      </c>
      <c r="AL267">
        <v>43763.28</v>
      </c>
      <c r="AM267">
        <v>137688.26999999999</v>
      </c>
      <c r="AN267">
        <v>368726.44</v>
      </c>
      <c r="AO267">
        <v>26107.93</v>
      </c>
      <c r="AP267" s="14">
        <f t="shared" si="109"/>
        <v>0.43727781438175273</v>
      </c>
      <c r="AQ267" s="14">
        <f t="shared" si="110"/>
        <v>2.9969847401323167E-2</v>
      </c>
      <c r="AR267" s="14">
        <f t="shared" si="111"/>
        <v>0</v>
      </c>
      <c r="AS267" s="14">
        <f t="shared" si="112"/>
        <v>1.7707105475632436</v>
      </c>
      <c r="AT267">
        <v>2382.6</v>
      </c>
      <c r="AU267">
        <v>1100.3900000000001</v>
      </c>
      <c r="AW267">
        <v>5416.94</v>
      </c>
    </row>
    <row r="268" spans="1:49" ht="12.75" customHeight="1" x14ac:dyDescent="0.15">
      <c r="A268" t="s">
        <v>149</v>
      </c>
      <c r="B268" t="s">
        <v>268</v>
      </c>
      <c r="C268" s="24" t="s">
        <v>464</v>
      </c>
      <c r="D268" s="17">
        <v>500</v>
      </c>
      <c r="F268" s="24" t="s">
        <v>445</v>
      </c>
      <c r="G268" s="24">
        <v>40</v>
      </c>
      <c r="H268" s="16" t="s">
        <v>425</v>
      </c>
      <c r="J268" s="52">
        <f t="shared" si="93"/>
        <v>19014.0625</v>
      </c>
      <c r="K268" s="52">
        <f t="shared" si="94"/>
        <v>54757.8125</v>
      </c>
      <c r="L268" s="52">
        <f t="shared" si="95"/>
        <v>7834.0625000000009</v>
      </c>
      <c r="M268" s="52">
        <f t="shared" si="96"/>
        <v>1224640</v>
      </c>
      <c r="N268">
        <v>1415</v>
      </c>
      <c r="O268">
        <v>4075</v>
      </c>
      <c r="P268">
        <v>583</v>
      </c>
      <c r="Q268">
        <v>91136</v>
      </c>
      <c r="R268" s="14">
        <f t="shared" si="97"/>
        <v>0.29754565759601814</v>
      </c>
      <c r="S268" s="14">
        <f t="shared" si="98"/>
        <v>9.7663534475034022E-2</v>
      </c>
      <c r="T268" s="14">
        <f t="shared" si="99"/>
        <v>1.3490374902374147</v>
      </c>
      <c r="U268" s="14">
        <f t="shared" si="100"/>
        <v>1.479656379629902</v>
      </c>
      <c r="V268">
        <v>1621.24</v>
      </c>
      <c r="W268">
        <v>3585.87</v>
      </c>
      <c r="X268">
        <v>7064.68</v>
      </c>
      <c r="Y268">
        <v>4526.55</v>
      </c>
      <c r="Z268" s="14">
        <f t="shared" si="101"/>
        <v>0.47229894782434745</v>
      </c>
      <c r="AA268" s="14">
        <f t="shared" si="102"/>
        <v>0.17336368838374608</v>
      </c>
      <c r="AB268" s="14">
        <f t="shared" si="103"/>
        <v>11.394477193263864</v>
      </c>
      <c r="AC268" s="14">
        <f t="shared" si="104"/>
        <v>1.1551619873234418</v>
      </c>
      <c r="AD268">
        <v>2573.42</v>
      </c>
      <c r="AE268">
        <v>6365.32</v>
      </c>
      <c r="AF268">
        <v>59670.94</v>
      </c>
      <c r="AG268">
        <v>3533.86</v>
      </c>
      <c r="AH268" s="14">
        <f t="shared" si="105"/>
        <v>9.9542368744161465</v>
      </c>
      <c r="AI268" s="14">
        <f t="shared" si="106"/>
        <v>5.0856215599659773</v>
      </c>
      <c r="AJ268" s="14">
        <f t="shared" si="107"/>
        <v>80.723620969174107</v>
      </c>
      <c r="AK268" s="14">
        <f t="shared" si="108"/>
        <v>16.231312863862655</v>
      </c>
      <c r="AL268">
        <v>54237.75</v>
      </c>
      <c r="AM268">
        <v>186726.58</v>
      </c>
      <c r="AN268">
        <v>422735.88</v>
      </c>
      <c r="AO268">
        <v>49654.67</v>
      </c>
      <c r="AP268" s="14">
        <f t="shared" si="109"/>
        <v>0.36594533384966349</v>
      </c>
      <c r="AQ268" s="14">
        <f t="shared" si="110"/>
        <v>2.9300667246423072E-2</v>
      </c>
      <c r="AR268" s="14">
        <f t="shared" si="111"/>
        <v>0</v>
      </c>
      <c r="AS268" s="14">
        <f t="shared" si="112"/>
        <v>1.534961868991465</v>
      </c>
      <c r="AT268">
        <v>1993.93</v>
      </c>
      <c r="AU268">
        <v>1075.82</v>
      </c>
      <c r="AW268">
        <v>4695.74</v>
      </c>
    </row>
    <row r="269" spans="1:49" ht="12.75" customHeight="1" x14ac:dyDescent="0.15">
      <c r="A269" t="s">
        <v>26</v>
      </c>
      <c r="C269" s="24" t="s">
        <v>464</v>
      </c>
      <c r="D269" s="17" t="s">
        <v>412</v>
      </c>
      <c r="F269" s="24" t="s">
        <v>446</v>
      </c>
      <c r="G269" s="24">
        <v>40</v>
      </c>
      <c r="H269" s="16" t="s">
        <v>425</v>
      </c>
      <c r="J269" s="52">
        <f t="shared" si="93"/>
        <v>16689.375</v>
      </c>
      <c r="K269" s="52">
        <f t="shared" si="94"/>
        <v>53010.9375</v>
      </c>
      <c r="L269" s="52">
        <f t="shared" si="95"/>
        <v>6866.5625000000009</v>
      </c>
      <c r="M269" s="52">
        <f t="shared" si="96"/>
        <v>1250184.6875</v>
      </c>
      <c r="N269">
        <v>1242</v>
      </c>
      <c r="O269">
        <v>3945</v>
      </c>
      <c r="P269">
        <v>511</v>
      </c>
      <c r="Q269">
        <v>93037</v>
      </c>
      <c r="R269" s="14">
        <f>V269/$S$13</f>
        <v>0.31246350483358204</v>
      </c>
      <c r="S269" s="14">
        <f>W269/$T$13</f>
        <v>9.4934822133263652E-2</v>
      </c>
      <c r="T269" s="14">
        <f>X269/$U$13</f>
        <v>1.3630823995483385</v>
      </c>
      <c r="U269" s="14">
        <f>Y269/$V$13</f>
        <v>2.0085070129999347</v>
      </c>
      <c r="V269">
        <v>1685.6</v>
      </c>
      <c r="W269">
        <v>3506.28</v>
      </c>
      <c r="X269">
        <v>7122.31</v>
      </c>
      <c r="Y269">
        <v>6459.7</v>
      </c>
      <c r="Z269" s="14">
        <f>AD269/$S$13</f>
        <v>0.48626669509041531</v>
      </c>
      <c r="AA269" s="14">
        <f>AE269/$T$13</f>
        <v>0.16131268182993511</v>
      </c>
      <c r="AB269" s="14">
        <f>AF269/$U$13</f>
        <v>12.380301043989169</v>
      </c>
      <c r="AC269" s="14">
        <f>AG269/$V$13</f>
        <v>1.4932761638843717</v>
      </c>
      <c r="AD269">
        <v>2623.19</v>
      </c>
      <c r="AE269">
        <v>5957.85</v>
      </c>
      <c r="AF269">
        <v>64688.93</v>
      </c>
      <c r="AG269">
        <v>4802.63</v>
      </c>
      <c r="AH269" s="14">
        <f>AL269/$S$13</f>
        <v>11.88378270662057</v>
      </c>
      <c r="AI269" s="14">
        <f>AM269/$T$13</f>
        <v>4.6280706837008623</v>
      </c>
      <c r="AJ269" s="14">
        <f>AN269/$U$13</f>
        <v>121.80675004545326</v>
      </c>
      <c r="AK269" s="14">
        <f>AO269/$V$13</f>
        <v>25.336900723531404</v>
      </c>
      <c r="AL269">
        <v>64107.66</v>
      </c>
      <c r="AM269">
        <v>170931.08</v>
      </c>
      <c r="AN269">
        <v>636458.54</v>
      </c>
      <c r="AO269">
        <v>81487.78</v>
      </c>
      <c r="AP269" s="14">
        <f>AT269/$S$13</f>
        <v>0.34331686609633794</v>
      </c>
      <c r="AQ269" s="14">
        <f>AU269/$T$13</f>
        <v>3.1495753860649733E-2</v>
      </c>
      <c r="AR269" s="14">
        <f>AV269/$U$13</f>
        <v>0</v>
      </c>
      <c r="AS269" s="14">
        <f>AW269/$V$13</f>
        <v>1.7885279696035967</v>
      </c>
      <c r="AT269">
        <v>1852.04</v>
      </c>
      <c r="AU269">
        <v>1163.25</v>
      </c>
      <c r="AW269">
        <v>5752.21</v>
      </c>
    </row>
    <row r="270" spans="1:49" ht="12.75" customHeight="1" x14ac:dyDescent="0.15">
      <c r="A270" t="s">
        <v>150</v>
      </c>
      <c r="B270" t="s">
        <v>269</v>
      </c>
      <c r="C270" s="24" t="s">
        <v>464</v>
      </c>
      <c r="D270" s="17">
        <v>502</v>
      </c>
      <c r="F270" s="24" t="s">
        <v>452</v>
      </c>
      <c r="G270" s="24">
        <v>60</v>
      </c>
      <c r="H270" s="16" t="s">
        <v>425</v>
      </c>
      <c r="J270" s="52">
        <f t="shared" si="93"/>
        <v>2445.6250000000005</v>
      </c>
      <c r="K270" s="52">
        <f t="shared" si="94"/>
        <v>8492.5</v>
      </c>
      <c r="L270" s="52">
        <f t="shared" si="95"/>
        <v>1827.4999999999998</v>
      </c>
      <c r="M270" s="52">
        <f t="shared" si="96"/>
        <v>381893.75</v>
      </c>
      <c r="N270">
        <v>182</v>
      </c>
      <c r="O270">
        <v>632</v>
      </c>
      <c r="P270">
        <v>136</v>
      </c>
      <c r="Q270">
        <v>28420</v>
      </c>
      <c r="R270" s="14">
        <f>V270/$S$6</f>
        <v>0.35148870099528146</v>
      </c>
      <c r="S270" s="14">
        <f>W270/$T$6</f>
        <v>0.10620763322935667</v>
      </c>
      <c r="T270" s="14">
        <f>X270/$U$6</f>
        <v>1.7822537680237855</v>
      </c>
      <c r="U270" s="14">
        <f>Y270/$V$6</f>
        <v>1.3114942190579859</v>
      </c>
      <c r="V270">
        <v>1915.16</v>
      </c>
      <c r="W270">
        <v>3899.58</v>
      </c>
      <c r="X270">
        <v>9333.36</v>
      </c>
      <c r="Y270">
        <v>4012.11</v>
      </c>
      <c r="Z270" s="14">
        <f>AD270/$S$6</f>
        <v>0.57240704680557419</v>
      </c>
      <c r="AA270" s="14">
        <f>AE270/$T$6</f>
        <v>0.18587112031434311</v>
      </c>
      <c r="AB270" s="14">
        <f>AF270/$U$6</f>
        <v>16.806277843657327</v>
      </c>
      <c r="AC270" s="14">
        <f>AG270/$V$6</f>
        <v>0.91325808465639591</v>
      </c>
      <c r="AD270">
        <v>3118.88</v>
      </c>
      <c r="AE270">
        <v>6824.55</v>
      </c>
      <c r="AF270">
        <v>88011.62</v>
      </c>
      <c r="AG270">
        <v>2793.83</v>
      </c>
      <c r="AH270" s="14">
        <f>AL270/$S$6</f>
        <v>14.827346289305176</v>
      </c>
      <c r="AI270" s="14">
        <f>AM270/$T$6</f>
        <v>6.4117881926334626</v>
      </c>
      <c r="AJ270" s="14">
        <f>AN270/$U$6</f>
        <v>113.30829910461101</v>
      </c>
      <c r="AK270" s="14">
        <f>AO270/$V$6</f>
        <v>14.59815179835185</v>
      </c>
      <c r="AL270">
        <v>80789.91</v>
      </c>
      <c r="AM270">
        <v>235418.87</v>
      </c>
      <c r="AN270">
        <v>593376.30000000005</v>
      </c>
      <c r="AO270">
        <v>44658.52</v>
      </c>
      <c r="AP270" s="14">
        <f>AT270/$S$6</f>
        <v>0.44547608516511245</v>
      </c>
      <c r="AQ270" s="14">
        <f>AU270/$T$6</f>
        <v>3.1720555596560354E-2</v>
      </c>
      <c r="AR270" s="14">
        <f>AV270/$U$6</f>
        <v>0</v>
      </c>
      <c r="AS270" s="14">
        <f>AW270/$V$6</f>
        <v>1.7685956086415031</v>
      </c>
      <c r="AT270">
        <v>2427.27</v>
      </c>
      <c r="AU270">
        <v>1164.67</v>
      </c>
      <c r="AW270">
        <v>5410.47</v>
      </c>
    </row>
    <row r="271" spans="1:49" ht="12.75" customHeight="1" x14ac:dyDescent="0.15">
      <c r="A271" t="s">
        <v>27</v>
      </c>
      <c r="C271" s="24" t="s">
        <v>464</v>
      </c>
      <c r="D271" s="17">
        <v>503</v>
      </c>
      <c r="F271" s="24" t="s">
        <v>448</v>
      </c>
      <c r="G271" s="24">
        <v>60</v>
      </c>
      <c r="H271" s="16" t="s">
        <v>425</v>
      </c>
      <c r="J271" s="52">
        <f t="shared" si="93"/>
        <v>7914.6875</v>
      </c>
      <c r="K271" s="52">
        <f t="shared" si="94"/>
        <v>29831.249999999996</v>
      </c>
      <c r="L271" s="52">
        <f t="shared" si="95"/>
        <v>5213.75</v>
      </c>
      <c r="M271" s="52">
        <f t="shared" si="96"/>
        <v>1058176.2500000002</v>
      </c>
      <c r="N271">
        <v>589</v>
      </c>
      <c r="O271">
        <v>2220</v>
      </c>
      <c r="P271">
        <v>388</v>
      </c>
      <c r="Q271">
        <v>78748</v>
      </c>
      <c r="R271" s="14">
        <f>V271/$S$13</f>
        <v>0.34029900547775066</v>
      </c>
      <c r="S271" s="14">
        <f>W271/$T$13</f>
        <v>0.11925065421547618</v>
      </c>
      <c r="T271" s="14">
        <f>X271/$U$13</f>
        <v>2.1091145708735635</v>
      </c>
      <c r="U271" s="14">
        <f>Y271/$V$13</f>
        <v>1.9272022312253394</v>
      </c>
      <c r="V271">
        <v>1835.76</v>
      </c>
      <c r="W271">
        <v>4404.3500000000004</v>
      </c>
      <c r="X271">
        <v>11020.44</v>
      </c>
      <c r="Y271">
        <v>6198.21</v>
      </c>
      <c r="Z271" s="14">
        <f>AD271/$S$13</f>
        <v>0.61310396603979944</v>
      </c>
      <c r="AA271" s="14">
        <f>AE271/$T$13</f>
        <v>0.20951086478283293</v>
      </c>
      <c r="AB271" s="14">
        <f>AF271/$U$13</f>
        <v>21.077084868376986</v>
      </c>
      <c r="AC271" s="14">
        <f>AG271/$V$13</f>
        <v>1.9888749661864891</v>
      </c>
      <c r="AD271">
        <v>3307.42</v>
      </c>
      <c r="AE271">
        <v>7737.98</v>
      </c>
      <c r="AF271">
        <v>110130.93</v>
      </c>
      <c r="AG271">
        <v>6396.56</v>
      </c>
      <c r="AH271" s="14">
        <f>AL271/$S$13</f>
        <v>15.176016535206829</v>
      </c>
      <c r="AI271" s="14">
        <f>AM271/$T$13</f>
        <v>6.0173739052974868</v>
      </c>
      <c r="AJ271" s="14">
        <f>AN271/$U$13</f>
        <v>167.0573706018009</v>
      </c>
      <c r="AK271" s="14">
        <f>AO271/$V$13</f>
        <v>36.530248711977293</v>
      </c>
      <c r="AL271">
        <v>81867.78</v>
      </c>
      <c r="AM271">
        <v>222242.98</v>
      </c>
      <c r="AN271">
        <v>872899.82</v>
      </c>
      <c r="AO271">
        <v>117487.49</v>
      </c>
      <c r="AP271" s="14">
        <f>AT271/$S$13</f>
        <v>0.33723850923617354</v>
      </c>
      <c r="AQ271" s="14">
        <f>AU271/$T$13</f>
        <v>2.9025912754121926E-2</v>
      </c>
      <c r="AR271" s="14">
        <f>AV271/$U$13</f>
        <v>0</v>
      </c>
      <c r="AS271" s="14">
        <f>AW271/$V$13</f>
        <v>1.8521937584145116</v>
      </c>
      <c r="AT271">
        <v>1819.25</v>
      </c>
      <c r="AU271">
        <v>1072.03</v>
      </c>
      <c r="AW271">
        <v>5956.97</v>
      </c>
    </row>
    <row r="272" spans="1:49" ht="12.75" customHeight="1" x14ac:dyDescent="0.15">
      <c r="A272" t="s">
        <v>151</v>
      </c>
      <c r="B272" t="s">
        <v>258</v>
      </c>
      <c r="C272" s="24" t="s">
        <v>464</v>
      </c>
      <c r="D272" s="17">
        <v>504</v>
      </c>
      <c r="F272" s="24" t="s">
        <v>447</v>
      </c>
      <c r="G272" s="24">
        <v>60</v>
      </c>
      <c r="H272" s="16" t="s">
        <v>425</v>
      </c>
      <c r="J272" s="52">
        <f t="shared" si="93"/>
        <v>7457.8124999999991</v>
      </c>
      <c r="K272" s="52">
        <f t="shared" si="94"/>
        <v>25961.250000000004</v>
      </c>
      <c r="L272" s="52">
        <f t="shared" si="95"/>
        <v>5401.8750000000009</v>
      </c>
      <c r="M272" s="52">
        <f t="shared" si="96"/>
        <v>949332.50000000023</v>
      </c>
      <c r="N272">
        <v>555</v>
      </c>
      <c r="O272">
        <v>1932</v>
      </c>
      <c r="P272">
        <v>402</v>
      </c>
      <c r="Q272">
        <v>70648</v>
      </c>
      <c r="R272" s="14">
        <f t="shared" si="97"/>
        <v>0.29161764894809966</v>
      </c>
      <c r="S272" s="14">
        <f t="shared" si="98"/>
        <v>0.11577688220876842</v>
      </c>
      <c r="T272" s="14">
        <f t="shared" si="99"/>
        <v>1.9936220958098698</v>
      </c>
      <c r="U272" s="14">
        <f t="shared" si="100"/>
        <v>1.3984976415325627</v>
      </c>
      <c r="V272">
        <v>1588.94</v>
      </c>
      <c r="W272">
        <v>4250.93</v>
      </c>
      <c r="X272">
        <v>10440.26</v>
      </c>
      <c r="Y272">
        <v>4278.2700000000004</v>
      </c>
      <c r="Z272" s="14">
        <f t="shared" si="101"/>
        <v>0.53921753956441065</v>
      </c>
      <c r="AA272" s="14">
        <f t="shared" si="102"/>
        <v>0.18469862517114208</v>
      </c>
      <c r="AB272" s="14">
        <f t="shared" si="103"/>
        <v>17.465682483487146</v>
      </c>
      <c r="AC272" s="14">
        <f t="shared" si="104"/>
        <v>0.97662126249105152</v>
      </c>
      <c r="AD272">
        <v>2938.04</v>
      </c>
      <c r="AE272">
        <v>6781.5</v>
      </c>
      <c r="AF272">
        <v>91464.81</v>
      </c>
      <c r="AG272">
        <v>2987.67</v>
      </c>
      <c r="AH272" s="14">
        <f t="shared" si="105"/>
        <v>11.73172732628457</v>
      </c>
      <c r="AI272" s="14">
        <f t="shared" si="106"/>
        <v>4.3066618150878471</v>
      </c>
      <c r="AJ272" s="14">
        <f t="shared" si="107"/>
        <v>97.750438719607089</v>
      </c>
      <c r="AK272" s="14">
        <f t="shared" si="108"/>
        <v>13.243440257061508</v>
      </c>
      <c r="AL272">
        <v>63922.78</v>
      </c>
      <c r="AM272">
        <v>158125.85</v>
      </c>
      <c r="AN272">
        <v>511902.43</v>
      </c>
      <c r="AO272">
        <v>40514.199999999997</v>
      </c>
      <c r="AP272" s="14">
        <f t="shared" si="109"/>
        <v>0.35187778391582591</v>
      </c>
      <c r="AQ272" s="14">
        <f t="shared" si="110"/>
        <v>2.7657539906369249E-2</v>
      </c>
      <c r="AR272" s="14">
        <f t="shared" si="111"/>
        <v>0</v>
      </c>
      <c r="AS272" s="14">
        <f t="shared" si="112"/>
        <v>1.5097787322788057</v>
      </c>
      <c r="AT272">
        <v>1917.28</v>
      </c>
      <c r="AU272">
        <v>1015.49</v>
      </c>
      <c r="AW272">
        <v>4618.7</v>
      </c>
    </row>
    <row r="273" spans="1:49" ht="12.75" customHeight="1" x14ac:dyDescent="0.15">
      <c r="C273" s="24"/>
      <c r="J273" s="52"/>
      <c r="K273" s="52"/>
      <c r="L273" s="52"/>
      <c r="M273" s="52"/>
      <c r="R273" s="14"/>
      <c r="S273" s="14"/>
      <c r="T273" s="14"/>
      <c r="U273" s="14"/>
      <c r="Z273" s="14"/>
      <c r="AA273" s="14"/>
      <c r="AB273" s="14"/>
      <c r="AC273" s="14"/>
      <c r="AH273" s="14"/>
      <c r="AI273" s="14"/>
      <c r="AJ273" s="14"/>
      <c r="AK273" s="14"/>
      <c r="AP273" s="14"/>
      <c r="AQ273" s="14"/>
      <c r="AR273" s="14"/>
      <c r="AS273" s="14"/>
    </row>
    <row r="274" spans="1:49" ht="12.75" customHeight="1" x14ac:dyDescent="0.15">
      <c r="A274" t="s">
        <v>152</v>
      </c>
      <c r="B274" t="s">
        <v>272</v>
      </c>
      <c r="C274" s="24" t="s">
        <v>465</v>
      </c>
      <c r="D274" s="17" t="s">
        <v>345</v>
      </c>
      <c r="F274" s="24" t="s">
        <v>434</v>
      </c>
      <c r="G274" s="24">
        <v>5</v>
      </c>
      <c r="H274" s="16" t="s">
        <v>425</v>
      </c>
      <c r="J274" s="52">
        <f t="shared" si="93"/>
        <v>6785.9374999999991</v>
      </c>
      <c r="K274" s="52">
        <f t="shared" si="94"/>
        <v>25087.8125</v>
      </c>
      <c r="L274" s="52">
        <f t="shared" si="95"/>
        <v>2069.3750000000005</v>
      </c>
      <c r="M274" s="52">
        <f t="shared" si="96"/>
        <v>544944.375</v>
      </c>
      <c r="N274">
        <v>505</v>
      </c>
      <c r="O274">
        <v>1867</v>
      </c>
      <c r="P274">
        <v>154</v>
      </c>
      <c r="Q274">
        <v>40554</v>
      </c>
      <c r="R274" s="14">
        <f t="shared" si="97"/>
        <v>0.24847532718753612</v>
      </c>
      <c r="S274" s="14">
        <f t="shared" si="98"/>
        <v>8.0919868059570924E-2</v>
      </c>
      <c r="T274" s="14">
        <f t="shared" si="99"/>
        <v>0.89751051685848116</v>
      </c>
      <c r="U274" s="14">
        <f t="shared" si="100"/>
        <v>1.3892435579352704</v>
      </c>
      <c r="V274">
        <v>1353.87</v>
      </c>
      <c r="W274">
        <v>2971.1</v>
      </c>
      <c r="X274">
        <v>4700.1099999999997</v>
      </c>
      <c r="Y274">
        <v>4249.96</v>
      </c>
      <c r="Z274" s="14">
        <f t="shared" si="101"/>
        <v>0.3626142701667</v>
      </c>
      <c r="AA274" s="14">
        <f t="shared" si="102"/>
        <v>0.13583376660728386</v>
      </c>
      <c r="AB274" s="14">
        <f t="shared" si="103"/>
        <v>5.0630133114880564</v>
      </c>
      <c r="AC274" s="14">
        <f t="shared" si="104"/>
        <v>0.70630134120469801</v>
      </c>
      <c r="AD274">
        <v>1975.78</v>
      </c>
      <c r="AE274">
        <v>4987.3500000000004</v>
      </c>
      <c r="AF274">
        <v>26514.14</v>
      </c>
      <c r="AG274">
        <v>2160.71</v>
      </c>
      <c r="AH274" s="14">
        <f t="shared" si="105"/>
        <v>4.5090746250029818</v>
      </c>
      <c r="AI274" s="14">
        <f t="shared" si="106"/>
        <v>0.8667928403987627</v>
      </c>
      <c r="AJ274" s="14">
        <f t="shared" si="107"/>
        <v>32.291993438778803</v>
      </c>
      <c r="AK274" s="14">
        <f t="shared" si="108"/>
        <v>5.97878523399985</v>
      </c>
      <c r="AL274">
        <v>24568.639999999999</v>
      </c>
      <c r="AM274">
        <v>31825.66</v>
      </c>
      <c r="AN274">
        <v>169107.68</v>
      </c>
      <c r="AO274">
        <v>18290.240000000002</v>
      </c>
      <c r="AP274" s="14">
        <f t="shared" si="109"/>
        <v>0.33273013245336969</v>
      </c>
      <c r="AQ274" s="14">
        <f t="shared" si="110"/>
        <v>2.7364484209717849E-2</v>
      </c>
      <c r="AR274" s="14">
        <f t="shared" si="111"/>
        <v>0</v>
      </c>
      <c r="AS274" s="14">
        <f t="shared" si="112"/>
        <v>1.4583304730990885</v>
      </c>
      <c r="AT274">
        <v>1812.95</v>
      </c>
      <c r="AU274">
        <v>1004.73</v>
      </c>
      <c r="AW274">
        <v>4461.3100000000004</v>
      </c>
    </row>
    <row r="275" spans="1:49" ht="12.75" customHeight="1" x14ac:dyDescent="0.15">
      <c r="A275" t="s">
        <v>153</v>
      </c>
      <c r="B275" t="s">
        <v>273</v>
      </c>
      <c r="C275" s="24" t="s">
        <v>465</v>
      </c>
      <c r="D275" s="17">
        <v>468</v>
      </c>
      <c r="F275" s="24" t="s">
        <v>437</v>
      </c>
      <c r="G275" s="24">
        <v>5</v>
      </c>
      <c r="H275" s="16" t="s">
        <v>425</v>
      </c>
      <c r="J275" s="52">
        <f t="shared" si="93"/>
        <v>22601.875000000004</v>
      </c>
      <c r="K275" s="52">
        <f t="shared" si="94"/>
        <v>89534.0625</v>
      </c>
      <c r="L275" s="52">
        <f t="shared" si="95"/>
        <v>6880</v>
      </c>
      <c r="M275" s="52">
        <f t="shared" si="96"/>
        <v>1758189.375</v>
      </c>
      <c r="N275">
        <v>1682</v>
      </c>
      <c r="O275">
        <v>6663</v>
      </c>
      <c r="P275">
        <v>512</v>
      </c>
      <c r="Q275">
        <v>130842</v>
      </c>
      <c r="R275" s="14">
        <f t="shared" si="97"/>
        <v>0.2685167681891677</v>
      </c>
      <c r="S275" s="14">
        <f t="shared" si="98"/>
        <v>8.2119326505716628E-2</v>
      </c>
      <c r="T275" s="14">
        <f t="shared" si="99"/>
        <v>0.89606689543101459</v>
      </c>
      <c r="U275" s="14">
        <f t="shared" si="100"/>
        <v>1.4027569389282784</v>
      </c>
      <c r="V275">
        <v>1463.07</v>
      </c>
      <c r="W275">
        <v>3015.14</v>
      </c>
      <c r="X275">
        <v>4692.55</v>
      </c>
      <c r="Y275">
        <v>4291.3</v>
      </c>
      <c r="Z275" s="14">
        <f t="shared" si="101"/>
        <v>0.36703733544270112</v>
      </c>
      <c r="AA275" s="14">
        <f t="shared" si="102"/>
        <v>0.13604974538743678</v>
      </c>
      <c r="AB275" s="14">
        <f t="shared" si="103"/>
        <v>5.2101748576906255</v>
      </c>
      <c r="AC275" s="14">
        <f t="shared" si="104"/>
        <v>0.76245999758105909</v>
      </c>
      <c r="AD275">
        <v>1999.88</v>
      </c>
      <c r="AE275">
        <v>4995.28</v>
      </c>
      <c r="AF275">
        <v>27284.799999999999</v>
      </c>
      <c r="AG275">
        <v>2332.5100000000002</v>
      </c>
      <c r="AH275" s="14">
        <f t="shared" si="105"/>
        <v>7.8567954616780851</v>
      </c>
      <c r="AI275" s="14">
        <f t="shared" si="106"/>
        <v>2.734741562188407</v>
      </c>
      <c r="AJ275" s="14">
        <f t="shared" si="107"/>
        <v>56.625832803432608</v>
      </c>
      <c r="AK275" s="14">
        <f t="shared" si="108"/>
        <v>14.83933982524786</v>
      </c>
      <c r="AL275">
        <v>42809.4</v>
      </c>
      <c r="AM275">
        <v>100410.33</v>
      </c>
      <c r="AN275">
        <v>296539.86</v>
      </c>
      <c r="AO275">
        <v>45396.36</v>
      </c>
      <c r="AP275" s="14">
        <f t="shared" si="109"/>
        <v>0.33549592472346668</v>
      </c>
      <c r="AQ275" s="14">
        <f t="shared" si="110"/>
        <v>2.9635121145575417E-2</v>
      </c>
      <c r="AR275" s="14">
        <f t="shared" si="111"/>
        <v>0</v>
      </c>
      <c r="AS275" s="14">
        <f t="shared" si="112"/>
        <v>1.4813332941072637</v>
      </c>
      <c r="AT275">
        <v>1828.02</v>
      </c>
      <c r="AU275">
        <v>1088.0999999999999</v>
      </c>
      <c r="AW275">
        <v>4531.68</v>
      </c>
    </row>
    <row r="276" spans="1:49" ht="12.75" customHeight="1" x14ac:dyDescent="0.15">
      <c r="A276" t="s">
        <v>154</v>
      </c>
      <c r="B276" t="s">
        <v>274</v>
      </c>
      <c r="C276" s="24" t="s">
        <v>465</v>
      </c>
      <c r="D276" s="17">
        <v>469</v>
      </c>
      <c r="F276" s="24" t="s">
        <v>438</v>
      </c>
      <c r="G276" s="24">
        <v>5</v>
      </c>
      <c r="H276" s="16" t="s">
        <v>425</v>
      </c>
      <c r="J276" s="52">
        <f t="shared" si="93"/>
        <v>21486.562499999996</v>
      </c>
      <c r="K276" s="52">
        <f t="shared" si="94"/>
        <v>89278.75</v>
      </c>
      <c r="L276" s="52">
        <f t="shared" si="95"/>
        <v>7014.3750000000009</v>
      </c>
      <c r="M276" s="52">
        <f t="shared" si="96"/>
        <v>1713012.4999999998</v>
      </c>
      <c r="N276">
        <v>1599</v>
      </c>
      <c r="O276">
        <v>6644</v>
      </c>
      <c r="P276">
        <v>522</v>
      </c>
      <c r="Q276">
        <v>127480</v>
      </c>
      <c r="R276" s="14">
        <f t="shared" si="97"/>
        <v>0.28584196993416788</v>
      </c>
      <c r="S276" s="14">
        <f t="shared" si="98"/>
        <v>8.3853693305229765E-2</v>
      </c>
      <c r="T276" s="14">
        <f t="shared" si="99"/>
        <v>0.90721295134652069</v>
      </c>
      <c r="U276" s="14">
        <f t="shared" si="100"/>
        <v>1.4768844040415925</v>
      </c>
      <c r="V276">
        <v>1557.47</v>
      </c>
      <c r="W276">
        <v>3078.82</v>
      </c>
      <c r="X276">
        <v>4750.92</v>
      </c>
      <c r="Y276">
        <v>4518.07</v>
      </c>
      <c r="Z276" s="14">
        <f t="shared" si="101"/>
        <v>0.38361190079853763</v>
      </c>
      <c r="AA276" s="14">
        <f t="shared" si="102"/>
        <v>0.13815315537371819</v>
      </c>
      <c r="AB276" s="14">
        <f t="shared" si="103"/>
        <v>5.1335254342798988</v>
      </c>
      <c r="AC276" s="14">
        <f t="shared" si="104"/>
        <v>0.86708573184405013</v>
      </c>
      <c r="AD276">
        <v>2090.19</v>
      </c>
      <c r="AE276">
        <v>5072.51</v>
      </c>
      <c r="AF276">
        <v>26883.4</v>
      </c>
      <c r="AG276">
        <v>2652.58</v>
      </c>
      <c r="AH276" s="14">
        <f t="shared" si="105"/>
        <v>10.018354803247007</v>
      </c>
      <c r="AI276" s="14">
        <f t="shared" si="106"/>
        <v>2.953174002909313</v>
      </c>
      <c r="AJ276" s="14">
        <f t="shared" si="107"/>
        <v>74.804685277161951</v>
      </c>
      <c r="AK276" s="14">
        <f t="shared" si="108"/>
        <v>31.796449386929222</v>
      </c>
      <c r="AL276">
        <v>54587.11</v>
      </c>
      <c r="AM276">
        <v>108430.42</v>
      </c>
      <c r="AN276">
        <v>391739.42</v>
      </c>
      <c r="AO276">
        <v>97271.38</v>
      </c>
      <c r="AP276" s="14">
        <f t="shared" si="109"/>
        <v>0.33754778654030038</v>
      </c>
      <c r="AQ276" s="14">
        <f t="shared" si="110"/>
        <v>2.9615511470706554E-2</v>
      </c>
      <c r="AR276" s="14">
        <f t="shared" si="111"/>
        <v>0</v>
      </c>
      <c r="AS276" s="14">
        <f t="shared" si="112"/>
        <v>1.4959221231763964</v>
      </c>
      <c r="AT276">
        <v>1839.2</v>
      </c>
      <c r="AU276">
        <v>1087.3800000000001</v>
      </c>
      <c r="AW276">
        <v>4576.3100000000004</v>
      </c>
    </row>
    <row r="277" spans="1:49" ht="12.75" customHeight="1" x14ac:dyDescent="0.15">
      <c r="A277" t="s">
        <v>155</v>
      </c>
      <c r="B277" t="s">
        <v>275</v>
      </c>
      <c r="C277" s="24" t="s">
        <v>465</v>
      </c>
      <c r="D277" s="17">
        <v>470</v>
      </c>
      <c r="F277" s="24" t="s">
        <v>435</v>
      </c>
      <c r="G277" s="24">
        <v>12</v>
      </c>
      <c r="H277" s="16" t="s">
        <v>425</v>
      </c>
      <c r="J277" s="52">
        <f t="shared" si="93"/>
        <v>6665.0000000000009</v>
      </c>
      <c r="K277" s="52">
        <f t="shared" si="94"/>
        <v>26982.5</v>
      </c>
      <c r="L277" s="52">
        <f t="shared" si="95"/>
        <v>1948.4374999999998</v>
      </c>
      <c r="M277" s="52">
        <f t="shared" si="96"/>
        <v>523820.625</v>
      </c>
      <c r="N277">
        <v>496</v>
      </c>
      <c r="O277">
        <v>2008</v>
      </c>
      <c r="P277">
        <v>145</v>
      </c>
      <c r="Q277">
        <v>38982</v>
      </c>
      <c r="R277" s="14">
        <f t="shared" si="97"/>
        <v>0.23665601582759957</v>
      </c>
      <c r="S277" s="14">
        <f t="shared" si="98"/>
        <v>8.2476113645691851E-2</v>
      </c>
      <c r="T277" s="14">
        <f t="shared" si="99"/>
        <v>0.92853119157963893</v>
      </c>
      <c r="U277" s="14">
        <f t="shared" si="100"/>
        <v>1.3665970403930452</v>
      </c>
      <c r="V277">
        <v>1289.47</v>
      </c>
      <c r="W277">
        <v>3028.24</v>
      </c>
      <c r="X277">
        <v>4862.5600000000004</v>
      </c>
      <c r="Y277">
        <v>4180.68</v>
      </c>
      <c r="Z277" s="14">
        <f t="shared" si="101"/>
        <v>0.35400856349484561</v>
      </c>
      <c r="AA277" s="14">
        <f t="shared" si="102"/>
        <v>0.13344628869199926</v>
      </c>
      <c r="AB277" s="14">
        <f t="shared" si="103"/>
        <v>5.1522944223891169</v>
      </c>
      <c r="AC277" s="14">
        <f t="shared" si="104"/>
        <v>0.69935832687737598</v>
      </c>
      <c r="AD277">
        <v>1928.89</v>
      </c>
      <c r="AE277">
        <v>4899.6899999999996</v>
      </c>
      <c r="AF277">
        <v>26981.69</v>
      </c>
      <c r="AG277">
        <v>2139.4699999999998</v>
      </c>
      <c r="AH277" s="14">
        <f t="shared" si="105"/>
        <v>5.8722339783178032</v>
      </c>
      <c r="AI277" s="14">
        <f t="shared" si="106"/>
        <v>1.2014349379585294</v>
      </c>
      <c r="AJ277" s="14">
        <f t="shared" si="107"/>
        <v>62.670264262922423</v>
      </c>
      <c r="AK277" s="14">
        <f t="shared" si="108"/>
        <v>14.460373497559811</v>
      </c>
      <c r="AL277">
        <v>31996.1</v>
      </c>
      <c r="AM277">
        <v>44112.57</v>
      </c>
      <c r="AN277">
        <v>328193.52</v>
      </c>
      <c r="AO277">
        <v>44237.03</v>
      </c>
      <c r="AP277" s="14">
        <f t="shared" si="109"/>
        <v>0.32862824411649727</v>
      </c>
      <c r="AQ277" s="14">
        <f t="shared" si="110"/>
        <v>2.8026583093137512E-2</v>
      </c>
      <c r="AR277" s="14">
        <f t="shared" si="111"/>
        <v>0</v>
      </c>
      <c r="AS277" s="14">
        <f t="shared" si="112"/>
        <v>1.4645543428162358</v>
      </c>
      <c r="AT277">
        <v>1790.6</v>
      </c>
      <c r="AU277">
        <v>1029.04</v>
      </c>
      <c r="AW277">
        <v>4480.3500000000004</v>
      </c>
    </row>
    <row r="278" spans="1:49" s="43" customFormat="1" ht="12.75" customHeight="1" x14ac:dyDescent="0.15">
      <c r="A278" s="43" t="s">
        <v>183</v>
      </c>
      <c r="B278" s="43" t="s">
        <v>353</v>
      </c>
      <c r="C278" s="44" t="s">
        <v>465</v>
      </c>
      <c r="D278" s="45">
        <v>471</v>
      </c>
      <c r="E278" s="46" t="s">
        <v>501</v>
      </c>
      <c r="F278" s="44" t="s">
        <v>439</v>
      </c>
      <c r="G278" s="44">
        <v>12</v>
      </c>
      <c r="H278" s="44" t="s">
        <v>425</v>
      </c>
      <c r="I278" s="44"/>
      <c r="J278" s="52">
        <f t="shared" si="93"/>
        <v>28057.500000000004</v>
      </c>
      <c r="K278" s="52">
        <f t="shared" si="94"/>
        <v>102151.87500000001</v>
      </c>
      <c r="L278" s="52">
        <f t="shared" si="95"/>
        <v>7404.0625000000009</v>
      </c>
      <c r="M278" s="52">
        <f t="shared" si="96"/>
        <v>1917692.5</v>
      </c>
      <c r="N278" s="43">
        <v>2088</v>
      </c>
      <c r="O278" s="43">
        <v>7602</v>
      </c>
      <c r="P278" s="43">
        <v>551</v>
      </c>
      <c r="Q278" s="43">
        <v>142712</v>
      </c>
      <c r="R278" s="47">
        <f>V278/$S$7</f>
        <v>0.30250937045748627</v>
      </c>
      <c r="S278" s="47">
        <f>W278/$T$7</f>
        <v>8.5054802965743373E-2</v>
      </c>
      <c r="T278" s="47">
        <f>X278/$U$7</f>
        <v>0.78195220612904159</v>
      </c>
      <c r="U278" s="47">
        <f>Y278/$V$7</f>
        <v>1.3762733377801666</v>
      </c>
      <c r="V278" s="43">
        <v>1629.5</v>
      </c>
      <c r="W278" s="43">
        <v>3117.99</v>
      </c>
      <c r="X278" s="43">
        <v>4078.78</v>
      </c>
      <c r="Y278" s="43">
        <v>4250.3999999999996</v>
      </c>
      <c r="Z278" s="47">
        <f>AD278/$S$7</f>
        <v>0.3935443627810441</v>
      </c>
      <c r="AA278" s="47">
        <f>AE278/$T$7</f>
        <v>0.13558892047159465</v>
      </c>
      <c r="AB278" s="47">
        <f>AF278/$U$7</f>
        <v>4.1877860107550591</v>
      </c>
      <c r="AC278" s="47">
        <f>AG278/$V$7</f>
        <v>0.85807262153778396</v>
      </c>
      <c r="AD278" s="43">
        <v>2119.87</v>
      </c>
      <c r="AE278" s="43">
        <v>4970.5</v>
      </c>
      <c r="AF278" s="43">
        <v>21844.12</v>
      </c>
      <c r="AG278" s="43">
        <v>2650.02</v>
      </c>
      <c r="AH278" s="47">
        <f>AL278/$S$7</f>
        <v>8.893070038484316</v>
      </c>
      <c r="AI278" s="47">
        <f>AM278/$T$7</f>
        <v>2.1016091721997023</v>
      </c>
      <c r="AJ278" s="47">
        <f>AN278/$U$7</f>
        <v>63.884748329706781</v>
      </c>
      <c r="AK278" s="47">
        <f>AO278/$V$7</f>
        <v>21.208186274827252</v>
      </c>
      <c r="AL278" s="43">
        <v>47903.5</v>
      </c>
      <c r="AM278" s="43">
        <v>77042.05</v>
      </c>
      <c r="AN278" s="43">
        <v>333232.43</v>
      </c>
      <c r="AO278" s="43">
        <v>65498.09</v>
      </c>
      <c r="AP278" s="47">
        <f>AT278/$S$7</f>
        <v>0.32065250686424301</v>
      </c>
      <c r="AQ278" s="47">
        <f>AU278/$T$7</f>
        <v>3.1383904458980975E-2</v>
      </c>
      <c r="AR278" s="47">
        <f>AV278/$U$7</f>
        <v>0</v>
      </c>
      <c r="AS278" s="47">
        <f>AW278/$V$7</f>
        <v>1.3353678675275389</v>
      </c>
      <c r="AT278" s="43">
        <v>1727.23</v>
      </c>
      <c r="AU278" s="43">
        <v>1150.49</v>
      </c>
      <c r="AW278" s="43">
        <v>4124.07</v>
      </c>
    </row>
    <row r="279" spans="1:49" ht="12.75" customHeight="1" x14ac:dyDescent="0.15">
      <c r="A279" t="s">
        <v>156</v>
      </c>
      <c r="B279" t="s">
        <v>276</v>
      </c>
      <c r="C279" s="24" t="s">
        <v>465</v>
      </c>
      <c r="D279" s="20">
        <v>472</v>
      </c>
      <c r="F279" s="24" t="s">
        <v>440</v>
      </c>
      <c r="G279" s="24">
        <v>12</v>
      </c>
      <c r="H279" s="16" t="s">
        <v>425</v>
      </c>
      <c r="J279" s="52">
        <f t="shared" ref="J279:J342" si="113">N279/$B$15/$B$16/$B$17/$B$18</f>
        <v>21311.875</v>
      </c>
      <c r="K279" s="52">
        <f t="shared" ref="K279:K342" si="114">O279/$B$15/$B$16/$B$17/$B$18</f>
        <v>98698.4375</v>
      </c>
      <c r="L279" s="52">
        <f t="shared" ref="L279:L342" si="115">P279/$B$15/$B$16/$B$17/$B$18</f>
        <v>7726.5625000000009</v>
      </c>
      <c r="M279" s="52">
        <f t="shared" ref="M279:M342" si="116">Q279/$B$15/$B$16/$B$17/$B$18</f>
        <v>1826707.1875000002</v>
      </c>
      <c r="N279">
        <v>1586</v>
      </c>
      <c r="O279">
        <v>7345</v>
      </c>
      <c r="P279">
        <v>575</v>
      </c>
      <c r="Q279">
        <v>135941</v>
      </c>
      <c r="R279" s="14">
        <f t="shared" si="97"/>
        <v>0.26727794285252837</v>
      </c>
      <c r="S279" s="14">
        <f t="shared" si="98"/>
        <v>8.1721413519835875E-2</v>
      </c>
      <c r="T279" s="14">
        <f t="shared" si="99"/>
        <v>0.87421779969943647</v>
      </c>
      <c r="U279" s="14">
        <f t="shared" si="100"/>
        <v>1.3850332931266118</v>
      </c>
      <c r="V279">
        <v>1456.32</v>
      </c>
      <c r="W279">
        <v>3000.53</v>
      </c>
      <c r="X279">
        <v>4578.13</v>
      </c>
      <c r="Y279">
        <v>4237.08</v>
      </c>
      <c r="Z279" s="14">
        <f t="shared" si="101"/>
        <v>0.3649946501098425</v>
      </c>
      <c r="AA279" s="14">
        <f t="shared" si="102"/>
        <v>0.13477511652096041</v>
      </c>
      <c r="AB279" s="14">
        <f t="shared" si="103"/>
        <v>5.4217532362135108</v>
      </c>
      <c r="AC279" s="14">
        <f t="shared" si="104"/>
        <v>0.72399883629326711</v>
      </c>
      <c r="AD279">
        <v>1988.75</v>
      </c>
      <c r="AE279">
        <v>4948.4799999999996</v>
      </c>
      <c r="AF279">
        <v>28392.799999999999</v>
      </c>
      <c r="AG279">
        <v>2214.85</v>
      </c>
      <c r="AH279" s="14">
        <f t="shared" si="105"/>
        <v>8.8736728510051002</v>
      </c>
      <c r="AI279" s="14">
        <f t="shared" si="106"/>
        <v>2.7611655990742054</v>
      </c>
      <c r="AJ279" s="14">
        <f t="shared" si="107"/>
        <v>66.477783315479016</v>
      </c>
      <c r="AK279" s="14">
        <f t="shared" si="108"/>
        <v>30.108430663018641</v>
      </c>
      <c r="AL279">
        <v>48350.07</v>
      </c>
      <c r="AM279">
        <v>101380.53</v>
      </c>
      <c r="AN279">
        <v>348132.85</v>
      </c>
      <c r="AO279">
        <v>92107.41</v>
      </c>
      <c r="AP279" s="14">
        <f t="shared" si="109"/>
        <v>0.33067460004294597</v>
      </c>
      <c r="AQ279" s="14">
        <f t="shared" si="110"/>
        <v>3.0437756032221961E-2</v>
      </c>
      <c r="AR279" s="14">
        <f t="shared" si="111"/>
        <v>0</v>
      </c>
      <c r="AS279" s="14">
        <f t="shared" si="112"/>
        <v>1.4661756870282658</v>
      </c>
      <c r="AT279">
        <v>1801.75</v>
      </c>
      <c r="AU279">
        <v>1117.57</v>
      </c>
      <c r="AW279">
        <v>4485.3100000000004</v>
      </c>
    </row>
    <row r="280" spans="1:49" ht="12.75" customHeight="1" x14ac:dyDescent="0.15">
      <c r="A280" t="s">
        <v>157</v>
      </c>
      <c r="B280" t="s">
        <v>277</v>
      </c>
      <c r="C280" s="24" t="s">
        <v>465</v>
      </c>
      <c r="D280" s="17">
        <v>473</v>
      </c>
      <c r="F280" s="24" t="s">
        <v>436</v>
      </c>
      <c r="G280" s="24">
        <v>20</v>
      </c>
      <c r="H280" s="16" t="s">
        <v>425</v>
      </c>
      <c r="J280" s="52">
        <f t="shared" si="113"/>
        <v>7027.8125</v>
      </c>
      <c r="K280" s="52">
        <f t="shared" si="114"/>
        <v>29347.500000000004</v>
      </c>
      <c r="L280" s="52">
        <f t="shared" si="115"/>
        <v>2029.0624999999998</v>
      </c>
      <c r="M280" s="52">
        <f t="shared" si="116"/>
        <v>535820.3125</v>
      </c>
      <c r="N280">
        <v>523</v>
      </c>
      <c r="O280">
        <v>2184</v>
      </c>
      <c r="P280">
        <v>151</v>
      </c>
      <c r="Q280">
        <v>39875</v>
      </c>
      <c r="R280" s="14">
        <f t="shared" si="97"/>
        <v>0.26979964064888751</v>
      </c>
      <c r="S280" s="14">
        <f t="shared" si="98"/>
        <v>8.3942753911925877E-2</v>
      </c>
      <c r="T280" s="14">
        <f t="shared" si="99"/>
        <v>0.90438299505616959</v>
      </c>
      <c r="U280" s="14">
        <f t="shared" si="100"/>
        <v>1.4671465322520012</v>
      </c>
      <c r="V280">
        <v>1470.06</v>
      </c>
      <c r="W280">
        <v>3082.09</v>
      </c>
      <c r="X280">
        <v>4736.1000000000004</v>
      </c>
      <c r="Y280">
        <v>4488.28</v>
      </c>
      <c r="Z280" s="14">
        <f t="shared" si="101"/>
        <v>0.36266382318016555</v>
      </c>
      <c r="AA280" s="14">
        <f t="shared" si="102"/>
        <v>0.13425110243140903</v>
      </c>
      <c r="AB280" s="14">
        <f t="shared" si="103"/>
        <v>5.5957382615055291</v>
      </c>
      <c r="AC280" s="14">
        <f t="shared" si="104"/>
        <v>0.6910685508255453</v>
      </c>
      <c r="AD280">
        <v>1976.05</v>
      </c>
      <c r="AE280">
        <v>4929.24</v>
      </c>
      <c r="AF280">
        <v>29303.93</v>
      </c>
      <c r="AG280">
        <v>2114.11</v>
      </c>
      <c r="AH280" s="14">
        <f t="shared" si="105"/>
        <v>11.262056523470694</v>
      </c>
      <c r="AI280" s="14">
        <f t="shared" si="106"/>
        <v>4.9638084385333379</v>
      </c>
      <c r="AJ280" s="14">
        <f t="shared" si="107"/>
        <v>104.05660294491133</v>
      </c>
      <c r="AK280" s="14">
        <f t="shared" si="108"/>
        <v>44.266475766461056</v>
      </c>
      <c r="AL280">
        <v>61363.68</v>
      </c>
      <c r="AM280">
        <v>182254.02</v>
      </c>
      <c r="AN280">
        <v>544926.74</v>
      </c>
      <c r="AO280">
        <v>135419.56</v>
      </c>
      <c r="AP280" s="14">
        <f t="shared" si="109"/>
        <v>0.33206024912318693</v>
      </c>
      <c r="AQ280" s="14">
        <f t="shared" si="110"/>
        <v>2.8060082954371828E-2</v>
      </c>
      <c r="AR280" s="14">
        <f t="shared" si="111"/>
        <v>0</v>
      </c>
      <c r="AS280" s="14">
        <f t="shared" si="112"/>
        <v>1.4682121738107146</v>
      </c>
      <c r="AT280">
        <v>1809.3</v>
      </c>
      <c r="AU280">
        <v>1030.27</v>
      </c>
      <c r="AW280">
        <v>4491.54</v>
      </c>
    </row>
    <row r="281" spans="1:49" ht="12.75" customHeight="1" x14ac:dyDescent="0.15">
      <c r="A281" t="s">
        <v>158</v>
      </c>
      <c r="B281" t="s">
        <v>278</v>
      </c>
      <c r="C281" s="24" t="s">
        <v>465</v>
      </c>
      <c r="D281" s="17">
        <v>474</v>
      </c>
      <c r="F281" s="24" t="s">
        <v>441</v>
      </c>
      <c r="G281" s="24">
        <v>20</v>
      </c>
      <c r="H281" s="16" t="s">
        <v>425</v>
      </c>
      <c r="J281" s="52">
        <f t="shared" si="113"/>
        <v>26875</v>
      </c>
      <c r="K281" s="52">
        <f t="shared" si="114"/>
        <v>106868.43750000001</v>
      </c>
      <c r="L281" s="52">
        <f t="shared" si="115"/>
        <v>8264.0625</v>
      </c>
      <c r="M281" s="52">
        <f t="shared" si="116"/>
        <v>1796324.9999999998</v>
      </c>
      <c r="N281">
        <v>2000</v>
      </c>
      <c r="O281">
        <v>7953</v>
      </c>
      <c r="P281">
        <v>615</v>
      </c>
      <c r="Q281">
        <v>133680</v>
      </c>
      <c r="R281" s="14">
        <f t="shared" si="97"/>
        <v>0.27924591325286169</v>
      </c>
      <c r="S281" s="14">
        <f t="shared" si="98"/>
        <v>8.0733031435125877E-2</v>
      </c>
      <c r="T281" s="14">
        <f t="shared" si="99"/>
        <v>0.97823110545883674</v>
      </c>
      <c r="U281" s="14">
        <f t="shared" si="100"/>
        <v>1.3895508288141631</v>
      </c>
      <c r="V281">
        <v>1521.53</v>
      </c>
      <c r="W281">
        <v>2964.24</v>
      </c>
      <c r="X281">
        <v>5122.83</v>
      </c>
      <c r="Y281">
        <v>4250.8999999999996</v>
      </c>
      <c r="Z281" s="14">
        <f t="shared" si="101"/>
        <v>0.37818492817565991</v>
      </c>
      <c r="AA281" s="14">
        <f t="shared" si="102"/>
        <v>0.1377162953946951</v>
      </c>
      <c r="AB281" s="14">
        <f t="shared" si="103"/>
        <v>5.3025952723307803</v>
      </c>
      <c r="AC281" s="14">
        <f t="shared" si="104"/>
        <v>0.75360798119763717</v>
      </c>
      <c r="AD281">
        <v>2060.62</v>
      </c>
      <c r="AE281">
        <v>5056.47</v>
      </c>
      <c r="AF281">
        <v>27768.79</v>
      </c>
      <c r="AG281">
        <v>2305.4299999999998</v>
      </c>
      <c r="AH281" s="14">
        <f t="shared" si="105"/>
        <v>6.6712157556559255</v>
      </c>
      <c r="AI281" s="14">
        <f t="shared" si="106"/>
        <v>1.7146735111694802</v>
      </c>
      <c r="AJ281" s="14">
        <f t="shared" si="107"/>
        <v>58.693152155025082</v>
      </c>
      <c r="AK281" s="14">
        <f t="shared" si="108"/>
        <v>8.5162150765398685</v>
      </c>
      <c r="AL281">
        <v>36349.519999999997</v>
      </c>
      <c r="AM281">
        <v>62956.93</v>
      </c>
      <c r="AN281">
        <v>307366.06</v>
      </c>
      <c r="AO281">
        <v>26052.720000000001</v>
      </c>
      <c r="AP281" s="14">
        <f t="shared" si="109"/>
        <v>0.3377955516076282</v>
      </c>
      <c r="AQ281" s="14">
        <f t="shared" si="110"/>
        <v>2.9252732485632506E-2</v>
      </c>
      <c r="AR281" s="14">
        <f t="shared" si="111"/>
        <v>0</v>
      </c>
      <c r="AS281" s="14">
        <f t="shared" si="112"/>
        <v>1.4757533857001361</v>
      </c>
      <c r="AT281">
        <v>1840.55</v>
      </c>
      <c r="AU281">
        <v>1074.06</v>
      </c>
      <c r="AW281">
        <v>4514.6099999999997</v>
      </c>
    </row>
    <row r="282" spans="1:49" ht="12.75" customHeight="1" x14ac:dyDescent="0.15">
      <c r="A282" t="s">
        <v>159</v>
      </c>
      <c r="B282" t="s">
        <v>279</v>
      </c>
      <c r="C282" s="24" t="s">
        <v>465</v>
      </c>
      <c r="D282" s="17">
        <v>475</v>
      </c>
      <c r="F282" s="24" t="s">
        <v>442</v>
      </c>
      <c r="G282" s="24">
        <v>20</v>
      </c>
      <c r="H282" s="16" t="s">
        <v>425</v>
      </c>
      <c r="J282" s="52">
        <f t="shared" si="113"/>
        <v>26068.75</v>
      </c>
      <c r="K282" s="52">
        <f t="shared" si="114"/>
        <v>102877.50000000003</v>
      </c>
      <c r="L282" s="52">
        <f t="shared" si="115"/>
        <v>8089.375</v>
      </c>
      <c r="M282" s="52">
        <f t="shared" si="116"/>
        <v>1795733.7500000002</v>
      </c>
      <c r="N282">
        <v>1940</v>
      </c>
      <c r="O282">
        <v>7656</v>
      </c>
      <c r="P282">
        <v>602</v>
      </c>
      <c r="Q282">
        <v>133636</v>
      </c>
      <c r="R282" s="14">
        <f t="shared" ref="R282:R293" si="117">V282/$S$6</f>
        <v>0.27123117214900405</v>
      </c>
      <c r="S282" s="14">
        <f t="shared" ref="S282:S293" si="118">W282/$T$6</f>
        <v>8.2234805702166625E-2</v>
      </c>
      <c r="T282" s="14">
        <f t="shared" ref="T282:T293" si="119">X282/$U$6</f>
        <v>0.95531647962603328</v>
      </c>
      <c r="U282" s="14">
        <f t="shared" ref="U282:U293" si="120">Y282/$V$6</f>
        <v>1.3671429365289505</v>
      </c>
      <c r="V282">
        <v>1477.86</v>
      </c>
      <c r="W282">
        <v>3019.38</v>
      </c>
      <c r="X282">
        <v>5002.83</v>
      </c>
      <c r="Y282">
        <v>4182.3500000000004</v>
      </c>
      <c r="Z282" s="14">
        <f t="shared" ref="Z282:Z293" si="121">AD282/$S$6</f>
        <v>0.38492597330377282</v>
      </c>
      <c r="AA282" s="14">
        <f t="shared" ref="AA282:AA293" si="122">AE282/$T$6</f>
        <v>0.13602931864278173</v>
      </c>
      <c r="AB282" s="14">
        <f t="shared" ref="AB282:AB293" si="123">AF282/$U$6</f>
        <v>5.5340253550334841</v>
      </c>
      <c r="AC282" s="14">
        <f t="shared" ref="AC282:AC293" si="124">AG282/$V$6</f>
        <v>0.72419823548063378</v>
      </c>
      <c r="AD282">
        <v>2097.35</v>
      </c>
      <c r="AE282">
        <v>4994.53</v>
      </c>
      <c r="AF282">
        <v>28980.75</v>
      </c>
      <c r="AG282">
        <v>2215.46</v>
      </c>
      <c r="AH282" s="14">
        <f t="shared" ref="AH282:AH293" si="125">AL282/$S$6</f>
        <v>7.4695129672895053</v>
      </c>
      <c r="AI282" s="14">
        <f t="shared" ref="AI282:AI293" si="126">AM282/$T$6</f>
        <v>1.554460560994668</v>
      </c>
      <c r="AJ282" s="14">
        <f t="shared" ref="AJ282:AJ293" si="127">AN282/$U$6</f>
        <v>44.190199032620882</v>
      </c>
      <c r="AK282" s="14">
        <f t="shared" ref="AK282:AK293" si="128">AO282/$V$6</f>
        <v>8.0604375668069004</v>
      </c>
      <c r="AL282">
        <v>40699.21</v>
      </c>
      <c r="AM282">
        <v>57074.46</v>
      </c>
      <c r="AN282">
        <v>231416.56</v>
      </c>
      <c r="AO282">
        <v>24658.41</v>
      </c>
      <c r="AP282" s="14">
        <f t="shared" ref="AP282:AP293" si="129">AT282/$S$6</f>
        <v>0.33500406518240095</v>
      </c>
      <c r="AQ282" s="14">
        <f t="shared" ref="AQ282:AQ293" si="130">AU282/$T$6</f>
        <v>2.9942611741783073E-2</v>
      </c>
      <c r="AR282" s="14">
        <f t="shared" ref="AR282:AR293" si="131">AV282/$U$6</f>
        <v>0</v>
      </c>
      <c r="AS282" s="14">
        <f t="shared" ref="AS282:AS293" si="132">AW282/$V$6</f>
        <v>1.4567254730827439</v>
      </c>
      <c r="AT282">
        <v>1825.34</v>
      </c>
      <c r="AU282">
        <v>1099.3900000000001</v>
      </c>
      <c r="AW282">
        <v>4456.3999999999996</v>
      </c>
    </row>
    <row r="283" spans="1:49" ht="12.75" customHeight="1" x14ac:dyDescent="0.15">
      <c r="A283" t="s">
        <v>160</v>
      </c>
      <c r="B283" t="s">
        <v>280</v>
      </c>
      <c r="C283" s="24" t="s">
        <v>465</v>
      </c>
      <c r="D283" s="17">
        <v>476</v>
      </c>
      <c r="F283" s="24" t="s">
        <v>450</v>
      </c>
      <c r="G283" s="24">
        <v>30</v>
      </c>
      <c r="H283" s="16" t="s">
        <v>425</v>
      </c>
      <c r="J283" s="52">
        <f t="shared" si="113"/>
        <v>8613.4375000000018</v>
      </c>
      <c r="K283" s="52">
        <f t="shared" si="114"/>
        <v>31000.312500000004</v>
      </c>
      <c r="L283" s="52">
        <f t="shared" si="115"/>
        <v>2351.5625</v>
      </c>
      <c r="M283" s="52">
        <f t="shared" si="116"/>
        <v>516134.37500000006</v>
      </c>
      <c r="N283">
        <v>641</v>
      </c>
      <c r="O283">
        <v>2307</v>
      </c>
      <c r="P283">
        <v>175</v>
      </c>
      <c r="Q283">
        <v>38410</v>
      </c>
      <c r="R283" s="14">
        <f t="shared" si="117"/>
        <v>0.2566937862356411</v>
      </c>
      <c r="S283" s="14">
        <f t="shared" si="118"/>
        <v>8.831652847746943E-2</v>
      </c>
      <c r="T283" s="14">
        <f t="shared" si="119"/>
        <v>1.020430298482097</v>
      </c>
      <c r="U283" s="14">
        <f t="shared" si="120"/>
        <v>1.430568222307212</v>
      </c>
      <c r="V283">
        <v>1398.65</v>
      </c>
      <c r="W283">
        <v>3242.68</v>
      </c>
      <c r="X283">
        <v>5343.82</v>
      </c>
      <c r="Y283">
        <v>4376.38</v>
      </c>
      <c r="Z283" s="14">
        <f t="shared" si="121"/>
        <v>0.34926432127971574</v>
      </c>
      <c r="AA283" s="14">
        <f t="shared" si="122"/>
        <v>0.1376906938747274</v>
      </c>
      <c r="AB283" s="14">
        <f t="shared" si="123"/>
        <v>5.4470834455195227</v>
      </c>
      <c r="AC283" s="14">
        <f t="shared" si="124"/>
        <v>0.72941857158267376</v>
      </c>
      <c r="AD283">
        <v>1903.04</v>
      </c>
      <c r="AE283">
        <v>5055.53</v>
      </c>
      <c r="AF283">
        <v>28525.45</v>
      </c>
      <c r="AG283">
        <v>2231.4299999999998</v>
      </c>
      <c r="AH283" s="14">
        <f t="shared" si="125"/>
        <v>5.6372223884185431</v>
      </c>
      <c r="AI283" s="14">
        <f t="shared" si="126"/>
        <v>1.025009416729286</v>
      </c>
      <c r="AJ283" s="14">
        <f t="shared" si="127"/>
        <v>54.700301518284917</v>
      </c>
      <c r="AK283" s="14">
        <f t="shared" si="128"/>
        <v>7.1351207345735306</v>
      </c>
      <c r="AL283">
        <v>30715.59</v>
      </c>
      <c r="AM283">
        <v>37634.83</v>
      </c>
      <c r="AN283">
        <v>286456.18</v>
      </c>
      <c r="AO283">
        <v>21827.69</v>
      </c>
      <c r="AP283" s="14">
        <f t="shared" si="129"/>
        <v>0.33638237307546187</v>
      </c>
      <c r="AQ283" s="14">
        <f t="shared" si="130"/>
        <v>2.7598983238358049E-2</v>
      </c>
      <c r="AR283" s="14">
        <f t="shared" si="131"/>
        <v>0</v>
      </c>
      <c r="AS283" s="14">
        <f t="shared" si="132"/>
        <v>1.444705951575417</v>
      </c>
      <c r="AT283">
        <v>1832.85</v>
      </c>
      <c r="AU283">
        <v>1013.34</v>
      </c>
      <c r="AW283">
        <v>4419.63</v>
      </c>
    </row>
    <row r="284" spans="1:49" ht="12.75" customHeight="1" x14ac:dyDescent="0.15">
      <c r="A284" t="s">
        <v>161</v>
      </c>
      <c r="B284" t="s">
        <v>282</v>
      </c>
      <c r="C284" s="24" t="s">
        <v>465</v>
      </c>
      <c r="D284" s="17">
        <v>477</v>
      </c>
      <c r="F284" s="24" t="s">
        <v>443</v>
      </c>
      <c r="G284" s="24">
        <v>30</v>
      </c>
      <c r="H284" s="16" t="s">
        <v>425</v>
      </c>
      <c r="J284" s="52">
        <f t="shared" si="113"/>
        <v>29670</v>
      </c>
      <c r="K284" s="52">
        <f t="shared" si="114"/>
        <v>117537.8125</v>
      </c>
      <c r="L284" s="52">
        <f t="shared" si="115"/>
        <v>9137.5</v>
      </c>
      <c r="M284" s="52">
        <f t="shared" si="116"/>
        <v>1828413.7500000002</v>
      </c>
      <c r="N284">
        <v>2208</v>
      </c>
      <c r="O284">
        <v>8747</v>
      </c>
      <c r="P284">
        <v>680</v>
      </c>
      <c r="Q284">
        <v>136068</v>
      </c>
      <c r="R284" s="14">
        <f t="shared" si="117"/>
        <v>0.26872599202380015</v>
      </c>
      <c r="S284" s="14">
        <f t="shared" si="118"/>
        <v>8.7334955307644471E-2</v>
      </c>
      <c r="T284" s="14">
        <f t="shared" si="119"/>
        <v>0.99080359683243491</v>
      </c>
      <c r="U284" s="14">
        <f t="shared" si="120"/>
        <v>1.460422530146869</v>
      </c>
      <c r="V284">
        <v>1464.21</v>
      </c>
      <c r="W284">
        <v>3206.64</v>
      </c>
      <c r="X284">
        <v>5188.67</v>
      </c>
      <c r="Y284">
        <v>4467.71</v>
      </c>
      <c r="Z284" s="14">
        <f t="shared" si="121"/>
        <v>0.38496084394287822</v>
      </c>
      <c r="AA284" s="14">
        <f t="shared" si="122"/>
        <v>0.14067463273394001</v>
      </c>
      <c r="AB284" s="14">
        <f t="shared" si="123"/>
        <v>5.7755512399676912</v>
      </c>
      <c r="AC284" s="14">
        <f t="shared" si="124"/>
        <v>0.78365515054638646</v>
      </c>
      <c r="AD284">
        <v>2097.54</v>
      </c>
      <c r="AE284">
        <v>5165.09</v>
      </c>
      <c r="AF284">
        <v>30245.58</v>
      </c>
      <c r="AG284">
        <v>2397.35</v>
      </c>
      <c r="AH284" s="14">
        <f t="shared" si="125"/>
        <v>6.8635053067606826</v>
      </c>
      <c r="AI284" s="14">
        <f t="shared" si="126"/>
        <v>2.8945476116096902</v>
      </c>
      <c r="AJ284" s="14">
        <f t="shared" si="127"/>
        <v>38.831638605797785</v>
      </c>
      <c r="AK284" s="14">
        <f t="shared" si="128"/>
        <v>12.066958900885529</v>
      </c>
      <c r="AL284">
        <v>37397.25</v>
      </c>
      <c r="AM284">
        <v>106277.86</v>
      </c>
      <c r="AN284">
        <v>203354.69</v>
      </c>
      <c r="AO284">
        <v>36915.120000000003</v>
      </c>
      <c r="AP284" s="14">
        <f t="shared" si="129"/>
        <v>0.33344222760983788</v>
      </c>
      <c r="AQ284" s="14">
        <f t="shared" si="130"/>
        <v>2.9575202694587216E-2</v>
      </c>
      <c r="AR284" s="14">
        <f t="shared" si="131"/>
        <v>0</v>
      </c>
      <c r="AS284" s="14">
        <f t="shared" si="132"/>
        <v>1.4930422758965609</v>
      </c>
      <c r="AT284">
        <v>1816.83</v>
      </c>
      <c r="AU284">
        <v>1085.9000000000001</v>
      </c>
      <c r="AW284">
        <v>4567.5</v>
      </c>
    </row>
    <row r="285" spans="1:49" ht="12.75" customHeight="1" x14ac:dyDescent="0.15">
      <c r="A285" t="s">
        <v>162</v>
      </c>
      <c r="B285" t="s">
        <v>283</v>
      </c>
      <c r="C285" s="24" t="s">
        <v>465</v>
      </c>
      <c r="D285" s="17">
        <v>478</v>
      </c>
      <c r="F285" s="24" t="s">
        <v>444</v>
      </c>
      <c r="G285" s="24">
        <v>30</v>
      </c>
      <c r="H285" s="16" t="s">
        <v>425</v>
      </c>
      <c r="J285" s="52">
        <f t="shared" si="113"/>
        <v>30731.562500000004</v>
      </c>
      <c r="K285" s="52">
        <f t="shared" si="114"/>
        <v>117349.6875</v>
      </c>
      <c r="L285" s="52">
        <f t="shared" si="115"/>
        <v>9177.8125000000018</v>
      </c>
      <c r="M285" s="52">
        <f t="shared" si="116"/>
        <v>1837376.5625</v>
      </c>
      <c r="N285">
        <v>2287</v>
      </c>
      <c r="O285">
        <v>8733</v>
      </c>
      <c r="P285">
        <v>683</v>
      </c>
      <c r="Q285">
        <v>136735</v>
      </c>
      <c r="R285" s="14">
        <f t="shared" si="117"/>
        <v>0.27862558293614453</v>
      </c>
      <c r="S285" s="14">
        <f t="shared" si="118"/>
        <v>8.4951835097886313E-2</v>
      </c>
      <c r="T285" s="14">
        <f t="shared" si="119"/>
        <v>1.0019840246866902</v>
      </c>
      <c r="U285" s="14">
        <f t="shared" si="120"/>
        <v>1.5028684063428555</v>
      </c>
      <c r="V285">
        <v>1518.15</v>
      </c>
      <c r="W285">
        <v>3119.14</v>
      </c>
      <c r="X285">
        <v>5247.22</v>
      </c>
      <c r="Y285">
        <v>4597.5600000000004</v>
      </c>
      <c r="Z285" s="14">
        <f t="shared" si="121"/>
        <v>0.37555678316518953</v>
      </c>
      <c r="AA285" s="14">
        <f t="shared" si="122"/>
        <v>0.13673935228699197</v>
      </c>
      <c r="AB285" s="14">
        <f t="shared" si="123"/>
        <v>5.9590133725937253</v>
      </c>
      <c r="AC285" s="14">
        <f t="shared" si="124"/>
        <v>0.75235601580810607</v>
      </c>
      <c r="AD285">
        <v>2046.3</v>
      </c>
      <c r="AE285">
        <v>5020.6000000000004</v>
      </c>
      <c r="AF285">
        <v>31206.34</v>
      </c>
      <c r="AG285">
        <v>2301.6</v>
      </c>
      <c r="AH285" s="14">
        <f t="shared" si="125"/>
        <v>6.2608213687276439</v>
      </c>
      <c r="AI285" s="14">
        <f t="shared" si="126"/>
        <v>1.6112567159731968</v>
      </c>
      <c r="AJ285" s="14">
        <f t="shared" si="127"/>
        <v>48.889077934552013</v>
      </c>
      <c r="AK285" s="14">
        <f t="shared" si="128"/>
        <v>13.880301648475578</v>
      </c>
      <c r="AL285">
        <v>34113.4</v>
      </c>
      <c r="AM285">
        <v>59159.82</v>
      </c>
      <c r="AN285">
        <v>256023.79</v>
      </c>
      <c r="AO285">
        <v>42462.48</v>
      </c>
      <c r="AP285" s="14">
        <f t="shared" si="129"/>
        <v>0.32776198402924733</v>
      </c>
      <c r="AQ285" s="14">
        <f t="shared" si="130"/>
        <v>2.919826116655232E-2</v>
      </c>
      <c r="AR285" s="14">
        <f t="shared" si="131"/>
        <v>0</v>
      </c>
      <c r="AS285" s="14">
        <f t="shared" si="132"/>
        <v>1.4722589966625153</v>
      </c>
      <c r="AT285">
        <v>1785.88</v>
      </c>
      <c r="AU285">
        <v>1072.06</v>
      </c>
      <c r="AW285">
        <v>4503.92</v>
      </c>
    </row>
    <row r="286" spans="1:49" ht="12.75" customHeight="1" x14ac:dyDescent="0.15">
      <c r="A286" t="s">
        <v>163</v>
      </c>
      <c r="B286" t="s">
        <v>284</v>
      </c>
      <c r="C286" s="24" t="s">
        <v>465</v>
      </c>
      <c r="D286" s="17">
        <v>479</v>
      </c>
      <c r="F286" s="24" t="s">
        <v>451</v>
      </c>
      <c r="G286" s="24">
        <v>40</v>
      </c>
      <c r="H286" s="16" t="s">
        <v>425</v>
      </c>
      <c r="J286" s="52">
        <f t="shared" si="113"/>
        <v>9473.4375</v>
      </c>
      <c r="K286" s="52">
        <f t="shared" si="114"/>
        <v>28783.125</v>
      </c>
      <c r="L286" s="52">
        <f t="shared" si="115"/>
        <v>2459.0625</v>
      </c>
      <c r="M286" s="52">
        <f t="shared" si="116"/>
        <v>467342.81250000006</v>
      </c>
      <c r="N286">
        <v>705</v>
      </c>
      <c r="O286">
        <v>2142</v>
      </c>
      <c r="P286">
        <v>183</v>
      </c>
      <c r="Q286">
        <v>34779</v>
      </c>
      <c r="R286" s="14">
        <f t="shared" si="117"/>
        <v>0.26314668976693567</v>
      </c>
      <c r="S286" s="14">
        <f t="shared" si="118"/>
        <v>8.509972472918903E-2</v>
      </c>
      <c r="T286" s="14">
        <f t="shared" si="119"/>
        <v>1.1272754700840013</v>
      </c>
      <c r="U286" s="14">
        <f t="shared" si="120"/>
        <v>1.4731481209078221</v>
      </c>
      <c r="V286">
        <v>1433.81</v>
      </c>
      <c r="W286">
        <v>3124.57</v>
      </c>
      <c r="X286">
        <v>5903.35</v>
      </c>
      <c r="Y286">
        <v>4506.6400000000003</v>
      </c>
      <c r="Z286" s="14">
        <f t="shared" si="121"/>
        <v>0.36948195077366935</v>
      </c>
      <c r="AA286" s="14">
        <f t="shared" si="122"/>
        <v>0.13978075838783416</v>
      </c>
      <c r="AB286" s="14">
        <f t="shared" si="123"/>
        <v>7.2560957678595646</v>
      </c>
      <c r="AC286" s="14">
        <f t="shared" si="124"/>
        <v>0.75280711560903379</v>
      </c>
      <c r="AD286">
        <v>2013.2</v>
      </c>
      <c r="AE286">
        <v>5132.2700000000004</v>
      </c>
      <c r="AF286">
        <v>37998.94</v>
      </c>
      <c r="AG286">
        <v>2302.98</v>
      </c>
      <c r="AH286" s="14">
        <f t="shared" si="125"/>
        <v>4.6823266424529839</v>
      </c>
      <c r="AI286" s="14">
        <f t="shared" si="126"/>
        <v>1.1304310288243156</v>
      </c>
      <c r="AJ286" s="14">
        <f t="shared" si="127"/>
        <v>41.47297697271059</v>
      </c>
      <c r="AK286" s="14">
        <f t="shared" si="128"/>
        <v>6.3467715310261861</v>
      </c>
      <c r="AL286">
        <v>25512.639999999999</v>
      </c>
      <c r="AM286">
        <v>41505.550000000003</v>
      </c>
      <c r="AN286">
        <v>217186.93</v>
      </c>
      <c r="AO286">
        <v>19415.98</v>
      </c>
      <c r="AP286" s="14">
        <f t="shared" si="129"/>
        <v>0.32189821076915454</v>
      </c>
      <c r="AQ286" s="14">
        <f t="shared" si="130"/>
        <v>2.7384638597777518E-2</v>
      </c>
      <c r="AR286" s="14">
        <f t="shared" si="131"/>
        <v>0</v>
      </c>
      <c r="AS286" s="14">
        <f t="shared" si="132"/>
        <v>1.4563560942602454</v>
      </c>
      <c r="AT286">
        <v>1753.93</v>
      </c>
      <c r="AU286">
        <v>1005.47</v>
      </c>
      <c r="AW286">
        <v>4455.2700000000004</v>
      </c>
    </row>
    <row r="287" spans="1:49" ht="12.75" customHeight="1" x14ac:dyDescent="0.15">
      <c r="A287" t="s">
        <v>164</v>
      </c>
      <c r="B287" t="s">
        <v>285</v>
      </c>
      <c r="C287" s="24" t="s">
        <v>465</v>
      </c>
      <c r="D287" s="17">
        <v>480</v>
      </c>
      <c r="F287" s="24" t="s">
        <v>445</v>
      </c>
      <c r="G287" s="24">
        <v>40</v>
      </c>
      <c r="H287" s="16" t="s">
        <v>425</v>
      </c>
      <c r="J287" s="52">
        <f t="shared" si="113"/>
        <v>33472.8125</v>
      </c>
      <c r="K287" s="52">
        <f t="shared" si="114"/>
        <v>111880.62500000001</v>
      </c>
      <c r="L287" s="52">
        <f t="shared" si="115"/>
        <v>8680.625</v>
      </c>
      <c r="M287" s="52">
        <f t="shared" si="116"/>
        <v>1617982.5</v>
      </c>
      <c r="N287">
        <v>2491</v>
      </c>
      <c r="O287">
        <v>8326</v>
      </c>
      <c r="P287">
        <v>646</v>
      </c>
      <c r="Q287">
        <v>120408</v>
      </c>
      <c r="R287" s="14">
        <f t="shared" si="117"/>
        <v>0.275900167195538</v>
      </c>
      <c r="S287" s="14">
        <f t="shared" si="118"/>
        <v>8.6100362860692045E-2</v>
      </c>
      <c r="T287" s="14">
        <f t="shared" si="119"/>
        <v>1.1064518038584412</v>
      </c>
      <c r="U287" s="14">
        <f t="shared" si="120"/>
        <v>1.4019920305701836</v>
      </c>
      <c r="V287">
        <v>1503.3</v>
      </c>
      <c r="W287">
        <v>3161.31</v>
      </c>
      <c r="X287">
        <v>5794.3</v>
      </c>
      <c r="Y287">
        <v>4288.96</v>
      </c>
      <c r="Z287" s="14">
        <f t="shared" si="121"/>
        <v>0.38217302811124099</v>
      </c>
      <c r="AA287" s="14">
        <f t="shared" si="122"/>
        <v>0.13787072158428743</v>
      </c>
      <c r="AB287" s="14">
        <f t="shared" si="123"/>
        <v>7.7725647004008147</v>
      </c>
      <c r="AC287" s="14">
        <f t="shared" si="124"/>
        <v>0.69577567918305183</v>
      </c>
      <c r="AD287">
        <v>2082.35</v>
      </c>
      <c r="AE287">
        <v>5062.1400000000003</v>
      </c>
      <c r="AF287">
        <v>40703.599999999999</v>
      </c>
      <c r="AG287">
        <v>2128.5100000000002</v>
      </c>
      <c r="AH287" s="14">
        <f t="shared" si="125"/>
        <v>7.0852899126582258</v>
      </c>
      <c r="AI287" s="14">
        <f t="shared" si="126"/>
        <v>2.6657462829452752</v>
      </c>
      <c r="AJ287" s="14">
        <f t="shared" si="127"/>
        <v>66.630404271286253</v>
      </c>
      <c r="AK287" s="14">
        <f t="shared" si="128"/>
        <v>20.780925669866861</v>
      </c>
      <c r="AL287">
        <v>38605.69</v>
      </c>
      <c r="AM287">
        <v>97877.06</v>
      </c>
      <c r="AN287">
        <v>348932.1</v>
      </c>
      <c r="AO287">
        <v>63572.800000000003</v>
      </c>
      <c r="AP287" s="14">
        <f t="shared" si="129"/>
        <v>0.32325265980388018</v>
      </c>
      <c r="AQ287" s="14">
        <f t="shared" si="130"/>
        <v>2.8522544453362612E-2</v>
      </c>
      <c r="AR287" s="14">
        <f t="shared" si="131"/>
        <v>0</v>
      </c>
      <c r="AS287" s="14">
        <f t="shared" si="132"/>
        <v>1.4471575809282851</v>
      </c>
      <c r="AT287">
        <v>1761.31</v>
      </c>
      <c r="AU287">
        <v>1047.25</v>
      </c>
      <c r="AW287">
        <v>4427.13</v>
      </c>
    </row>
    <row r="288" spans="1:49" ht="12.75" customHeight="1" x14ac:dyDescent="0.15">
      <c r="A288" t="s">
        <v>165</v>
      </c>
      <c r="B288" t="s">
        <v>286</v>
      </c>
      <c r="C288" s="24" t="s">
        <v>465</v>
      </c>
      <c r="D288" s="17">
        <v>481</v>
      </c>
      <c r="F288" s="24" t="s">
        <v>446</v>
      </c>
      <c r="G288" s="24">
        <v>40</v>
      </c>
      <c r="H288" s="16" t="s">
        <v>425</v>
      </c>
      <c r="J288" s="52">
        <f t="shared" si="113"/>
        <v>32585.937500000004</v>
      </c>
      <c r="K288" s="52">
        <f t="shared" si="114"/>
        <v>98134.062500000015</v>
      </c>
      <c r="L288" s="52">
        <f t="shared" si="115"/>
        <v>8465.625</v>
      </c>
      <c r="M288" s="52">
        <f t="shared" si="116"/>
        <v>1568075.625</v>
      </c>
      <c r="N288">
        <v>2425</v>
      </c>
      <c r="O288">
        <v>7303</v>
      </c>
      <c r="P288">
        <v>630</v>
      </c>
      <c r="Q288">
        <v>116694</v>
      </c>
      <c r="R288" s="14">
        <f t="shared" si="117"/>
        <v>0.26922152215845585</v>
      </c>
      <c r="S288" s="14">
        <f t="shared" si="118"/>
        <v>8.7792786744513435E-2</v>
      </c>
      <c r="T288" s="14">
        <f t="shared" si="119"/>
        <v>1.0705827762214928</v>
      </c>
      <c r="U288" s="14">
        <f t="shared" si="120"/>
        <v>1.4378511959047982</v>
      </c>
      <c r="V288">
        <v>1466.91</v>
      </c>
      <c r="W288">
        <v>3223.45</v>
      </c>
      <c r="X288">
        <v>5606.46</v>
      </c>
      <c r="Y288">
        <v>4398.66</v>
      </c>
      <c r="Z288" s="14">
        <f t="shared" si="121"/>
        <v>0.38603082197437555</v>
      </c>
      <c r="AA288" s="14">
        <f t="shared" si="122"/>
        <v>0.14352130386907055</v>
      </c>
      <c r="AB288" s="14">
        <f t="shared" si="123"/>
        <v>3.3025303475575876</v>
      </c>
      <c r="AC288" s="14">
        <f t="shared" si="124"/>
        <v>0.73471409098486862</v>
      </c>
      <c r="AD288">
        <v>2103.37</v>
      </c>
      <c r="AE288">
        <v>5269.61</v>
      </c>
      <c r="AF288">
        <v>17294.79</v>
      </c>
      <c r="AG288">
        <v>2247.63</v>
      </c>
      <c r="AH288" s="14">
        <f t="shared" si="125"/>
        <v>5.0557599872263337</v>
      </c>
      <c r="AI288" s="14">
        <f t="shared" si="126"/>
        <v>1.2391734848870686</v>
      </c>
      <c r="AJ288" s="14">
        <f t="shared" si="127"/>
        <v>31.219124928630489</v>
      </c>
      <c r="AK288" s="14">
        <f t="shared" si="128"/>
        <v>6.223647436086023</v>
      </c>
      <c r="AL288">
        <v>27547.37</v>
      </c>
      <c r="AM288">
        <v>45498.2</v>
      </c>
      <c r="AN288">
        <v>163489.25</v>
      </c>
      <c r="AO288">
        <v>19039.32</v>
      </c>
      <c r="AP288" s="14">
        <f t="shared" si="129"/>
        <v>0.32682047677340142</v>
      </c>
      <c r="AQ288" s="14">
        <f t="shared" si="130"/>
        <v>2.89882742314982E-2</v>
      </c>
      <c r="AR288" s="14">
        <f t="shared" si="131"/>
        <v>0</v>
      </c>
      <c r="AS288" s="14">
        <f t="shared" si="132"/>
        <v>1.4241580287592468</v>
      </c>
      <c r="AT288">
        <v>1780.75</v>
      </c>
      <c r="AU288">
        <v>1064.3499999999999</v>
      </c>
      <c r="AW288">
        <v>4356.7700000000004</v>
      </c>
    </row>
    <row r="289" spans="1:49" ht="12.75" customHeight="1" x14ac:dyDescent="0.15">
      <c r="A289" t="s">
        <v>166</v>
      </c>
      <c r="B289" t="s">
        <v>287</v>
      </c>
      <c r="C289" s="24" t="s">
        <v>465</v>
      </c>
      <c r="D289" s="17">
        <v>482</v>
      </c>
      <c r="F289" s="24" t="s">
        <v>452</v>
      </c>
      <c r="G289" s="24">
        <v>60</v>
      </c>
      <c r="H289" s="16" t="s">
        <v>425</v>
      </c>
      <c r="J289" s="52">
        <f t="shared" si="113"/>
        <v>5025.625</v>
      </c>
      <c r="K289" s="52">
        <f t="shared" si="114"/>
        <v>12926.875000000002</v>
      </c>
      <c r="L289" s="52">
        <f t="shared" si="115"/>
        <v>2069.3750000000005</v>
      </c>
      <c r="M289" s="52">
        <f t="shared" si="116"/>
        <v>323158.43749999994</v>
      </c>
      <c r="N289">
        <v>374</v>
      </c>
      <c r="O289">
        <v>962</v>
      </c>
      <c r="P289">
        <v>154</v>
      </c>
      <c r="Q289">
        <v>24049</v>
      </c>
      <c r="R289" s="14">
        <f t="shared" si="117"/>
        <v>0.31025325260474496</v>
      </c>
      <c r="S289" s="14">
        <f t="shared" si="118"/>
        <v>0.10722025505105734</v>
      </c>
      <c r="T289" s="14">
        <f t="shared" si="119"/>
        <v>1.9055974702253082</v>
      </c>
      <c r="U289" s="14">
        <f t="shared" si="120"/>
        <v>1.351210614574446</v>
      </c>
      <c r="V289">
        <v>1690.48</v>
      </c>
      <c r="W289">
        <v>3936.76</v>
      </c>
      <c r="X289">
        <v>9979.2900000000009</v>
      </c>
      <c r="Y289">
        <v>4133.6099999999997</v>
      </c>
      <c r="Z289" s="14">
        <f t="shared" si="121"/>
        <v>0.47686883684395026</v>
      </c>
      <c r="AA289" s="14">
        <f t="shared" si="122"/>
        <v>0.16492226806588961</v>
      </c>
      <c r="AB289" s="14">
        <f t="shared" si="123"/>
        <v>14.950882499527385</v>
      </c>
      <c r="AC289" s="14">
        <f t="shared" si="124"/>
        <v>0.73486772642431486</v>
      </c>
      <c r="AD289">
        <v>2598.3200000000002</v>
      </c>
      <c r="AE289">
        <v>6055.38</v>
      </c>
      <c r="AF289">
        <v>78295.23</v>
      </c>
      <c r="AG289">
        <v>2248.1</v>
      </c>
      <c r="AH289" s="14">
        <f t="shared" si="125"/>
        <v>6.4333521145372021</v>
      </c>
      <c r="AI289" s="14">
        <f t="shared" si="126"/>
        <v>1.1608747767016363</v>
      </c>
      <c r="AJ289" s="14">
        <f t="shared" si="127"/>
        <v>84.147127174263829</v>
      </c>
      <c r="AK289" s="14">
        <f t="shared" si="128"/>
        <v>5.6897969724011901</v>
      </c>
      <c r="AL289">
        <v>35053.47</v>
      </c>
      <c r="AM289">
        <v>42623.34</v>
      </c>
      <c r="AN289">
        <v>440664.2</v>
      </c>
      <c r="AO289">
        <v>17406.169999999998</v>
      </c>
      <c r="AP289" s="14">
        <f t="shared" si="129"/>
        <v>0.30716995398910935</v>
      </c>
      <c r="AQ289" s="14">
        <f t="shared" si="130"/>
        <v>2.7664076464658873E-2</v>
      </c>
      <c r="AR289" s="14">
        <f t="shared" si="131"/>
        <v>0</v>
      </c>
      <c r="AS289" s="14">
        <f t="shared" si="132"/>
        <v>1.4471608497674222</v>
      </c>
      <c r="AT289">
        <v>1673.68</v>
      </c>
      <c r="AU289">
        <v>1015.73</v>
      </c>
      <c r="AW289">
        <v>4427.1400000000003</v>
      </c>
    </row>
    <row r="290" spans="1:49" ht="12.75" customHeight="1" x14ac:dyDescent="0.15">
      <c r="A290" t="s">
        <v>167</v>
      </c>
      <c r="B290" t="s">
        <v>288</v>
      </c>
      <c r="C290" s="24" t="s">
        <v>465</v>
      </c>
      <c r="D290" s="17">
        <v>483</v>
      </c>
      <c r="F290" s="24" t="s">
        <v>448</v>
      </c>
      <c r="G290" s="24">
        <v>60</v>
      </c>
      <c r="H290" s="16" t="s">
        <v>425</v>
      </c>
      <c r="J290" s="52">
        <f t="shared" si="113"/>
        <v>18812.5</v>
      </c>
      <c r="K290" s="52">
        <f t="shared" si="114"/>
        <v>41710</v>
      </c>
      <c r="L290" s="52">
        <f t="shared" si="115"/>
        <v>6544.0625</v>
      </c>
      <c r="M290" s="52">
        <f t="shared" si="116"/>
        <v>1118900.3125</v>
      </c>
      <c r="N290">
        <v>1400</v>
      </c>
      <c r="O290">
        <v>3104</v>
      </c>
      <c r="P290">
        <v>487</v>
      </c>
      <c r="Q290">
        <v>83267</v>
      </c>
      <c r="R290" s="14">
        <f t="shared" si="117"/>
        <v>0.3014530044726183</v>
      </c>
      <c r="S290" s="14">
        <f t="shared" si="118"/>
        <v>0.10571848078401659</v>
      </c>
      <c r="T290" s="14">
        <f t="shared" si="119"/>
        <v>1.8730911639293235</v>
      </c>
      <c r="U290" s="14">
        <f t="shared" si="120"/>
        <v>1.3657732929304816</v>
      </c>
      <c r="V290">
        <v>1642.53</v>
      </c>
      <c r="W290">
        <v>3881.62</v>
      </c>
      <c r="X290">
        <v>9809.06</v>
      </c>
      <c r="Y290">
        <v>4178.16</v>
      </c>
      <c r="Z290" s="14">
        <f t="shared" si="121"/>
        <v>0.48244263321042963</v>
      </c>
      <c r="AA290" s="14">
        <f t="shared" si="122"/>
        <v>0.16653815974640332</v>
      </c>
      <c r="AB290" s="14">
        <f t="shared" si="123"/>
        <v>15.816522590956744</v>
      </c>
      <c r="AC290" s="14">
        <f t="shared" si="124"/>
        <v>0.69279122905082724</v>
      </c>
      <c r="AD290">
        <v>2628.69</v>
      </c>
      <c r="AE290">
        <v>6114.71</v>
      </c>
      <c r="AF290">
        <v>82828.44</v>
      </c>
      <c r="AG290">
        <v>2119.38</v>
      </c>
      <c r="AH290" s="14">
        <f t="shared" si="125"/>
        <v>6.2589897425262127</v>
      </c>
      <c r="AI290" s="14">
        <f t="shared" si="126"/>
        <v>1.7887501474130074</v>
      </c>
      <c r="AJ290" s="14">
        <f t="shared" si="127"/>
        <v>72.383713047778912</v>
      </c>
      <c r="AK290" s="14">
        <f t="shared" si="128"/>
        <v>5.6789280822701427</v>
      </c>
      <c r="AL290">
        <v>34103.42</v>
      </c>
      <c r="AM290">
        <v>65676.77</v>
      </c>
      <c r="AN290">
        <v>379061.2</v>
      </c>
      <c r="AO290">
        <v>17372.919999999998</v>
      </c>
      <c r="AP290" s="14">
        <f t="shared" si="129"/>
        <v>0.3113213953394473</v>
      </c>
      <c r="AQ290" s="14">
        <f t="shared" si="130"/>
        <v>2.7737340388821721E-2</v>
      </c>
      <c r="AR290" s="14">
        <f t="shared" si="131"/>
        <v>0</v>
      </c>
      <c r="AS290" s="14">
        <f t="shared" si="132"/>
        <v>1.4186925297219199</v>
      </c>
      <c r="AT290">
        <v>1696.3</v>
      </c>
      <c r="AU290">
        <v>1018.42</v>
      </c>
      <c r="AW290">
        <v>4340.05</v>
      </c>
    </row>
    <row r="291" spans="1:49" ht="12.75" customHeight="1" x14ac:dyDescent="0.15">
      <c r="A291" t="s">
        <v>168</v>
      </c>
      <c r="B291" t="s">
        <v>289</v>
      </c>
      <c r="C291" s="24" t="s">
        <v>465</v>
      </c>
      <c r="D291" s="17">
        <v>484</v>
      </c>
      <c r="F291" s="24" t="s">
        <v>447</v>
      </c>
      <c r="G291" s="24">
        <v>60</v>
      </c>
      <c r="H291" s="16" t="s">
        <v>425</v>
      </c>
      <c r="J291" s="52">
        <f t="shared" si="113"/>
        <v>18369.0625</v>
      </c>
      <c r="K291" s="52">
        <f t="shared" si="114"/>
        <v>42825.3125</v>
      </c>
      <c r="L291" s="52">
        <f t="shared" si="115"/>
        <v>6893.4375</v>
      </c>
      <c r="M291" s="52">
        <f t="shared" si="116"/>
        <v>1117946.25</v>
      </c>
      <c r="N291">
        <v>1367</v>
      </c>
      <c r="O291">
        <v>3187</v>
      </c>
      <c r="P291">
        <v>513</v>
      </c>
      <c r="Q291">
        <v>83196</v>
      </c>
      <c r="R291" s="14">
        <f t="shared" si="117"/>
        <v>0.31165358405934612</v>
      </c>
      <c r="S291" s="14">
        <f t="shared" si="118"/>
        <v>0.10588189474125714</v>
      </c>
      <c r="T291" s="14">
        <f t="shared" si="119"/>
        <v>1.9516024006889663</v>
      </c>
      <c r="U291" s="14">
        <f t="shared" si="120"/>
        <v>1.2762920903899397</v>
      </c>
      <c r="V291">
        <v>1698.11</v>
      </c>
      <c r="W291">
        <v>3887.62</v>
      </c>
      <c r="X291">
        <v>10220.209999999999</v>
      </c>
      <c r="Y291">
        <v>3904.42</v>
      </c>
      <c r="Z291" s="14">
        <f t="shared" si="121"/>
        <v>0.49516674589031162</v>
      </c>
      <c r="AA291" s="14">
        <f t="shared" si="122"/>
        <v>0.17129241647572202</v>
      </c>
      <c r="AB291" s="14">
        <f t="shared" si="123"/>
        <v>16.23411109392514</v>
      </c>
      <c r="AC291" s="14">
        <f t="shared" si="124"/>
        <v>0.67401501704699607</v>
      </c>
      <c r="AD291">
        <v>2698.02</v>
      </c>
      <c r="AE291">
        <v>6289.27</v>
      </c>
      <c r="AF291">
        <v>85015.28</v>
      </c>
      <c r="AG291">
        <v>2061.94</v>
      </c>
      <c r="AH291" s="14">
        <f t="shared" si="125"/>
        <v>6.71613097412048</v>
      </c>
      <c r="AI291" s="14">
        <f t="shared" si="126"/>
        <v>1.712210862833865</v>
      </c>
      <c r="AJ291" s="14">
        <f t="shared" si="127"/>
        <v>82.038767727804796</v>
      </c>
      <c r="AK291" s="14">
        <f t="shared" si="128"/>
        <v>5.6639600678611011</v>
      </c>
      <c r="AL291">
        <v>36594.25</v>
      </c>
      <c r="AM291">
        <v>62866.51</v>
      </c>
      <c r="AN291">
        <v>429623.08</v>
      </c>
      <c r="AO291">
        <v>17327.13</v>
      </c>
      <c r="AP291" s="14">
        <f t="shared" si="129"/>
        <v>0.31536822477246906</v>
      </c>
      <c r="AQ291" s="14">
        <f t="shared" si="130"/>
        <v>2.7331801418269734E-2</v>
      </c>
      <c r="AR291" s="14">
        <f t="shared" si="131"/>
        <v>0</v>
      </c>
      <c r="AS291" s="14">
        <f t="shared" si="132"/>
        <v>1.361811459896247</v>
      </c>
      <c r="AT291">
        <v>1718.35</v>
      </c>
      <c r="AU291">
        <v>1003.53</v>
      </c>
      <c r="AW291">
        <v>4166.04</v>
      </c>
    </row>
    <row r="292" spans="1:49" ht="12.75" customHeight="1" x14ac:dyDescent="0.15">
      <c r="A292" t="s">
        <v>169</v>
      </c>
      <c r="B292" t="s">
        <v>290</v>
      </c>
      <c r="C292" s="24" t="s">
        <v>465</v>
      </c>
      <c r="D292" s="17">
        <v>485</v>
      </c>
      <c r="F292" s="24">
        <v>7</v>
      </c>
      <c r="G292" s="24">
        <v>80</v>
      </c>
      <c r="H292" s="16" t="s">
        <v>425</v>
      </c>
      <c r="J292" s="52">
        <f t="shared" si="113"/>
        <v>2445.6250000000005</v>
      </c>
      <c r="K292" s="52">
        <f t="shared" si="114"/>
        <v>6302.1875000000009</v>
      </c>
      <c r="L292" s="52">
        <f t="shared" si="115"/>
        <v>1935.0000000000002</v>
      </c>
      <c r="M292" s="52">
        <f t="shared" si="116"/>
        <v>588145.9375</v>
      </c>
      <c r="N292">
        <v>182</v>
      </c>
      <c r="O292">
        <v>469</v>
      </c>
      <c r="P292">
        <v>144</v>
      </c>
      <c r="Q292">
        <v>43769</v>
      </c>
      <c r="R292" s="14">
        <f t="shared" si="117"/>
        <v>0.3996065123671475</v>
      </c>
      <c r="S292" s="14">
        <f t="shared" si="118"/>
        <v>0.14942190950843176</v>
      </c>
      <c r="T292" s="14">
        <f t="shared" si="119"/>
        <v>2.6280192406474909</v>
      </c>
      <c r="U292" s="14">
        <f t="shared" si="120"/>
        <v>1.2053648187919024</v>
      </c>
      <c r="V292">
        <v>2177.34</v>
      </c>
      <c r="W292">
        <v>5486.26</v>
      </c>
      <c r="X292">
        <v>13762.49</v>
      </c>
      <c r="Y292">
        <v>3687.44</v>
      </c>
      <c r="Z292" s="14">
        <f t="shared" si="121"/>
        <v>0.65686924060924512</v>
      </c>
      <c r="AA292" s="14">
        <f t="shared" si="122"/>
        <v>0.22132159948491922</v>
      </c>
      <c r="AB292" s="14">
        <f t="shared" si="123"/>
        <v>22.901228414899855</v>
      </c>
      <c r="AC292" s="14">
        <f t="shared" si="124"/>
        <v>0.74614849028664454</v>
      </c>
      <c r="AD292">
        <v>3579.09</v>
      </c>
      <c r="AE292">
        <v>8126.17</v>
      </c>
      <c r="AF292">
        <v>119929.84</v>
      </c>
      <c r="AG292">
        <v>2282.61</v>
      </c>
      <c r="AH292" s="14">
        <f t="shared" si="125"/>
        <v>17.869211244496402</v>
      </c>
      <c r="AI292" s="14">
        <f t="shared" si="126"/>
        <v>11.501889201523998</v>
      </c>
      <c r="AJ292" s="14">
        <f t="shared" si="127"/>
        <v>142.60744763530607</v>
      </c>
      <c r="AK292" s="14">
        <f t="shared" si="128"/>
        <v>16.373160869380456</v>
      </c>
      <c r="AL292">
        <v>97364.15</v>
      </c>
      <c r="AM292">
        <v>422309.92</v>
      </c>
      <c r="AN292">
        <v>746810.96</v>
      </c>
      <c r="AO292">
        <v>50088.61</v>
      </c>
      <c r="AP292" s="14">
        <f t="shared" si="129"/>
        <v>0.32408588454881981</v>
      </c>
      <c r="AQ292" s="14">
        <f t="shared" si="130"/>
        <v>2.7277057742594146E-2</v>
      </c>
      <c r="AR292" s="14">
        <f t="shared" si="131"/>
        <v>0</v>
      </c>
      <c r="AS292" s="14">
        <f t="shared" si="132"/>
        <v>1.4369718781769032</v>
      </c>
      <c r="AT292">
        <v>1765.85</v>
      </c>
      <c r="AU292">
        <v>1001.52</v>
      </c>
      <c r="AW292">
        <v>4395.97</v>
      </c>
    </row>
    <row r="293" spans="1:49" ht="12.75" customHeight="1" x14ac:dyDescent="0.15">
      <c r="A293" t="s">
        <v>170</v>
      </c>
      <c r="B293" t="s">
        <v>291</v>
      </c>
      <c r="C293" s="24" t="s">
        <v>465</v>
      </c>
      <c r="D293" s="17">
        <v>486</v>
      </c>
      <c r="F293" s="24">
        <v>8</v>
      </c>
      <c r="G293" s="24">
        <v>100</v>
      </c>
      <c r="H293" s="16" t="s">
        <v>425</v>
      </c>
      <c r="J293" s="52">
        <f t="shared" si="113"/>
        <v>712.1875</v>
      </c>
      <c r="K293" s="52">
        <f t="shared" si="114"/>
        <v>5294.375</v>
      </c>
      <c r="L293" s="52">
        <f t="shared" si="115"/>
        <v>1464.6875000000002</v>
      </c>
      <c r="M293" s="52">
        <f t="shared" si="116"/>
        <v>476977.5</v>
      </c>
      <c r="N293">
        <v>53</v>
      </c>
      <c r="O293">
        <v>394</v>
      </c>
      <c r="P293">
        <v>109</v>
      </c>
      <c r="Q293">
        <v>35496</v>
      </c>
      <c r="R293" s="14">
        <f t="shared" si="117"/>
        <v>0.36152226857366238</v>
      </c>
      <c r="S293" s="14">
        <f t="shared" si="118"/>
        <v>0.14652185648060262</v>
      </c>
      <c r="T293" s="14">
        <f t="shared" si="119"/>
        <v>2.7403868370751008</v>
      </c>
      <c r="U293" s="14">
        <f t="shared" si="120"/>
        <v>1.2767562655474163</v>
      </c>
      <c r="V293">
        <v>1969.83</v>
      </c>
      <c r="W293">
        <v>5379.78</v>
      </c>
      <c r="X293">
        <v>14350.94</v>
      </c>
      <c r="Y293">
        <v>3905.84</v>
      </c>
      <c r="Z293" s="14">
        <f t="shared" si="121"/>
        <v>0.91375389771156834</v>
      </c>
      <c r="AA293" s="14">
        <f t="shared" si="122"/>
        <v>0.27355687091686398</v>
      </c>
      <c r="AB293" s="14">
        <f t="shared" si="123"/>
        <v>35.51879667661543</v>
      </c>
      <c r="AC293" s="14">
        <f t="shared" si="124"/>
        <v>0.60892589214792148</v>
      </c>
      <c r="AD293">
        <v>4978.78</v>
      </c>
      <c r="AE293">
        <v>10044.07</v>
      </c>
      <c r="AF293">
        <v>186005.9</v>
      </c>
      <c r="AG293">
        <v>1862.82</v>
      </c>
      <c r="AH293" s="14">
        <f t="shared" si="125"/>
        <v>14.776644380045918</v>
      </c>
      <c r="AI293" s="14">
        <f t="shared" si="126"/>
        <v>5.5302140150890997</v>
      </c>
      <c r="AJ293" s="14">
        <f t="shared" si="127"/>
        <v>116.12285103774612</v>
      </c>
      <c r="AK293" s="14">
        <f t="shared" si="128"/>
        <v>6.2130923545121419</v>
      </c>
      <c r="AL293">
        <v>80513.649999999994</v>
      </c>
      <c r="AM293">
        <v>203050.49</v>
      </c>
      <c r="AN293">
        <v>608115.63</v>
      </c>
      <c r="AO293">
        <v>19007.03</v>
      </c>
      <c r="AP293" s="14">
        <f t="shared" si="129"/>
        <v>0.3216100691723362</v>
      </c>
      <c r="AQ293" s="14">
        <f t="shared" si="130"/>
        <v>2.715531434444993E-2</v>
      </c>
      <c r="AR293" s="14">
        <f t="shared" si="131"/>
        <v>0</v>
      </c>
      <c r="AS293" s="14">
        <f t="shared" si="132"/>
        <v>1.3855236189971856</v>
      </c>
      <c r="AT293">
        <v>1752.36</v>
      </c>
      <c r="AU293">
        <v>997.05</v>
      </c>
      <c r="AW293">
        <v>4238.58</v>
      </c>
    </row>
    <row r="294" spans="1:49" ht="12.75" customHeight="1" x14ac:dyDescent="0.15">
      <c r="C294" s="24"/>
      <c r="J294" s="52"/>
      <c r="K294" s="52"/>
      <c r="L294" s="52"/>
      <c r="M294" s="52"/>
      <c r="R294" s="14"/>
      <c r="S294" s="14"/>
      <c r="T294" s="14"/>
      <c r="U294" s="14"/>
      <c r="Z294" s="14"/>
      <c r="AA294" s="14"/>
      <c r="AB294" s="14"/>
      <c r="AC294" s="14"/>
      <c r="AH294" s="14"/>
      <c r="AI294" s="14"/>
      <c r="AJ294" s="14"/>
      <c r="AK294" s="14"/>
      <c r="AP294" s="14"/>
      <c r="AQ294" s="14"/>
      <c r="AR294" s="14"/>
      <c r="AS294" s="14"/>
    </row>
    <row r="295" spans="1:49" ht="12.75" customHeight="1" x14ac:dyDescent="0.15">
      <c r="A295" t="s">
        <v>103</v>
      </c>
      <c r="B295" s="15" t="s">
        <v>328</v>
      </c>
      <c r="C295" s="40" t="s">
        <v>466</v>
      </c>
      <c r="D295" s="18" t="s">
        <v>347</v>
      </c>
      <c r="F295" s="24" t="s">
        <v>434</v>
      </c>
      <c r="G295" s="24">
        <v>5</v>
      </c>
      <c r="H295" s="16" t="s">
        <v>425</v>
      </c>
      <c r="J295" s="52">
        <f t="shared" si="113"/>
        <v>5657.1874999999991</v>
      </c>
      <c r="K295" s="52">
        <f t="shared" si="114"/>
        <v>15815.937500000002</v>
      </c>
      <c r="L295" s="52">
        <f t="shared" si="115"/>
        <v>1814.0625</v>
      </c>
      <c r="M295" s="52">
        <f t="shared" si="116"/>
        <v>442093.75</v>
      </c>
      <c r="N295">
        <v>421</v>
      </c>
      <c r="O295">
        <v>1177</v>
      </c>
      <c r="P295">
        <v>135</v>
      </c>
      <c r="Q295">
        <v>32900</v>
      </c>
      <c r="R295" s="14">
        <f t="shared" ref="R295:R359" si="133">V295/$S$7</f>
        <v>0.27046695416969119</v>
      </c>
      <c r="S295" s="14">
        <f t="shared" ref="S295:S359" si="134">W295/$T$7</f>
        <v>8.4427937782675835E-2</v>
      </c>
      <c r="T295" s="14">
        <f t="shared" ref="T295:T359" si="135">X295/$U$7</f>
        <v>0.78320983867411798</v>
      </c>
      <c r="U295" s="14">
        <f t="shared" ref="U295:U359" si="136">Y295/$V$7</f>
        <v>1.826602640900937</v>
      </c>
      <c r="V295">
        <v>1456.9</v>
      </c>
      <c r="W295">
        <v>3095.01</v>
      </c>
      <c r="X295">
        <v>4085.34</v>
      </c>
      <c r="Y295">
        <v>5641.17</v>
      </c>
      <c r="Z295" s="14">
        <f t="shared" ref="Z295:Z359" si="137">AD295/$S$7</f>
        <v>0.39268482403589638</v>
      </c>
      <c r="AA295" s="14">
        <f t="shared" ref="AA295:AA359" si="138">AE295/$T$7</f>
        <v>0.13412596225715112</v>
      </c>
      <c r="AB295" s="14">
        <f t="shared" ref="AB295:AB359" si="139">AF295/$U$7</f>
        <v>6.5336272921599265</v>
      </c>
      <c r="AC295" s="14">
        <f t="shared" ref="AC295:AC359" si="140">AG295/$V$7</f>
        <v>1.2035818595102872</v>
      </c>
      <c r="AD295">
        <v>2115.2399999999998</v>
      </c>
      <c r="AE295">
        <v>4916.87</v>
      </c>
      <c r="AF295">
        <v>34080.379999999997</v>
      </c>
      <c r="AG295">
        <v>3717.07</v>
      </c>
      <c r="AH295" s="14">
        <f t="shared" ref="AH295:AH359" si="141">AL295/$S$7</f>
        <v>25.532587285881103</v>
      </c>
      <c r="AI295" s="14">
        <f t="shared" ref="AI295:AI359" si="142">AM295/$T$7</f>
        <v>20.711288210679076</v>
      </c>
      <c r="AJ295" s="14">
        <f t="shared" ref="AJ295:AJ359" si="143">AN295/$U$7</f>
        <v>119.00355817988364</v>
      </c>
      <c r="AK295" s="14">
        <f t="shared" ref="AK295:AK359" si="144">AO295/$V$7</f>
        <v>50.04230104198372</v>
      </c>
      <c r="AL295">
        <v>137534.09</v>
      </c>
      <c r="AM295">
        <v>759246.83</v>
      </c>
      <c r="AN295">
        <v>620740.41</v>
      </c>
      <c r="AO295">
        <v>154547.64000000001</v>
      </c>
      <c r="AP295" s="14">
        <f t="shared" ref="AP295:AP359" si="145">AT295/$S$7</f>
        <v>0.33170584096491118</v>
      </c>
      <c r="AQ295" s="14">
        <f t="shared" ref="AQ295:AQ359" si="146">AU295/$T$7</f>
        <v>3.0345130474158863E-2</v>
      </c>
      <c r="AR295" s="14">
        <f t="shared" ref="AR295:AR359" si="147">AV295/$U$7</f>
        <v>0</v>
      </c>
      <c r="AS295" s="14">
        <f t="shared" ref="AS295:AS359" si="148">AW295/$V$7</f>
        <v>1.8749004319472595</v>
      </c>
      <c r="AT295">
        <v>1786.77</v>
      </c>
      <c r="AU295">
        <v>1112.4100000000001</v>
      </c>
      <c r="AW295">
        <v>5790.33</v>
      </c>
    </row>
    <row r="296" spans="1:49" ht="12.75" customHeight="1" x14ac:dyDescent="0.15">
      <c r="A296" t="s">
        <v>104</v>
      </c>
      <c r="B296" s="15" t="s">
        <v>330</v>
      </c>
      <c r="C296" s="40" t="s">
        <v>466</v>
      </c>
      <c r="D296" s="17">
        <v>619</v>
      </c>
      <c r="F296" s="24" t="s">
        <v>437</v>
      </c>
      <c r="G296" s="24">
        <v>5</v>
      </c>
      <c r="H296" s="16" t="s">
        <v>425</v>
      </c>
      <c r="J296" s="52">
        <f t="shared" si="113"/>
        <v>19350</v>
      </c>
      <c r="K296" s="52">
        <f t="shared" si="114"/>
        <v>51989.6875</v>
      </c>
      <c r="L296" s="52">
        <f t="shared" si="115"/>
        <v>5307.8125</v>
      </c>
      <c r="M296" s="52">
        <f t="shared" si="116"/>
        <v>1425369.375</v>
      </c>
      <c r="N296">
        <v>1440</v>
      </c>
      <c r="O296">
        <v>3869</v>
      </c>
      <c r="P296">
        <v>395</v>
      </c>
      <c r="Q296">
        <v>106074</v>
      </c>
      <c r="R296" s="14">
        <f t="shared" si="133"/>
        <v>0.27011794059714739</v>
      </c>
      <c r="S296" s="14">
        <f t="shared" si="134"/>
        <v>8.3189210717266884E-2</v>
      </c>
      <c r="T296" s="14">
        <f t="shared" si="135"/>
        <v>0.78974339311561215</v>
      </c>
      <c r="U296" s="14">
        <f t="shared" si="136"/>
        <v>1.990156524216893</v>
      </c>
      <c r="V296">
        <v>1455.02</v>
      </c>
      <c r="W296">
        <v>3049.6</v>
      </c>
      <c r="X296">
        <v>4119.42</v>
      </c>
      <c r="Y296">
        <v>6146.28</v>
      </c>
      <c r="Z296" s="14">
        <f t="shared" si="137"/>
        <v>0.39569599432667302</v>
      </c>
      <c r="AA296" s="14">
        <f t="shared" si="138"/>
        <v>0.13723573731675515</v>
      </c>
      <c r="AB296" s="14">
        <f t="shared" si="139"/>
        <v>6.4320677127766643</v>
      </c>
      <c r="AC296" s="14">
        <f t="shared" si="140"/>
        <v>1.233986542932449</v>
      </c>
      <c r="AD296">
        <v>2131.46</v>
      </c>
      <c r="AE296">
        <v>5030.87</v>
      </c>
      <c r="AF296">
        <v>33550.629999999997</v>
      </c>
      <c r="AG296">
        <v>3810.97</v>
      </c>
      <c r="AH296" s="14">
        <f t="shared" si="141"/>
        <v>7.9954071299017384</v>
      </c>
      <c r="AI296" s="14">
        <f t="shared" si="142"/>
        <v>2.5120986617055756</v>
      </c>
      <c r="AJ296" s="14">
        <f t="shared" si="143"/>
        <v>74.970842479606603</v>
      </c>
      <c r="AK296" s="14">
        <f t="shared" si="144"/>
        <v>15.967228349210256</v>
      </c>
      <c r="AL296">
        <v>43068.14</v>
      </c>
      <c r="AM296">
        <v>92090.02</v>
      </c>
      <c r="AN296">
        <v>391059.16</v>
      </c>
      <c r="AO296">
        <v>49312.23</v>
      </c>
      <c r="AP296" s="14">
        <f t="shared" si="145"/>
        <v>0.34191263150664336</v>
      </c>
      <c r="AQ296" s="14">
        <f t="shared" si="146"/>
        <v>3.042478436165047E-2</v>
      </c>
      <c r="AR296" s="14">
        <f t="shared" si="147"/>
        <v>0</v>
      </c>
      <c r="AS296" s="14">
        <f t="shared" si="148"/>
        <v>1.9266110596631199</v>
      </c>
      <c r="AT296">
        <v>1841.75</v>
      </c>
      <c r="AU296">
        <v>1115.33</v>
      </c>
      <c r="AW296">
        <v>5950.03</v>
      </c>
    </row>
    <row r="297" spans="1:49" ht="12.75" customHeight="1" x14ac:dyDescent="0.15">
      <c r="A297" t="s">
        <v>105</v>
      </c>
      <c r="B297" s="15" t="s">
        <v>331</v>
      </c>
      <c r="C297" s="40" t="s">
        <v>466</v>
      </c>
      <c r="D297" s="17">
        <v>620</v>
      </c>
      <c r="F297" s="24" t="s">
        <v>438</v>
      </c>
      <c r="G297" s="24">
        <v>5</v>
      </c>
      <c r="H297" s="16" t="s">
        <v>425</v>
      </c>
      <c r="J297" s="52">
        <f t="shared" si="113"/>
        <v>17750.9375</v>
      </c>
      <c r="K297" s="52">
        <f t="shared" si="114"/>
        <v>47286.5625</v>
      </c>
      <c r="L297" s="52">
        <f t="shared" si="115"/>
        <v>4703.125</v>
      </c>
      <c r="M297" s="52">
        <f t="shared" si="116"/>
        <v>1316592.8125</v>
      </c>
      <c r="N297">
        <v>1321</v>
      </c>
      <c r="O297">
        <v>3519</v>
      </c>
      <c r="P297">
        <v>350</v>
      </c>
      <c r="Q297">
        <v>97979</v>
      </c>
      <c r="R297" s="14">
        <f t="shared" si="133"/>
        <v>0.27025717473513028</v>
      </c>
      <c r="S297" s="14">
        <f t="shared" si="134"/>
        <v>8.4712182134615066E-2</v>
      </c>
      <c r="T297" s="14">
        <f t="shared" si="135"/>
        <v>0.84299914688036204</v>
      </c>
      <c r="U297" s="14">
        <f t="shared" si="136"/>
        <v>1.8791972386460041</v>
      </c>
      <c r="V297">
        <v>1455.77</v>
      </c>
      <c r="W297">
        <v>3105.43</v>
      </c>
      <c r="X297">
        <v>4397.21</v>
      </c>
      <c r="Y297">
        <v>5803.6</v>
      </c>
      <c r="Z297" s="14">
        <f t="shared" si="137"/>
        <v>0.39582037682327109</v>
      </c>
      <c r="AA297" s="14">
        <f t="shared" si="138"/>
        <v>0.13924536125220277</v>
      </c>
      <c r="AB297" s="14">
        <f t="shared" si="139"/>
        <v>6.6421402758739694</v>
      </c>
      <c r="AC297" s="14">
        <f t="shared" si="140"/>
        <v>1.1687152321311771</v>
      </c>
      <c r="AD297">
        <v>2132.13</v>
      </c>
      <c r="AE297">
        <v>5104.54</v>
      </c>
      <c r="AF297">
        <v>34646.400000000001</v>
      </c>
      <c r="AG297">
        <v>3609.39</v>
      </c>
      <c r="AH297" s="14">
        <f t="shared" si="141"/>
        <v>10.755068586736371</v>
      </c>
      <c r="AI297" s="14">
        <f t="shared" si="142"/>
        <v>2.7084825934432848</v>
      </c>
      <c r="AJ297" s="14">
        <f t="shared" si="143"/>
        <v>87.025143065287622</v>
      </c>
      <c r="AK297" s="14">
        <f t="shared" si="144"/>
        <v>40.316351178950505</v>
      </c>
      <c r="AL297">
        <v>57933.36</v>
      </c>
      <c r="AM297">
        <v>99289.18</v>
      </c>
      <c r="AN297">
        <v>453936.2</v>
      </c>
      <c r="AO297">
        <v>124510.6</v>
      </c>
      <c r="AP297" s="14">
        <f t="shared" si="145"/>
        <v>0.35131743341359412</v>
      </c>
      <c r="AQ297" s="14">
        <f t="shared" si="146"/>
        <v>2.9457480645742062E-2</v>
      </c>
      <c r="AR297" s="14">
        <f t="shared" si="147"/>
        <v>0</v>
      </c>
      <c r="AS297" s="14">
        <f t="shared" si="148"/>
        <v>1.8277067939410816</v>
      </c>
      <c r="AT297">
        <v>1892.41</v>
      </c>
      <c r="AU297">
        <v>1079.8699999999999</v>
      </c>
      <c r="AW297">
        <v>5644.58</v>
      </c>
    </row>
    <row r="298" spans="1:49" ht="12.75" customHeight="1" x14ac:dyDescent="0.15">
      <c r="A298" t="s">
        <v>106</v>
      </c>
      <c r="B298" s="15" t="s">
        <v>332</v>
      </c>
      <c r="C298" s="40" t="s">
        <v>466</v>
      </c>
      <c r="D298" s="17">
        <v>621</v>
      </c>
      <c r="F298" s="24" t="s">
        <v>435</v>
      </c>
      <c r="G298" s="24">
        <v>12</v>
      </c>
      <c r="H298" s="16" t="s">
        <v>425</v>
      </c>
      <c r="J298" s="52">
        <f t="shared" si="113"/>
        <v>5657.1874999999991</v>
      </c>
      <c r="K298" s="52">
        <f t="shared" si="114"/>
        <v>15439.6875</v>
      </c>
      <c r="L298" s="52">
        <f t="shared" si="115"/>
        <v>1478.125</v>
      </c>
      <c r="M298" s="52">
        <f t="shared" si="116"/>
        <v>525701.875</v>
      </c>
      <c r="N298">
        <v>421</v>
      </c>
      <c r="O298">
        <v>1149</v>
      </c>
      <c r="P298">
        <v>110</v>
      </c>
      <c r="Q298">
        <v>39122</v>
      </c>
      <c r="R298" s="14">
        <f t="shared" si="133"/>
        <v>0.24541223515346389</v>
      </c>
      <c r="S298" s="14">
        <f t="shared" si="134"/>
        <v>8.458042587551079E-2</v>
      </c>
      <c r="T298" s="14">
        <f t="shared" si="135"/>
        <v>0.80303672248689173</v>
      </c>
      <c r="U298" s="14">
        <f t="shared" si="136"/>
        <v>1.8857023514250373</v>
      </c>
      <c r="V298">
        <v>1321.94</v>
      </c>
      <c r="W298">
        <v>3100.6</v>
      </c>
      <c r="X298">
        <v>4188.76</v>
      </c>
      <c r="Y298">
        <v>5823.69</v>
      </c>
      <c r="Z298" s="14">
        <f t="shared" si="137"/>
        <v>0.38157022691451581</v>
      </c>
      <c r="AA298" s="14">
        <f t="shared" si="138"/>
        <v>0.13975438232774848</v>
      </c>
      <c r="AB298" s="14">
        <f t="shared" si="139"/>
        <v>6.6186497704245477</v>
      </c>
      <c r="AC298" s="14">
        <f t="shared" si="140"/>
        <v>1.0841714319019278</v>
      </c>
      <c r="AD298">
        <v>2055.37</v>
      </c>
      <c r="AE298">
        <v>5123.2</v>
      </c>
      <c r="AF298">
        <v>34523.870000000003</v>
      </c>
      <c r="AG298">
        <v>3348.29</v>
      </c>
      <c r="AH298" s="14">
        <f t="shared" si="141"/>
        <v>13.952190709927022</v>
      </c>
      <c r="AI298" s="14">
        <f t="shared" si="142"/>
        <v>9.0605445925376316</v>
      </c>
      <c r="AJ298" s="14">
        <f t="shared" si="143"/>
        <v>94.045288191482229</v>
      </c>
      <c r="AK298" s="14">
        <f t="shared" si="144"/>
        <v>53.368434174993681</v>
      </c>
      <c r="AL298">
        <v>75155.009999999995</v>
      </c>
      <c r="AM298">
        <v>332146.88</v>
      </c>
      <c r="AN298">
        <v>490554.33</v>
      </c>
      <c r="AO298">
        <v>164819.87</v>
      </c>
      <c r="AP298" s="14">
        <f t="shared" si="145"/>
        <v>0.33454064801424271</v>
      </c>
      <c r="AQ298" s="14">
        <f t="shared" si="146"/>
        <v>2.9112131941754462E-2</v>
      </c>
      <c r="AR298" s="14">
        <f t="shared" si="147"/>
        <v>0</v>
      </c>
      <c r="AS298" s="14">
        <f t="shared" si="148"/>
        <v>1.7296864982482496</v>
      </c>
      <c r="AT298">
        <v>1802.04</v>
      </c>
      <c r="AU298">
        <v>1067.21</v>
      </c>
      <c r="AW298">
        <v>5341.86</v>
      </c>
    </row>
    <row r="299" spans="1:49" ht="12.75" customHeight="1" x14ac:dyDescent="0.15">
      <c r="A299" t="s">
        <v>107</v>
      </c>
      <c r="B299" s="15" t="s">
        <v>333</v>
      </c>
      <c r="C299" s="40" t="s">
        <v>466</v>
      </c>
      <c r="D299" s="17">
        <v>622</v>
      </c>
      <c r="F299" s="24" t="s">
        <v>439</v>
      </c>
      <c r="G299" s="24">
        <v>12</v>
      </c>
      <c r="H299" s="16" t="s">
        <v>425</v>
      </c>
      <c r="J299" s="52">
        <f t="shared" si="113"/>
        <v>20223.4375</v>
      </c>
      <c r="K299" s="52">
        <f t="shared" si="114"/>
        <v>51519.375</v>
      </c>
      <c r="L299" s="52">
        <f t="shared" si="115"/>
        <v>6194.6875000000009</v>
      </c>
      <c r="M299" s="52">
        <f t="shared" si="116"/>
        <v>1467415.3125</v>
      </c>
      <c r="N299">
        <v>1505</v>
      </c>
      <c r="O299">
        <v>3834</v>
      </c>
      <c r="P299">
        <v>461</v>
      </c>
      <c r="Q299">
        <v>109203</v>
      </c>
      <c r="R299" s="14">
        <f t="shared" si="133"/>
        <v>0.27097933579746819</v>
      </c>
      <c r="S299" s="14">
        <f t="shared" si="134"/>
        <v>8.715117325811679E-2</v>
      </c>
      <c r="T299" s="14">
        <f t="shared" si="135"/>
        <v>0.86064434496707343</v>
      </c>
      <c r="U299" s="14">
        <f t="shared" si="136"/>
        <v>1.7700738908280824</v>
      </c>
      <c r="V299">
        <v>1459.66</v>
      </c>
      <c r="W299">
        <v>3194.84</v>
      </c>
      <c r="X299">
        <v>4489.25</v>
      </c>
      <c r="Y299">
        <v>5466.59</v>
      </c>
      <c r="Z299" s="14">
        <f t="shared" si="137"/>
        <v>0.40947831753180569</v>
      </c>
      <c r="AA299" s="14">
        <f t="shared" si="138"/>
        <v>0.13986922577512506</v>
      </c>
      <c r="AB299" s="14">
        <f t="shared" si="139"/>
        <v>6.2371653422543458</v>
      </c>
      <c r="AC299" s="14">
        <f t="shared" si="140"/>
        <v>1.14834182764851</v>
      </c>
      <c r="AD299">
        <v>2205.6999999999998</v>
      </c>
      <c r="AE299">
        <v>5127.41</v>
      </c>
      <c r="AF299">
        <v>32533.99</v>
      </c>
      <c r="AG299">
        <v>3546.47</v>
      </c>
      <c r="AH299" s="14">
        <f t="shared" si="141"/>
        <v>10.448098154497913</v>
      </c>
      <c r="AI299" s="14">
        <f t="shared" si="142"/>
        <v>2.5714045271777972</v>
      </c>
      <c r="AJ299" s="14">
        <f t="shared" si="143"/>
        <v>92.837406899724911</v>
      </c>
      <c r="AK299" s="14">
        <f t="shared" si="144"/>
        <v>23.493112804937279</v>
      </c>
      <c r="AL299">
        <v>56279.83</v>
      </c>
      <c r="AM299">
        <v>94264.09</v>
      </c>
      <c r="AN299">
        <v>484253.84</v>
      </c>
      <c r="AO299">
        <v>72554.720000000001</v>
      </c>
      <c r="AP299" s="14">
        <f t="shared" si="145"/>
        <v>0.34651664033594415</v>
      </c>
      <c r="AQ299" s="14">
        <f t="shared" si="146"/>
        <v>2.9989143066019977E-2</v>
      </c>
      <c r="AR299" s="14">
        <f t="shared" si="147"/>
        <v>0</v>
      </c>
      <c r="AS299" s="14">
        <f t="shared" si="148"/>
        <v>1.7977586664680703</v>
      </c>
      <c r="AT299">
        <v>1866.55</v>
      </c>
      <c r="AU299">
        <v>1099.3599999999999</v>
      </c>
      <c r="AW299">
        <v>5552.09</v>
      </c>
    </row>
    <row r="300" spans="1:49" ht="12.75" customHeight="1" x14ac:dyDescent="0.15">
      <c r="A300" t="s">
        <v>108</v>
      </c>
      <c r="B300" s="15" t="s">
        <v>334</v>
      </c>
      <c r="C300" s="40" t="s">
        <v>466</v>
      </c>
      <c r="D300" s="17">
        <v>623</v>
      </c>
      <c r="F300" s="24" t="s">
        <v>440</v>
      </c>
      <c r="G300" s="24">
        <v>12</v>
      </c>
      <c r="H300" s="16" t="s">
        <v>425</v>
      </c>
      <c r="J300" s="52">
        <f t="shared" si="113"/>
        <v>16877.500000000004</v>
      </c>
      <c r="K300" s="52">
        <f t="shared" si="114"/>
        <v>47568.75</v>
      </c>
      <c r="L300" s="52">
        <f t="shared" si="115"/>
        <v>5146.5625000000009</v>
      </c>
      <c r="M300" s="52">
        <f t="shared" si="116"/>
        <v>1332892.5000000002</v>
      </c>
      <c r="N300">
        <v>1256</v>
      </c>
      <c r="O300">
        <v>3540</v>
      </c>
      <c r="P300">
        <v>383</v>
      </c>
      <c r="Q300">
        <v>99192</v>
      </c>
      <c r="R300" s="14">
        <f t="shared" si="133"/>
        <v>0.27570215775784768</v>
      </c>
      <c r="S300" s="14">
        <f t="shared" si="134"/>
        <v>8.7683654040252496E-2</v>
      </c>
      <c r="T300" s="14">
        <f t="shared" si="135"/>
        <v>0.9124929306097409</v>
      </c>
      <c r="U300" s="14">
        <f t="shared" si="136"/>
        <v>1.7561019835898894</v>
      </c>
      <c r="V300">
        <v>1485.1</v>
      </c>
      <c r="W300">
        <v>3214.36</v>
      </c>
      <c r="X300">
        <v>4759.7</v>
      </c>
      <c r="Y300">
        <v>5423.44</v>
      </c>
      <c r="Z300" s="14">
        <f t="shared" si="137"/>
        <v>0.39142429097335801</v>
      </c>
      <c r="AA300" s="14">
        <f t="shared" si="138"/>
        <v>0.14141429296263361</v>
      </c>
      <c r="AB300" s="14">
        <f t="shared" si="139"/>
        <v>6.3845863328316863</v>
      </c>
      <c r="AC300" s="14">
        <f t="shared" si="140"/>
        <v>1.1011319997150573</v>
      </c>
      <c r="AD300">
        <v>2108.4499999999998</v>
      </c>
      <c r="AE300">
        <v>5184.05</v>
      </c>
      <c r="AF300">
        <v>33302.959999999999</v>
      </c>
      <c r="AG300">
        <v>3400.67</v>
      </c>
      <c r="AH300" s="14">
        <f t="shared" si="141"/>
        <v>11.347747470115713</v>
      </c>
      <c r="AI300" s="14">
        <f t="shared" si="142"/>
        <v>3.4092802234673449</v>
      </c>
      <c r="AJ300" s="14">
        <f t="shared" si="143"/>
        <v>83.383146573622312</v>
      </c>
      <c r="AK300" s="14">
        <f t="shared" si="144"/>
        <v>30.962640123820563</v>
      </c>
      <c r="AL300">
        <v>61125.89</v>
      </c>
      <c r="AM300">
        <v>124979.44</v>
      </c>
      <c r="AN300">
        <v>434939</v>
      </c>
      <c r="AO300">
        <v>95623.16</v>
      </c>
      <c r="AP300" s="14">
        <f t="shared" si="145"/>
        <v>0.35538863960821371</v>
      </c>
      <c r="AQ300" s="14">
        <f t="shared" si="146"/>
        <v>2.9324906024779999E-2</v>
      </c>
      <c r="AR300" s="14">
        <f t="shared" si="147"/>
        <v>0</v>
      </c>
      <c r="AS300" s="14">
        <f t="shared" si="148"/>
        <v>1.6976498701567833</v>
      </c>
      <c r="AT300">
        <v>1914.34</v>
      </c>
      <c r="AU300">
        <v>1075.01</v>
      </c>
      <c r="AW300">
        <v>5242.92</v>
      </c>
    </row>
    <row r="301" spans="1:49" ht="12.75" customHeight="1" x14ac:dyDescent="0.15">
      <c r="A301" t="s">
        <v>109</v>
      </c>
      <c r="B301" s="15" t="s">
        <v>335</v>
      </c>
      <c r="C301" s="40" t="s">
        <v>466</v>
      </c>
      <c r="D301" s="17">
        <v>624</v>
      </c>
      <c r="F301" s="24" t="s">
        <v>436</v>
      </c>
      <c r="G301" s="24">
        <v>20</v>
      </c>
      <c r="H301" s="16" t="s">
        <v>425</v>
      </c>
      <c r="J301" s="52">
        <f t="shared" si="113"/>
        <v>6006.5625000000009</v>
      </c>
      <c r="K301" s="52">
        <f t="shared" si="114"/>
        <v>15224.687499999998</v>
      </c>
      <c r="L301" s="52">
        <f t="shared" si="115"/>
        <v>1330.3124999999998</v>
      </c>
      <c r="M301" s="52">
        <f t="shared" si="116"/>
        <v>434380.625</v>
      </c>
      <c r="N301">
        <v>447</v>
      </c>
      <c r="O301">
        <v>1133</v>
      </c>
      <c r="P301">
        <v>99</v>
      </c>
      <c r="Q301">
        <v>32326</v>
      </c>
      <c r="R301" s="14">
        <f t="shared" si="133"/>
        <v>0.27991816745596954</v>
      </c>
      <c r="S301" s="14">
        <f t="shared" si="134"/>
        <v>8.6970315287545077E-2</v>
      </c>
      <c r="T301" s="14">
        <f t="shared" si="135"/>
        <v>0.82862647738274398</v>
      </c>
      <c r="U301" s="14">
        <f t="shared" si="136"/>
        <v>1.699890556091622</v>
      </c>
      <c r="V301">
        <v>1507.81</v>
      </c>
      <c r="W301">
        <v>3188.21</v>
      </c>
      <c r="X301">
        <v>4322.24</v>
      </c>
      <c r="Y301">
        <v>5249.84</v>
      </c>
      <c r="Z301" s="14">
        <f t="shared" si="137"/>
        <v>0.39664093000978357</v>
      </c>
      <c r="AA301" s="14">
        <f t="shared" si="138"/>
        <v>0.14246288728974921</v>
      </c>
      <c r="AB301" s="14">
        <f t="shared" si="139"/>
        <v>6.8243033655090439</v>
      </c>
      <c r="AC301" s="14">
        <f t="shared" si="140"/>
        <v>1.0062363599862709</v>
      </c>
      <c r="AD301">
        <v>2136.5500000000002</v>
      </c>
      <c r="AE301">
        <v>5222.49</v>
      </c>
      <c r="AF301">
        <v>35596.589999999997</v>
      </c>
      <c r="AG301">
        <v>3107.6</v>
      </c>
      <c r="AH301" s="14">
        <f t="shared" si="141"/>
        <v>15.065792771334849</v>
      </c>
      <c r="AI301" s="14">
        <f t="shared" si="142"/>
        <v>4.7499416235208107</v>
      </c>
      <c r="AJ301" s="14">
        <f t="shared" si="143"/>
        <v>148.90058951525552</v>
      </c>
      <c r="AK301" s="14">
        <f t="shared" si="144"/>
        <v>53.973056723029195</v>
      </c>
      <c r="AL301">
        <v>81153.55</v>
      </c>
      <c r="AM301">
        <v>174126.21</v>
      </c>
      <c r="AN301">
        <v>776687.81</v>
      </c>
      <c r="AO301">
        <v>166687.15</v>
      </c>
      <c r="AP301" s="14">
        <f t="shared" si="145"/>
        <v>0.33396885982092633</v>
      </c>
      <c r="AQ301" s="14">
        <f t="shared" si="146"/>
        <v>2.9180874337808867E-2</v>
      </c>
      <c r="AR301" s="14">
        <f t="shared" si="147"/>
        <v>0</v>
      </c>
      <c r="AS301" s="14">
        <f t="shared" si="148"/>
        <v>1.7446136111956585</v>
      </c>
      <c r="AT301">
        <v>1798.96</v>
      </c>
      <c r="AU301">
        <v>1069.73</v>
      </c>
      <c r="AW301">
        <v>5387.96</v>
      </c>
    </row>
    <row r="302" spans="1:49" ht="12.75" customHeight="1" x14ac:dyDescent="0.15">
      <c r="A302" t="s">
        <v>110</v>
      </c>
      <c r="B302" s="15" t="s">
        <v>336</v>
      </c>
      <c r="C302" s="40" t="s">
        <v>466</v>
      </c>
      <c r="D302" s="17">
        <v>625</v>
      </c>
      <c r="F302" s="24" t="s">
        <v>441</v>
      </c>
      <c r="G302" s="24">
        <v>20</v>
      </c>
      <c r="H302" s="16" t="s">
        <v>425</v>
      </c>
      <c r="J302" s="52">
        <f t="shared" si="113"/>
        <v>19148.4375</v>
      </c>
      <c r="K302" s="52">
        <f t="shared" si="114"/>
        <v>51331.25</v>
      </c>
      <c r="L302" s="52">
        <f t="shared" si="115"/>
        <v>5361.5625</v>
      </c>
      <c r="M302" s="52">
        <f t="shared" si="116"/>
        <v>1451276.8750000002</v>
      </c>
      <c r="N302">
        <v>1425</v>
      </c>
      <c r="O302">
        <v>3820</v>
      </c>
      <c r="P302">
        <v>399</v>
      </c>
      <c r="Q302">
        <v>108002</v>
      </c>
      <c r="R302" s="14">
        <f t="shared" si="133"/>
        <v>0.27197253931507942</v>
      </c>
      <c r="S302" s="14">
        <f t="shared" si="134"/>
        <v>8.4594883601665102E-2</v>
      </c>
      <c r="T302" s="14">
        <f t="shared" si="135"/>
        <v>0.84219395531186803</v>
      </c>
      <c r="U302" s="14">
        <f t="shared" si="136"/>
        <v>1.6678571659856103</v>
      </c>
      <c r="V302">
        <v>1465.01</v>
      </c>
      <c r="W302">
        <v>3101.13</v>
      </c>
      <c r="X302">
        <v>4393.01</v>
      </c>
      <c r="Y302">
        <v>5150.91</v>
      </c>
      <c r="Z302" s="14">
        <f t="shared" si="137"/>
        <v>0.4064058842203167</v>
      </c>
      <c r="AA302" s="14">
        <f t="shared" si="138"/>
        <v>0.14465064132290922</v>
      </c>
      <c r="AB302" s="14">
        <f t="shared" si="139"/>
        <v>6.7814230802411739</v>
      </c>
      <c r="AC302" s="14">
        <f t="shared" si="140"/>
        <v>1.0139978111218324</v>
      </c>
      <c r="AD302">
        <v>2189.15</v>
      </c>
      <c r="AE302">
        <v>5302.69</v>
      </c>
      <c r="AF302">
        <v>35372.92</v>
      </c>
      <c r="AG302">
        <v>3131.57</v>
      </c>
      <c r="AH302" s="14">
        <f t="shared" si="141"/>
        <v>11.363698132963032</v>
      </c>
      <c r="AI302" s="14">
        <f t="shared" si="142"/>
        <v>3.6904273485621384</v>
      </c>
      <c r="AJ302" s="14">
        <f t="shared" si="143"/>
        <v>86.583432224916848</v>
      </c>
      <c r="AK302" s="14">
        <f t="shared" si="144"/>
        <v>47.214739957388112</v>
      </c>
      <c r="AL302">
        <v>61211.81</v>
      </c>
      <c r="AM302">
        <v>135285.9</v>
      </c>
      <c r="AN302">
        <v>451632.17</v>
      </c>
      <c r="AO302">
        <v>145815.17000000001</v>
      </c>
      <c r="AP302" s="14">
        <f t="shared" si="145"/>
        <v>0.34743744210180433</v>
      </c>
      <c r="AQ302" s="14">
        <f t="shared" si="146"/>
        <v>2.9069031550577495E-2</v>
      </c>
      <c r="AR302" s="14">
        <f t="shared" si="147"/>
        <v>0</v>
      </c>
      <c r="AS302" s="14">
        <f t="shared" si="148"/>
        <v>1.6829137983512177</v>
      </c>
      <c r="AT302">
        <v>1871.51</v>
      </c>
      <c r="AU302">
        <v>1065.6300000000001</v>
      </c>
      <c r="AW302">
        <v>5197.41</v>
      </c>
    </row>
    <row r="303" spans="1:49" ht="12.75" customHeight="1" x14ac:dyDescent="0.15">
      <c r="A303" t="s">
        <v>111</v>
      </c>
      <c r="B303" s="15" t="s">
        <v>337</v>
      </c>
      <c r="C303" s="40" t="s">
        <v>466</v>
      </c>
      <c r="D303" s="17">
        <v>626</v>
      </c>
      <c r="F303" s="24" t="s">
        <v>442</v>
      </c>
      <c r="G303" s="24">
        <v>20</v>
      </c>
      <c r="H303" s="16" t="s">
        <v>425</v>
      </c>
      <c r="J303" s="52">
        <f t="shared" si="113"/>
        <v>18516.875</v>
      </c>
      <c r="K303" s="52">
        <f t="shared" si="114"/>
        <v>49745.625</v>
      </c>
      <c r="L303" s="52">
        <f t="shared" si="115"/>
        <v>5495.9375</v>
      </c>
      <c r="M303" s="52">
        <f t="shared" si="116"/>
        <v>1453171.5625</v>
      </c>
      <c r="N303">
        <v>1378</v>
      </c>
      <c r="O303">
        <v>3702</v>
      </c>
      <c r="P303">
        <v>409</v>
      </c>
      <c r="Q303">
        <v>108143</v>
      </c>
      <c r="R303" s="14">
        <f t="shared" si="133"/>
        <v>0.28314654300199943</v>
      </c>
      <c r="S303" s="14">
        <f t="shared" si="134"/>
        <v>8.6622238710698171E-2</v>
      </c>
      <c r="T303" s="14">
        <f t="shared" si="135"/>
        <v>0.83365125619470304</v>
      </c>
      <c r="U303" s="14">
        <f t="shared" si="136"/>
        <v>1.6371124940906765</v>
      </c>
      <c r="V303">
        <v>1525.2</v>
      </c>
      <c r="W303">
        <v>3175.45</v>
      </c>
      <c r="X303">
        <v>4348.45</v>
      </c>
      <c r="Y303">
        <v>5055.96</v>
      </c>
      <c r="Z303" s="14">
        <f t="shared" si="137"/>
        <v>0.40795045492434018</v>
      </c>
      <c r="AA303" s="14">
        <f t="shared" si="138"/>
        <v>0.14535143186046387</v>
      </c>
      <c r="AB303" s="14">
        <f t="shared" si="139"/>
        <v>7.0866980435762015</v>
      </c>
      <c r="AC303" s="14">
        <f t="shared" si="140"/>
        <v>0.97241236392366115</v>
      </c>
      <c r="AD303">
        <v>2197.4699999999998</v>
      </c>
      <c r="AE303">
        <v>5328.38</v>
      </c>
      <c r="AF303">
        <v>36965.279999999999</v>
      </c>
      <c r="AG303">
        <v>3003.14</v>
      </c>
      <c r="AH303" s="14">
        <f t="shared" si="141"/>
        <v>13.98337915683519</v>
      </c>
      <c r="AI303" s="14">
        <f t="shared" si="142"/>
        <v>6.1691673986458841</v>
      </c>
      <c r="AJ303" s="14">
        <f t="shared" si="143"/>
        <v>97.80776051302206</v>
      </c>
      <c r="AK303" s="14">
        <f t="shared" si="144"/>
        <v>27.535857450928329</v>
      </c>
      <c r="AL303">
        <v>75323.009999999995</v>
      </c>
      <c r="AM303">
        <v>226153.04</v>
      </c>
      <c r="AN303">
        <v>510179.95</v>
      </c>
      <c r="AO303">
        <v>85040.09</v>
      </c>
      <c r="AP303" s="14">
        <f t="shared" si="145"/>
        <v>0.34776417821227079</v>
      </c>
      <c r="AQ303" s="14">
        <f t="shared" si="146"/>
        <v>2.9130954264483644E-2</v>
      </c>
      <c r="AR303" s="14">
        <f t="shared" si="147"/>
        <v>0</v>
      </c>
      <c r="AS303" s="14">
        <f t="shared" si="148"/>
        <v>1.6516672387107636</v>
      </c>
      <c r="AT303">
        <v>1873.27</v>
      </c>
      <c r="AU303">
        <v>1067.9000000000001</v>
      </c>
      <c r="AW303">
        <v>5100.91</v>
      </c>
    </row>
    <row r="304" spans="1:49" ht="12.75" customHeight="1" x14ac:dyDescent="0.15">
      <c r="A304" t="s">
        <v>112</v>
      </c>
      <c r="B304" s="15" t="s">
        <v>338</v>
      </c>
      <c r="C304" s="40" t="s">
        <v>466</v>
      </c>
      <c r="D304" s="17">
        <v>627</v>
      </c>
      <c r="F304" s="24" t="s">
        <v>450</v>
      </c>
      <c r="G304" s="24">
        <v>30</v>
      </c>
      <c r="H304" s="16" t="s">
        <v>425</v>
      </c>
      <c r="J304" s="52">
        <f t="shared" si="113"/>
        <v>5200.3125000000009</v>
      </c>
      <c r="K304" s="52">
        <f t="shared" si="114"/>
        <v>14888.749999999998</v>
      </c>
      <c r="L304" s="52">
        <f t="shared" si="115"/>
        <v>1720</v>
      </c>
      <c r="M304" s="52">
        <f t="shared" si="116"/>
        <v>444606.56250000006</v>
      </c>
      <c r="N304">
        <v>387</v>
      </c>
      <c r="O304">
        <v>1108</v>
      </c>
      <c r="P304">
        <v>128</v>
      </c>
      <c r="Q304">
        <v>33087</v>
      </c>
      <c r="R304" s="14">
        <f t="shared" si="133"/>
        <v>0.27333146450179241</v>
      </c>
      <c r="S304" s="14">
        <f t="shared" si="134"/>
        <v>9.1156508977429579E-2</v>
      </c>
      <c r="T304" s="14">
        <f t="shared" si="135"/>
        <v>0.8466282603069315</v>
      </c>
      <c r="U304" s="14">
        <f t="shared" si="136"/>
        <v>1.5598865409896578</v>
      </c>
      <c r="V304">
        <v>1472.33</v>
      </c>
      <c r="W304">
        <v>3341.67</v>
      </c>
      <c r="X304">
        <v>4416.1400000000003</v>
      </c>
      <c r="Y304">
        <v>4817.46</v>
      </c>
      <c r="Z304" s="14">
        <f t="shared" si="137"/>
        <v>0.40122080492183393</v>
      </c>
      <c r="AA304" s="14">
        <f t="shared" si="138"/>
        <v>0.1405149132809218</v>
      </c>
      <c r="AB304" s="14">
        <f t="shared" si="139"/>
        <v>6.5813023015059002</v>
      </c>
      <c r="AC304" s="14">
        <f t="shared" si="140"/>
        <v>0.88947460448007665</v>
      </c>
      <c r="AD304">
        <v>2161.2199999999998</v>
      </c>
      <c r="AE304">
        <v>5151.08</v>
      </c>
      <c r="AF304">
        <v>34329.06</v>
      </c>
      <c r="AG304">
        <v>2747</v>
      </c>
      <c r="AH304" s="14">
        <f t="shared" si="141"/>
        <v>7.3800776369553391</v>
      </c>
      <c r="AI304" s="14">
        <f t="shared" si="142"/>
        <v>2.4889875772669989</v>
      </c>
      <c r="AJ304" s="14">
        <f t="shared" si="143"/>
        <v>57.821914630522521</v>
      </c>
      <c r="AK304" s="14">
        <f t="shared" si="144"/>
        <v>9.0596890238769046</v>
      </c>
      <c r="AL304">
        <v>39753.599999999999</v>
      </c>
      <c r="AM304">
        <v>91242.8</v>
      </c>
      <c r="AN304">
        <v>301607.78000000003</v>
      </c>
      <c r="AO304">
        <v>27979.4</v>
      </c>
      <c r="AP304" s="14">
        <f t="shared" si="145"/>
        <v>0.33669970538056404</v>
      </c>
      <c r="AQ304" s="14">
        <f t="shared" si="146"/>
        <v>2.930908436219605E-2</v>
      </c>
      <c r="AR304" s="14">
        <f t="shared" si="147"/>
        <v>0</v>
      </c>
      <c r="AS304" s="14">
        <f t="shared" si="148"/>
        <v>1.603350019751711</v>
      </c>
      <c r="AT304">
        <v>1813.67</v>
      </c>
      <c r="AU304">
        <v>1074.43</v>
      </c>
      <c r="AW304">
        <v>4951.6899999999996</v>
      </c>
    </row>
    <row r="305" spans="1:49" ht="12.75" customHeight="1" x14ac:dyDescent="0.15">
      <c r="A305" t="s">
        <v>20</v>
      </c>
      <c r="B305" t="s">
        <v>244</v>
      </c>
      <c r="C305" s="40" t="s">
        <v>466</v>
      </c>
      <c r="D305" s="17">
        <v>628</v>
      </c>
      <c r="F305" s="24" t="s">
        <v>443</v>
      </c>
      <c r="G305" s="24">
        <v>30</v>
      </c>
      <c r="H305" s="16" t="s">
        <v>425</v>
      </c>
      <c r="J305" s="52">
        <f t="shared" si="113"/>
        <v>17939.0625</v>
      </c>
      <c r="K305" s="52">
        <f t="shared" si="114"/>
        <v>46278.75</v>
      </c>
      <c r="L305" s="52">
        <f t="shared" si="115"/>
        <v>4488.125</v>
      </c>
      <c r="M305" s="52">
        <f t="shared" si="116"/>
        <v>1329533.1250000002</v>
      </c>
      <c r="N305">
        <v>1335</v>
      </c>
      <c r="O305">
        <v>3444</v>
      </c>
      <c r="P305">
        <v>334</v>
      </c>
      <c r="Q305">
        <v>98942</v>
      </c>
      <c r="R305" s="14">
        <f t="shared" si="133"/>
        <v>0.27376958792264527</v>
      </c>
      <c r="S305" s="14">
        <f t="shared" si="134"/>
        <v>9.0928458806391957E-2</v>
      </c>
      <c r="T305" s="14">
        <f t="shared" si="135"/>
        <v>0.87511095348101575</v>
      </c>
      <c r="U305" s="14">
        <f t="shared" si="136"/>
        <v>1.5522707991995699</v>
      </c>
      <c r="V305">
        <v>1474.69</v>
      </c>
      <c r="W305">
        <v>3333.31</v>
      </c>
      <c r="X305">
        <v>4564.71</v>
      </c>
      <c r="Y305">
        <v>4793.9399999999996</v>
      </c>
      <c r="Z305" s="14">
        <f t="shared" si="137"/>
        <v>0.38922810450357459</v>
      </c>
      <c r="AA305" s="14">
        <f t="shared" si="138"/>
        <v>0.14254226838995487</v>
      </c>
      <c r="AB305" s="14">
        <f t="shared" si="139"/>
        <v>5.9345647652003883</v>
      </c>
      <c r="AC305" s="14">
        <f t="shared" si="140"/>
        <v>0.96800546571944801</v>
      </c>
      <c r="AD305">
        <v>2096.62</v>
      </c>
      <c r="AE305">
        <v>5225.3999999999996</v>
      </c>
      <c r="AF305">
        <v>30955.58</v>
      </c>
      <c r="AG305">
        <v>2989.53</v>
      </c>
      <c r="AH305" s="14">
        <f t="shared" si="141"/>
        <v>12.591067480289087</v>
      </c>
      <c r="AI305" s="14">
        <f t="shared" si="142"/>
        <v>3.7713565166154734</v>
      </c>
      <c r="AJ305" s="14">
        <f t="shared" si="143"/>
        <v>103.55542114394717</v>
      </c>
      <c r="AK305" s="14">
        <f t="shared" si="144"/>
        <v>37.995052358224804</v>
      </c>
      <c r="AL305">
        <v>67823.17</v>
      </c>
      <c r="AM305">
        <v>138252.65</v>
      </c>
      <c r="AN305">
        <v>540160.61</v>
      </c>
      <c r="AO305">
        <v>117341.64</v>
      </c>
      <c r="AP305" s="14">
        <f t="shared" si="145"/>
        <v>0.35590102123599071</v>
      </c>
      <c r="AQ305" s="14">
        <f t="shared" si="146"/>
        <v>2.8570103604611194E-2</v>
      </c>
      <c r="AR305" s="14">
        <f t="shared" si="147"/>
        <v>0</v>
      </c>
      <c r="AS305" s="14">
        <f t="shared" si="148"/>
        <v>1.5944261318378157</v>
      </c>
      <c r="AT305">
        <v>1917.1</v>
      </c>
      <c r="AU305">
        <v>1047.3399999999999</v>
      </c>
      <c r="AW305">
        <v>4924.13</v>
      </c>
    </row>
    <row r="306" spans="1:49" ht="12.75" customHeight="1" x14ac:dyDescent="0.15">
      <c r="A306" t="s">
        <v>21</v>
      </c>
      <c r="B306" t="s">
        <v>245</v>
      </c>
      <c r="C306" s="40" t="s">
        <v>466</v>
      </c>
      <c r="D306" s="17">
        <v>629</v>
      </c>
      <c r="F306" s="24" t="s">
        <v>444</v>
      </c>
      <c r="G306" s="24">
        <v>30</v>
      </c>
      <c r="H306" s="16" t="s">
        <v>425</v>
      </c>
      <c r="J306" s="52">
        <f t="shared" si="113"/>
        <v>16622.1875</v>
      </c>
      <c r="K306" s="52">
        <f t="shared" si="114"/>
        <v>46050.3125</v>
      </c>
      <c r="L306" s="52">
        <f t="shared" si="115"/>
        <v>4743.4375</v>
      </c>
      <c r="M306" s="52">
        <f t="shared" si="116"/>
        <v>1320691.25</v>
      </c>
      <c r="N306">
        <v>1237</v>
      </c>
      <c r="O306">
        <v>3427</v>
      </c>
      <c r="P306">
        <v>353</v>
      </c>
      <c r="Q306">
        <v>98284</v>
      </c>
      <c r="R306" s="14">
        <f t="shared" si="133"/>
        <v>0.26876458477595372</v>
      </c>
      <c r="S306" s="14">
        <f t="shared" si="134"/>
        <v>8.5494536070662819E-2</v>
      </c>
      <c r="T306" s="14">
        <f t="shared" si="135"/>
        <v>0.87889535385293749</v>
      </c>
      <c r="U306" s="14">
        <f t="shared" si="136"/>
        <v>1.5203086447735674</v>
      </c>
      <c r="V306">
        <v>1447.73</v>
      </c>
      <c r="W306">
        <v>3134.11</v>
      </c>
      <c r="X306">
        <v>4584.45</v>
      </c>
      <c r="Y306">
        <v>4695.2299999999996</v>
      </c>
      <c r="Z306" s="14">
        <f t="shared" si="137"/>
        <v>0.39270524504280058</v>
      </c>
      <c r="AA306" s="14">
        <f t="shared" si="138"/>
        <v>0.14285406425777308</v>
      </c>
      <c r="AB306" s="14">
        <f t="shared" si="139"/>
        <v>5.7596829078918361</v>
      </c>
      <c r="AC306" s="14">
        <f t="shared" si="140"/>
        <v>0.95457106406678016</v>
      </c>
      <c r="AD306">
        <v>2115.35</v>
      </c>
      <c r="AE306">
        <v>5236.83</v>
      </c>
      <c r="AF306">
        <v>30043.37</v>
      </c>
      <c r="AG306">
        <v>2948.04</v>
      </c>
      <c r="AH306" s="14">
        <f t="shared" si="141"/>
        <v>10.597381284332819</v>
      </c>
      <c r="AI306" s="14">
        <f t="shared" si="142"/>
        <v>3.4482367029837473</v>
      </c>
      <c r="AJ306" s="14">
        <f t="shared" si="143"/>
        <v>69.453654515303441</v>
      </c>
      <c r="AK306" s="14">
        <f t="shared" si="144"/>
        <v>37.739504070147717</v>
      </c>
      <c r="AL306">
        <v>57083.96</v>
      </c>
      <c r="AM306">
        <v>126407.53</v>
      </c>
      <c r="AN306">
        <v>362280.68</v>
      </c>
      <c r="AO306">
        <v>116552.42</v>
      </c>
      <c r="AP306" s="14">
        <f t="shared" si="145"/>
        <v>0.35533480240819365</v>
      </c>
      <c r="AQ306" s="14">
        <f t="shared" si="146"/>
        <v>2.8497814973839703E-2</v>
      </c>
      <c r="AR306" s="14">
        <f t="shared" si="147"/>
        <v>0</v>
      </c>
      <c r="AS306" s="14">
        <f t="shared" si="148"/>
        <v>1.5811698193851711</v>
      </c>
      <c r="AT306">
        <v>1914.05</v>
      </c>
      <c r="AU306">
        <v>1044.69</v>
      </c>
      <c r="AW306">
        <v>4883.1899999999996</v>
      </c>
    </row>
    <row r="307" spans="1:49" ht="12.75" customHeight="1" x14ac:dyDescent="0.15">
      <c r="A307" t="s">
        <v>22</v>
      </c>
      <c r="B307" t="s">
        <v>246</v>
      </c>
      <c r="C307" s="40" t="s">
        <v>466</v>
      </c>
      <c r="D307" s="17">
        <v>630</v>
      </c>
      <c r="F307" s="24" t="s">
        <v>451</v>
      </c>
      <c r="G307" s="24">
        <v>40</v>
      </c>
      <c r="H307" s="16" t="s">
        <v>425</v>
      </c>
      <c r="J307" s="52">
        <f t="shared" si="113"/>
        <v>5495.9375</v>
      </c>
      <c r="K307" s="52">
        <f t="shared" si="114"/>
        <v>15157.5</v>
      </c>
      <c r="L307" s="52">
        <f t="shared" si="115"/>
        <v>1585.6250000000002</v>
      </c>
      <c r="M307" s="52">
        <f t="shared" si="116"/>
        <v>436732.1875</v>
      </c>
      <c r="N307">
        <v>409</v>
      </c>
      <c r="O307">
        <v>1128</v>
      </c>
      <c r="P307">
        <v>118</v>
      </c>
      <c r="Q307">
        <v>32501</v>
      </c>
      <c r="R307" s="14">
        <f t="shared" si="133"/>
        <v>0.27305485268099972</v>
      </c>
      <c r="S307" s="14">
        <f t="shared" si="134"/>
        <v>9.0011893525666561E-2</v>
      </c>
      <c r="T307" s="14">
        <f t="shared" si="135"/>
        <v>1.0001687068048273</v>
      </c>
      <c r="U307" s="14">
        <f t="shared" si="136"/>
        <v>1.4224696762662141</v>
      </c>
      <c r="V307">
        <v>1470.84</v>
      </c>
      <c r="W307">
        <v>3299.71</v>
      </c>
      <c r="X307">
        <v>5217.03</v>
      </c>
      <c r="Y307">
        <v>4393.07</v>
      </c>
      <c r="Z307" s="14">
        <f t="shared" si="137"/>
        <v>0.38277692277703418</v>
      </c>
      <c r="AA307" s="14">
        <f t="shared" si="138"/>
        <v>0.14133682137342943</v>
      </c>
      <c r="AB307" s="14">
        <f t="shared" si="139"/>
        <v>6.4640587406420451</v>
      </c>
      <c r="AC307" s="14">
        <f t="shared" si="140"/>
        <v>0.84524048517974049</v>
      </c>
      <c r="AD307">
        <v>2061.87</v>
      </c>
      <c r="AE307">
        <v>5181.21</v>
      </c>
      <c r="AF307">
        <v>33717.5</v>
      </c>
      <c r="AG307">
        <v>2610.39</v>
      </c>
      <c r="AH307" s="14">
        <f t="shared" si="141"/>
        <v>7.4896400519064867</v>
      </c>
      <c r="AI307" s="14">
        <f t="shared" si="142"/>
        <v>1.22214432629724</v>
      </c>
      <c r="AJ307" s="14">
        <f t="shared" si="143"/>
        <v>53.376060887819563</v>
      </c>
      <c r="AK307" s="14">
        <f t="shared" si="144"/>
        <v>10.871183224644955</v>
      </c>
      <c r="AL307">
        <v>40343.769999999997</v>
      </c>
      <c r="AM307">
        <v>44802.1</v>
      </c>
      <c r="AN307">
        <v>278417.53999999998</v>
      </c>
      <c r="AO307">
        <v>33573.910000000003</v>
      </c>
      <c r="AP307" s="14">
        <f t="shared" si="145"/>
        <v>0.33935443627810441</v>
      </c>
      <c r="AQ307" s="14">
        <f t="shared" si="146"/>
        <v>2.7520690915637806E-2</v>
      </c>
      <c r="AR307" s="14">
        <f t="shared" si="147"/>
        <v>0</v>
      </c>
      <c r="AS307" s="14">
        <f t="shared" si="148"/>
        <v>1.4915974277443547</v>
      </c>
      <c r="AT307">
        <v>1827.97</v>
      </c>
      <c r="AU307">
        <v>1008.87</v>
      </c>
      <c r="AW307">
        <v>4606.5600000000004</v>
      </c>
    </row>
    <row r="308" spans="1:49" ht="12.75" customHeight="1" x14ac:dyDescent="0.15">
      <c r="A308" t="s">
        <v>23</v>
      </c>
      <c r="B308" t="s">
        <v>247</v>
      </c>
      <c r="C308" s="40" t="s">
        <v>466</v>
      </c>
      <c r="D308" s="17">
        <v>631</v>
      </c>
      <c r="F308" s="24" t="s">
        <v>445</v>
      </c>
      <c r="G308" s="24">
        <v>40</v>
      </c>
      <c r="H308" s="16" t="s">
        <v>425</v>
      </c>
      <c r="J308" s="52">
        <f t="shared" si="113"/>
        <v>19860.625</v>
      </c>
      <c r="K308" s="52">
        <f t="shared" si="114"/>
        <v>52271.874999999993</v>
      </c>
      <c r="L308" s="52">
        <f t="shared" si="115"/>
        <v>5388.4375000000009</v>
      </c>
      <c r="M308" s="52">
        <f t="shared" si="116"/>
        <v>1423810.625</v>
      </c>
      <c r="N308">
        <v>1478</v>
      </c>
      <c r="O308">
        <v>3890</v>
      </c>
      <c r="P308">
        <v>401</v>
      </c>
      <c r="Q308">
        <v>105958</v>
      </c>
      <c r="R308" s="14">
        <f t="shared" si="133"/>
        <v>0.26683572785109744</v>
      </c>
      <c r="S308" s="14">
        <f t="shared" si="134"/>
        <v>8.7508251815399382E-2</v>
      </c>
      <c r="T308" s="14">
        <f t="shared" si="135"/>
        <v>0.89079301783882758</v>
      </c>
      <c r="U308" s="14">
        <f t="shared" si="136"/>
        <v>1.4986497600652777</v>
      </c>
      <c r="V308">
        <v>1437.34</v>
      </c>
      <c r="W308">
        <v>3207.93</v>
      </c>
      <c r="X308">
        <v>4646.51</v>
      </c>
      <c r="Y308">
        <v>4628.34</v>
      </c>
      <c r="Z308" s="14">
        <f t="shared" si="137"/>
        <v>0.38665691408882397</v>
      </c>
      <c r="AA308" s="14">
        <f t="shared" si="138"/>
        <v>0.14060766095813806</v>
      </c>
      <c r="AB308" s="14">
        <f t="shared" si="139"/>
        <v>7.0068997248928815</v>
      </c>
      <c r="AC308" s="14">
        <f t="shared" si="140"/>
        <v>0.93517229320605888</v>
      </c>
      <c r="AD308">
        <v>2082.77</v>
      </c>
      <c r="AE308">
        <v>5154.4799999999996</v>
      </c>
      <c r="AF308">
        <v>36549.040000000001</v>
      </c>
      <c r="AG308">
        <v>2888.13</v>
      </c>
      <c r="AH308" s="14">
        <f t="shared" si="141"/>
        <v>10.56829620113578</v>
      </c>
      <c r="AI308" s="14">
        <f t="shared" si="142"/>
        <v>5.1211063706742754</v>
      </c>
      <c r="AJ308" s="14">
        <f t="shared" si="143"/>
        <v>95.721794810348641</v>
      </c>
      <c r="AK308" s="14">
        <f t="shared" si="144"/>
        <v>22.739510546118623</v>
      </c>
      <c r="AL308">
        <v>56927.29</v>
      </c>
      <c r="AM308">
        <v>187732.59</v>
      </c>
      <c r="AN308">
        <v>499299.24</v>
      </c>
      <c r="AO308">
        <v>70227.34</v>
      </c>
      <c r="AP308" s="14">
        <f t="shared" si="145"/>
        <v>0.34263107965863504</v>
      </c>
      <c r="AQ308" s="14">
        <f t="shared" si="146"/>
        <v>2.8344235731861008E-2</v>
      </c>
      <c r="AR308" s="14">
        <f t="shared" si="147"/>
        <v>0</v>
      </c>
      <c r="AS308" s="14">
        <f t="shared" si="148"/>
        <v>1.5946722187323934</v>
      </c>
      <c r="AT308">
        <v>1845.62</v>
      </c>
      <c r="AU308">
        <v>1039.06</v>
      </c>
      <c r="AW308">
        <v>4924.8900000000003</v>
      </c>
    </row>
    <row r="309" spans="1:49" ht="12.75" customHeight="1" x14ac:dyDescent="0.15">
      <c r="A309" t="s">
        <v>24</v>
      </c>
      <c r="B309" t="s">
        <v>248</v>
      </c>
      <c r="C309" s="40" t="s">
        <v>466</v>
      </c>
      <c r="D309" s="17">
        <v>632</v>
      </c>
      <c r="F309" s="24" t="s">
        <v>446</v>
      </c>
      <c r="G309" s="24">
        <v>40</v>
      </c>
      <c r="H309" s="16" t="s">
        <v>425</v>
      </c>
      <c r="J309" s="52">
        <f t="shared" si="113"/>
        <v>18490</v>
      </c>
      <c r="K309" s="52">
        <f t="shared" si="114"/>
        <v>49235.000000000007</v>
      </c>
      <c r="L309" s="52">
        <f t="shared" si="115"/>
        <v>4635.9375</v>
      </c>
      <c r="M309" s="52">
        <f t="shared" si="116"/>
        <v>1395094.6874999998</v>
      </c>
      <c r="N309">
        <v>1376</v>
      </c>
      <c r="O309">
        <v>3664</v>
      </c>
      <c r="P309">
        <v>345</v>
      </c>
      <c r="Q309">
        <v>103821</v>
      </c>
      <c r="R309" s="14">
        <f t="shared" si="133"/>
        <v>0.27548123959224824</v>
      </c>
      <c r="S309" s="14">
        <f t="shared" si="134"/>
        <v>8.763018773221018E-2</v>
      </c>
      <c r="T309" s="14">
        <f t="shared" si="135"/>
        <v>0.89307822819512483</v>
      </c>
      <c r="U309" s="14">
        <f t="shared" si="136"/>
        <v>1.4818867093649013</v>
      </c>
      <c r="V309">
        <v>1483.91</v>
      </c>
      <c r="W309">
        <v>3212.4</v>
      </c>
      <c r="X309">
        <v>4658.43</v>
      </c>
      <c r="Y309">
        <v>4576.57</v>
      </c>
      <c r="Z309" s="14">
        <f t="shared" si="137"/>
        <v>0.40212675504630929</v>
      </c>
      <c r="AA309" s="14">
        <f t="shared" si="138"/>
        <v>0.14219282787667833</v>
      </c>
      <c r="AB309" s="14">
        <f t="shared" si="139"/>
        <v>6.4967936121468908</v>
      </c>
      <c r="AC309" s="14">
        <f t="shared" si="140"/>
        <v>0.89218156032043106</v>
      </c>
      <c r="AD309">
        <v>2166.1</v>
      </c>
      <c r="AE309">
        <v>5212.59</v>
      </c>
      <c r="AF309">
        <v>33888.25</v>
      </c>
      <c r="AG309">
        <v>2755.36</v>
      </c>
      <c r="AH309" s="14">
        <f t="shared" si="141"/>
        <v>10.835144924173088</v>
      </c>
      <c r="AI309" s="14">
        <f t="shared" si="142"/>
        <v>3.3077381569399815</v>
      </c>
      <c r="AJ309" s="14">
        <f t="shared" si="143"/>
        <v>77.711407839115054</v>
      </c>
      <c r="AK309" s="14">
        <f t="shared" si="144"/>
        <v>23.760674019052303</v>
      </c>
      <c r="AL309">
        <v>58364.7</v>
      </c>
      <c r="AM309">
        <v>121257.05</v>
      </c>
      <c r="AN309">
        <v>405354.36</v>
      </c>
      <c r="AO309">
        <v>73381.039999999994</v>
      </c>
      <c r="AP309" s="14">
        <f t="shared" si="145"/>
        <v>0.34331425516233771</v>
      </c>
      <c r="AQ309" s="14">
        <f t="shared" si="146"/>
        <v>2.8831161037246381E-2</v>
      </c>
      <c r="AR309" s="14">
        <f t="shared" si="147"/>
        <v>0</v>
      </c>
      <c r="AS309" s="14">
        <f t="shared" si="148"/>
        <v>1.5658152923577069</v>
      </c>
      <c r="AT309">
        <v>1849.3</v>
      </c>
      <c r="AU309">
        <v>1056.9100000000001</v>
      </c>
      <c r="AW309">
        <v>4835.7700000000004</v>
      </c>
    </row>
    <row r="310" spans="1:49" ht="12.75" customHeight="1" x14ac:dyDescent="0.15">
      <c r="A310" t="s">
        <v>26</v>
      </c>
      <c r="B310" t="s">
        <v>249</v>
      </c>
      <c r="C310" s="40" t="s">
        <v>466</v>
      </c>
      <c r="D310" s="17">
        <v>633</v>
      </c>
      <c r="F310" s="24" t="s">
        <v>452</v>
      </c>
      <c r="G310" s="24">
        <v>60</v>
      </c>
      <c r="H310" s="16" t="s">
        <v>425</v>
      </c>
      <c r="J310" s="52">
        <f t="shared" si="113"/>
        <v>6920.3125</v>
      </c>
      <c r="K310" s="52">
        <f t="shared" si="114"/>
        <v>16057.812500000002</v>
      </c>
      <c r="L310" s="52">
        <f t="shared" si="115"/>
        <v>1424.375</v>
      </c>
      <c r="M310" s="52">
        <f t="shared" si="116"/>
        <v>444270.62500000006</v>
      </c>
      <c r="N310">
        <v>515</v>
      </c>
      <c r="O310">
        <v>1195</v>
      </c>
      <c r="P310">
        <v>106</v>
      </c>
      <c r="Q310">
        <v>33062</v>
      </c>
      <c r="R310" s="14">
        <f t="shared" si="133"/>
        <v>0.33036919324027542</v>
      </c>
      <c r="S310" s="14">
        <f t="shared" si="134"/>
        <v>0.10415618708843218</v>
      </c>
      <c r="T310" s="14">
        <f t="shared" si="135"/>
        <v>1.3865187925960718</v>
      </c>
      <c r="U310" s="14">
        <f t="shared" si="136"/>
        <v>1.5686129117908001</v>
      </c>
      <c r="V310">
        <v>1779.57</v>
      </c>
      <c r="W310">
        <v>3818.22</v>
      </c>
      <c r="X310">
        <v>7232.29</v>
      </c>
      <c r="Y310">
        <v>4844.41</v>
      </c>
      <c r="Z310" s="14">
        <f t="shared" si="137"/>
        <v>0.43719148035591959</v>
      </c>
      <c r="AA310" s="14">
        <f t="shared" si="138"/>
        <v>0.14776669049008964</v>
      </c>
      <c r="AB310" s="14">
        <f t="shared" si="139"/>
        <v>10.404695033693432</v>
      </c>
      <c r="AC310" s="14">
        <f t="shared" si="140"/>
        <v>0.91479888872339188</v>
      </c>
      <c r="AD310">
        <v>2354.98</v>
      </c>
      <c r="AE310">
        <v>5416.92</v>
      </c>
      <c r="AF310">
        <v>54272.45</v>
      </c>
      <c r="AG310">
        <v>2825.21</v>
      </c>
      <c r="AH310" s="14">
        <f t="shared" si="141"/>
        <v>6.431807760353915</v>
      </c>
      <c r="AI310" s="14">
        <f t="shared" si="142"/>
        <v>1.5344980441151601</v>
      </c>
      <c r="AJ310" s="14">
        <f t="shared" si="143"/>
        <v>83.979925807348337</v>
      </c>
      <c r="AK310" s="14">
        <f t="shared" si="144"/>
        <v>6.031019900658606</v>
      </c>
      <c r="AL310">
        <v>34645.64</v>
      </c>
      <c r="AM310">
        <v>56252.55</v>
      </c>
      <c r="AN310">
        <v>438051.89</v>
      </c>
      <c r="AO310">
        <v>18625.84</v>
      </c>
      <c r="AP310" s="14">
        <f t="shared" si="145"/>
        <v>0.32116860140236625</v>
      </c>
      <c r="AQ310" s="14">
        <f t="shared" si="146"/>
        <v>2.8241667712351263E-2</v>
      </c>
      <c r="AR310" s="14">
        <f t="shared" si="147"/>
        <v>0</v>
      </c>
      <c r="AS310" s="14">
        <f t="shared" si="148"/>
        <v>1.5367705628266317</v>
      </c>
      <c r="AT310">
        <v>1730.01</v>
      </c>
      <c r="AU310">
        <v>1035.3</v>
      </c>
      <c r="AW310">
        <v>4746.07</v>
      </c>
    </row>
    <row r="311" spans="1:49" ht="12.75" customHeight="1" x14ac:dyDescent="0.15">
      <c r="A311" t="s">
        <v>27</v>
      </c>
      <c r="B311" t="s">
        <v>250</v>
      </c>
      <c r="C311" s="40" t="s">
        <v>466</v>
      </c>
      <c r="D311" s="17">
        <v>634</v>
      </c>
      <c r="F311" s="24" t="s">
        <v>448</v>
      </c>
      <c r="G311" s="24">
        <v>60</v>
      </c>
      <c r="H311" s="16" t="s">
        <v>425</v>
      </c>
      <c r="J311" s="52">
        <f t="shared" si="113"/>
        <v>23139.375</v>
      </c>
      <c r="K311" s="52">
        <f t="shared" si="114"/>
        <v>53333.4375</v>
      </c>
      <c r="L311" s="52">
        <f t="shared" si="115"/>
        <v>5737.8125000000009</v>
      </c>
      <c r="M311" s="52">
        <f t="shared" si="116"/>
        <v>1447339.6875</v>
      </c>
      <c r="N311">
        <v>1722</v>
      </c>
      <c r="O311">
        <v>3969</v>
      </c>
      <c r="P311">
        <v>427</v>
      </c>
      <c r="Q311">
        <v>107709</v>
      </c>
      <c r="R311" s="14">
        <f t="shared" si="133"/>
        <v>0.29467512962698245</v>
      </c>
      <c r="S311" s="14">
        <f t="shared" si="134"/>
        <v>0.1</v>
      </c>
      <c r="T311" s="14">
        <f t="shared" si="135"/>
        <v>1.3673053880735793</v>
      </c>
      <c r="U311" s="14">
        <f t="shared" si="136"/>
        <v>1.415203636905263</v>
      </c>
      <c r="V311">
        <v>1587.3</v>
      </c>
      <c r="W311">
        <v>3665.86</v>
      </c>
      <c r="X311">
        <v>7132.07</v>
      </c>
      <c r="Y311">
        <v>4370.63</v>
      </c>
      <c r="Z311" s="14">
        <f t="shared" si="137"/>
        <v>0.40785206280016562</v>
      </c>
      <c r="AA311" s="14">
        <f t="shared" si="138"/>
        <v>0.14610514313148895</v>
      </c>
      <c r="AB311" s="14">
        <f t="shared" si="139"/>
        <v>10.856202371480883</v>
      </c>
      <c r="AC311" s="14">
        <f t="shared" si="140"/>
        <v>0.7954629347804969</v>
      </c>
      <c r="AD311">
        <v>2196.94</v>
      </c>
      <c r="AE311">
        <v>5356.01</v>
      </c>
      <c r="AF311">
        <v>56627.58</v>
      </c>
      <c r="AG311">
        <v>2456.66</v>
      </c>
      <c r="AH311" s="14">
        <f t="shared" si="141"/>
        <v>8.0839637545692007</v>
      </c>
      <c r="AI311" s="14">
        <f t="shared" si="142"/>
        <v>1.7494115978242488</v>
      </c>
      <c r="AJ311" s="14">
        <f t="shared" si="143"/>
        <v>81.321031795481346</v>
      </c>
      <c r="AK311" s="14">
        <f t="shared" si="144"/>
        <v>19.449788559549788</v>
      </c>
      <c r="AL311">
        <v>43545.16</v>
      </c>
      <c r="AM311">
        <v>64130.98</v>
      </c>
      <c r="AN311">
        <v>424182.7</v>
      </c>
      <c r="AO311">
        <v>60067.56</v>
      </c>
      <c r="AP311" s="14">
        <f t="shared" si="145"/>
        <v>0.3164012245178322</v>
      </c>
      <c r="AQ311" s="14">
        <f t="shared" si="146"/>
        <v>2.7903138690511912E-2</v>
      </c>
      <c r="AR311" s="14">
        <f t="shared" si="147"/>
        <v>0</v>
      </c>
      <c r="AS311" s="14">
        <f t="shared" si="148"/>
        <v>1.5004759838618802</v>
      </c>
      <c r="AT311">
        <v>1704.33</v>
      </c>
      <c r="AU311">
        <v>1022.89</v>
      </c>
      <c r="AW311">
        <v>4633.9799999999996</v>
      </c>
    </row>
    <row r="312" spans="1:49" ht="12.75" customHeight="1" x14ac:dyDescent="0.15">
      <c r="A312" t="s">
        <v>28</v>
      </c>
      <c r="B312" t="s">
        <v>251</v>
      </c>
      <c r="C312" s="40" t="s">
        <v>466</v>
      </c>
      <c r="D312" s="17">
        <v>635</v>
      </c>
      <c r="F312" s="24" t="s">
        <v>447</v>
      </c>
      <c r="G312" s="24">
        <v>60</v>
      </c>
      <c r="H312" s="16" t="s">
        <v>425</v>
      </c>
      <c r="J312" s="52">
        <f t="shared" si="113"/>
        <v>23421.562500000004</v>
      </c>
      <c r="K312" s="52">
        <f t="shared" si="114"/>
        <v>53535</v>
      </c>
      <c r="L312" s="52">
        <f t="shared" si="115"/>
        <v>5643.75</v>
      </c>
      <c r="M312" s="52">
        <f t="shared" si="116"/>
        <v>1457444.6874999998</v>
      </c>
      <c r="N312">
        <v>1743</v>
      </c>
      <c r="O312">
        <v>3984</v>
      </c>
      <c r="P312">
        <v>420</v>
      </c>
      <c r="Q312">
        <v>108461</v>
      </c>
      <c r="R312" s="14">
        <f t="shared" si="133"/>
        <v>0.28931554354222788</v>
      </c>
      <c r="S312" s="14">
        <f t="shared" si="134"/>
        <v>0.10262748713807947</v>
      </c>
      <c r="T312" s="14">
        <f t="shared" si="135"/>
        <v>1.4477938709584657</v>
      </c>
      <c r="U312" s="14">
        <f t="shared" si="136"/>
        <v>1.3765615184856588</v>
      </c>
      <c r="V312">
        <v>1558.43</v>
      </c>
      <c r="W312">
        <v>3762.18</v>
      </c>
      <c r="X312">
        <v>7551.91</v>
      </c>
      <c r="Y312">
        <v>4251.29</v>
      </c>
      <c r="Z312" s="14">
        <f t="shared" si="137"/>
        <v>0.41680760255522492</v>
      </c>
      <c r="AA312" s="14">
        <f t="shared" si="138"/>
        <v>0.14853758736012834</v>
      </c>
      <c r="AB312" s="14">
        <f t="shared" si="139"/>
        <v>10.571204815812429</v>
      </c>
      <c r="AC312" s="14">
        <f t="shared" si="140"/>
        <v>0.83202950452346569</v>
      </c>
      <c r="AD312">
        <v>2245.1799999999998</v>
      </c>
      <c r="AE312">
        <v>5445.18</v>
      </c>
      <c r="AF312">
        <v>55140.99</v>
      </c>
      <c r="AG312">
        <v>2569.59</v>
      </c>
      <c r="AH312" s="14">
        <f t="shared" si="141"/>
        <v>9.3696944831721627</v>
      </c>
      <c r="AI312" s="14">
        <f t="shared" si="142"/>
        <v>3.1944471420076055</v>
      </c>
      <c r="AJ312" s="14">
        <f t="shared" si="143"/>
        <v>89.470078506177927</v>
      </c>
      <c r="AK312" s="14">
        <f t="shared" si="144"/>
        <v>20.863680812345791</v>
      </c>
      <c r="AL312">
        <v>50470.89</v>
      </c>
      <c r="AM312">
        <v>117103.96</v>
      </c>
      <c r="AN312">
        <v>466689.35</v>
      </c>
      <c r="AO312">
        <v>64434.14</v>
      </c>
      <c r="AP312" s="14">
        <f t="shared" si="145"/>
        <v>0.322488541030444</v>
      </c>
      <c r="AQ312" s="14">
        <f t="shared" si="146"/>
        <v>2.8062992040066997E-2</v>
      </c>
      <c r="AR312" s="14">
        <f t="shared" si="147"/>
        <v>0</v>
      </c>
      <c r="AS312" s="14">
        <f t="shared" si="148"/>
        <v>1.4880000259038835</v>
      </c>
      <c r="AT312">
        <v>1737.12</v>
      </c>
      <c r="AU312">
        <v>1028.75</v>
      </c>
      <c r="AW312">
        <v>4595.45</v>
      </c>
    </row>
    <row r="313" spans="1:49" ht="12.75" customHeight="1" x14ac:dyDescent="0.15">
      <c r="A313" t="s">
        <v>29</v>
      </c>
      <c r="B313" t="s">
        <v>252</v>
      </c>
      <c r="C313" s="40" t="s">
        <v>466</v>
      </c>
      <c r="D313" s="17">
        <v>636</v>
      </c>
      <c r="F313" s="24">
        <v>7</v>
      </c>
      <c r="G313" s="24">
        <v>80</v>
      </c>
      <c r="H313" s="16" t="s">
        <v>425</v>
      </c>
      <c r="J313" s="52">
        <f t="shared" si="113"/>
        <v>3910.3125</v>
      </c>
      <c r="K313" s="52">
        <f t="shared" si="114"/>
        <v>7323.4375</v>
      </c>
      <c r="L313" s="52">
        <f t="shared" si="115"/>
        <v>1451.2500000000002</v>
      </c>
      <c r="M313" s="52">
        <f t="shared" si="116"/>
        <v>742556.25</v>
      </c>
      <c r="N313">
        <v>291</v>
      </c>
      <c r="O313">
        <v>545</v>
      </c>
      <c r="P313">
        <v>108</v>
      </c>
      <c r="Q313">
        <v>55260</v>
      </c>
      <c r="R313" s="14">
        <f t="shared" si="133"/>
        <v>0.47311388795550452</v>
      </c>
      <c r="S313" s="14">
        <f t="shared" si="134"/>
        <v>0.17876869274876836</v>
      </c>
      <c r="T313" s="14">
        <f t="shared" si="135"/>
        <v>3.2054235403506421</v>
      </c>
      <c r="U313" s="14">
        <f t="shared" si="136"/>
        <v>1.3507871542641028</v>
      </c>
      <c r="V313">
        <v>2548.48</v>
      </c>
      <c r="W313">
        <v>6553.41</v>
      </c>
      <c r="X313">
        <v>16719.97</v>
      </c>
      <c r="Y313">
        <v>4171.6899999999996</v>
      </c>
      <c r="Z313" s="14">
        <f t="shared" si="137"/>
        <v>0.77091714454916926</v>
      </c>
      <c r="AA313" s="14">
        <f t="shared" si="138"/>
        <v>0.2488564756973807</v>
      </c>
      <c r="AB313" s="14">
        <f t="shared" si="139"/>
        <v>26.715799967408913</v>
      </c>
      <c r="AC313" s="14">
        <f t="shared" si="140"/>
        <v>0.83065983667601362</v>
      </c>
      <c r="AD313">
        <v>4152.63</v>
      </c>
      <c r="AE313">
        <v>9122.73</v>
      </c>
      <c r="AF313">
        <v>139353.62</v>
      </c>
      <c r="AG313">
        <v>2565.36</v>
      </c>
      <c r="AH313" s="14">
        <f t="shared" si="141"/>
        <v>19.449210171146603</v>
      </c>
      <c r="AI313" s="14">
        <f t="shared" si="142"/>
        <v>9.9656514433175314</v>
      </c>
      <c r="AJ313" s="14">
        <f t="shared" si="143"/>
        <v>204.09746077087507</v>
      </c>
      <c r="AK313" s="14">
        <f t="shared" si="144"/>
        <v>45.755143539895215</v>
      </c>
      <c r="AL313">
        <v>104765.31</v>
      </c>
      <c r="AM313">
        <v>365326.83</v>
      </c>
      <c r="AN313">
        <v>1064602.97</v>
      </c>
      <c r="AO313">
        <v>141307.44</v>
      </c>
      <c r="AP313" s="14">
        <f t="shared" si="145"/>
        <v>0.32390315987235019</v>
      </c>
      <c r="AQ313" s="14">
        <f t="shared" si="146"/>
        <v>2.8046079228339328E-2</v>
      </c>
      <c r="AR313" s="14">
        <f t="shared" si="147"/>
        <v>0</v>
      </c>
      <c r="AS313" s="14">
        <f t="shared" si="148"/>
        <v>1.4502548294553061</v>
      </c>
      <c r="AT313">
        <v>1744.74</v>
      </c>
      <c r="AU313">
        <v>1028.1300000000001</v>
      </c>
      <c r="AW313">
        <v>4478.88</v>
      </c>
    </row>
    <row r="314" spans="1:49" ht="12.75" customHeight="1" x14ac:dyDescent="0.15">
      <c r="A314" t="s">
        <v>30</v>
      </c>
      <c r="B314" t="s">
        <v>253</v>
      </c>
      <c r="C314" s="40" t="s">
        <v>466</v>
      </c>
      <c r="D314" s="17">
        <v>637</v>
      </c>
      <c r="F314" s="24">
        <v>8</v>
      </c>
      <c r="G314" s="24">
        <v>100</v>
      </c>
      <c r="H314" s="16" t="s">
        <v>425</v>
      </c>
      <c r="J314" s="52">
        <f t="shared" si="113"/>
        <v>860</v>
      </c>
      <c r="K314" s="52">
        <f t="shared" si="114"/>
        <v>2324.6875</v>
      </c>
      <c r="L314" s="52">
        <f t="shared" si="115"/>
        <v>550.9375</v>
      </c>
      <c r="M314" s="52">
        <f t="shared" si="116"/>
        <v>465219.6875</v>
      </c>
      <c r="N314">
        <v>64</v>
      </c>
      <c r="O314">
        <v>173</v>
      </c>
      <c r="P314">
        <v>41</v>
      </c>
      <c r="Q314">
        <v>34621</v>
      </c>
      <c r="R314" s="14">
        <f t="shared" si="133"/>
        <v>0.46491021254555281</v>
      </c>
      <c r="S314" s="14">
        <f t="shared" si="134"/>
        <v>0.26960031206865509</v>
      </c>
      <c r="T314" s="14">
        <f t="shared" si="135"/>
        <v>4.8599522636427253</v>
      </c>
      <c r="U314" s="14">
        <f t="shared" si="136"/>
        <v>1.2888801103505443</v>
      </c>
      <c r="V314">
        <v>2504.29</v>
      </c>
      <c r="W314">
        <v>9883.17</v>
      </c>
      <c r="X314">
        <v>25350.240000000002</v>
      </c>
      <c r="Y314">
        <v>3980.5</v>
      </c>
      <c r="Z314" s="14">
        <f t="shared" si="137"/>
        <v>0.8332030720620206</v>
      </c>
      <c r="AA314" s="14">
        <f t="shared" si="138"/>
        <v>0.25658235720949524</v>
      </c>
      <c r="AB314" s="14">
        <f t="shared" si="139"/>
        <v>21.759700161996875</v>
      </c>
      <c r="AC314" s="14">
        <f t="shared" si="140"/>
        <v>0.6926892764397703</v>
      </c>
      <c r="AD314">
        <v>4488.1400000000003</v>
      </c>
      <c r="AE314">
        <v>9405.9500000000007</v>
      </c>
      <c r="AF314">
        <v>113501.86</v>
      </c>
      <c r="AG314">
        <v>2139.2600000000002</v>
      </c>
      <c r="AH314" s="14">
        <f t="shared" si="141"/>
        <v>29.018447595055147</v>
      </c>
      <c r="AI314" s="14">
        <f t="shared" si="142"/>
        <v>19.878285859252674</v>
      </c>
      <c r="AJ314" s="14">
        <f t="shared" si="143"/>
        <v>271.31208266633439</v>
      </c>
      <c r="AK314" s="14">
        <f t="shared" si="144"/>
        <v>10.00108148714196</v>
      </c>
      <c r="AL314">
        <v>156311.06</v>
      </c>
      <c r="AM314">
        <v>728710.13</v>
      </c>
      <c r="AN314">
        <v>1415204.52</v>
      </c>
      <c r="AO314">
        <v>30886.74</v>
      </c>
      <c r="AP314" s="14">
        <f t="shared" si="145"/>
        <v>0.31928429940166447</v>
      </c>
      <c r="AQ314" s="14">
        <f t="shared" si="146"/>
        <v>2.7302733874179592E-2</v>
      </c>
      <c r="AR314" s="14">
        <f t="shared" si="147"/>
        <v>0</v>
      </c>
      <c r="AS314" s="14">
        <f t="shared" si="148"/>
        <v>1.5044522300005829</v>
      </c>
      <c r="AT314">
        <v>1719.86</v>
      </c>
      <c r="AU314">
        <v>1000.88</v>
      </c>
      <c r="AW314">
        <v>4646.26</v>
      </c>
    </row>
    <row r="315" spans="1:49" ht="12.75" customHeight="1" x14ac:dyDescent="0.15">
      <c r="A315" t="s">
        <v>33</v>
      </c>
      <c r="B315" t="s">
        <v>256</v>
      </c>
      <c r="C315" s="40" t="s">
        <v>467</v>
      </c>
      <c r="D315" s="17" t="s">
        <v>348</v>
      </c>
      <c r="F315" s="24" t="s">
        <v>434</v>
      </c>
      <c r="G315" s="24">
        <v>5</v>
      </c>
      <c r="H315" s="16" t="s">
        <v>425</v>
      </c>
      <c r="J315" s="52">
        <f t="shared" si="113"/>
        <v>5576.5625</v>
      </c>
      <c r="K315" s="52">
        <f t="shared" si="114"/>
        <v>17226.875000000004</v>
      </c>
      <c r="L315" s="52">
        <f t="shared" si="115"/>
        <v>2055.9375</v>
      </c>
      <c r="M315" s="52">
        <f t="shared" si="116"/>
        <v>547887.1875</v>
      </c>
      <c r="N315">
        <v>415</v>
      </c>
      <c r="O315">
        <v>1282</v>
      </c>
      <c r="P315">
        <v>153</v>
      </c>
      <c r="Q315">
        <v>40773</v>
      </c>
      <c r="R315" s="14">
        <f t="shared" si="133"/>
        <v>0.27647629956503256</v>
      </c>
      <c r="S315" s="14">
        <f t="shared" si="134"/>
        <v>9.8850747164376168E-2</v>
      </c>
      <c r="T315" s="14">
        <f t="shared" si="135"/>
        <v>0.7789423233610997</v>
      </c>
      <c r="U315" s="14">
        <f t="shared" si="136"/>
        <v>1.4276893088196245</v>
      </c>
      <c r="V315">
        <v>1489.27</v>
      </c>
      <c r="W315">
        <v>3623.73</v>
      </c>
      <c r="X315">
        <v>4063.08</v>
      </c>
      <c r="Y315">
        <v>4409.1899999999996</v>
      </c>
      <c r="Z315" s="14">
        <f t="shared" si="137"/>
        <v>0.44923059215350658</v>
      </c>
      <c r="AA315" s="14">
        <f t="shared" si="138"/>
        <v>0.1637779402377614</v>
      </c>
      <c r="AB315" s="14">
        <f t="shared" si="139"/>
        <v>9.1472235269307838</v>
      </c>
      <c r="AC315" s="14">
        <f t="shared" si="140"/>
        <v>0.70988945517656732</v>
      </c>
      <c r="AD315">
        <v>2419.83</v>
      </c>
      <c r="AE315">
        <v>6003.87</v>
      </c>
      <c r="AF315">
        <v>47713.29</v>
      </c>
      <c r="AG315">
        <v>2192.38</v>
      </c>
      <c r="AH315" s="14">
        <f t="shared" si="141"/>
        <v>13.692340822892321</v>
      </c>
      <c r="AI315" s="14">
        <f t="shared" si="142"/>
        <v>5.4250271423349501</v>
      </c>
      <c r="AJ315" s="14">
        <f t="shared" si="143"/>
        <v>111.1138502535395</v>
      </c>
      <c r="AK315" s="14">
        <f t="shared" si="144"/>
        <v>17.003817584851408</v>
      </c>
      <c r="AL315">
        <v>73755.3</v>
      </c>
      <c r="AM315">
        <v>198873.9</v>
      </c>
      <c r="AN315">
        <v>579586.51</v>
      </c>
      <c r="AO315">
        <v>52513.57</v>
      </c>
      <c r="AP315" s="14">
        <f t="shared" si="145"/>
        <v>0.3603323797341928</v>
      </c>
      <c r="AQ315" s="14">
        <f t="shared" si="146"/>
        <v>2.9630973359593658E-2</v>
      </c>
      <c r="AR315" s="14">
        <f t="shared" si="147"/>
        <v>0</v>
      </c>
      <c r="AS315" s="14">
        <f t="shared" si="148"/>
        <v>1.5163777304312349</v>
      </c>
      <c r="AT315">
        <v>1940.97</v>
      </c>
      <c r="AU315">
        <v>1086.23</v>
      </c>
      <c r="AW315">
        <v>4683.09</v>
      </c>
    </row>
    <row r="316" spans="1:49" ht="12.75" customHeight="1" x14ac:dyDescent="0.15">
      <c r="A316" t="s">
        <v>34</v>
      </c>
      <c r="B316" t="s">
        <v>257</v>
      </c>
      <c r="C316" s="40" t="s">
        <v>467</v>
      </c>
      <c r="D316" s="17">
        <v>673</v>
      </c>
      <c r="F316" s="24" t="s">
        <v>437</v>
      </c>
      <c r="G316" s="24">
        <v>5</v>
      </c>
      <c r="H316" s="16" t="s">
        <v>425</v>
      </c>
      <c r="J316" s="52">
        <f t="shared" si="113"/>
        <v>16071.25</v>
      </c>
      <c r="K316" s="52">
        <f t="shared" si="114"/>
        <v>48039.0625</v>
      </c>
      <c r="L316" s="52">
        <f t="shared" si="115"/>
        <v>5845.3125</v>
      </c>
      <c r="M316" s="52">
        <f t="shared" si="116"/>
        <v>1589454.6875</v>
      </c>
      <c r="N316">
        <v>1196</v>
      </c>
      <c r="O316">
        <v>3575</v>
      </c>
      <c r="P316">
        <v>435</v>
      </c>
      <c r="Q316">
        <v>118285</v>
      </c>
      <c r="R316" s="14">
        <f t="shared" si="133"/>
        <v>0.2936837825645443</v>
      </c>
      <c r="S316" s="14">
        <f t="shared" si="134"/>
        <v>9.4735205381547588E-2</v>
      </c>
      <c r="T316" s="14">
        <f t="shared" si="135"/>
        <v>0.8352060427710094</v>
      </c>
      <c r="U316" s="14">
        <f t="shared" si="136"/>
        <v>1.5311720859749895</v>
      </c>
      <c r="V316">
        <v>1581.96</v>
      </c>
      <c r="W316">
        <v>3472.86</v>
      </c>
      <c r="X316">
        <v>4356.5600000000004</v>
      </c>
      <c r="Y316">
        <v>4728.78</v>
      </c>
      <c r="Z316" s="14">
        <f t="shared" si="137"/>
        <v>0.47700501799833295</v>
      </c>
      <c r="AA316" s="14">
        <f t="shared" si="138"/>
        <v>0.16659746962513572</v>
      </c>
      <c r="AB316" s="14">
        <f t="shared" si="139"/>
        <v>8.151908975010306</v>
      </c>
      <c r="AC316" s="14">
        <f t="shared" si="140"/>
        <v>0.83768950309875212</v>
      </c>
      <c r="AD316">
        <v>2569.44</v>
      </c>
      <c r="AE316">
        <v>6107.23</v>
      </c>
      <c r="AF316">
        <v>42521.58</v>
      </c>
      <c r="AG316">
        <v>2587.0700000000002</v>
      </c>
      <c r="AH316" s="14">
        <f t="shared" si="141"/>
        <v>13.491927204679753</v>
      </c>
      <c r="AI316" s="14">
        <f t="shared" si="142"/>
        <v>4.6228246577883496</v>
      </c>
      <c r="AJ316" s="14">
        <f t="shared" si="143"/>
        <v>97.591562742635858</v>
      </c>
      <c r="AK316" s="14">
        <f t="shared" si="144"/>
        <v>28.986251513758198</v>
      </c>
      <c r="AL316">
        <v>72675.75</v>
      </c>
      <c r="AM316">
        <v>169466.28</v>
      </c>
      <c r="AN316">
        <v>509052.23</v>
      </c>
      <c r="AO316">
        <v>89519.4</v>
      </c>
      <c r="AP316" s="14">
        <f t="shared" si="145"/>
        <v>0.35233477084845577</v>
      </c>
      <c r="AQ316" s="14">
        <f t="shared" si="146"/>
        <v>2.9064939741288539E-2</v>
      </c>
      <c r="AR316" s="14">
        <f t="shared" si="147"/>
        <v>0</v>
      </c>
      <c r="AS316" s="14">
        <f t="shared" si="148"/>
        <v>1.5611525933025507</v>
      </c>
      <c r="AT316">
        <v>1897.89</v>
      </c>
      <c r="AU316">
        <v>1065.48</v>
      </c>
      <c r="AW316">
        <v>4821.37</v>
      </c>
    </row>
    <row r="317" spans="1:49" ht="12.75" customHeight="1" x14ac:dyDescent="0.15">
      <c r="A317" t="s">
        <v>35</v>
      </c>
      <c r="B317" t="s">
        <v>258</v>
      </c>
      <c r="C317" s="40" t="s">
        <v>467</v>
      </c>
      <c r="D317" s="17">
        <v>674</v>
      </c>
      <c r="F317" s="24" t="s">
        <v>438</v>
      </c>
      <c r="G317" s="24">
        <v>5</v>
      </c>
      <c r="H317" s="16" t="s">
        <v>425</v>
      </c>
      <c r="J317" s="52">
        <f t="shared" si="113"/>
        <v>17992.8125</v>
      </c>
      <c r="K317" s="52">
        <f t="shared" si="114"/>
        <v>53803.75</v>
      </c>
      <c r="L317" s="52">
        <f t="shared" si="115"/>
        <v>5778.125</v>
      </c>
      <c r="M317" s="52">
        <f t="shared" si="116"/>
        <v>1496386.5625</v>
      </c>
      <c r="N317">
        <v>1339</v>
      </c>
      <c r="O317">
        <v>4004</v>
      </c>
      <c r="P317">
        <v>430</v>
      </c>
      <c r="Q317">
        <v>111359</v>
      </c>
      <c r="R317" s="14">
        <f t="shared" si="133"/>
        <v>0.28118612633920037</v>
      </c>
      <c r="S317" s="14">
        <f t="shared" si="134"/>
        <v>9.1947319319341164E-2</v>
      </c>
      <c r="T317" s="14">
        <f t="shared" si="135"/>
        <v>0.86348552093018793</v>
      </c>
      <c r="U317" s="14">
        <f t="shared" si="136"/>
        <v>1.5015153771929255</v>
      </c>
      <c r="V317">
        <v>1514.64</v>
      </c>
      <c r="W317">
        <v>3370.66</v>
      </c>
      <c r="X317">
        <v>4504.07</v>
      </c>
      <c r="Y317">
        <v>4637.1899999999996</v>
      </c>
      <c r="Z317" s="14">
        <f t="shared" si="137"/>
        <v>0.44577944198670405</v>
      </c>
      <c r="AA317" s="14">
        <f t="shared" si="138"/>
        <v>0.15045800985307678</v>
      </c>
      <c r="AB317" s="14">
        <f t="shared" si="139"/>
        <v>6.32829002233448</v>
      </c>
      <c r="AC317" s="14">
        <f t="shared" si="140"/>
        <v>0.81019253061515251</v>
      </c>
      <c r="AD317">
        <v>2401.2399999999998</v>
      </c>
      <c r="AE317">
        <v>5515.58</v>
      </c>
      <c r="AF317">
        <v>33009.31</v>
      </c>
      <c r="AG317">
        <v>2502.15</v>
      </c>
      <c r="AH317" s="14">
        <f t="shared" si="141"/>
        <v>9.3395864931747425</v>
      </c>
      <c r="AI317" s="14">
        <f t="shared" si="142"/>
        <v>2.2259854440704228</v>
      </c>
      <c r="AJ317" s="14">
        <f t="shared" si="143"/>
        <v>72.336269087353713</v>
      </c>
      <c r="AK317" s="14">
        <f t="shared" si="144"/>
        <v>13.605195671461043</v>
      </c>
      <c r="AL317">
        <v>50308.71</v>
      </c>
      <c r="AM317">
        <v>81601.509999999995</v>
      </c>
      <c r="AN317">
        <v>377316.83</v>
      </c>
      <c r="AO317">
        <v>42017.47</v>
      </c>
      <c r="AP317" s="14">
        <f t="shared" si="145"/>
        <v>0.35946727162352576</v>
      </c>
      <c r="AQ317" s="14">
        <f t="shared" si="146"/>
        <v>2.9044207907557847E-2</v>
      </c>
      <c r="AR317" s="14">
        <f t="shared" si="147"/>
        <v>0</v>
      </c>
      <c r="AS317" s="14">
        <f t="shared" si="148"/>
        <v>1.5142018042054954</v>
      </c>
      <c r="AT317">
        <v>1936.31</v>
      </c>
      <c r="AU317">
        <v>1064.72</v>
      </c>
      <c r="AW317">
        <v>4676.37</v>
      </c>
    </row>
    <row r="318" spans="1:49" ht="12.75" customHeight="1" x14ac:dyDescent="0.15">
      <c r="A318" t="s">
        <v>36</v>
      </c>
      <c r="B318" t="s">
        <v>259</v>
      </c>
      <c r="C318" s="40" t="s">
        <v>467</v>
      </c>
      <c r="D318" s="17">
        <v>675</v>
      </c>
      <c r="F318" s="24" t="s">
        <v>435</v>
      </c>
      <c r="G318" s="24">
        <v>12</v>
      </c>
      <c r="H318" s="16" t="s">
        <v>425</v>
      </c>
      <c r="J318" s="52">
        <f t="shared" si="113"/>
        <v>5805.0000000000009</v>
      </c>
      <c r="K318" s="52">
        <f t="shared" si="114"/>
        <v>17670.3125</v>
      </c>
      <c r="L318" s="52">
        <f t="shared" si="115"/>
        <v>1652.8125</v>
      </c>
      <c r="M318" s="52">
        <f t="shared" si="116"/>
        <v>573391.5625</v>
      </c>
      <c r="N318">
        <v>432</v>
      </c>
      <c r="O318">
        <v>1315</v>
      </c>
      <c r="P318">
        <v>123</v>
      </c>
      <c r="Q318">
        <v>42671</v>
      </c>
      <c r="R318" s="14">
        <f t="shared" si="133"/>
        <v>0.26361292167058692</v>
      </c>
      <c r="S318" s="14">
        <f t="shared" si="134"/>
        <v>9.367297169013547E-2</v>
      </c>
      <c r="T318" s="14">
        <f t="shared" si="135"/>
        <v>0.80008435340241368</v>
      </c>
      <c r="U318" s="14">
        <f t="shared" si="136"/>
        <v>1.4569477453907278</v>
      </c>
      <c r="V318">
        <v>1419.98</v>
      </c>
      <c r="W318">
        <v>3433.92</v>
      </c>
      <c r="X318">
        <v>4173.3599999999997</v>
      </c>
      <c r="Y318">
        <v>4499.55</v>
      </c>
      <c r="Z318" s="14">
        <f t="shared" si="137"/>
        <v>0.45049298167121815</v>
      </c>
      <c r="AA318" s="14">
        <f t="shared" si="138"/>
        <v>0.16176231498202331</v>
      </c>
      <c r="AB318" s="14">
        <f t="shared" si="139"/>
        <v>9.0933217027884545</v>
      </c>
      <c r="AC318" s="14">
        <f t="shared" si="140"/>
        <v>0.73618513505637329</v>
      </c>
      <c r="AD318">
        <v>2426.63</v>
      </c>
      <c r="AE318">
        <v>5929.98</v>
      </c>
      <c r="AF318">
        <v>47432.13</v>
      </c>
      <c r="AG318">
        <v>2273.59</v>
      </c>
      <c r="AH318" s="14">
        <f t="shared" si="141"/>
        <v>7.1476698702894774</v>
      </c>
      <c r="AI318" s="14">
        <f t="shared" si="142"/>
        <v>2.4414467546496597</v>
      </c>
      <c r="AJ318" s="14">
        <f t="shared" si="143"/>
        <v>60.416886017464989</v>
      </c>
      <c r="AK318" s="14">
        <f t="shared" si="144"/>
        <v>6.0601326278842356</v>
      </c>
      <c r="AL318">
        <v>38501.71</v>
      </c>
      <c r="AM318">
        <v>89500.02</v>
      </c>
      <c r="AN318">
        <v>315143.53999999998</v>
      </c>
      <c r="AO318">
        <v>18715.75</v>
      </c>
      <c r="AP318" s="14">
        <f t="shared" si="145"/>
        <v>0.33582160208368533</v>
      </c>
      <c r="AQ318" s="14">
        <f t="shared" si="146"/>
        <v>2.8518001232998535E-2</v>
      </c>
      <c r="AR318" s="14">
        <f t="shared" si="147"/>
        <v>0</v>
      </c>
      <c r="AS318" s="14">
        <f t="shared" si="148"/>
        <v>1.4326045707402681</v>
      </c>
      <c r="AT318">
        <v>1808.94</v>
      </c>
      <c r="AU318">
        <v>1045.43</v>
      </c>
      <c r="AW318">
        <v>4424.37</v>
      </c>
    </row>
    <row r="319" spans="1:49" ht="12.75" customHeight="1" x14ac:dyDescent="0.15">
      <c r="A319" t="s">
        <v>37</v>
      </c>
      <c r="B319" t="s">
        <v>260</v>
      </c>
      <c r="C319" s="40" t="s">
        <v>467</v>
      </c>
      <c r="D319" s="17">
        <v>676</v>
      </c>
      <c r="F319" s="24" t="s">
        <v>439</v>
      </c>
      <c r="G319" s="24">
        <v>12</v>
      </c>
      <c r="H319" s="16" t="s">
        <v>425</v>
      </c>
      <c r="J319" s="52">
        <f t="shared" si="113"/>
        <v>17495.625</v>
      </c>
      <c r="K319" s="52">
        <f t="shared" si="114"/>
        <v>47434.375</v>
      </c>
      <c r="L319" s="52">
        <f t="shared" si="115"/>
        <v>5361.5625</v>
      </c>
      <c r="M319" s="52">
        <f t="shared" si="116"/>
        <v>1474846.2500000002</v>
      </c>
      <c r="N319">
        <v>1302</v>
      </c>
      <c r="O319">
        <v>3530</v>
      </c>
      <c r="P319">
        <v>399</v>
      </c>
      <c r="Q319">
        <v>109756</v>
      </c>
      <c r="R319" s="14">
        <f t="shared" si="133"/>
        <v>0.26484189499518251</v>
      </c>
      <c r="S319" s="14">
        <f t="shared" si="134"/>
        <v>9.0314687413049058E-2</v>
      </c>
      <c r="T319" s="14">
        <f t="shared" si="135"/>
        <v>0.80636676475944913</v>
      </c>
      <c r="U319" s="14">
        <f t="shared" si="136"/>
        <v>1.3775523420348796</v>
      </c>
      <c r="V319">
        <v>1426.6</v>
      </c>
      <c r="W319">
        <v>3310.81</v>
      </c>
      <c r="X319">
        <v>4206.13</v>
      </c>
      <c r="Y319">
        <v>4254.3500000000004</v>
      </c>
      <c r="Z319" s="14">
        <f t="shared" si="137"/>
        <v>0.46235758668253318</v>
      </c>
      <c r="AA319" s="14">
        <f t="shared" si="138"/>
        <v>0.16353761463885694</v>
      </c>
      <c r="AB319" s="14">
        <f t="shared" si="139"/>
        <v>9.3764040527975627</v>
      </c>
      <c r="AC319" s="14">
        <f t="shared" si="140"/>
        <v>0.74132057998795464</v>
      </c>
      <c r="AD319">
        <v>2490.54</v>
      </c>
      <c r="AE319">
        <v>5995.06</v>
      </c>
      <c r="AF319">
        <v>48908.73</v>
      </c>
      <c r="AG319">
        <v>2289.4499999999998</v>
      </c>
      <c r="AH319" s="14">
        <f t="shared" si="141"/>
        <v>10.493085632707771</v>
      </c>
      <c r="AI319" s="14">
        <f t="shared" si="142"/>
        <v>3.2105058567430289</v>
      </c>
      <c r="AJ319" s="14">
        <f t="shared" si="143"/>
        <v>86.759734670206953</v>
      </c>
      <c r="AK319" s="14">
        <f t="shared" si="144"/>
        <v>7.8415880375865354</v>
      </c>
      <c r="AL319">
        <v>56522.16</v>
      </c>
      <c r="AM319">
        <v>117692.65</v>
      </c>
      <c r="AN319">
        <v>452551.79</v>
      </c>
      <c r="AO319">
        <v>24217.49</v>
      </c>
      <c r="AP319" s="14">
        <f t="shared" si="145"/>
        <v>0.35799695912642648</v>
      </c>
      <c r="AQ319" s="14">
        <f t="shared" si="146"/>
        <v>2.8698859203570241E-2</v>
      </c>
      <c r="AR319" s="14">
        <f t="shared" si="147"/>
        <v>0</v>
      </c>
      <c r="AS319" s="14">
        <f t="shared" si="148"/>
        <v>1.4454237551564917</v>
      </c>
      <c r="AT319">
        <v>1928.39</v>
      </c>
      <c r="AU319">
        <v>1052.06</v>
      </c>
      <c r="AW319">
        <v>4463.96</v>
      </c>
    </row>
    <row r="320" spans="1:49" ht="12.75" customHeight="1" x14ac:dyDescent="0.15">
      <c r="A320" t="s">
        <v>38</v>
      </c>
      <c r="B320" t="s">
        <v>261</v>
      </c>
      <c r="C320" s="40" t="s">
        <v>467</v>
      </c>
      <c r="D320" s="17">
        <v>677</v>
      </c>
      <c r="F320" s="24" t="s">
        <v>440</v>
      </c>
      <c r="G320" s="24">
        <v>12</v>
      </c>
      <c r="H320" s="16" t="s">
        <v>425</v>
      </c>
      <c r="J320" s="52">
        <f t="shared" si="113"/>
        <v>16299.687499999998</v>
      </c>
      <c r="K320" s="52">
        <f t="shared" si="114"/>
        <v>50928.124999999993</v>
      </c>
      <c r="L320" s="52">
        <f t="shared" si="115"/>
        <v>5428.75</v>
      </c>
      <c r="M320" s="52">
        <f t="shared" si="116"/>
        <v>1476458.7499999998</v>
      </c>
      <c r="N320">
        <v>1213</v>
      </c>
      <c r="O320">
        <v>3790</v>
      </c>
      <c r="P320">
        <v>404</v>
      </c>
      <c r="Q320">
        <v>109876</v>
      </c>
      <c r="R320" s="14">
        <f t="shared" si="133"/>
        <v>0.28476351545777401</v>
      </c>
      <c r="S320" s="14">
        <f t="shared" si="134"/>
        <v>9.3102300687969541E-2</v>
      </c>
      <c r="T320" s="14">
        <f t="shared" si="135"/>
        <v>0.82158680252676797</v>
      </c>
      <c r="U320" s="14">
        <f t="shared" si="136"/>
        <v>1.4175382244182959</v>
      </c>
      <c r="V320">
        <v>1533.91</v>
      </c>
      <c r="W320">
        <v>3413</v>
      </c>
      <c r="X320">
        <v>4285.5200000000004</v>
      </c>
      <c r="Y320">
        <v>4377.84</v>
      </c>
      <c r="Z320" s="14">
        <f t="shared" si="137"/>
        <v>0.43400580327887117</v>
      </c>
      <c r="AA320" s="14">
        <f t="shared" si="138"/>
        <v>0.15522933227128149</v>
      </c>
      <c r="AB320" s="14">
        <f t="shared" si="139"/>
        <v>7.2761922107301364</v>
      </c>
      <c r="AC320" s="14">
        <f t="shared" si="140"/>
        <v>0.72840749399353699</v>
      </c>
      <c r="AD320">
        <v>2337.8200000000002</v>
      </c>
      <c r="AE320">
        <v>5690.49</v>
      </c>
      <c r="AF320">
        <v>37953.71</v>
      </c>
      <c r="AG320">
        <v>2249.5700000000002</v>
      </c>
      <c r="AH320" s="14">
        <f t="shared" si="141"/>
        <v>12.234098997328562</v>
      </c>
      <c r="AI320" s="14">
        <f t="shared" si="142"/>
        <v>4.8354159733323145</v>
      </c>
      <c r="AJ320" s="14">
        <f t="shared" si="143"/>
        <v>84.1811949426301</v>
      </c>
      <c r="AK320" s="14">
        <f t="shared" si="144"/>
        <v>25.740883451951536</v>
      </c>
      <c r="AL320">
        <v>65900.320000000007</v>
      </c>
      <c r="AM320">
        <v>177259.58</v>
      </c>
      <c r="AN320">
        <v>439101.74</v>
      </c>
      <c r="AO320">
        <v>79496.600000000006</v>
      </c>
      <c r="AP320" s="14">
        <f t="shared" si="145"/>
        <v>0.36101369878272238</v>
      </c>
      <c r="AQ320" s="14">
        <f t="shared" si="146"/>
        <v>2.8627116147370606E-2</v>
      </c>
      <c r="AR320" s="14">
        <f t="shared" si="147"/>
        <v>0</v>
      </c>
      <c r="AS320" s="14">
        <f t="shared" si="148"/>
        <v>1.3903682884656483</v>
      </c>
      <c r="AT320">
        <v>1944.64</v>
      </c>
      <c r="AU320">
        <v>1049.43</v>
      </c>
      <c r="AW320">
        <v>4293.93</v>
      </c>
    </row>
    <row r="321" spans="1:49" ht="12.75" customHeight="1" x14ac:dyDescent="0.15">
      <c r="A321" t="s">
        <v>39</v>
      </c>
      <c r="B321" t="s">
        <v>262</v>
      </c>
      <c r="C321" s="40" t="s">
        <v>467</v>
      </c>
      <c r="D321" s="17">
        <v>678</v>
      </c>
      <c r="F321" s="24" t="s">
        <v>436</v>
      </c>
      <c r="G321" s="24">
        <v>20</v>
      </c>
      <c r="H321" s="16" t="s">
        <v>425</v>
      </c>
      <c r="J321" s="52">
        <f t="shared" si="113"/>
        <v>5858.7500000000009</v>
      </c>
      <c r="K321" s="52">
        <f t="shared" si="114"/>
        <v>17038.75</v>
      </c>
      <c r="L321" s="52">
        <f t="shared" si="115"/>
        <v>2176.875</v>
      </c>
      <c r="M321" s="52">
        <f t="shared" si="116"/>
        <v>576871.875</v>
      </c>
      <c r="N321">
        <v>436</v>
      </c>
      <c r="O321">
        <v>1268</v>
      </c>
      <c r="P321">
        <v>162</v>
      </c>
      <c r="Q321">
        <v>42930</v>
      </c>
      <c r="R321" s="14">
        <f t="shared" si="133"/>
        <v>0.26663337423722899</v>
      </c>
      <c r="S321" s="14">
        <f t="shared" si="134"/>
        <v>9.4853049489069419E-2</v>
      </c>
      <c r="T321" s="14">
        <f t="shared" si="135"/>
        <v>0.91207883208880114</v>
      </c>
      <c r="U321" s="14">
        <f t="shared" si="136"/>
        <v>1.3201137180491784</v>
      </c>
      <c r="V321">
        <v>1436.25</v>
      </c>
      <c r="W321">
        <v>3477.18</v>
      </c>
      <c r="X321">
        <v>4757.54</v>
      </c>
      <c r="Y321">
        <v>4076.96</v>
      </c>
      <c r="Z321" s="14">
        <f t="shared" si="137"/>
        <v>0.44621385249721068</v>
      </c>
      <c r="AA321" s="14">
        <f t="shared" si="138"/>
        <v>0.16077346107052642</v>
      </c>
      <c r="AB321" s="14">
        <f t="shared" si="139"/>
        <v>6.8738667407954148</v>
      </c>
      <c r="AC321" s="14">
        <f t="shared" si="140"/>
        <v>0.73627579864911241</v>
      </c>
      <c r="AD321">
        <v>2403.58</v>
      </c>
      <c r="AE321">
        <v>5893.73</v>
      </c>
      <c r="AF321">
        <v>35855.120000000003</v>
      </c>
      <c r="AG321">
        <v>2273.87</v>
      </c>
      <c r="AH321" s="14">
        <f t="shared" si="141"/>
        <v>10.797054176931317</v>
      </c>
      <c r="AI321" s="14">
        <f t="shared" si="142"/>
        <v>3.4428641573873526</v>
      </c>
      <c r="AJ321" s="14">
        <f t="shared" si="143"/>
        <v>90.145657237617797</v>
      </c>
      <c r="AK321" s="14">
        <f t="shared" si="144"/>
        <v>15.942282909265172</v>
      </c>
      <c r="AL321">
        <v>58159.519999999997</v>
      </c>
      <c r="AM321">
        <v>126210.58</v>
      </c>
      <c r="AN321">
        <v>470213.27</v>
      </c>
      <c r="AO321">
        <v>49235.19</v>
      </c>
      <c r="AP321" s="14">
        <f t="shared" si="145"/>
        <v>0.34478642411461013</v>
      </c>
      <c r="AQ321" s="14">
        <f t="shared" si="146"/>
        <v>2.8298680255110675E-2</v>
      </c>
      <c r="AR321" s="14">
        <f t="shared" si="147"/>
        <v>0</v>
      </c>
      <c r="AS321" s="14">
        <f t="shared" si="148"/>
        <v>1.4535381467066451</v>
      </c>
      <c r="AT321">
        <v>1857.23</v>
      </c>
      <c r="AU321">
        <v>1037.3900000000001</v>
      </c>
      <c r="AW321">
        <v>4489.0200000000004</v>
      </c>
    </row>
    <row r="322" spans="1:49" ht="12.75" customHeight="1" x14ac:dyDescent="0.15">
      <c r="A322" t="s">
        <v>40</v>
      </c>
      <c r="B322" t="s">
        <v>263</v>
      </c>
      <c r="C322" s="40" t="s">
        <v>467</v>
      </c>
      <c r="D322" s="17">
        <v>679</v>
      </c>
      <c r="F322" s="24" t="s">
        <v>441</v>
      </c>
      <c r="G322" s="24">
        <v>20</v>
      </c>
      <c r="H322" s="16" t="s">
        <v>425</v>
      </c>
      <c r="J322" s="52">
        <f t="shared" si="113"/>
        <v>18516.875</v>
      </c>
      <c r="K322" s="52">
        <f t="shared" si="114"/>
        <v>50283.125</v>
      </c>
      <c r="L322" s="52">
        <f t="shared" si="115"/>
        <v>6154.3750000000009</v>
      </c>
      <c r="M322" s="52">
        <f t="shared" si="116"/>
        <v>1533756.25</v>
      </c>
      <c r="N322">
        <v>1378</v>
      </c>
      <c r="O322">
        <v>3742</v>
      </c>
      <c r="P322">
        <v>458</v>
      </c>
      <c r="Q322">
        <v>114140</v>
      </c>
      <c r="R322" s="14">
        <f t="shared" si="133"/>
        <v>0.28869548751441071</v>
      </c>
      <c r="S322" s="14">
        <f t="shared" si="134"/>
        <v>9.6879859023530634E-2</v>
      </c>
      <c r="T322" s="14">
        <f t="shared" si="135"/>
        <v>0.88644690049174213</v>
      </c>
      <c r="U322" s="14">
        <f t="shared" si="136"/>
        <v>1.3750914730891028</v>
      </c>
      <c r="V322">
        <v>1555.09</v>
      </c>
      <c r="W322">
        <v>3551.48</v>
      </c>
      <c r="X322">
        <v>4623.84</v>
      </c>
      <c r="Y322">
        <v>4246.75</v>
      </c>
      <c r="Z322" s="14">
        <f t="shared" si="137"/>
        <v>0.45503201456946019</v>
      </c>
      <c r="AA322" s="14">
        <f t="shared" si="138"/>
        <v>0.15981488654776779</v>
      </c>
      <c r="AB322" s="14">
        <f t="shared" si="139"/>
        <v>7.6592218398627345</v>
      </c>
      <c r="AC322" s="14">
        <f t="shared" si="140"/>
        <v>0.70113718049178519</v>
      </c>
      <c r="AD322">
        <v>2451.08</v>
      </c>
      <c r="AE322">
        <v>5858.59</v>
      </c>
      <c r="AF322">
        <v>39951.65</v>
      </c>
      <c r="AG322">
        <v>2165.35</v>
      </c>
      <c r="AH322" s="14">
        <f t="shared" si="141"/>
        <v>12.605148692777091</v>
      </c>
      <c r="AI322" s="14">
        <f t="shared" si="142"/>
        <v>3.4381157491011658</v>
      </c>
      <c r="AJ322" s="14">
        <f t="shared" si="143"/>
        <v>86.264637711722244</v>
      </c>
      <c r="AK322" s="14">
        <f t="shared" si="144"/>
        <v>22.309259990804122</v>
      </c>
      <c r="AL322">
        <v>67899.02</v>
      </c>
      <c r="AM322">
        <v>126036.51</v>
      </c>
      <c r="AN322">
        <v>449969.29</v>
      </c>
      <c r="AO322">
        <v>68898.58</v>
      </c>
      <c r="AP322" s="14">
        <f t="shared" si="145"/>
        <v>0.33132155474407843</v>
      </c>
      <c r="AQ322" s="14">
        <f t="shared" si="146"/>
        <v>2.8511181550850282E-2</v>
      </c>
      <c r="AR322" s="14">
        <f t="shared" si="147"/>
        <v>0</v>
      </c>
      <c r="AS322" s="14">
        <f t="shared" si="148"/>
        <v>1.3358406134039644</v>
      </c>
      <c r="AT322">
        <v>1784.7</v>
      </c>
      <c r="AU322">
        <v>1045.18</v>
      </c>
      <c r="AW322">
        <v>4125.53</v>
      </c>
    </row>
    <row r="323" spans="1:49" ht="12.75" customHeight="1" x14ac:dyDescent="0.15">
      <c r="A323" t="s">
        <v>41</v>
      </c>
      <c r="B323" t="s">
        <v>264</v>
      </c>
      <c r="C323" s="40" t="s">
        <v>467</v>
      </c>
      <c r="D323" s="17">
        <v>680</v>
      </c>
      <c r="F323" s="24" t="s">
        <v>442</v>
      </c>
      <c r="G323" s="24">
        <v>20</v>
      </c>
      <c r="H323" s="16" t="s">
        <v>425</v>
      </c>
      <c r="J323" s="52">
        <f t="shared" si="113"/>
        <v>17616.5625</v>
      </c>
      <c r="K323" s="52">
        <f t="shared" si="114"/>
        <v>51008.750000000007</v>
      </c>
      <c r="L323" s="52">
        <f t="shared" si="115"/>
        <v>5213.75</v>
      </c>
      <c r="M323" s="52">
        <f t="shared" si="116"/>
        <v>1474322.1875000002</v>
      </c>
      <c r="N323">
        <v>1311</v>
      </c>
      <c r="O323">
        <v>3796</v>
      </c>
      <c r="P323">
        <v>388</v>
      </c>
      <c r="Q323">
        <v>109717</v>
      </c>
      <c r="R323" s="14">
        <f t="shared" si="133"/>
        <v>0.30238870087123443</v>
      </c>
      <c r="S323" s="14">
        <f t="shared" si="134"/>
        <v>9.5585756139077868E-2</v>
      </c>
      <c r="T323" s="14">
        <f t="shared" si="135"/>
        <v>0.88117097859532412</v>
      </c>
      <c r="U323" s="14">
        <f t="shared" si="136"/>
        <v>1.4054411107585303</v>
      </c>
      <c r="V323">
        <v>1628.85</v>
      </c>
      <c r="W323">
        <v>3504.04</v>
      </c>
      <c r="X323">
        <v>4596.32</v>
      </c>
      <c r="Y323">
        <v>4340.4799999999996</v>
      </c>
      <c r="Z323" s="14">
        <f t="shared" si="137"/>
        <v>0.42646859527606418</v>
      </c>
      <c r="AA323" s="14">
        <f t="shared" si="138"/>
        <v>0.15312559672218798</v>
      </c>
      <c r="AB323" s="14">
        <f t="shared" si="139"/>
        <v>6.7152516702932248</v>
      </c>
      <c r="AC323" s="14">
        <f t="shared" si="140"/>
        <v>0.73807935654753032</v>
      </c>
      <c r="AD323">
        <v>2297.2199999999998</v>
      </c>
      <c r="AE323">
        <v>5613.37</v>
      </c>
      <c r="AF323">
        <v>35027.760000000002</v>
      </c>
      <c r="AG323">
        <v>2279.44</v>
      </c>
      <c r="AH323" s="14">
        <f t="shared" si="141"/>
        <v>7.1713062575534519</v>
      </c>
      <c r="AI323" s="14">
        <f t="shared" si="142"/>
        <v>1.4230450699153814</v>
      </c>
      <c r="AJ323" s="14">
        <f t="shared" si="143"/>
        <v>50.436145432934254</v>
      </c>
      <c r="AK323" s="14">
        <f t="shared" si="144"/>
        <v>7.7810830413749779</v>
      </c>
      <c r="AL323">
        <v>38629.03</v>
      </c>
      <c r="AM323">
        <v>52166.84</v>
      </c>
      <c r="AN323">
        <v>263082.5</v>
      </c>
      <c r="AO323">
        <v>24030.63</v>
      </c>
      <c r="AP323" s="14">
        <f t="shared" si="145"/>
        <v>0.34521526525959745</v>
      </c>
      <c r="AQ323" s="14">
        <f t="shared" si="146"/>
        <v>2.8715772015297913E-2</v>
      </c>
      <c r="AR323" s="14">
        <f t="shared" si="147"/>
        <v>0</v>
      </c>
      <c r="AS323" s="14">
        <f t="shared" si="148"/>
        <v>1.3430095132012667</v>
      </c>
      <c r="AT323">
        <v>1859.54</v>
      </c>
      <c r="AU323">
        <v>1052.68</v>
      </c>
      <c r="AW323">
        <v>4147.67</v>
      </c>
    </row>
    <row r="324" spans="1:49" ht="12.75" customHeight="1" x14ac:dyDescent="0.15">
      <c r="A324" t="s">
        <v>42</v>
      </c>
      <c r="B324" t="s">
        <v>265</v>
      </c>
      <c r="C324" s="40" t="s">
        <v>467</v>
      </c>
      <c r="D324" s="17">
        <v>681</v>
      </c>
      <c r="F324" s="24" t="s">
        <v>450</v>
      </c>
      <c r="G324" s="24">
        <v>30</v>
      </c>
      <c r="H324" s="16" t="s">
        <v>425</v>
      </c>
      <c r="J324" s="52">
        <f t="shared" si="113"/>
        <v>5455.6249999999991</v>
      </c>
      <c r="K324" s="52">
        <f t="shared" si="114"/>
        <v>16259.374999999998</v>
      </c>
      <c r="L324" s="52">
        <f t="shared" si="115"/>
        <v>1975.3125</v>
      </c>
      <c r="M324" s="52">
        <f t="shared" si="116"/>
        <v>480484.6875</v>
      </c>
      <c r="N324">
        <v>406</v>
      </c>
      <c r="O324">
        <v>1210</v>
      </c>
      <c r="P324">
        <v>147</v>
      </c>
      <c r="Q324">
        <v>35757</v>
      </c>
      <c r="R324" s="14">
        <f t="shared" si="133"/>
        <v>0.30520865627918115</v>
      </c>
      <c r="S324" s="14">
        <f t="shared" si="134"/>
        <v>9.5710692716033899E-2</v>
      </c>
      <c r="T324" s="14">
        <f t="shared" si="135"/>
        <v>0.93687298103007011</v>
      </c>
      <c r="U324" s="14">
        <f t="shared" si="136"/>
        <v>1.2450118834066197</v>
      </c>
      <c r="V324">
        <v>1644.04</v>
      </c>
      <c r="W324">
        <v>3508.62</v>
      </c>
      <c r="X324">
        <v>4886.87</v>
      </c>
      <c r="Y324">
        <v>3845.02</v>
      </c>
      <c r="Z324" s="14">
        <f t="shared" si="137"/>
        <v>0.45665084348040796</v>
      </c>
      <c r="AA324" s="14">
        <f t="shared" si="138"/>
        <v>0.15554358322467307</v>
      </c>
      <c r="AB324" s="14">
        <f t="shared" si="139"/>
        <v>8.1840437870843434</v>
      </c>
      <c r="AC324" s="14">
        <f t="shared" si="140"/>
        <v>0.73375988395060121</v>
      </c>
      <c r="AD324">
        <v>2459.8000000000002</v>
      </c>
      <c r="AE324">
        <v>5702.01</v>
      </c>
      <c r="AF324">
        <v>42689.2</v>
      </c>
      <c r="AG324">
        <v>2266.1</v>
      </c>
      <c r="AH324" s="14">
        <f t="shared" si="141"/>
        <v>23.629705881806924</v>
      </c>
      <c r="AI324" s="14">
        <f t="shared" si="142"/>
        <v>11.834963692012243</v>
      </c>
      <c r="AJ324" s="14">
        <f t="shared" si="143"/>
        <v>82.446566912377904</v>
      </c>
      <c r="AK324" s="14">
        <f t="shared" si="144"/>
        <v>31.650401186397868</v>
      </c>
      <c r="AL324">
        <v>127284.01</v>
      </c>
      <c r="AM324">
        <v>433853.2</v>
      </c>
      <c r="AN324">
        <v>430053.66</v>
      </c>
      <c r="AO324">
        <v>97747.199999999997</v>
      </c>
      <c r="AP324" s="14">
        <f t="shared" si="145"/>
        <v>0.3276216395840798</v>
      </c>
      <c r="AQ324" s="14">
        <f t="shared" si="146"/>
        <v>2.8086451746656992E-2</v>
      </c>
      <c r="AR324" s="14">
        <f t="shared" si="147"/>
        <v>0</v>
      </c>
      <c r="AS324" s="14">
        <f t="shared" si="148"/>
        <v>1.3487342714856525</v>
      </c>
      <c r="AT324">
        <v>1764.77</v>
      </c>
      <c r="AU324">
        <v>1029.6099999999999</v>
      </c>
      <c r="AW324">
        <v>4165.3500000000004</v>
      </c>
    </row>
    <row r="325" spans="1:49" ht="12.75" customHeight="1" x14ac:dyDescent="0.15">
      <c r="A325" t="s">
        <v>43</v>
      </c>
      <c r="B325" t="s">
        <v>266</v>
      </c>
      <c r="C325" s="40" t="s">
        <v>467</v>
      </c>
      <c r="D325" s="17">
        <v>682</v>
      </c>
      <c r="F325" s="24" t="s">
        <v>443</v>
      </c>
      <c r="G325" s="24">
        <v>30</v>
      </c>
      <c r="H325" s="16" t="s">
        <v>425</v>
      </c>
      <c r="J325" s="52">
        <f t="shared" si="113"/>
        <v>18261.5625</v>
      </c>
      <c r="K325" s="52">
        <f t="shared" si="114"/>
        <v>48348.124999999993</v>
      </c>
      <c r="L325" s="52">
        <f t="shared" si="115"/>
        <v>4568.75</v>
      </c>
      <c r="M325" s="52">
        <f t="shared" si="116"/>
        <v>1553563.125</v>
      </c>
      <c r="N325">
        <v>1359</v>
      </c>
      <c r="O325">
        <v>3598</v>
      </c>
      <c r="P325">
        <v>340</v>
      </c>
      <c r="Q325">
        <v>115614</v>
      </c>
      <c r="R325" s="14">
        <f t="shared" si="133"/>
        <v>0.26773053924453416</v>
      </c>
      <c r="S325" s="14">
        <f t="shared" si="134"/>
        <v>9.5359342691755819E-2</v>
      </c>
      <c r="T325" s="14">
        <f t="shared" si="135"/>
        <v>0.9045292025727788</v>
      </c>
      <c r="U325" s="14">
        <f t="shared" si="136"/>
        <v>1.2046665846377018</v>
      </c>
      <c r="V325">
        <v>1442.16</v>
      </c>
      <c r="W325">
        <v>3495.74</v>
      </c>
      <c r="X325">
        <v>4718.16</v>
      </c>
      <c r="Y325">
        <v>3720.42</v>
      </c>
      <c r="Z325" s="14">
        <f t="shared" si="137"/>
        <v>0.4353201735414296</v>
      </c>
      <c r="AA325" s="14">
        <f t="shared" si="138"/>
        <v>0.15308931601315925</v>
      </c>
      <c r="AB325" s="14">
        <f t="shared" si="139"/>
        <v>9.5542766216462347</v>
      </c>
      <c r="AC325" s="14">
        <f t="shared" si="140"/>
        <v>0.62765110059125617</v>
      </c>
      <c r="AD325">
        <v>2344.9</v>
      </c>
      <c r="AE325">
        <v>5612.04</v>
      </c>
      <c r="AF325">
        <v>49836.54</v>
      </c>
      <c r="AG325">
        <v>1938.4</v>
      </c>
      <c r="AH325" s="14">
        <f t="shared" si="141"/>
        <v>14.506912510837058</v>
      </c>
      <c r="AI325" s="14">
        <f t="shared" si="142"/>
        <v>7.7983927373112989</v>
      </c>
      <c r="AJ325" s="14">
        <f t="shared" si="143"/>
        <v>84.507934012633839</v>
      </c>
      <c r="AK325" s="14">
        <f t="shared" si="144"/>
        <v>24.528821308534681</v>
      </c>
      <c r="AL325">
        <v>78143.08</v>
      </c>
      <c r="AM325">
        <v>285878.15999999997</v>
      </c>
      <c r="AN325">
        <v>440806.06</v>
      </c>
      <c r="AO325">
        <v>75753.34</v>
      </c>
      <c r="AP325" s="14">
        <f t="shared" si="145"/>
        <v>0.36980772693772151</v>
      </c>
      <c r="AQ325" s="14">
        <f t="shared" si="146"/>
        <v>2.9044480694843777E-2</v>
      </c>
      <c r="AR325" s="14">
        <f t="shared" si="147"/>
        <v>0</v>
      </c>
      <c r="AS325" s="14">
        <f t="shared" si="148"/>
        <v>1.3460629334853029</v>
      </c>
      <c r="AT325">
        <v>1992.01</v>
      </c>
      <c r="AU325">
        <v>1064.73</v>
      </c>
      <c r="AW325">
        <v>4157.1000000000004</v>
      </c>
    </row>
    <row r="326" spans="1:49" ht="12.75" customHeight="1" x14ac:dyDescent="0.15">
      <c r="A326" t="s">
        <v>44</v>
      </c>
      <c r="B326" t="s">
        <v>267</v>
      </c>
      <c r="C326" s="40" t="s">
        <v>467</v>
      </c>
      <c r="D326" s="17">
        <v>683</v>
      </c>
      <c r="F326" s="24" t="s">
        <v>444</v>
      </c>
      <c r="G326" s="24">
        <v>30</v>
      </c>
      <c r="H326" s="16" t="s">
        <v>425</v>
      </c>
      <c r="J326" s="52">
        <f t="shared" si="113"/>
        <v>18019.687500000004</v>
      </c>
      <c r="K326" s="52">
        <f t="shared" si="114"/>
        <v>45915.9375</v>
      </c>
      <c r="L326" s="52">
        <f t="shared" si="115"/>
        <v>5294.375</v>
      </c>
      <c r="M326" s="52">
        <f t="shared" si="116"/>
        <v>1456369.6875000002</v>
      </c>
      <c r="N326">
        <v>1341</v>
      </c>
      <c r="O326">
        <v>3417</v>
      </c>
      <c r="P326">
        <v>394</v>
      </c>
      <c r="Q326">
        <v>108381</v>
      </c>
      <c r="R326" s="14">
        <f t="shared" si="133"/>
        <v>0.28384457014708697</v>
      </c>
      <c r="S326" s="14">
        <f t="shared" si="134"/>
        <v>0.10050301975525526</v>
      </c>
      <c r="T326" s="14">
        <f t="shared" si="135"/>
        <v>1.0412603165169714</v>
      </c>
      <c r="U326" s="14">
        <f t="shared" si="136"/>
        <v>1.2295990726409656</v>
      </c>
      <c r="V326">
        <v>1528.96</v>
      </c>
      <c r="W326">
        <v>3684.3</v>
      </c>
      <c r="X326">
        <v>5431.37</v>
      </c>
      <c r="Y326">
        <v>3797.42</v>
      </c>
      <c r="Z326" s="14">
        <f t="shared" si="137"/>
        <v>0.41811083408674471</v>
      </c>
      <c r="AA326" s="14">
        <f t="shared" si="138"/>
        <v>0.14760219975667377</v>
      </c>
      <c r="AB326" s="14">
        <f t="shared" si="139"/>
        <v>6.8483958475120552</v>
      </c>
      <c r="AC326" s="14">
        <f t="shared" si="140"/>
        <v>0.68922139401749805</v>
      </c>
      <c r="AD326">
        <v>2252.1999999999998</v>
      </c>
      <c r="AE326">
        <v>5410.89</v>
      </c>
      <c r="AF326">
        <v>35722.26</v>
      </c>
      <c r="AG326">
        <v>2128.5500000000002</v>
      </c>
      <c r="AH326" s="14">
        <f t="shared" si="141"/>
        <v>14.806744872934928</v>
      </c>
      <c r="AI326" s="14">
        <f t="shared" si="142"/>
        <v>5.2235840975923793</v>
      </c>
      <c r="AJ326" s="14">
        <f t="shared" si="143"/>
        <v>114.76487639350864</v>
      </c>
      <c r="AK326" s="14">
        <f t="shared" si="144"/>
        <v>25.9070827693842</v>
      </c>
      <c r="AL326">
        <v>79758.16</v>
      </c>
      <c r="AM326">
        <v>191489.28</v>
      </c>
      <c r="AN326">
        <v>598630.81000000006</v>
      </c>
      <c r="AO326">
        <v>80009.88</v>
      </c>
      <c r="AP326" s="14">
        <f t="shared" si="145"/>
        <v>0.37888393627903266</v>
      </c>
      <c r="AQ326" s="14">
        <f t="shared" si="146"/>
        <v>2.8463443775812499E-2</v>
      </c>
      <c r="AR326" s="14">
        <f t="shared" si="147"/>
        <v>0</v>
      </c>
      <c r="AS326" s="14">
        <f t="shared" si="148"/>
        <v>1.3545335034355026</v>
      </c>
      <c r="AT326">
        <v>2040.9</v>
      </c>
      <c r="AU326">
        <v>1043.43</v>
      </c>
      <c r="AW326">
        <v>4183.26</v>
      </c>
    </row>
    <row r="327" spans="1:49" ht="12.75" customHeight="1" x14ac:dyDescent="0.15">
      <c r="A327" t="s">
        <v>45</v>
      </c>
      <c r="B327" t="s">
        <v>268</v>
      </c>
      <c r="C327" s="40" t="s">
        <v>467</v>
      </c>
      <c r="D327" s="17">
        <v>684</v>
      </c>
      <c r="F327" s="24" t="s">
        <v>451</v>
      </c>
      <c r="G327" s="24">
        <v>40</v>
      </c>
      <c r="H327" s="16" t="s">
        <v>425</v>
      </c>
      <c r="J327" s="52">
        <f t="shared" si="113"/>
        <v>6463.4375000000009</v>
      </c>
      <c r="K327" s="52">
        <f t="shared" si="114"/>
        <v>17388.125000000004</v>
      </c>
      <c r="L327" s="52">
        <f t="shared" si="115"/>
        <v>1881.25</v>
      </c>
      <c r="M327" s="52">
        <f t="shared" si="116"/>
        <v>453676.87500000006</v>
      </c>
      <c r="N327">
        <v>481</v>
      </c>
      <c r="O327">
        <v>1294</v>
      </c>
      <c r="P327">
        <v>140</v>
      </c>
      <c r="Q327">
        <v>33762</v>
      </c>
      <c r="R327" s="14">
        <f t="shared" si="133"/>
        <v>0.28473009926465814</v>
      </c>
      <c r="S327" s="14">
        <f t="shared" si="134"/>
        <v>9.0841712449466164E-2</v>
      </c>
      <c r="T327" s="14">
        <f t="shared" si="135"/>
        <v>0.89611303355923444</v>
      </c>
      <c r="U327" s="14">
        <f t="shared" si="136"/>
        <v>1.1563299377659195</v>
      </c>
      <c r="V327">
        <v>1533.73</v>
      </c>
      <c r="W327">
        <v>3330.13</v>
      </c>
      <c r="X327">
        <v>4674.26</v>
      </c>
      <c r="Y327">
        <v>3571.14</v>
      </c>
      <c r="Z327" s="14">
        <f t="shared" si="137"/>
        <v>0.43727502083870934</v>
      </c>
      <c r="AA327" s="14">
        <f t="shared" si="138"/>
        <v>0.15277206439962246</v>
      </c>
      <c r="AB327" s="14">
        <f t="shared" si="139"/>
        <v>10.573815937041688</v>
      </c>
      <c r="AC327" s="14">
        <f t="shared" si="140"/>
        <v>0.58930040086259927</v>
      </c>
      <c r="AD327">
        <v>2355.4299999999998</v>
      </c>
      <c r="AE327">
        <v>5600.41</v>
      </c>
      <c r="AF327">
        <v>55154.61</v>
      </c>
      <c r="AG327">
        <v>1819.96</v>
      </c>
      <c r="AH327" s="14">
        <f t="shared" si="141"/>
        <v>17.288348330397042</v>
      </c>
      <c r="AI327" s="14">
        <f t="shared" si="142"/>
        <v>6.8941124320077698</v>
      </c>
      <c r="AJ327" s="14">
        <f t="shared" si="143"/>
        <v>124.41033137467289</v>
      </c>
      <c r="AK327" s="14">
        <f t="shared" si="144"/>
        <v>16.042313993925539</v>
      </c>
      <c r="AL327">
        <v>93125.59</v>
      </c>
      <c r="AM327">
        <v>252728.51</v>
      </c>
      <c r="AN327">
        <v>648942.94999999995</v>
      </c>
      <c r="AO327">
        <v>49544.12</v>
      </c>
      <c r="AP327" s="14">
        <f t="shared" si="145"/>
        <v>0.31191788527478326</v>
      </c>
      <c r="AQ327" s="14">
        <f t="shared" si="146"/>
        <v>2.7690637394772306E-2</v>
      </c>
      <c r="AR327" s="14">
        <f t="shared" si="147"/>
        <v>0</v>
      </c>
      <c r="AS327" s="14">
        <f t="shared" si="148"/>
        <v>1.324504426326117</v>
      </c>
      <c r="AT327">
        <v>1680.18</v>
      </c>
      <c r="AU327">
        <v>1015.1</v>
      </c>
      <c r="AW327">
        <v>4090.52</v>
      </c>
    </row>
    <row r="328" spans="1:49" ht="12.75" customHeight="1" x14ac:dyDescent="0.15">
      <c r="A328" t="s">
        <v>46</v>
      </c>
      <c r="B328" t="s">
        <v>269</v>
      </c>
      <c r="C328" s="40" t="s">
        <v>467</v>
      </c>
      <c r="D328" s="17">
        <v>685</v>
      </c>
      <c r="F328" s="24" t="s">
        <v>445</v>
      </c>
      <c r="G328" s="24">
        <v>40</v>
      </c>
      <c r="H328" s="16" t="s">
        <v>425</v>
      </c>
      <c r="J328" s="52">
        <f t="shared" si="113"/>
        <v>18691.562500000004</v>
      </c>
      <c r="K328" s="52">
        <f t="shared" si="114"/>
        <v>48939.375</v>
      </c>
      <c r="L328" s="52">
        <f t="shared" si="115"/>
        <v>5925.9374999999991</v>
      </c>
      <c r="M328" s="52">
        <f t="shared" si="116"/>
        <v>1489600.625</v>
      </c>
      <c r="N328">
        <v>1391</v>
      </c>
      <c r="O328">
        <v>3642</v>
      </c>
      <c r="P328">
        <v>441</v>
      </c>
      <c r="Q328">
        <v>110854</v>
      </c>
      <c r="R328" s="14">
        <f t="shared" si="133"/>
        <v>0.26572185474723437</v>
      </c>
      <c r="S328" s="14">
        <f t="shared" si="134"/>
        <v>9.9049881883105206E-2</v>
      </c>
      <c r="T328" s="14">
        <f t="shared" si="135"/>
        <v>1.0678354725228378</v>
      </c>
      <c r="U328" s="14">
        <f t="shared" si="136"/>
        <v>1.2865131429829617</v>
      </c>
      <c r="V328">
        <v>1431.34</v>
      </c>
      <c r="W328">
        <v>3631.03</v>
      </c>
      <c r="X328">
        <v>5569.99</v>
      </c>
      <c r="Y328">
        <v>3973.19</v>
      </c>
      <c r="Z328" s="14">
        <f t="shared" si="137"/>
        <v>0.44941623767081712</v>
      </c>
      <c r="AA328" s="14">
        <f t="shared" si="138"/>
        <v>0.15663636909210935</v>
      </c>
      <c r="AB328" s="14">
        <f t="shared" si="139"/>
        <v>8.9431093814403351</v>
      </c>
      <c r="AC328" s="14">
        <f t="shared" si="140"/>
        <v>0.75779221199738378</v>
      </c>
      <c r="AD328">
        <v>2420.83</v>
      </c>
      <c r="AE328">
        <v>5742.07</v>
      </c>
      <c r="AF328">
        <v>46648.6</v>
      </c>
      <c r="AG328">
        <v>2340.3200000000002</v>
      </c>
      <c r="AH328" s="14">
        <f t="shared" si="141"/>
        <v>11.792659947536578</v>
      </c>
      <c r="AI328" s="14">
        <f t="shared" si="142"/>
        <v>3.613970800848914</v>
      </c>
      <c r="AJ328" s="14">
        <f t="shared" si="143"/>
        <v>88.549340030482256</v>
      </c>
      <c r="AK328" s="14">
        <f t="shared" si="144"/>
        <v>18.354546455377321</v>
      </c>
      <c r="AL328">
        <v>63522.46</v>
      </c>
      <c r="AM328">
        <v>132483.10999999999</v>
      </c>
      <c r="AN328">
        <v>461886.64</v>
      </c>
      <c r="AO328">
        <v>56685.08</v>
      </c>
      <c r="AP328" s="14">
        <f t="shared" si="145"/>
        <v>0.3431156144588155</v>
      </c>
      <c r="AQ328" s="14">
        <f t="shared" si="146"/>
        <v>2.827849399595184E-2</v>
      </c>
      <c r="AR328" s="14">
        <f t="shared" si="147"/>
        <v>0</v>
      </c>
      <c r="AS328" s="14">
        <f t="shared" si="148"/>
        <v>1.3435567327431563</v>
      </c>
      <c r="AT328">
        <v>1848.23</v>
      </c>
      <c r="AU328">
        <v>1036.6500000000001</v>
      </c>
      <c r="AW328">
        <v>4149.3599999999997</v>
      </c>
    </row>
    <row r="329" spans="1:49" ht="12.75" customHeight="1" x14ac:dyDescent="0.15">
      <c r="A329" t="s">
        <v>47</v>
      </c>
      <c r="B329" t="s">
        <v>258</v>
      </c>
      <c r="C329" s="40" t="s">
        <v>467</v>
      </c>
      <c r="D329" s="17">
        <v>686</v>
      </c>
      <c r="F329" s="24" t="s">
        <v>446</v>
      </c>
      <c r="G329" s="24">
        <v>40</v>
      </c>
      <c r="H329" s="16" t="s">
        <v>425</v>
      </c>
      <c r="J329" s="52">
        <f t="shared" si="113"/>
        <v>19659.0625</v>
      </c>
      <c r="K329" s="52">
        <f t="shared" si="114"/>
        <v>52191.25</v>
      </c>
      <c r="L329" s="52">
        <f t="shared" si="115"/>
        <v>5912.5</v>
      </c>
      <c r="M329" s="52">
        <f t="shared" si="116"/>
        <v>1563533.7500000002</v>
      </c>
      <c r="N329">
        <v>1463</v>
      </c>
      <c r="O329">
        <v>3884</v>
      </c>
      <c r="P329">
        <v>440</v>
      </c>
      <c r="Q329">
        <v>116356</v>
      </c>
      <c r="R329" s="14">
        <f t="shared" si="133"/>
        <v>0.29799075856614832</v>
      </c>
      <c r="S329" s="14">
        <f t="shared" si="134"/>
        <v>0.10166154735860071</v>
      </c>
      <c r="T329" s="14">
        <f t="shared" si="135"/>
        <v>1.1212676015835434</v>
      </c>
      <c r="U329" s="14">
        <f t="shared" si="136"/>
        <v>1.2866070445611557</v>
      </c>
      <c r="V329">
        <v>1605.16</v>
      </c>
      <c r="W329">
        <v>3726.77</v>
      </c>
      <c r="X329">
        <v>5848.7</v>
      </c>
      <c r="Y329">
        <v>3973.48</v>
      </c>
      <c r="Z329" s="14">
        <f t="shared" si="137"/>
        <v>0.43249464876796351</v>
      </c>
      <c r="AA329" s="14">
        <f t="shared" si="138"/>
        <v>0.15001882232272917</v>
      </c>
      <c r="AB329" s="14">
        <f t="shared" si="139"/>
        <v>7.2838472819991757</v>
      </c>
      <c r="AC329" s="14">
        <f t="shared" si="140"/>
        <v>0.74791311837427221</v>
      </c>
      <c r="AD329">
        <v>2329.6799999999998</v>
      </c>
      <c r="AE329">
        <v>5499.48</v>
      </c>
      <c r="AF329">
        <v>37993.64</v>
      </c>
      <c r="AG329">
        <v>2309.81</v>
      </c>
      <c r="AH329" s="14">
        <f t="shared" si="141"/>
        <v>11.502783754532071</v>
      </c>
      <c r="AI329" s="14">
        <f t="shared" si="142"/>
        <v>4.4604341136868291</v>
      </c>
      <c r="AJ329" s="14">
        <f t="shared" si="143"/>
        <v>92.140902773118114</v>
      </c>
      <c r="AK329" s="14">
        <f t="shared" si="144"/>
        <v>24.01962219185711</v>
      </c>
      <c r="AL329">
        <v>61961.01</v>
      </c>
      <c r="AM329">
        <v>163513.26999999999</v>
      </c>
      <c r="AN329">
        <v>480620.77</v>
      </c>
      <c r="AO329">
        <v>74180.759999999995</v>
      </c>
      <c r="AP329" s="14">
        <f t="shared" si="145"/>
        <v>0.36811278336467651</v>
      </c>
      <c r="AQ329" s="14">
        <f t="shared" si="146"/>
        <v>2.8799517712078476E-2</v>
      </c>
      <c r="AR329" s="14">
        <f t="shared" si="147"/>
        <v>0</v>
      </c>
      <c r="AS329" s="14">
        <f t="shared" si="148"/>
        <v>1.3482064798564926</v>
      </c>
      <c r="AT329">
        <v>1982.88</v>
      </c>
      <c r="AU329">
        <v>1055.75</v>
      </c>
      <c r="AW329">
        <v>4163.72</v>
      </c>
    </row>
    <row r="330" spans="1:49" ht="12.75" customHeight="1" x14ac:dyDescent="0.15">
      <c r="A330" t="s">
        <v>48</v>
      </c>
      <c r="B330" t="s">
        <v>272</v>
      </c>
      <c r="C330" s="40" t="s">
        <v>467</v>
      </c>
      <c r="D330" s="17">
        <v>687</v>
      </c>
      <c r="F330" s="24" t="s">
        <v>452</v>
      </c>
      <c r="G330" s="24">
        <v>60</v>
      </c>
      <c r="H330" s="16" t="s">
        <v>425</v>
      </c>
      <c r="J330" s="52">
        <f t="shared" si="113"/>
        <v>7108.4374999999991</v>
      </c>
      <c r="K330" s="52">
        <f t="shared" si="114"/>
        <v>15977.1875</v>
      </c>
      <c r="L330" s="52">
        <f t="shared" si="115"/>
        <v>1814.0625</v>
      </c>
      <c r="M330" s="52">
        <f t="shared" si="116"/>
        <v>438909.0625</v>
      </c>
      <c r="N330">
        <v>529</v>
      </c>
      <c r="O330">
        <v>1189</v>
      </c>
      <c r="P330">
        <v>135</v>
      </c>
      <c r="Q330">
        <v>32663</v>
      </c>
      <c r="R330" s="14">
        <f t="shared" si="133"/>
        <v>0.29713307627617369</v>
      </c>
      <c r="S330" s="14">
        <f t="shared" si="134"/>
        <v>0.10448407740612026</v>
      </c>
      <c r="T330" s="14">
        <f t="shared" si="135"/>
        <v>1.3239937501797303</v>
      </c>
      <c r="U330" s="14">
        <f t="shared" si="136"/>
        <v>1.1147283006404733</v>
      </c>
      <c r="V330">
        <v>1600.54</v>
      </c>
      <c r="W330">
        <v>3830.24</v>
      </c>
      <c r="X330">
        <v>6906.15</v>
      </c>
      <c r="Y330">
        <v>3442.66</v>
      </c>
      <c r="Z330" s="14">
        <f t="shared" si="137"/>
        <v>0.44571075314529918</v>
      </c>
      <c r="AA330" s="14">
        <f t="shared" si="138"/>
        <v>0.1513377488502016</v>
      </c>
      <c r="AB330" s="14">
        <f t="shared" si="139"/>
        <v>12.865845499074988</v>
      </c>
      <c r="AC330" s="14">
        <f t="shared" si="140"/>
        <v>0.66263429544674479</v>
      </c>
      <c r="AD330">
        <v>2400.87</v>
      </c>
      <c r="AE330">
        <v>5547.83</v>
      </c>
      <c r="AF330">
        <v>67110.179999999993</v>
      </c>
      <c r="AG330">
        <v>2046.44</v>
      </c>
      <c r="AH330" s="14">
        <f t="shared" si="141"/>
        <v>6.4200266958253893</v>
      </c>
      <c r="AI330" s="14">
        <f t="shared" si="142"/>
        <v>1.3433098918125626</v>
      </c>
      <c r="AJ330" s="14">
        <f t="shared" si="143"/>
        <v>78.182132415670566</v>
      </c>
      <c r="AK330" s="14">
        <f t="shared" si="144"/>
        <v>4.9473374045603782</v>
      </c>
      <c r="AL330">
        <v>34582.18</v>
      </c>
      <c r="AM330">
        <v>49243.86</v>
      </c>
      <c r="AN330">
        <v>407809.73</v>
      </c>
      <c r="AO330">
        <v>15279.06</v>
      </c>
      <c r="AP330" s="14">
        <f t="shared" si="145"/>
        <v>0.30651560072104722</v>
      </c>
      <c r="AQ330" s="14">
        <f t="shared" si="146"/>
        <v>2.7301642725035873E-2</v>
      </c>
      <c r="AR330" s="14">
        <f t="shared" si="147"/>
        <v>0</v>
      </c>
      <c r="AS330" s="14">
        <f t="shared" si="148"/>
        <v>1.3883477855417472</v>
      </c>
      <c r="AT330">
        <v>1651.08</v>
      </c>
      <c r="AU330">
        <v>1000.84</v>
      </c>
      <c r="AW330">
        <v>4287.6899999999996</v>
      </c>
    </row>
    <row r="331" spans="1:49" ht="12.75" customHeight="1" x14ac:dyDescent="0.15">
      <c r="A331" t="s">
        <v>49</v>
      </c>
      <c r="B331" t="s">
        <v>273</v>
      </c>
      <c r="C331" s="40" t="s">
        <v>467</v>
      </c>
      <c r="D331" s="17">
        <v>688</v>
      </c>
      <c r="F331" s="24" t="s">
        <v>448</v>
      </c>
      <c r="G331" s="24">
        <v>60</v>
      </c>
      <c r="H331" s="16" t="s">
        <v>425</v>
      </c>
      <c r="J331" s="52">
        <f t="shared" si="113"/>
        <v>21096.875</v>
      </c>
      <c r="K331" s="52">
        <f t="shared" si="114"/>
        <v>48858.750000000007</v>
      </c>
      <c r="L331" s="52">
        <f t="shared" si="115"/>
        <v>5307.8125</v>
      </c>
      <c r="M331" s="52">
        <f t="shared" si="116"/>
        <v>1345590.9375000002</v>
      </c>
      <c r="N331">
        <v>1570</v>
      </c>
      <c r="O331">
        <v>3636</v>
      </c>
      <c r="P331">
        <v>395</v>
      </c>
      <c r="Q331">
        <v>100137</v>
      </c>
      <c r="R331" s="14">
        <f t="shared" si="133"/>
        <v>0.3027247192575665</v>
      </c>
      <c r="S331" s="14">
        <f t="shared" si="134"/>
        <v>0.10824990588838636</v>
      </c>
      <c r="T331" s="14">
        <f t="shared" si="135"/>
        <v>1.4865024970524239</v>
      </c>
      <c r="U331" s="14">
        <f t="shared" si="136"/>
        <v>1.2695784790534721</v>
      </c>
      <c r="V331">
        <v>1630.66</v>
      </c>
      <c r="W331">
        <v>3968.29</v>
      </c>
      <c r="X331">
        <v>7753.82</v>
      </c>
      <c r="Y331">
        <v>3920.89</v>
      </c>
      <c r="Z331" s="14">
        <f t="shared" si="137"/>
        <v>0.43899409832900471</v>
      </c>
      <c r="AA331" s="14">
        <f t="shared" si="138"/>
        <v>0.15140185386239519</v>
      </c>
      <c r="AB331" s="14">
        <f t="shared" si="139"/>
        <v>10.559508449718663</v>
      </c>
      <c r="AC331" s="14">
        <f t="shared" si="140"/>
        <v>0.75763678869554518</v>
      </c>
      <c r="AD331">
        <v>2364.69</v>
      </c>
      <c r="AE331">
        <v>5550.18</v>
      </c>
      <c r="AF331">
        <v>55079.98</v>
      </c>
      <c r="AG331">
        <v>2339.84</v>
      </c>
      <c r="AH331" s="14">
        <f t="shared" si="141"/>
        <v>7.0091393288171968</v>
      </c>
      <c r="AI331" s="14">
        <f t="shared" si="142"/>
        <v>1.9581563398493125</v>
      </c>
      <c r="AJ331" s="14">
        <f t="shared" si="143"/>
        <v>59.857222280800976</v>
      </c>
      <c r="AK331" s="14">
        <f t="shared" si="144"/>
        <v>6.7752611435269436</v>
      </c>
      <c r="AL331">
        <v>37755.5</v>
      </c>
      <c r="AM331">
        <v>71783.27</v>
      </c>
      <c r="AN331">
        <v>312224.25</v>
      </c>
      <c r="AO331">
        <v>20924.310000000001</v>
      </c>
      <c r="AP331" s="14">
        <f t="shared" si="145"/>
        <v>0.31811101973226202</v>
      </c>
      <c r="AQ331" s="14">
        <f t="shared" si="146"/>
        <v>2.7471043629598513E-2</v>
      </c>
      <c r="AR331" s="14">
        <f t="shared" si="147"/>
        <v>0</v>
      </c>
      <c r="AS331" s="14">
        <f t="shared" si="148"/>
        <v>1.3787763005368581</v>
      </c>
      <c r="AT331">
        <v>1713.54</v>
      </c>
      <c r="AU331">
        <v>1007.05</v>
      </c>
      <c r="AW331">
        <v>4258.13</v>
      </c>
    </row>
    <row r="332" spans="1:49" ht="12.75" customHeight="1" x14ac:dyDescent="0.15">
      <c r="A332" t="s">
        <v>50</v>
      </c>
      <c r="B332" t="s">
        <v>274</v>
      </c>
      <c r="C332" s="40" t="s">
        <v>467</v>
      </c>
      <c r="D332" s="17">
        <v>689</v>
      </c>
      <c r="F332" s="24" t="s">
        <v>447</v>
      </c>
      <c r="G332" s="24">
        <v>60</v>
      </c>
      <c r="H332" s="16" t="s">
        <v>425</v>
      </c>
      <c r="J332" s="52">
        <f t="shared" si="113"/>
        <v>24012.8125</v>
      </c>
      <c r="K332" s="52">
        <f t="shared" si="114"/>
        <v>50605.625</v>
      </c>
      <c r="L332" s="52">
        <f t="shared" si="115"/>
        <v>5966.25</v>
      </c>
      <c r="M332" s="52">
        <f t="shared" si="116"/>
        <v>1435098.1250000002</v>
      </c>
      <c r="N332">
        <v>1787</v>
      </c>
      <c r="O332">
        <v>3766</v>
      </c>
      <c r="P332">
        <v>444</v>
      </c>
      <c r="Q332">
        <v>106798</v>
      </c>
      <c r="R332" s="14">
        <f t="shared" si="133"/>
        <v>0.29524877427547197</v>
      </c>
      <c r="S332" s="14">
        <f t="shared" si="134"/>
        <v>0.10953637072883307</v>
      </c>
      <c r="T332" s="14">
        <f t="shared" si="135"/>
        <v>1.397868159466273</v>
      </c>
      <c r="U332" s="14">
        <f t="shared" si="136"/>
        <v>1.2321376532376618</v>
      </c>
      <c r="V332">
        <v>1590.39</v>
      </c>
      <c r="W332">
        <v>4015.45</v>
      </c>
      <c r="X332">
        <v>7291.49</v>
      </c>
      <c r="Y332">
        <v>3805.26</v>
      </c>
      <c r="Z332" s="14">
        <f t="shared" si="137"/>
        <v>0.43554294816220224</v>
      </c>
      <c r="AA332" s="14">
        <f t="shared" si="138"/>
        <v>0.14807330339947516</v>
      </c>
      <c r="AB332" s="14">
        <f t="shared" si="139"/>
        <v>8.888469465026887</v>
      </c>
      <c r="AC332" s="14">
        <f t="shared" si="140"/>
        <v>0.69975779868796828</v>
      </c>
      <c r="AD332">
        <v>2346.1</v>
      </c>
      <c r="AE332">
        <v>5428.16</v>
      </c>
      <c r="AF332">
        <v>46363.59</v>
      </c>
      <c r="AG332">
        <v>2161.09</v>
      </c>
      <c r="AH332" s="14">
        <f t="shared" si="141"/>
        <v>7.0340882298885576</v>
      </c>
      <c r="AI332" s="14">
        <f t="shared" si="142"/>
        <v>1.5332666823064711</v>
      </c>
      <c r="AJ332" s="14">
        <f t="shared" si="143"/>
        <v>62.055870709239571</v>
      </c>
      <c r="AK332" s="14">
        <f t="shared" si="144"/>
        <v>6.9828483910450272</v>
      </c>
      <c r="AL332">
        <v>37889.89</v>
      </c>
      <c r="AM332">
        <v>56207.41</v>
      </c>
      <c r="AN332">
        <v>323692.73</v>
      </c>
      <c r="AO332">
        <v>21565.41</v>
      </c>
      <c r="AP332" s="14">
        <f t="shared" si="145"/>
        <v>0.31967972435353592</v>
      </c>
      <c r="AQ332" s="14">
        <f t="shared" si="146"/>
        <v>2.7858674362905296E-2</v>
      </c>
      <c r="AR332" s="14">
        <f t="shared" si="147"/>
        <v>0</v>
      </c>
      <c r="AS332" s="14">
        <f t="shared" si="148"/>
        <v>1.3277067939410816</v>
      </c>
      <c r="AT332">
        <v>1721.99</v>
      </c>
      <c r="AU332">
        <v>1021.26</v>
      </c>
      <c r="AW332">
        <v>4100.41</v>
      </c>
    </row>
    <row r="333" spans="1:49" ht="12.75" customHeight="1" x14ac:dyDescent="0.15">
      <c r="C333" s="40"/>
      <c r="J333" s="52"/>
      <c r="K333" s="52"/>
      <c r="L333" s="52"/>
      <c r="M333" s="52"/>
      <c r="R333" s="14"/>
      <c r="S333" s="14"/>
      <c r="T333" s="14"/>
      <c r="U333" s="14"/>
      <c r="Z333" s="14"/>
      <c r="AA333" s="14"/>
      <c r="AB333" s="14"/>
      <c r="AC333" s="14"/>
      <c r="AH333" s="14"/>
      <c r="AI333" s="14"/>
      <c r="AJ333" s="14"/>
      <c r="AK333" s="14"/>
      <c r="AP333" s="14"/>
      <c r="AQ333" s="14"/>
      <c r="AR333" s="14"/>
      <c r="AS333" s="14"/>
    </row>
    <row r="334" spans="1:49" ht="12.75" customHeight="1" x14ac:dyDescent="0.15">
      <c r="A334" t="s">
        <v>57</v>
      </c>
      <c r="B334" t="s">
        <v>281</v>
      </c>
      <c r="C334" s="40" t="s">
        <v>468</v>
      </c>
      <c r="D334" s="17" t="s">
        <v>349</v>
      </c>
      <c r="F334" s="24" t="s">
        <v>434</v>
      </c>
      <c r="G334" s="24">
        <v>5</v>
      </c>
      <c r="H334" s="16" t="s">
        <v>426</v>
      </c>
      <c r="J334" s="52">
        <f t="shared" si="113"/>
        <v>120.93750000000001</v>
      </c>
      <c r="K334" s="52">
        <f t="shared" si="114"/>
        <v>28984.687500000004</v>
      </c>
      <c r="L334" s="52">
        <f t="shared" si="115"/>
        <v>4447.8125</v>
      </c>
      <c r="M334" s="52">
        <f t="shared" si="116"/>
        <v>453891.875</v>
      </c>
      <c r="N334">
        <v>9</v>
      </c>
      <c r="O334">
        <v>2157</v>
      </c>
      <c r="P334">
        <v>331</v>
      </c>
      <c r="Q334">
        <v>33778</v>
      </c>
      <c r="R334" s="14">
        <f t="shared" si="133"/>
        <v>0.23752044421259386</v>
      </c>
      <c r="S334" s="14">
        <f t="shared" si="134"/>
        <v>7.6614218764491829E-2</v>
      </c>
      <c r="T334" s="14">
        <f t="shared" si="135"/>
        <v>0.96785943655761442</v>
      </c>
      <c r="U334" s="14">
        <f t="shared" si="136"/>
        <v>1.0246410693123167</v>
      </c>
      <c r="V334">
        <v>1279.43</v>
      </c>
      <c r="W334">
        <v>2808.57</v>
      </c>
      <c r="X334">
        <v>5048.5</v>
      </c>
      <c r="Y334">
        <v>3164.44</v>
      </c>
      <c r="Z334" s="14">
        <f t="shared" si="137"/>
        <v>0.65574637852007112</v>
      </c>
      <c r="AA334" s="14">
        <f t="shared" si="138"/>
        <v>0.22573502534193884</v>
      </c>
      <c r="AB334" s="14">
        <f t="shared" si="139"/>
        <v>6.6122216577360691</v>
      </c>
      <c r="AC334" s="14">
        <f t="shared" si="140"/>
        <v>0.56702306093241028</v>
      </c>
      <c r="AD334">
        <v>3532.25</v>
      </c>
      <c r="AE334">
        <v>8275.1299999999992</v>
      </c>
      <c r="AF334">
        <v>34490.339999999997</v>
      </c>
      <c r="AG334">
        <v>1751.16</v>
      </c>
      <c r="AH334" s="14">
        <f t="shared" si="141"/>
        <v>10.033514585240068</v>
      </c>
      <c r="AI334" s="14">
        <f t="shared" si="142"/>
        <v>2.4347239119879105</v>
      </c>
      <c r="AJ334" s="14">
        <f t="shared" si="143"/>
        <v>123.87236946790257</v>
      </c>
      <c r="AK334" s="14">
        <f t="shared" si="144"/>
        <v>7.2868401795139137</v>
      </c>
      <c r="AL334">
        <v>54046.63</v>
      </c>
      <c r="AM334">
        <v>89253.57</v>
      </c>
      <c r="AN334">
        <v>646136.86</v>
      </c>
      <c r="AO334">
        <v>22504.240000000002</v>
      </c>
      <c r="AP334" s="14">
        <f t="shared" si="145"/>
        <v>0.33806791284314253</v>
      </c>
      <c r="AQ334" s="14">
        <f t="shared" si="146"/>
        <v>3.0969267784367108E-2</v>
      </c>
      <c r="AR334" s="14">
        <f t="shared" si="147"/>
        <v>0</v>
      </c>
      <c r="AS334" s="14">
        <f t="shared" si="148"/>
        <v>1.3906273273020455</v>
      </c>
      <c r="AT334">
        <v>1821.04</v>
      </c>
      <c r="AU334">
        <v>1135.29</v>
      </c>
      <c r="AW334">
        <v>4294.7299999999996</v>
      </c>
    </row>
    <row r="335" spans="1:49" ht="12.75" customHeight="1" x14ac:dyDescent="0.15">
      <c r="A335" t="s">
        <v>58</v>
      </c>
      <c r="B335" t="s">
        <v>282</v>
      </c>
      <c r="C335" s="40" t="s">
        <v>468</v>
      </c>
      <c r="D335" s="17">
        <v>653</v>
      </c>
      <c r="F335" s="24" t="s">
        <v>437</v>
      </c>
      <c r="G335" s="24">
        <v>5</v>
      </c>
      <c r="H335" s="16" t="s">
        <v>426</v>
      </c>
      <c r="J335" s="52">
        <f t="shared" si="113"/>
        <v>604.6875</v>
      </c>
      <c r="K335" s="52">
        <f t="shared" si="114"/>
        <v>106814.6875</v>
      </c>
      <c r="L335" s="52">
        <f t="shared" si="115"/>
        <v>17347.812500000004</v>
      </c>
      <c r="M335" s="52">
        <f t="shared" si="116"/>
        <v>1623733.7500000002</v>
      </c>
      <c r="N335">
        <v>45</v>
      </c>
      <c r="O335">
        <v>7949</v>
      </c>
      <c r="P335">
        <v>1291</v>
      </c>
      <c r="Q335">
        <v>120836</v>
      </c>
      <c r="R335" s="14">
        <f t="shared" si="133"/>
        <v>0.36634358158470726</v>
      </c>
      <c r="S335" s="14">
        <f t="shared" si="134"/>
        <v>0.12159656942709215</v>
      </c>
      <c r="T335" s="14">
        <f t="shared" si="135"/>
        <v>0.70989331211717455</v>
      </c>
      <c r="U335" s="14">
        <f t="shared" si="136"/>
        <v>1.4526282727937985</v>
      </c>
      <c r="V335">
        <v>1973.35</v>
      </c>
      <c r="W335">
        <v>4457.5600000000004</v>
      </c>
      <c r="X335">
        <v>3702.91</v>
      </c>
      <c r="Y335">
        <v>4486.21</v>
      </c>
      <c r="Z335" s="14">
        <f t="shared" si="137"/>
        <v>0.70041825935050062</v>
      </c>
      <c r="AA335" s="14">
        <f t="shared" si="138"/>
        <v>0.2316741501312107</v>
      </c>
      <c r="AB335" s="14">
        <f t="shared" si="139"/>
        <v>5.2340596033472968</v>
      </c>
      <c r="AC335" s="14">
        <f t="shared" si="140"/>
        <v>0.69073029523951379</v>
      </c>
      <c r="AD335">
        <v>3772.88</v>
      </c>
      <c r="AE335">
        <v>8492.85</v>
      </c>
      <c r="AF335">
        <v>27301.64</v>
      </c>
      <c r="AG335">
        <v>2133.21</v>
      </c>
      <c r="AH335" s="14">
        <f t="shared" si="141"/>
        <v>11.117974013340488</v>
      </c>
      <c r="AI335" s="14">
        <f t="shared" si="142"/>
        <v>3.6586806370128699</v>
      </c>
      <c r="AJ335" s="14">
        <f t="shared" si="143"/>
        <v>104.63579651658792</v>
      </c>
      <c r="AK335" s="14">
        <f t="shared" si="144"/>
        <v>15.260346982521353</v>
      </c>
      <c r="AL335">
        <v>59888.19</v>
      </c>
      <c r="AM335">
        <v>134122.10999999999</v>
      </c>
      <c r="AN335">
        <v>545796.01</v>
      </c>
      <c r="AO335">
        <v>47129.14</v>
      </c>
      <c r="AP335" s="14">
        <f t="shared" si="145"/>
        <v>0.37359860840120229</v>
      </c>
      <c r="AQ335" s="14">
        <f t="shared" si="146"/>
        <v>3.4705089665180884E-2</v>
      </c>
      <c r="AR335" s="14">
        <f t="shared" si="147"/>
        <v>0</v>
      </c>
      <c r="AS335" s="14">
        <f t="shared" si="148"/>
        <v>1.3955263992954141</v>
      </c>
      <c r="AT335">
        <v>2012.43</v>
      </c>
      <c r="AU335">
        <v>1272.24</v>
      </c>
      <c r="AW335">
        <v>4309.8599999999997</v>
      </c>
    </row>
    <row r="336" spans="1:49" ht="12.75" customHeight="1" x14ac:dyDescent="0.15">
      <c r="A336" t="s">
        <v>59</v>
      </c>
      <c r="B336" t="s">
        <v>283</v>
      </c>
      <c r="C336" s="40" t="s">
        <v>468</v>
      </c>
      <c r="D336" s="17">
        <v>654</v>
      </c>
      <c r="F336" s="24" t="s">
        <v>438</v>
      </c>
      <c r="G336" s="24">
        <v>5</v>
      </c>
      <c r="H336" s="16" t="s">
        <v>426</v>
      </c>
      <c r="J336" s="52">
        <f t="shared" si="113"/>
        <v>295.625</v>
      </c>
      <c r="K336" s="52">
        <f t="shared" si="114"/>
        <v>106196.56250000001</v>
      </c>
      <c r="L336" s="52">
        <f t="shared" si="115"/>
        <v>15883.125000000004</v>
      </c>
      <c r="M336" s="52">
        <f t="shared" si="116"/>
        <v>1556949.3750000002</v>
      </c>
      <c r="N336">
        <v>22</v>
      </c>
      <c r="O336">
        <v>7903</v>
      </c>
      <c r="P336">
        <v>1182</v>
      </c>
      <c r="Q336">
        <v>115866</v>
      </c>
      <c r="R336" s="14">
        <f t="shared" si="133"/>
        <v>0.60671739739836372</v>
      </c>
      <c r="S336" s="14">
        <f t="shared" si="134"/>
        <v>0.13200776898190331</v>
      </c>
      <c r="T336" s="14">
        <f t="shared" si="135"/>
        <v>0.96531924887129406</v>
      </c>
      <c r="U336" s="14">
        <f t="shared" si="136"/>
        <v>1.8747773884999708</v>
      </c>
      <c r="V336">
        <v>3268.15</v>
      </c>
      <c r="W336">
        <v>4839.22</v>
      </c>
      <c r="X336">
        <v>5035.25</v>
      </c>
      <c r="Y336">
        <v>5789.95</v>
      </c>
      <c r="Z336" s="14">
        <f t="shared" si="137"/>
        <v>0.67957955003239523</v>
      </c>
      <c r="AA336" s="14">
        <f t="shared" si="138"/>
        <v>0.22899810685623564</v>
      </c>
      <c r="AB336" s="14">
        <f t="shared" si="139"/>
        <v>5.1951190053967009</v>
      </c>
      <c r="AC336" s="14">
        <f t="shared" si="140"/>
        <v>0.65768341568609678</v>
      </c>
      <c r="AD336">
        <v>3660.63</v>
      </c>
      <c r="AE336">
        <v>8394.75</v>
      </c>
      <c r="AF336">
        <v>27098.52</v>
      </c>
      <c r="AG336">
        <v>2031.15</v>
      </c>
      <c r="AH336" s="14">
        <f t="shared" si="141"/>
        <v>10.287537059486393</v>
      </c>
      <c r="AI336" s="14">
        <f t="shared" si="142"/>
        <v>3.1707304697942638</v>
      </c>
      <c r="AJ336" s="14">
        <f t="shared" si="143"/>
        <v>95.751431611437567</v>
      </c>
      <c r="AK336" s="14">
        <f t="shared" si="144"/>
        <v>15.885420646690456</v>
      </c>
      <c r="AL336">
        <v>55414.95</v>
      </c>
      <c r="AM336">
        <v>116234.54</v>
      </c>
      <c r="AN336">
        <v>499453.83</v>
      </c>
      <c r="AO336">
        <v>49059.58</v>
      </c>
      <c r="AP336" s="14">
        <f t="shared" si="145"/>
        <v>0.36267708261782455</v>
      </c>
      <c r="AQ336" s="14">
        <f t="shared" si="146"/>
        <v>3.3461998003197067E-2</v>
      </c>
      <c r="AR336" s="14">
        <f t="shared" si="147"/>
        <v>0</v>
      </c>
      <c r="AS336" s="14">
        <f t="shared" si="148"/>
        <v>1.4172759475964432</v>
      </c>
      <c r="AT336">
        <v>1953.6</v>
      </c>
      <c r="AU336">
        <v>1226.67</v>
      </c>
      <c r="AW336">
        <v>4377.03</v>
      </c>
    </row>
    <row r="337" spans="1:49" ht="12.75" customHeight="1" x14ac:dyDescent="0.15">
      <c r="A337" t="s">
        <v>60</v>
      </c>
      <c r="B337" t="s">
        <v>284</v>
      </c>
      <c r="C337" s="40" t="s">
        <v>468</v>
      </c>
      <c r="D337" s="17">
        <v>655</v>
      </c>
      <c r="F337" s="24" t="s">
        <v>435</v>
      </c>
      <c r="G337" s="24">
        <v>12</v>
      </c>
      <c r="H337" s="16" t="s">
        <v>426</v>
      </c>
      <c r="J337" s="52">
        <f t="shared" si="113"/>
        <v>241.87500000000003</v>
      </c>
      <c r="K337" s="52">
        <f t="shared" si="114"/>
        <v>27775.3125</v>
      </c>
      <c r="L337" s="52">
        <f t="shared" si="115"/>
        <v>4205.9375</v>
      </c>
      <c r="M337" s="52">
        <f t="shared" si="116"/>
        <v>445587.5</v>
      </c>
      <c r="N337">
        <v>18</v>
      </c>
      <c r="O337">
        <v>2067</v>
      </c>
      <c r="P337">
        <v>313</v>
      </c>
      <c r="Q337">
        <v>33160</v>
      </c>
      <c r="R337" s="14">
        <f t="shared" si="133"/>
        <v>0.2963348005517385</v>
      </c>
      <c r="S337" s="14">
        <f t="shared" si="134"/>
        <v>0.13158576705056932</v>
      </c>
      <c r="T337" s="14">
        <f t="shared" si="135"/>
        <v>0.86620783528081069</v>
      </c>
      <c r="U337" s="14">
        <f t="shared" si="136"/>
        <v>1.8203792328564858</v>
      </c>
      <c r="V337">
        <v>1596.24</v>
      </c>
      <c r="W337">
        <v>4823.75</v>
      </c>
      <c r="X337">
        <v>4518.2700000000004</v>
      </c>
      <c r="Y337">
        <v>5621.95</v>
      </c>
      <c r="Z337" s="14">
        <f t="shared" si="137"/>
        <v>0.66063256853568397</v>
      </c>
      <c r="AA337" s="14">
        <f t="shared" si="138"/>
        <v>0.22680707937564448</v>
      </c>
      <c r="AB337" s="14">
        <f t="shared" si="139"/>
        <v>5.5301477143103641</v>
      </c>
      <c r="AC337" s="14">
        <f t="shared" si="140"/>
        <v>0.6270682632093616</v>
      </c>
      <c r="AD337">
        <v>3558.57</v>
      </c>
      <c r="AE337">
        <v>8314.43</v>
      </c>
      <c r="AF337">
        <v>28846.080000000002</v>
      </c>
      <c r="AG337">
        <v>1936.6</v>
      </c>
      <c r="AH337" s="14">
        <f t="shared" si="141"/>
        <v>8.8829783481633164</v>
      </c>
      <c r="AI337" s="14">
        <f t="shared" si="142"/>
        <v>2.8375505338447189</v>
      </c>
      <c r="AJ337" s="14">
        <f t="shared" si="143"/>
        <v>86.807545795270457</v>
      </c>
      <c r="AK337" s="14">
        <f t="shared" si="144"/>
        <v>9.8088876224767994</v>
      </c>
      <c r="AL337">
        <v>47849.14</v>
      </c>
      <c r="AM337">
        <v>104020.63</v>
      </c>
      <c r="AN337">
        <v>452801.18</v>
      </c>
      <c r="AO337">
        <v>30293.18</v>
      </c>
      <c r="AP337" s="14">
        <f t="shared" si="145"/>
        <v>0.3598812611271282</v>
      </c>
      <c r="AQ337" s="14">
        <f t="shared" si="146"/>
        <v>3.0652834532688102E-2</v>
      </c>
      <c r="AR337" s="14">
        <f t="shared" si="147"/>
        <v>0</v>
      </c>
      <c r="AS337" s="14">
        <f t="shared" si="148"/>
        <v>1.4038642118419602</v>
      </c>
      <c r="AT337">
        <v>1938.54</v>
      </c>
      <c r="AU337">
        <v>1123.69</v>
      </c>
      <c r="AW337">
        <v>4335.6099999999997</v>
      </c>
    </row>
    <row r="338" spans="1:49" ht="12.75" customHeight="1" x14ac:dyDescent="0.15">
      <c r="A338" t="s">
        <v>61</v>
      </c>
      <c r="B338" t="s">
        <v>285</v>
      </c>
      <c r="C338" s="40" t="s">
        <v>468</v>
      </c>
      <c r="D338" s="17">
        <v>656</v>
      </c>
      <c r="F338" s="24" t="s">
        <v>439</v>
      </c>
      <c r="G338" s="24">
        <v>12</v>
      </c>
      <c r="H338" s="16" t="s">
        <v>426</v>
      </c>
      <c r="J338" s="52">
        <f t="shared" si="113"/>
        <v>550.9375</v>
      </c>
      <c r="K338" s="52">
        <f t="shared" si="114"/>
        <v>110160.62500000001</v>
      </c>
      <c r="L338" s="52">
        <f t="shared" si="115"/>
        <v>18530.3125</v>
      </c>
      <c r="M338" s="52">
        <f t="shared" si="116"/>
        <v>1629955.3125</v>
      </c>
      <c r="N338">
        <v>41</v>
      </c>
      <c r="O338">
        <v>8198</v>
      </c>
      <c r="P338">
        <v>1379</v>
      </c>
      <c r="Q338">
        <v>121299</v>
      </c>
      <c r="R338" s="14">
        <f t="shared" si="133"/>
        <v>0.53244619528794546</v>
      </c>
      <c r="S338" s="14">
        <f t="shared" si="134"/>
        <v>0.12803462216233025</v>
      </c>
      <c r="T338" s="14">
        <f t="shared" si="135"/>
        <v>0.78616987624972445</v>
      </c>
      <c r="U338" s="14">
        <f t="shared" si="136"/>
        <v>1.5201305555735445</v>
      </c>
      <c r="V338">
        <v>2868.08</v>
      </c>
      <c r="W338">
        <v>4693.57</v>
      </c>
      <c r="X338">
        <v>4100.78</v>
      </c>
      <c r="Y338">
        <v>4694.68</v>
      </c>
      <c r="Z338" s="14">
        <f t="shared" si="137"/>
        <v>0.68545337420009989</v>
      </c>
      <c r="AA338" s="14">
        <f t="shared" si="138"/>
        <v>0.22720343930210099</v>
      </c>
      <c r="AB338" s="14">
        <f t="shared" si="139"/>
        <v>5.7801194367493274</v>
      </c>
      <c r="AC338" s="14">
        <f t="shared" si="140"/>
        <v>0.66610541585447192</v>
      </c>
      <c r="AD338">
        <v>3692.27</v>
      </c>
      <c r="AE338">
        <v>8328.9599999999991</v>
      </c>
      <c r="AF338">
        <v>30149.97</v>
      </c>
      <c r="AG338">
        <v>2057.16</v>
      </c>
      <c r="AH338" s="14">
        <f t="shared" si="141"/>
        <v>11.77158732486666</v>
      </c>
      <c r="AI338" s="14">
        <f t="shared" si="142"/>
        <v>3.7071944918791226</v>
      </c>
      <c r="AJ338" s="14">
        <f t="shared" si="143"/>
        <v>106.25730855132619</v>
      </c>
      <c r="AK338" s="14">
        <f t="shared" si="144"/>
        <v>23.9035663171801</v>
      </c>
      <c r="AL338">
        <v>63408.95</v>
      </c>
      <c r="AM338">
        <v>135900.56</v>
      </c>
      <c r="AN338">
        <v>554254.06000000006</v>
      </c>
      <c r="AO338">
        <v>73822.34</v>
      </c>
      <c r="AP338" s="14">
        <f t="shared" si="145"/>
        <v>0.36179897932094585</v>
      </c>
      <c r="AQ338" s="14">
        <f t="shared" si="146"/>
        <v>3.4161697391607973E-2</v>
      </c>
      <c r="AR338" s="14">
        <f t="shared" si="147"/>
        <v>0</v>
      </c>
      <c r="AS338" s="14">
        <f t="shared" si="148"/>
        <v>1.4476806310186054</v>
      </c>
      <c r="AT338">
        <v>1948.87</v>
      </c>
      <c r="AU338">
        <v>1252.32</v>
      </c>
      <c r="AW338">
        <v>4470.93</v>
      </c>
    </row>
    <row r="339" spans="1:49" ht="12.75" customHeight="1" x14ac:dyDescent="0.15">
      <c r="A339" t="s">
        <v>62</v>
      </c>
      <c r="B339" t="s">
        <v>286</v>
      </c>
      <c r="C339" s="40" t="s">
        <v>468</v>
      </c>
      <c r="D339" s="17">
        <v>657</v>
      </c>
      <c r="F339" s="24" t="s">
        <v>440</v>
      </c>
      <c r="G339" s="24">
        <v>12</v>
      </c>
      <c r="H339" s="16" t="s">
        <v>426</v>
      </c>
      <c r="J339" s="52">
        <f t="shared" si="113"/>
        <v>604.6875</v>
      </c>
      <c r="K339" s="52">
        <f t="shared" si="114"/>
        <v>106008.43749999999</v>
      </c>
      <c r="L339" s="52">
        <f t="shared" si="115"/>
        <v>18987.1875</v>
      </c>
      <c r="M339" s="52">
        <f t="shared" si="116"/>
        <v>1619460.6250000002</v>
      </c>
      <c r="N339">
        <v>45</v>
      </c>
      <c r="O339">
        <v>7889</v>
      </c>
      <c r="P339">
        <v>1413</v>
      </c>
      <c r="Q339">
        <v>120518</v>
      </c>
      <c r="R339" s="14">
        <f t="shared" si="133"/>
        <v>0.38027999056920775</v>
      </c>
      <c r="S339" s="14">
        <f t="shared" si="134"/>
        <v>0.13669043553218072</v>
      </c>
      <c r="T339" s="14">
        <f t="shared" si="135"/>
        <v>0.73829932037997381</v>
      </c>
      <c r="U339" s="14">
        <f t="shared" si="136"/>
        <v>1.5404877701289366</v>
      </c>
      <c r="V339">
        <v>2048.42</v>
      </c>
      <c r="W339">
        <v>5010.88</v>
      </c>
      <c r="X339">
        <v>3851.08</v>
      </c>
      <c r="Y339">
        <v>4757.55</v>
      </c>
      <c r="Z339" s="14">
        <f t="shared" si="137"/>
        <v>0.68071570059833553</v>
      </c>
      <c r="AA339" s="14">
        <f t="shared" si="138"/>
        <v>0.23013999443513938</v>
      </c>
      <c r="AB339" s="14">
        <f t="shared" si="139"/>
        <v>5.5880103141205684</v>
      </c>
      <c r="AC339" s="14">
        <f t="shared" si="140"/>
        <v>0.59300141823762931</v>
      </c>
      <c r="AD339">
        <v>3666.75</v>
      </c>
      <c r="AE339">
        <v>8436.61</v>
      </c>
      <c r="AF339">
        <v>29147.9</v>
      </c>
      <c r="AG339">
        <v>1831.39</v>
      </c>
      <c r="AH339" s="14">
        <f t="shared" si="141"/>
        <v>9.1672554723657367</v>
      </c>
      <c r="AI339" s="14">
        <f t="shared" si="142"/>
        <v>3.1366276944564171</v>
      </c>
      <c r="AJ339" s="14">
        <f t="shared" si="143"/>
        <v>79.035048838702878</v>
      </c>
      <c r="AK339" s="14">
        <f t="shared" si="144"/>
        <v>9.7227669233309797</v>
      </c>
      <c r="AL339">
        <v>49380.43</v>
      </c>
      <c r="AM339">
        <v>114984.38</v>
      </c>
      <c r="AN339">
        <v>412258.67</v>
      </c>
      <c r="AO339">
        <v>30027.21</v>
      </c>
      <c r="AP339" s="14">
        <f t="shared" si="145"/>
        <v>0.35387191573178683</v>
      </c>
      <c r="AQ339" s="14">
        <f t="shared" si="146"/>
        <v>3.4084225802403806E-2</v>
      </c>
      <c r="AR339" s="14">
        <f t="shared" si="147"/>
        <v>0</v>
      </c>
      <c r="AS339" s="14">
        <f t="shared" si="148"/>
        <v>1.4163401697999574</v>
      </c>
      <c r="AT339">
        <v>1906.17</v>
      </c>
      <c r="AU339">
        <v>1249.48</v>
      </c>
      <c r="AW339">
        <v>4374.1400000000003</v>
      </c>
    </row>
    <row r="340" spans="1:49" ht="12.75" customHeight="1" x14ac:dyDescent="0.15">
      <c r="A340" t="s">
        <v>63</v>
      </c>
      <c r="B340" t="s">
        <v>287</v>
      </c>
      <c r="C340" s="40" t="s">
        <v>468</v>
      </c>
      <c r="D340" s="17">
        <v>658</v>
      </c>
      <c r="F340" s="24" t="s">
        <v>436</v>
      </c>
      <c r="G340" s="24">
        <v>20</v>
      </c>
      <c r="H340" s="16" t="s">
        <v>426</v>
      </c>
      <c r="J340" s="52">
        <f t="shared" si="113"/>
        <v>322.5</v>
      </c>
      <c r="K340" s="52">
        <f t="shared" si="114"/>
        <v>36052.8125</v>
      </c>
      <c r="L340" s="52">
        <f t="shared" si="115"/>
        <v>4716.5625</v>
      </c>
      <c r="M340" s="52">
        <f t="shared" si="116"/>
        <v>495991.56249999994</v>
      </c>
      <c r="N340">
        <v>24</v>
      </c>
      <c r="O340">
        <v>2683</v>
      </c>
      <c r="P340">
        <v>351</v>
      </c>
      <c r="Q340">
        <v>36911</v>
      </c>
      <c r="R340" s="14">
        <f t="shared" si="133"/>
        <v>0.41711577411396039</v>
      </c>
      <c r="S340" s="14">
        <f t="shared" si="134"/>
        <v>0.10783199576634132</v>
      </c>
      <c r="T340" s="14">
        <f t="shared" si="135"/>
        <v>0.58852985439452477</v>
      </c>
      <c r="U340" s="14">
        <f t="shared" si="136"/>
        <v>1.2086816866018637</v>
      </c>
      <c r="V340">
        <v>2246.84</v>
      </c>
      <c r="W340">
        <v>3952.97</v>
      </c>
      <c r="X340">
        <v>3069.86</v>
      </c>
      <c r="Y340">
        <v>3732.82</v>
      </c>
      <c r="Z340" s="14">
        <f t="shared" si="137"/>
        <v>0.65467520388518941</v>
      </c>
      <c r="AA340" s="14">
        <f t="shared" si="138"/>
        <v>0.22158183891365194</v>
      </c>
      <c r="AB340" s="14">
        <f t="shared" si="139"/>
        <v>5.0557844387143778</v>
      </c>
      <c r="AC340" s="14">
        <f t="shared" si="140"/>
        <v>0.6475970909938672</v>
      </c>
      <c r="AD340">
        <v>3526.48</v>
      </c>
      <c r="AE340">
        <v>8122.88</v>
      </c>
      <c r="AF340">
        <v>26371.73</v>
      </c>
      <c r="AG340">
        <v>2000</v>
      </c>
      <c r="AH340" s="14">
        <f t="shared" si="141"/>
        <v>8.0816394726924727</v>
      </c>
      <c r="AI340" s="14">
        <f t="shared" si="142"/>
        <v>2.1689527150518573</v>
      </c>
      <c r="AJ340" s="14">
        <f t="shared" si="143"/>
        <v>85.532400333579375</v>
      </c>
      <c r="AK340" s="14">
        <f t="shared" si="144"/>
        <v>24.203057305866583</v>
      </c>
      <c r="AL340">
        <v>43532.639999999999</v>
      </c>
      <c r="AM340">
        <v>79510.77</v>
      </c>
      <c r="AN340">
        <v>446149.83</v>
      </c>
      <c r="AO340">
        <v>74747.27</v>
      </c>
      <c r="AP340" s="14">
        <f t="shared" si="145"/>
        <v>0.37437460666356021</v>
      </c>
      <c r="AQ340" s="14">
        <f t="shared" si="146"/>
        <v>3.0992454703671176E-2</v>
      </c>
      <c r="AR340" s="14">
        <f t="shared" si="147"/>
        <v>0</v>
      </c>
      <c r="AS340" s="14">
        <f t="shared" si="148"/>
        <v>1.3831184390319717</v>
      </c>
      <c r="AT340">
        <v>2016.61</v>
      </c>
      <c r="AU340">
        <v>1136.1400000000001</v>
      </c>
      <c r="AW340">
        <v>4271.54</v>
      </c>
    </row>
    <row r="341" spans="1:49" ht="12.75" customHeight="1" x14ac:dyDescent="0.15">
      <c r="A341" t="s">
        <v>64</v>
      </c>
      <c r="B341" t="s">
        <v>288</v>
      </c>
      <c r="C341" s="40" t="s">
        <v>468</v>
      </c>
      <c r="D341" s="17">
        <v>659</v>
      </c>
      <c r="F341" s="24" t="s">
        <v>441</v>
      </c>
      <c r="G341" s="24">
        <v>20</v>
      </c>
      <c r="H341" s="16" t="s">
        <v>426</v>
      </c>
      <c r="J341" s="52">
        <f t="shared" si="113"/>
        <v>604.6875</v>
      </c>
      <c r="K341" s="52">
        <f t="shared" si="114"/>
        <v>136229.375</v>
      </c>
      <c r="L341" s="52">
        <f t="shared" si="115"/>
        <v>18597.5</v>
      </c>
      <c r="M341" s="52">
        <f t="shared" si="116"/>
        <v>1673197.1875</v>
      </c>
      <c r="N341">
        <v>45</v>
      </c>
      <c r="O341">
        <v>10138</v>
      </c>
      <c r="P341">
        <v>1384</v>
      </c>
      <c r="Q341">
        <v>124517</v>
      </c>
      <c r="R341" s="14">
        <f t="shared" si="133"/>
        <v>0.63378080091189082</v>
      </c>
      <c r="S341" s="14">
        <f t="shared" si="134"/>
        <v>0.1123687211186461</v>
      </c>
      <c r="T341" s="14">
        <f t="shared" si="135"/>
        <v>0.72671414740757079</v>
      </c>
      <c r="U341" s="14">
        <f t="shared" si="136"/>
        <v>1.3513602776896325</v>
      </c>
      <c r="V341">
        <v>3413.93</v>
      </c>
      <c r="W341">
        <v>4119.28</v>
      </c>
      <c r="X341">
        <v>3790.65</v>
      </c>
      <c r="Y341">
        <v>4173.46</v>
      </c>
      <c r="Z341" s="14">
        <f t="shared" si="137"/>
        <v>0.64903714952446911</v>
      </c>
      <c r="AA341" s="14">
        <f t="shared" si="138"/>
        <v>0.21664193395274234</v>
      </c>
      <c r="AB341" s="14">
        <f t="shared" si="139"/>
        <v>5.8176336953500192</v>
      </c>
      <c r="AC341" s="14">
        <f t="shared" si="140"/>
        <v>0.55180129130859945</v>
      </c>
      <c r="AD341">
        <v>3496.11</v>
      </c>
      <c r="AE341">
        <v>7941.79</v>
      </c>
      <c r="AF341">
        <v>30345.65</v>
      </c>
      <c r="AG341">
        <v>1704.15</v>
      </c>
      <c r="AH341" s="14">
        <f t="shared" si="141"/>
        <v>8.9130974768917746</v>
      </c>
      <c r="AI341" s="14">
        <f t="shared" si="142"/>
        <v>2.924755446198164</v>
      </c>
      <c r="AJ341" s="14">
        <f t="shared" si="143"/>
        <v>81.866591259837236</v>
      </c>
      <c r="AK341" s="14">
        <f t="shared" si="144"/>
        <v>11.981475485212121</v>
      </c>
      <c r="AL341">
        <v>48011.38</v>
      </c>
      <c r="AM341">
        <v>107217.44</v>
      </c>
      <c r="AN341">
        <v>427028.42</v>
      </c>
      <c r="AO341">
        <v>37002.870000000003</v>
      </c>
      <c r="AP341" s="14">
        <f t="shared" si="145"/>
        <v>0.34511130376990357</v>
      </c>
      <c r="AQ341" s="14">
        <f t="shared" si="146"/>
        <v>3.5031070471867452E-2</v>
      </c>
      <c r="AR341" s="14">
        <f t="shared" si="147"/>
        <v>0</v>
      </c>
      <c r="AS341" s="14">
        <f t="shared" si="148"/>
        <v>1.3381460590479026</v>
      </c>
      <c r="AT341">
        <v>1858.98</v>
      </c>
      <c r="AU341">
        <v>1284.19</v>
      </c>
      <c r="AW341">
        <v>4132.6499999999996</v>
      </c>
    </row>
    <row r="342" spans="1:49" ht="12.75" customHeight="1" x14ac:dyDescent="0.15">
      <c r="A342" t="s">
        <v>65</v>
      </c>
      <c r="B342" t="s">
        <v>289</v>
      </c>
      <c r="C342" s="40" t="s">
        <v>468</v>
      </c>
      <c r="D342" s="17">
        <v>660</v>
      </c>
      <c r="F342" s="24" t="s">
        <v>442</v>
      </c>
      <c r="G342" s="24">
        <v>20</v>
      </c>
      <c r="H342" s="16" t="s">
        <v>426</v>
      </c>
      <c r="J342" s="52">
        <f t="shared" si="113"/>
        <v>685.31250000000011</v>
      </c>
      <c r="K342" s="52">
        <f t="shared" si="114"/>
        <v>133071.56250000003</v>
      </c>
      <c r="L342" s="52">
        <f t="shared" si="115"/>
        <v>17576.25</v>
      </c>
      <c r="M342" s="52">
        <f t="shared" si="116"/>
        <v>1662366.5625000002</v>
      </c>
      <c r="N342">
        <v>51</v>
      </c>
      <c r="O342">
        <v>9903</v>
      </c>
      <c r="P342">
        <v>1308</v>
      </c>
      <c r="Q342">
        <v>123711</v>
      </c>
      <c r="R342" s="14">
        <f t="shared" si="133"/>
        <v>0.6347294495053476</v>
      </c>
      <c r="S342" s="14">
        <f t="shared" si="134"/>
        <v>0.14566704675028505</v>
      </c>
      <c r="T342" s="14">
        <f t="shared" si="135"/>
        <v>0.68468123040940165</v>
      </c>
      <c r="U342" s="14">
        <f t="shared" si="136"/>
        <v>1.4853740196999035</v>
      </c>
      <c r="V342">
        <v>3419.04</v>
      </c>
      <c r="W342">
        <v>5339.95</v>
      </c>
      <c r="X342">
        <v>3571.4</v>
      </c>
      <c r="Y342">
        <v>4587.34</v>
      </c>
      <c r="Z342" s="14">
        <f t="shared" si="137"/>
        <v>0.64098013407319265</v>
      </c>
      <c r="AA342" s="14">
        <f t="shared" si="138"/>
        <v>0.21711440153197339</v>
      </c>
      <c r="AB342" s="14">
        <f t="shared" si="139"/>
        <v>5.575953528943761</v>
      </c>
      <c r="AC342" s="14">
        <f t="shared" si="140"/>
        <v>0.61380547478580727</v>
      </c>
      <c r="AD342">
        <v>3452.71</v>
      </c>
      <c r="AE342">
        <v>7959.11</v>
      </c>
      <c r="AF342">
        <v>29085.01</v>
      </c>
      <c r="AG342">
        <v>1895.64</v>
      </c>
      <c r="AH342" s="14">
        <f t="shared" si="141"/>
        <v>10.137305281058032</v>
      </c>
      <c r="AI342" s="14">
        <f t="shared" si="142"/>
        <v>3.0099638284058856</v>
      </c>
      <c r="AJ342" s="14">
        <f t="shared" si="143"/>
        <v>84.28737478791831</v>
      </c>
      <c r="AK342" s="14">
        <f t="shared" si="144"/>
        <v>15.057836896196662</v>
      </c>
      <c r="AL342">
        <v>54605.71</v>
      </c>
      <c r="AM342">
        <v>110341.06</v>
      </c>
      <c r="AN342">
        <v>439655.59</v>
      </c>
      <c r="AO342">
        <v>46503.72</v>
      </c>
      <c r="AP342" s="14">
        <f t="shared" si="145"/>
        <v>0.35555943348413938</v>
      </c>
      <c r="AQ342" s="14">
        <f t="shared" si="146"/>
        <v>3.4744098247068901E-2</v>
      </c>
      <c r="AR342" s="14">
        <f t="shared" si="147"/>
        <v>0</v>
      </c>
      <c r="AS342" s="14">
        <f t="shared" si="148"/>
        <v>1.3858804406250607</v>
      </c>
      <c r="AT342">
        <v>1915.26</v>
      </c>
      <c r="AU342">
        <v>1273.67</v>
      </c>
      <c r="AW342">
        <v>4280.07</v>
      </c>
    </row>
    <row r="343" spans="1:49" ht="12.75" customHeight="1" x14ac:dyDescent="0.15">
      <c r="A343" t="s">
        <v>66</v>
      </c>
      <c r="B343" t="s">
        <v>290</v>
      </c>
      <c r="C343" s="40" t="s">
        <v>468</v>
      </c>
      <c r="D343" s="17">
        <v>661</v>
      </c>
      <c r="F343" s="24" t="s">
        <v>450</v>
      </c>
      <c r="G343" s="24">
        <v>25</v>
      </c>
      <c r="H343" s="16" t="s">
        <v>426</v>
      </c>
      <c r="J343" s="52">
        <f t="shared" ref="J343:J406" si="149">N343/$B$15/$B$16/$B$17/$B$18</f>
        <v>201.56249999999997</v>
      </c>
      <c r="K343" s="52">
        <f t="shared" ref="K343:K406" si="150">O343/$B$15/$B$16/$B$17/$B$18</f>
        <v>45915.9375</v>
      </c>
      <c r="L343" s="52">
        <f t="shared" ref="L343:L406" si="151">P343/$B$15/$B$16/$B$17/$B$18</f>
        <v>4353.75</v>
      </c>
      <c r="M343" s="52">
        <f t="shared" ref="M343:M406" si="152">Q343/$B$15/$B$16/$B$17/$B$18</f>
        <v>439527.18750000006</v>
      </c>
      <c r="N343">
        <v>15</v>
      </c>
      <c r="O343">
        <v>3417</v>
      </c>
      <c r="P343">
        <v>324</v>
      </c>
      <c r="Q343">
        <v>32709</v>
      </c>
      <c r="R343" s="14">
        <f t="shared" si="133"/>
        <v>0.36025812152726855</v>
      </c>
      <c r="S343" s="14">
        <f t="shared" si="134"/>
        <v>9.3536032472598521E-2</v>
      </c>
      <c r="T343" s="14">
        <f t="shared" si="135"/>
        <v>0.55231157079455162</v>
      </c>
      <c r="U343" s="14">
        <f t="shared" si="136"/>
        <v>1.3231800902750344</v>
      </c>
      <c r="V343">
        <v>1940.57</v>
      </c>
      <c r="W343">
        <v>3428.9</v>
      </c>
      <c r="X343">
        <v>2880.94</v>
      </c>
      <c r="Y343">
        <v>4086.43</v>
      </c>
      <c r="Z343" s="14">
        <f t="shared" si="137"/>
        <v>0.54659052725183377</v>
      </c>
      <c r="AA343" s="14">
        <f t="shared" si="138"/>
        <v>0.19722575330209011</v>
      </c>
      <c r="AB343" s="14">
        <f t="shared" si="139"/>
        <v>5.8385360850435672</v>
      </c>
      <c r="AC343" s="14">
        <f t="shared" si="140"/>
        <v>0.56391783288109465</v>
      </c>
      <c r="AD343">
        <v>2944.27</v>
      </c>
      <c r="AE343">
        <v>7230.02</v>
      </c>
      <c r="AF343">
        <v>30454.68</v>
      </c>
      <c r="AG343">
        <v>1741.57</v>
      </c>
      <c r="AH343" s="14">
        <f t="shared" si="141"/>
        <v>9.81463295096545</v>
      </c>
      <c r="AI343" s="14">
        <f t="shared" si="142"/>
        <v>2.5261079255618055</v>
      </c>
      <c r="AJ343" s="14">
        <f t="shared" si="143"/>
        <v>137.24653432129062</v>
      </c>
      <c r="AK343" s="14">
        <f t="shared" si="144"/>
        <v>29.861595549712789</v>
      </c>
      <c r="AL343">
        <v>52867.6</v>
      </c>
      <c r="AM343">
        <v>92603.58</v>
      </c>
      <c r="AN343">
        <v>715898.51</v>
      </c>
      <c r="AO343">
        <v>92222.76</v>
      </c>
      <c r="AP343" s="14">
        <f t="shared" si="145"/>
        <v>0.3301427057091566</v>
      </c>
      <c r="AQ343" s="14">
        <f t="shared" si="146"/>
        <v>2.8735412699884888E-2</v>
      </c>
      <c r="AR343" s="14">
        <f t="shared" si="147"/>
        <v>0</v>
      </c>
      <c r="AS343" s="14">
        <f t="shared" si="148"/>
        <v>1.3853720769086304</v>
      </c>
      <c r="AT343">
        <v>1778.35</v>
      </c>
      <c r="AU343">
        <v>1053.4000000000001</v>
      </c>
      <c r="AW343">
        <v>4278.5</v>
      </c>
    </row>
    <row r="344" spans="1:49" ht="12.75" customHeight="1" x14ac:dyDescent="0.15">
      <c r="A344" t="s">
        <v>67</v>
      </c>
      <c r="B344" t="s">
        <v>291</v>
      </c>
      <c r="C344" s="40" t="s">
        <v>468</v>
      </c>
      <c r="D344" s="17">
        <v>662</v>
      </c>
      <c r="F344" s="24" t="s">
        <v>443</v>
      </c>
      <c r="G344" s="24">
        <v>25</v>
      </c>
      <c r="H344" s="16" t="s">
        <v>426</v>
      </c>
      <c r="J344" s="52">
        <f t="shared" si="149"/>
        <v>483.75000000000006</v>
      </c>
      <c r="K344" s="52">
        <f t="shared" si="150"/>
        <v>176528.43749999997</v>
      </c>
      <c r="L344" s="52">
        <f t="shared" si="151"/>
        <v>15238.125</v>
      </c>
      <c r="M344" s="52">
        <f t="shared" si="152"/>
        <v>1552004.3750000002</v>
      </c>
      <c r="N344">
        <v>36</v>
      </c>
      <c r="O344">
        <v>13137</v>
      </c>
      <c r="P344">
        <v>1134</v>
      </c>
      <c r="Q344">
        <v>115498</v>
      </c>
      <c r="R344" s="14">
        <f t="shared" si="133"/>
        <v>0.59949207386463843</v>
      </c>
      <c r="S344" s="14">
        <f t="shared" si="134"/>
        <v>0.1353660532589897</v>
      </c>
      <c r="T344" s="14">
        <f t="shared" si="135"/>
        <v>0.74679217430480338</v>
      </c>
      <c r="U344" s="14">
        <f t="shared" si="136"/>
        <v>1.5720387004021577</v>
      </c>
      <c r="V344">
        <v>3229.23</v>
      </c>
      <c r="W344">
        <v>4962.33</v>
      </c>
      <c r="X344">
        <v>3895.38</v>
      </c>
      <c r="Y344">
        <v>4854.99</v>
      </c>
      <c r="Z344" s="14">
        <f t="shared" si="137"/>
        <v>0.58154200879588469</v>
      </c>
      <c r="AA344" s="14">
        <f t="shared" si="138"/>
        <v>0.20082490875265285</v>
      </c>
      <c r="AB344" s="14">
        <f t="shared" si="139"/>
        <v>8.5111145193293911</v>
      </c>
      <c r="AC344" s="14">
        <f t="shared" si="140"/>
        <v>0.47473076150941929</v>
      </c>
      <c r="AD344">
        <v>3132.54</v>
      </c>
      <c r="AE344">
        <v>7361.96</v>
      </c>
      <c r="AF344">
        <v>44395.25</v>
      </c>
      <c r="AG344">
        <v>1466.13</v>
      </c>
      <c r="AH344" s="14">
        <f t="shared" si="141"/>
        <v>9.4700061819957284</v>
      </c>
      <c r="AI344" s="14">
        <f t="shared" si="142"/>
        <v>3.3261365682268282</v>
      </c>
      <c r="AJ344" s="14">
        <f t="shared" si="143"/>
        <v>94.973559042588889</v>
      </c>
      <c r="AK344" s="14">
        <f t="shared" si="144"/>
        <v>26.990010814871418</v>
      </c>
      <c r="AL344">
        <v>51011.23</v>
      </c>
      <c r="AM344">
        <v>121931.51</v>
      </c>
      <c r="AN344">
        <v>495396.33</v>
      </c>
      <c r="AO344">
        <v>83354.33</v>
      </c>
      <c r="AP344" s="14">
        <f t="shared" si="145"/>
        <v>0.31797364204945228</v>
      </c>
      <c r="AQ344" s="14">
        <f t="shared" si="146"/>
        <v>3.1431369446732825E-2</v>
      </c>
      <c r="AR344" s="14">
        <f t="shared" si="147"/>
        <v>0</v>
      </c>
      <c r="AS344" s="14">
        <f t="shared" si="148"/>
        <v>1.3017251986504077</v>
      </c>
      <c r="AT344">
        <v>1712.8</v>
      </c>
      <c r="AU344">
        <v>1152.23</v>
      </c>
      <c r="AW344">
        <v>4020.17</v>
      </c>
    </row>
    <row r="345" spans="1:49" ht="12.75" customHeight="1" x14ac:dyDescent="0.15">
      <c r="A345" t="s">
        <v>68</v>
      </c>
      <c r="B345" t="s">
        <v>292</v>
      </c>
      <c r="C345" s="40" t="s">
        <v>468</v>
      </c>
      <c r="D345" s="17">
        <v>663</v>
      </c>
      <c r="F345" s="24" t="s">
        <v>444</v>
      </c>
      <c r="G345" s="24">
        <v>25</v>
      </c>
      <c r="H345" s="16" t="s">
        <v>426</v>
      </c>
      <c r="J345" s="52">
        <f t="shared" si="149"/>
        <v>712.1875</v>
      </c>
      <c r="K345" s="52">
        <f t="shared" si="150"/>
        <v>173720</v>
      </c>
      <c r="L345" s="52">
        <f t="shared" si="151"/>
        <v>13477.8125</v>
      </c>
      <c r="M345" s="52">
        <f t="shared" si="152"/>
        <v>1521770.0000000002</v>
      </c>
      <c r="N345">
        <v>53</v>
      </c>
      <c r="O345">
        <v>12928</v>
      </c>
      <c r="P345">
        <v>1003</v>
      </c>
      <c r="Q345">
        <v>113248</v>
      </c>
      <c r="R345" s="14">
        <f t="shared" si="133"/>
        <v>0.57820410239464159</v>
      </c>
      <c r="S345" s="14">
        <f t="shared" si="134"/>
        <v>0.1213060509675765</v>
      </c>
      <c r="T345" s="14">
        <f t="shared" si="135"/>
        <v>0.67009767740574944</v>
      </c>
      <c r="U345" s="14">
        <f t="shared" si="136"/>
        <v>1.4865558843909672</v>
      </c>
      <c r="V345">
        <v>3114.56</v>
      </c>
      <c r="W345">
        <v>4446.91</v>
      </c>
      <c r="X345">
        <v>3495.33</v>
      </c>
      <c r="Y345">
        <v>4590.99</v>
      </c>
      <c r="Z345" s="14">
        <f t="shared" si="137"/>
        <v>0.57639777151121019</v>
      </c>
      <c r="AA345" s="14">
        <f t="shared" si="138"/>
        <v>0.20173083532922698</v>
      </c>
      <c r="AB345" s="14">
        <f t="shared" si="139"/>
        <v>5.3731046844895181</v>
      </c>
      <c r="AC345" s="14">
        <f t="shared" si="140"/>
        <v>0.56254168906273272</v>
      </c>
      <c r="AD345">
        <v>3104.83</v>
      </c>
      <c r="AE345">
        <v>7395.17</v>
      </c>
      <c r="AF345">
        <v>28026.92</v>
      </c>
      <c r="AG345">
        <v>1737.32</v>
      </c>
      <c r="AH345" s="14">
        <f t="shared" si="141"/>
        <v>15.033542432067666</v>
      </c>
      <c r="AI345" s="14">
        <f t="shared" si="142"/>
        <v>5.5127577157883829</v>
      </c>
      <c r="AJ345" s="14">
        <f t="shared" si="143"/>
        <v>154.14076665740058</v>
      </c>
      <c r="AK345" s="14">
        <f t="shared" si="144"/>
        <v>53.511763601157895</v>
      </c>
      <c r="AL345">
        <v>80979.83</v>
      </c>
      <c r="AM345">
        <v>202089.98</v>
      </c>
      <c r="AN345">
        <v>804021.36</v>
      </c>
      <c r="AO345">
        <v>165262.51999999999</v>
      </c>
      <c r="AP345" s="14">
        <f t="shared" si="145"/>
        <v>0.34450609938347126</v>
      </c>
      <c r="AQ345" s="14">
        <f t="shared" si="146"/>
        <v>3.1443099300027831E-2</v>
      </c>
      <c r="AR345" s="14">
        <f t="shared" si="147"/>
        <v>0</v>
      </c>
      <c r="AS345" s="14">
        <f t="shared" si="148"/>
        <v>1.3496052895730393</v>
      </c>
      <c r="AT345">
        <v>1855.72</v>
      </c>
      <c r="AU345">
        <v>1152.6600000000001</v>
      </c>
      <c r="AW345">
        <v>4168.04</v>
      </c>
    </row>
    <row r="346" spans="1:49" ht="12.75" customHeight="1" x14ac:dyDescent="0.15">
      <c r="A346" t="s">
        <v>70</v>
      </c>
      <c r="B346" t="s">
        <v>294</v>
      </c>
      <c r="C346" s="40" t="s">
        <v>468</v>
      </c>
      <c r="D346" s="17" t="s">
        <v>393</v>
      </c>
      <c r="F346" s="24" t="s">
        <v>451</v>
      </c>
      <c r="G346" s="24">
        <v>30</v>
      </c>
      <c r="H346" s="16" t="s">
        <v>426</v>
      </c>
      <c r="J346" s="52">
        <f t="shared" si="149"/>
        <v>201.56249999999997</v>
      </c>
      <c r="K346" s="52">
        <f t="shared" si="150"/>
        <v>36536.5625</v>
      </c>
      <c r="L346" s="52">
        <f t="shared" si="151"/>
        <v>2687.5</v>
      </c>
      <c r="M346" s="52">
        <f t="shared" si="152"/>
        <v>393960.62500000006</v>
      </c>
      <c r="N346">
        <v>15</v>
      </c>
      <c r="O346">
        <v>2719</v>
      </c>
      <c r="P346">
        <v>200</v>
      </c>
      <c r="Q346">
        <v>29318</v>
      </c>
      <c r="R346" s="14">
        <f>V346/$S$15</f>
        <v>0.63492987757276298</v>
      </c>
      <c r="S346" s="14">
        <f>W346/$T$15</f>
        <v>0.15879256453103677</v>
      </c>
      <c r="T346" s="14">
        <f>X346/$U$15</f>
        <v>1.1117524803543799</v>
      </c>
      <c r="U346" s="14">
        <f>Y346/$V$15</f>
        <v>1.9480519097217097</v>
      </c>
      <c r="V346">
        <v>3456.59</v>
      </c>
      <c r="W346">
        <v>5885.91</v>
      </c>
      <c r="X346">
        <v>5862.76</v>
      </c>
      <c r="Y346">
        <v>6600.37</v>
      </c>
      <c r="Z346" s="14">
        <f>AD346/$S$15</f>
        <v>0.58130987040897852</v>
      </c>
      <c r="AA346" s="14">
        <f>AE346/$T$15</f>
        <v>0.20665822062198211</v>
      </c>
      <c r="AB346" s="14">
        <f>AF346/$U$15</f>
        <v>8.5668975090263668</v>
      </c>
      <c r="AC346" s="14">
        <f>AG346/$V$15</f>
        <v>0.48399883123437593</v>
      </c>
      <c r="AD346">
        <v>3164.68</v>
      </c>
      <c r="AE346">
        <v>7660.13</v>
      </c>
      <c r="AF346">
        <v>45177.02</v>
      </c>
      <c r="AG346">
        <v>1639.88</v>
      </c>
      <c r="AH346" s="14">
        <f>AL346/$S$15</f>
        <v>6.8238554017689044</v>
      </c>
      <c r="AI346" s="14">
        <f>AM346/$T$15</f>
        <v>3.3452838750510563</v>
      </c>
      <c r="AJ346" s="14">
        <f>AN346/$U$15</f>
        <v>68.350604159713583</v>
      </c>
      <c r="AK346" s="14">
        <f>AO346/$V$15</f>
        <v>4.5451022522349689</v>
      </c>
      <c r="AL346">
        <v>37149.410000000003</v>
      </c>
      <c r="AM346">
        <v>123998.5</v>
      </c>
      <c r="AN346">
        <v>360442.81</v>
      </c>
      <c r="AO346">
        <v>15399.67</v>
      </c>
      <c r="AP346" s="14">
        <f>AT346/$S$15</f>
        <v>0.31291409887859223</v>
      </c>
      <c r="AQ346" s="14">
        <f>AU346/$T$15</f>
        <v>2.5593349926861495E-2</v>
      </c>
      <c r="AR346" s="14">
        <f>AV346/$U$15</f>
        <v>0</v>
      </c>
      <c r="AS346" s="14">
        <f>AW346/$V$15</f>
        <v>1.1887320368692429</v>
      </c>
      <c r="AT346">
        <v>1703.52</v>
      </c>
      <c r="AU346">
        <v>948.66</v>
      </c>
      <c r="AW346">
        <v>4027.65</v>
      </c>
    </row>
    <row r="347" spans="1:49" ht="12.75" customHeight="1" x14ac:dyDescent="0.15">
      <c r="A347" t="s">
        <v>70</v>
      </c>
      <c r="B347" t="s">
        <v>294</v>
      </c>
      <c r="C347" s="40" t="s">
        <v>468</v>
      </c>
      <c r="D347" s="17">
        <v>665</v>
      </c>
      <c r="F347" s="24" t="s">
        <v>445</v>
      </c>
      <c r="G347" s="24">
        <v>30</v>
      </c>
      <c r="H347" s="16" t="s">
        <v>426</v>
      </c>
      <c r="J347" s="52">
        <f t="shared" si="149"/>
        <v>456.87499999999994</v>
      </c>
      <c r="K347" s="52">
        <f t="shared" si="150"/>
        <v>141523.75</v>
      </c>
      <c r="L347" s="52">
        <f t="shared" si="151"/>
        <v>10373.750000000002</v>
      </c>
      <c r="M347" s="52">
        <f t="shared" si="152"/>
        <v>1421472.5</v>
      </c>
      <c r="N347">
        <v>34</v>
      </c>
      <c r="O347">
        <v>10532</v>
      </c>
      <c r="P347">
        <v>772</v>
      </c>
      <c r="Q347">
        <v>105784</v>
      </c>
      <c r="R347" s="14">
        <f t="shared" si="133"/>
        <v>0.59031004657846031</v>
      </c>
      <c r="S347" s="14">
        <f t="shared" si="134"/>
        <v>0.13558973883345246</v>
      </c>
      <c r="T347" s="14">
        <f t="shared" si="135"/>
        <v>0.7447523556646185</v>
      </c>
      <c r="U347" s="14">
        <f t="shared" si="136"/>
        <v>1.7265553663132942</v>
      </c>
      <c r="V347">
        <v>3179.77</v>
      </c>
      <c r="W347">
        <v>4970.53</v>
      </c>
      <c r="X347">
        <v>3884.74</v>
      </c>
      <c r="Y347">
        <v>5332.19</v>
      </c>
      <c r="Z347" s="14">
        <f t="shared" si="137"/>
        <v>0.6112601432069521</v>
      </c>
      <c r="AA347" s="14">
        <f t="shared" si="138"/>
        <v>0.20816725134074951</v>
      </c>
      <c r="AB347" s="14">
        <f t="shared" si="139"/>
        <v>10.87987883784017</v>
      </c>
      <c r="AC347" s="14">
        <f t="shared" si="140"/>
        <v>0.51604421792937305</v>
      </c>
      <c r="AD347">
        <v>3292.62</v>
      </c>
      <c r="AE347">
        <v>7631.12</v>
      </c>
      <c r="AF347">
        <v>56751.08</v>
      </c>
      <c r="AG347">
        <v>1593.72</v>
      </c>
      <c r="AH347" s="14">
        <f t="shared" si="141"/>
        <v>7.9880871271541842</v>
      </c>
      <c r="AI347" s="14">
        <f t="shared" si="142"/>
        <v>2.3360338365349467</v>
      </c>
      <c r="AJ347" s="14">
        <f t="shared" si="143"/>
        <v>100.10187973888787</v>
      </c>
      <c r="AK347" s="14">
        <f t="shared" si="144"/>
        <v>8.3961254266045842</v>
      </c>
      <c r="AL347">
        <v>43028.71</v>
      </c>
      <c r="AM347">
        <v>85635.73</v>
      </c>
      <c r="AN347">
        <v>522146.42</v>
      </c>
      <c r="AO347">
        <v>25930.09</v>
      </c>
      <c r="AP347" s="14">
        <f t="shared" si="145"/>
        <v>0.31188818199201357</v>
      </c>
      <c r="AQ347" s="14">
        <f t="shared" si="146"/>
        <v>2.8906995902734968E-2</v>
      </c>
      <c r="AR347" s="14">
        <f t="shared" si="147"/>
        <v>0</v>
      </c>
      <c r="AS347" s="14">
        <f t="shared" si="148"/>
        <v>1.3560618325702478</v>
      </c>
      <c r="AT347">
        <v>1680.02</v>
      </c>
      <c r="AU347">
        <v>1059.69</v>
      </c>
      <c r="AW347">
        <v>4187.9799999999996</v>
      </c>
    </row>
    <row r="348" spans="1:49" ht="12.75" customHeight="1" x14ac:dyDescent="0.15">
      <c r="A348" t="s">
        <v>71</v>
      </c>
      <c r="B348" t="s">
        <v>295</v>
      </c>
      <c r="C348" s="40" t="s">
        <v>468</v>
      </c>
      <c r="D348" s="17">
        <v>666</v>
      </c>
      <c r="F348" s="24" t="s">
        <v>446</v>
      </c>
      <c r="G348" s="24">
        <v>30</v>
      </c>
      <c r="H348" s="16" t="s">
        <v>426</v>
      </c>
      <c r="J348" s="52">
        <f t="shared" si="149"/>
        <v>456.87499999999994</v>
      </c>
      <c r="K348" s="52">
        <f t="shared" si="150"/>
        <v>139897.8125</v>
      </c>
      <c r="L348" s="52">
        <f t="shared" si="151"/>
        <v>10884.375</v>
      </c>
      <c r="M348" s="52">
        <f t="shared" si="152"/>
        <v>1435125</v>
      </c>
      <c r="N348">
        <v>34</v>
      </c>
      <c r="O348">
        <v>10411</v>
      </c>
      <c r="P348">
        <v>810</v>
      </c>
      <c r="Q348">
        <v>106800</v>
      </c>
      <c r="R348" s="14">
        <f t="shared" si="133"/>
        <v>0.46185634378579482</v>
      </c>
      <c r="S348" s="14">
        <f t="shared" si="134"/>
        <v>0.11742565182521973</v>
      </c>
      <c r="T348" s="14">
        <f t="shared" si="135"/>
        <v>0.70517143870479193</v>
      </c>
      <c r="U348" s="14">
        <f t="shared" si="136"/>
        <v>1.4856201065944812</v>
      </c>
      <c r="V348">
        <v>2487.84</v>
      </c>
      <c r="W348">
        <v>4304.66</v>
      </c>
      <c r="X348">
        <v>3678.28</v>
      </c>
      <c r="Y348">
        <v>4588.1000000000004</v>
      </c>
      <c r="Z348" s="14">
        <f t="shared" si="137"/>
        <v>0.59093567197179675</v>
      </c>
      <c r="AA348" s="14">
        <f t="shared" si="138"/>
        <v>0.20761540266131279</v>
      </c>
      <c r="AB348" s="14">
        <f t="shared" si="139"/>
        <v>9.957516559148031</v>
      </c>
      <c r="AC348" s="14">
        <f t="shared" si="140"/>
        <v>0.49908365011624362</v>
      </c>
      <c r="AD348">
        <v>3183.14</v>
      </c>
      <c r="AE348">
        <v>7610.89</v>
      </c>
      <c r="AF348">
        <v>51939.9</v>
      </c>
      <c r="AG348">
        <v>1541.34</v>
      </c>
      <c r="AH348" s="14">
        <f t="shared" si="141"/>
        <v>7.5951980930492473</v>
      </c>
      <c r="AI348" s="14">
        <f t="shared" si="142"/>
        <v>2.0888550026460369</v>
      </c>
      <c r="AJ348" s="14">
        <f t="shared" si="143"/>
        <v>86.711430844588449</v>
      </c>
      <c r="AK348" s="14">
        <f t="shared" si="144"/>
        <v>8.1597654403336417</v>
      </c>
      <c r="AL348">
        <v>40912.370000000003</v>
      </c>
      <c r="AM348">
        <v>76574.5</v>
      </c>
      <c r="AN348">
        <v>452299.83</v>
      </c>
      <c r="AO348">
        <v>25200.13</v>
      </c>
      <c r="AP348" s="14">
        <f t="shared" si="145"/>
        <v>0.30806759724576316</v>
      </c>
      <c r="AQ348" s="14">
        <f t="shared" si="146"/>
        <v>2.8761600279334179E-2</v>
      </c>
      <c r="AR348" s="14">
        <f t="shared" si="147"/>
        <v>0</v>
      </c>
      <c r="AS348" s="14">
        <f t="shared" si="148"/>
        <v>1.2942875460603429</v>
      </c>
      <c r="AT348">
        <v>1659.44</v>
      </c>
      <c r="AU348">
        <v>1054.3599999999999</v>
      </c>
      <c r="AW348">
        <v>3997.2</v>
      </c>
    </row>
    <row r="349" spans="1:49" ht="12.75" customHeight="1" x14ac:dyDescent="0.15">
      <c r="A349" t="s">
        <v>72</v>
      </c>
      <c r="B349" t="s">
        <v>296</v>
      </c>
      <c r="C349" s="40" t="s">
        <v>468</v>
      </c>
      <c r="D349" s="17">
        <v>667</v>
      </c>
      <c r="F349" s="24" t="s">
        <v>452</v>
      </c>
      <c r="G349" s="24">
        <v>40</v>
      </c>
      <c r="H349" s="16" t="s">
        <v>426</v>
      </c>
      <c r="J349" s="52">
        <f t="shared" si="149"/>
        <v>147.8125</v>
      </c>
      <c r="K349" s="52">
        <f t="shared" si="150"/>
        <v>15614.375000000002</v>
      </c>
      <c r="L349" s="52">
        <f t="shared" si="151"/>
        <v>712.1875</v>
      </c>
      <c r="M349" s="52">
        <f t="shared" si="152"/>
        <v>337738.12499999994</v>
      </c>
      <c r="N349">
        <v>11</v>
      </c>
      <c r="O349">
        <v>1162</v>
      </c>
      <c r="P349">
        <v>53</v>
      </c>
      <c r="Q349">
        <v>25134</v>
      </c>
      <c r="R349" s="14">
        <f t="shared" si="133"/>
        <v>0.54573655787220543</v>
      </c>
      <c r="S349" s="14">
        <f t="shared" si="134"/>
        <v>0.11043438647411521</v>
      </c>
      <c r="T349" s="14">
        <f t="shared" si="135"/>
        <v>0.51949618013285659</v>
      </c>
      <c r="U349" s="14">
        <f t="shared" si="136"/>
        <v>1.3173517164560895</v>
      </c>
      <c r="V349">
        <v>2939.67</v>
      </c>
      <c r="W349">
        <v>4048.37</v>
      </c>
      <c r="X349">
        <v>2709.77</v>
      </c>
      <c r="Y349">
        <v>4068.43</v>
      </c>
      <c r="Z349" s="14">
        <f t="shared" si="137"/>
        <v>0.7170056863221953</v>
      </c>
      <c r="AA349" s="14">
        <f t="shared" si="138"/>
        <v>0.24253790379338003</v>
      </c>
      <c r="AB349" s="14">
        <f t="shared" si="139"/>
        <v>12.921482319335142</v>
      </c>
      <c r="AC349" s="14">
        <f t="shared" si="140"/>
        <v>0.56227941224088018</v>
      </c>
      <c r="AD349">
        <v>3862.23</v>
      </c>
      <c r="AE349">
        <v>8891.1</v>
      </c>
      <c r="AF349">
        <v>67400.39</v>
      </c>
      <c r="AG349">
        <v>1736.51</v>
      </c>
      <c r="AH349" s="14">
        <f t="shared" si="141"/>
        <v>15.321619720009432</v>
      </c>
      <c r="AI349" s="14">
        <f t="shared" si="142"/>
        <v>13.629317267980774</v>
      </c>
      <c r="AJ349" s="14">
        <f t="shared" si="143"/>
        <v>71.601092759985818</v>
      </c>
      <c r="AK349" s="14">
        <f t="shared" si="144"/>
        <v>44.352354339224306</v>
      </c>
      <c r="AL349">
        <v>82531.59</v>
      </c>
      <c r="AM349">
        <v>499631.69</v>
      </c>
      <c r="AN349">
        <v>373482.04</v>
      </c>
      <c r="AO349">
        <v>136975.15</v>
      </c>
      <c r="AP349" s="14">
        <f t="shared" si="145"/>
        <v>0.31222234392317244</v>
      </c>
      <c r="AQ349" s="14">
        <f t="shared" si="146"/>
        <v>2.7469952480454793E-2</v>
      </c>
      <c r="AR349" s="14">
        <f t="shared" si="147"/>
        <v>0</v>
      </c>
      <c r="AS349" s="14">
        <f t="shared" si="148"/>
        <v>1.3644870707240782</v>
      </c>
      <c r="AT349">
        <v>1681.82</v>
      </c>
      <c r="AU349">
        <v>1007.01</v>
      </c>
      <c r="AW349">
        <v>4214</v>
      </c>
    </row>
    <row r="350" spans="1:49" ht="12.75" customHeight="1" x14ac:dyDescent="0.15">
      <c r="A350" t="s">
        <v>73</v>
      </c>
      <c r="B350" t="s">
        <v>297</v>
      </c>
      <c r="C350" s="40" t="s">
        <v>468</v>
      </c>
      <c r="D350" s="17">
        <v>668</v>
      </c>
      <c r="F350" s="24" t="s">
        <v>448</v>
      </c>
      <c r="G350" s="24">
        <v>40</v>
      </c>
      <c r="H350" s="16" t="s">
        <v>426</v>
      </c>
      <c r="J350" s="52">
        <f t="shared" si="149"/>
        <v>443.43750000000006</v>
      </c>
      <c r="K350" s="52">
        <f t="shared" si="150"/>
        <v>56961.562500000007</v>
      </c>
      <c r="L350" s="52">
        <f t="shared" si="151"/>
        <v>2862.1875000000005</v>
      </c>
      <c r="M350" s="52">
        <f t="shared" si="152"/>
        <v>1223229.0625</v>
      </c>
      <c r="N350">
        <v>33</v>
      </c>
      <c r="O350">
        <v>4239</v>
      </c>
      <c r="P350">
        <v>213</v>
      </c>
      <c r="Q350">
        <v>91031</v>
      </c>
      <c r="R350" s="14">
        <f t="shared" si="133"/>
        <v>0.44704183150441562</v>
      </c>
      <c r="S350" s="14">
        <f t="shared" si="134"/>
        <v>0.13413059964101193</v>
      </c>
      <c r="T350" s="14">
        <f t="shared" si="135"/>
        <v>0.83659595678805265</v>
      </c>
      <c r="U350" s="14">
        <f t="shared" si="136"/>
        <v>1.0841843838437477</v>
      </c>
      <c r="V350">
        <v>2408.04</v>
      </c>
      <c r="W350">
        <v>4917.04</v>
      </c>
      <c r="X350">
        <v>4363.8100000000004</v>
      </c>
      <c r="Y350">
        <v>3348.33</v>
      </c>
      <c r="Z350" s="14">
        <f t="shared" si="137"/>
        <v>0.70056120639882979</v>
      </c>
      <c r="AA350" s="14">
        <f t="shared" si="138"/>
        <v>0.23650439460317635</v>
      </c>
      <c r="AB350" s="14">
        <f t="shared" si="139"/>
        <v>14.520567851768069</v>
      </c>
      <c r="AC350" s="14">
        <f t="shared" si="140"/>
        <v>0.52509114929055734</v>
      </c>
      <c r="AD350">
        <v>3773.65</v>
      </c>
      <c r="AE350">
        <v>8669.92</v>
      </c>
      <c r="AF350">
        <v>75741.460000000006</v>
      </c>
      <c r="AG350">
        <v>1621.66</v>
      </c>
      <c r="AH350" s="14">
        <f t="shared" si="141"/>
        <v>15.167790131455591</v>
      </c>
      <c r="AI350" s="14">
        <f t="shared" si="142"/>
        <v>7.3472953140600028</v>
      </c>
      <c r="AJ350" s="14">
        <f t="shared" si="143"/>
        <v>97.311593800024923</v>
      </c>
      <c r="AK350" s="14">
        <f t="shared" si="144"/>
        <v>34.980500851590172</v>
      </c>
      <c r="AL350">
        <v>81702.97</v>
      </c>
      <c r="AM350">
        <v>269341.56</v>
      </c>
      <c r="AN350">
        <v>507591.87</v>
      </c>
      <c r="AO350">
        <v>108031.67999999999</v>
      </c>
      <c r="AP350" s="14">
        <f t="shared" si="145"/>
        <v>0.30710224055574842</v>
      </c>
      <c r="AQ350" s="14">
        <f t="shared" si="146"/>
        <v>2.7771382431407636E-2</v>
      </c>
      <c r="AR350" s="14">
        <f t="shared" si="147"/>
        <v>0</v>
      </c>
      <c r="AS350" s="14">
        <f t="shared" si="148"/>
        <v>1.3256053413808064</v>
      </c>
      <c r="AT350">
        <v>1654.24</v>
      </c>
      <c r="AU350">
        <v>1018.06</v>
      </c>
      <c r="AW350">
        <v>4093.92</v>
      </c>
    </row>
    <row r="351" spans="1:49" ht="12.75" customHeight="1" x14ac:dyDescent="0.15">
      <c r="A351" t="s">
        <v>74</v>
      </c>
      <c r="B351" t="s">
        <v>298</v>
      </c>
      <c r="C351" s="40" t="s">
        <v>468</v>
      </c>
      <c r="D351" s="17">
        <v>669</v>
      </c>
      <c r="F351" s="24" t="s">
        <v>447</v>
      </c>
      <c r="G351" s="24">
        <v>40</v>
      </c>
      <c r="H351" s="16" t="s">
        <v>426</v>
      </c>
      <c r="J351" s="52">
        <f t="shared" si="149"/>
        <v>416.56250000000006</v>
      </c>
      <c r="K351" s="52">
        <f t="shared" si="150"/>
        <v>59487.812499999993</v>
      </c>
      <c r="L351" s="52">
        <f t="shared" si="151"/>
        <v>2687.5</v>
      </c>
      <c r="M351" s="52">
        <f t="shared" si="152"/>
        <v>1222960.3125</v>
      </c>
      <c r="N351">
        <v>31</v>
      </c>
      <c r="O351">
        <v>4427</v>
      </c>
      <c r="P351">
        <v>200</v>
      </c>
      <c r="Q351">
        <v>91011</v>
      </c>
      <c r="R351" s="14">
        <f t="shared" si="133"/>
        <v>0.5531568091991067</v>
      </c>
      <c r="S351" s="14">
        <f t="shared" si="134"/>
        <v>0.1381141123774503</v>
      </c>
      <c r="T351" s="14">
        <f t="shared" si="135"/>
        <v>0.6401790592678509</v>
      </c>
      <c r="U351" s="14">
        <f t="shared" si="136"/>
        <v>1.6473801459683843</v>
      </c>
      <c r="V351">
        <v>2979.64</v>
      </c>
      <c r="W351">
        <v>5063.07</v>
      </c>
      <c r="X351">
        <v>3339.27</v>
      </c>
      <c r="Y351">
        <v>5087.67</v>
      </c>
      <c r="Z351" s="14">
        <f t="shared" si="137"/>
        <v>0.7184351568054862</v>
      </c>
      <c r="AA351" s="14">
        <f t="shared" si="138"/>
        <v>0.23777449220646724</v>
      </c>
      <c r="AB351" s="14">
        <f t="shared" si="139"/>
        <v>20.082819704187955</v>
      </c>
      <c r="AC351" s="14">
        <f t="shared" si="140"/>
        <v>0.50915054689574335</v>
      </c>
      <c r="AD351">
        <v>3869.93</v>
      </c>
      <c r="AE351">
        <v>8716.48</v>
      </c>
      <c r="AF351">
        <v>104755</v>
      </c>
      <c r="AG351">
        <v>1572.43</v>
      </c>
      <c r="AH351" s="14">
        <f t="shared" si="141"/>
        <v>15.287097079610369</v>
      </c>
      <c r="AI351" s="14">
        <f t="shared" si="142"/>
        <v>6.1967876569208862</v>
      </c>
      <c r="AJ351" s="14">
        <f t="shared" si="143"/>
        <v>125.415856522531</v>
      </c>
      <c r="AK351" s="14">
        <f t="shared" si="144"/>
        <v>13.805367932287247</v>
      </c>
      <c r="AL351">
        <v>82345.63</v>
      </c>
      <c r="AM351">
        <v>227165.56</v>
      </c>
      <c r="AN351">
        <v>654187.92000000004</v>
      </c>
      <c r="AO351">
        <v>42635.67</v>
      </c>
      <c r="AP351" s="14">
        <f t="shared" si="145"/>
        <v>0.29859596295258062</v>
      </c>
      <c r="AQ351" s="14">
        <f t="shared" si="146"/>
        <v>2.7885680304212384E-2</v>
      </c>
      <c r="AR351" s="14">
        <f t="shared" si="147"/>
        <v>0</v>
      </c>
      <c r="AS351" s="14">
        <f t="shared" si="148"/>
        <v>1.3171639132997013</v>
      </c>
      <c r="AT351">
        <v>1608.42</v>
      </c>
      <c r="AU351">
        <v>1022.25</v>
      </c>
      <c r="AW351">
        <v>4067.85</v>
      </c>
    </row>
    <row r="352" spans="1:49" ht="12.75" customHeight="1" x14ac:dyDescent="0.15">
      <c r="A352" t="s">
        <v>75</v>
      </c>
      <c r="B352" t="s">
        <v>299</v>
      </c>
      <c r="C352" s="40" t="s">
        <v>468</v>
      </c>
      <c r="D352" s="17">
        <v>670</v>
      </c>
      <c r="F352" s="24">
        <v>7</v>
      </c>
      <c r="G352" s="24">
        <v>70</v>
      </c>
      <c r="H352" s="16" t="s">
        <v>426</v>
      </c>
      <c r="J352" s="52">
        <f t="shared" si="149"/>
        <v>147.8125</v>
      </c>
      <c r="K352" s="52">
        <f t="shared" si="150"/>
        <v>21567.1875</v>
      </c>
      <c r="L352" s="52">
        <f t="shared" si="151"/>
        <v>1531.8749999999998</v>
      </c>
      <c r="M352" s="52">
        <f t="shared" si="152"/>
        <v>931070.9375</v>
      </c>
      <c r="N352">
        <v>11</v>
      </c>
      <c r="O352">
        <v>1605</v>
      </c>
      <c r="P352">
        <v>114</v>
      </c>
      <c r="Q352">
        <v>69289</v>
      </c>
      <c r="R352" s="14">
        <f t="shared" si="133"/>
        <v>0.67932892858402605</v>
      </c>
      <c r="S352" s="14">
        <f t="shared" si="134"/>
        <v>0.13406185724495753</v>
      </c>
      <c r="T352" s="14">
        <f t="shared" si="135"/>
        <v>0.59361598113551184</v>
      </c>
      <c r="U352" s="14">
        <f t="shared" si="136"/>
        <v>1.2999475446356294</v>
      </c>
      <c r="V352">
        <v>3659.28</v>
      </c>
      <c r="W352">
        <v>4914.5200000000004</v>
      </c>
      <c r="X352">
        <v>3096.39</v>
      </c>
      <c r="Y352">
        <v>4014.68</v>
      </c>
      <c r="Z352" s="14">
        <f t="shared" si="137"/>
        <v>0.71464241888683244</v>
      </c>
      <c r="AA352" s="14">
        <f t="shared" si="138"/>
        <v>0.23998134134964236</v>
      </c>
      <c r="AB352" s="14">
        <f t="shared" si="139"/>
        <v>11.33771843217699</v>
      </c>
      <c r="AC352" s="14">
        <f t="shared" si="140"/>
        <v>0.58392534500735016</v>
      </c>
      <c r="AD352">
        <v>3849.5</v>
      </c>
      <c r="AE352">
        <v>8797.3799999999992</v>
      </c>
      <c r="AF352">
        <v>59139.24</v>
      </c>
      <c r="AG352">
        <v>1803.36</v>
      </c>
      <c r="AH352" s="14">
        <f t="shared" si="141"/>
        <v>35.634812989988141</v>
      </c>
      <c r="AI352" s="14">
        <f t="shared" si="142"/>
        <v>20.359879809921818</v>
      </c>
      <c r="AJ352" s="14">
        <f t="shared" si="143"/>
        <v>122.45369094063629</v>
      </c>
      <c r="AK352" s="14">
        <f t="shared" si="144"/>
        <v>67.835293393862074</v>
      </c>
      <c r="AL352">
        <v>191950.84</v>
      </c>
      <c r="AM352">
        <v>746364.69</v>
      </c>
      <c r="AN352">
        <v>638736.81999999995</v>
      </c>
      <c r="AO352">
        <v>209498.45</v>
      </c>
      <c r="AP352" s="14">
        <f t="shared" si="145"/>
        <v>0.28630994261697063</v>
      </c>
      <c r="AQ352" s="14">
        <f t="shared" si="146"/>
        <v>2.8627661721942466E-2</v>
      </c>
      <c r="AR352" s="14">
        <f t="shared" si="147"/>
        <v>0</v>
      </c>
      <c r="AS352" s="14">
        <f t="shared" si="148"/>
        <v>1.3163673688777788</v>
      </c>
      <c r="AT352">
        <v>1542.24</v>
      </c>
      <c r="AU352">
        <v>1049.45</v>
      </c>
      <c r="AW352">
        <v>4065.39</v>
      </c>
    </row>
    <row r="353" spans="1:49" ht="12.75" customHeight="1" x14ac:dyDescent="0.15">
      <c r="A353" t="s">
        <v>76</v>
      </c>
      <c r="B353" t="s">
        <v>300</v>
      </c>
      <c r="C353" s="40" t="s">
        <v>468</v>
      </c>
      <c r="D353" s="17">
        <v>671</v>
      </c>
      <c r="F353" s="24">
        <v>8</v>
      </c>
      <c r="G353" s="24">
        <v>100</v>
      </c>
      <c r="H353" s="16" t="s">
        <v>426</v>
      </c>
      <c r="J353" s="52">
        <f t="shared" si="149"/>
        <v>147.8125</v>
      </c>
      <c r="K353" s="52">
        <f t="shared" si="150"/>
        <v>2338.125</v>
      </c>
      <c r="L353" s="52">
        <f t="shared" si="151"/>
        <v>497.1875</v>
      </c>
      <c r="M353" s="52">
        <f t="shared" si="152"/>
        <v>653479.0625</v>
      </c>
      <c r="N353">
        <v>11</v>
      </c>
      <c r="O353">
        <v>174</v>
      </c>
      <c r="P353">
        <v>37</v>
      </c>
      <c r="Q353">
        <v>48631</v>
      </c>
      <c r="R353" s="14">
        <f t="shared" si="133"/>
        <v>0.56348612578226387</v>
      </c>
      <c r="S353" s="14">
        <f t="shared" si="134"/>
        <v>0.17616902991385378</v>
      </c>
      <c r="T353" s="14">
        <f t="shared" si="135"/>
        <v>0.51249484773252307</v>
      </c>
      <c r="U353" s="14">
        <f t="shared" si="136"/>
        <v>1.6501680514451127</v>
      </c>
      <c r="V353">
        <v>3035.28</v>
      </c>
      <c r="W353">
        <v>6458.11</v>
      </c>
      <c r="X353">
        <v>2673.25</v>
      </c>
      <c r="Y353">
        <v>5096.28</v>
      </c>
      <c r="Z353" s="14">
        <f t="shared" si="137"/>
        <v>0.92962735375310268</v>
      </c>
      <c r="AA353" s="14">
        <f t="shared" si="138"/>
        <v>0.31302259224302076</v>
      </c>
      <c r="AB353" s="14">
        <f t="shared" si="139"/>
        <v>15.664842843859935</v>
      </c>
      <c r="AC353" s="14">
        <f t="shared" si="140"/>
        <v>0.57643264666455118</v>
      </c>
      <c r="AD353">
        <v>5007.54</v>
      </c>
      <c r="AE353">
        <v>11474.97</v>
      </c>
      <c r="AF353">
        <v>81710.17</v>
      </c>
      <c r="AG353">
        <v>1780.22</v>
      </c>
      <c r="AH353" s="14">
        <f t="shared" si="141"/>
        <v>31.890066294014236</v>
      </c>
      <c r="AI353" s="14">
        <f t="shared" si="142"/>
        <v>21.476324791454122</v>
      </c>
      <c r="AJ353" s="14">
        <f t="shared" si="143"/>
        <v>134.26253079378469</v>
      </c>
      <c r="AK353" s="14">
        <f t="shared" si="144"/>
        <v>9.6861194039516363</v>
      </c>
      <c r="AL353">
        <v>171779.35</v>
      </c>
      <c r="AM353">
        <v>787292</v>
      </c>
      <c r="AN353">
        <v>700333.5</v>
      </c>
      <c r="AO353">
        <v>29914.03</v>
      </c>
      <c r="AP353" s="14">
        <f t="shared" si="145"/>
        <v>0.26951644912106132</v>
      </c>
      <c r="AQ353" s="14">
        <f t="shared" si="146"/>
        <v>2.9232158347563736E-2</v>
      </c>
      <c r="AR353" s="14">
        <f t="shared" si="147"/>
        <v>0</v>
      </c>
      <c r="AS353" s="14">
        <f t="shared" si="148"/>
        <v>1.2622217760997818</v>
      </c>
      <c r="AT353">
        <v>1451.78</v>
      </c>
      <c r="AU353">
        <v>1071.6099999999999</v>
      </c>
      <c r="AW353">
        <v>3898.17</v>
      </c>
    </row>
    <row r="354" spans="1:49" ht="12.75" customHeight="1" x14ac:dyDescent="0.15">
      <c r="A354" t="s">
        <v>81</v>
      </c>
      <c r="B354" t="s">
        <v>305</v>
      </c>
      <c r="C354" s="40" t="s">
        <v>469</v>
      </c>
      <c r="D354" s="17" t="s">
        <v>350</v>
      </c>
      <c r="F354" s="24" t="s">
        <v>434</v>
      </c>
      <c r="G354" s="24">
        <v>5</v>
      </c>
      <c r="H354" s="16" t="s">
        <v>426</v>
      </c>
      <c r="J354" s="52">
        <f t="shared" si="149"/>
        <v>147.8125</v>
      </c>
      <c r="K354" s="52">
        <f t="shared" si="150"/>
        <v>47770.3125</v>
      </c>
      <c r="L354" s="52">
        <f t="shared" si="151"/>
        <v>8411.875</v>
      </c>
      <c r="M354" s="52">
        <f t="shared" si="152"/>
        <v>633134.68750000012</v>
      </c>
      <c r="N354">
        <v>11</v>
      </c>
      <c r="O354">
        <v>3555</v>
      </c>
      <c r="P354">
        <v>626</v>
      </c>
      <c r="Q354">
        <v>47117</v>
      </c>
      <c r="R354" s="14">
        <f t="shared" si="133"/>
        <v>0.23529084154969454</v>
      </c>
      <c r="S354" s="14">
        <f t="shared" si="134"/>
        <v>0.12880360952136743</v>
      </c>
      <c r="T354" s="14">
        <f t="shared" si="135"/>
        <v>0.84585757694851571</v>
      </c>
      <c r="U354" s="14">
        <f t="shared" si="136"/>
        <v>1.1251772797036594</v>
      </c>
      <c r="V354">
        <v>1267.42</v>
      </c>
      <c r="W354">
        <v>4721.76</v>
      </c>
      <c r="X354">
        <v>4412.12</v>
      </c>
      <c r="Y354">
        <v>3474.93</v>
      </c>
      <c r="Z354" s="14">
        <f t="shared" si="137"/>
        <v>0.68405175054440548</v>
      </c>
      <c r="AA354" s="14">
        <f t="shared" si="138"/>
        <v>0.22737965988881192</v>
      </c>
      <c r="AB354" s="14">
        <f t="shared" si="139"/>
        <v>6.0812074039281852</v>
      </c>
      <c r="AC354" s="14">
        <f t="shared" si="140"/>
        <v>0.5805772680469119</v>
      </c>
      <c r="AD354">
        <v>3684.72</v>
      </c>
      <c r="AE354">
        <v>8335.42</v>
      </c>
      <c r="AF354">
        <v>31720.49</v>
      </c>
      <c r="AG354">
        <v>1793.02</v>
      </c>
      <c r="AH354" s="14">
        <f t="shared" si="141"/>
        <v>7.3646690590185662</v>
      </c>
      <c r="AI354" s="14">
        <f t="shared" si="142"/>
        <v>1.9406043875107069</v>
      </c>
      <c r="AJ354" s="14">
        <f t="shared" si="143"/>
        <v>65.395046154730977</v>
      </c>
      <c r="AK354" s="14">
        <f t="shared" si="144"/>
        <v>5.3005433339593431</v>
      </c>
      <c r="AL354">
        <v>39670.6</v>
      </c>
      <c r="AM354">
        <v>71139.839999999997</v>
      </c>
      <c r="AN354">
        <v>341110.37</v>
      </c>
      <c r="AO354">
        <v>16369.88</v>
      </c>
      <c r="AP354" s="14">
        <f t="shared" si="145"/>
        <v>0.43359181377526873</v>
      </c>
      <c r="AQ354" s="14">
        <f t="shared" si="146"/>
        <v>3.2595898370368755E-2</v>
      </c>
      <c r="AR354" s="14">
        <f t="shared" si="147"/>
        <v>0</v>
      </c>
      <c r="AS354" s="14">
        <f t="shared" si="148"/>
        <v>1.5513188314758088</v>
      </c>
      <c r="AT354">
        <v>2335.59</v>
      </c>
      <c r="AU354">
        <v>1194.92</v>
      </c>
      <c r="AW354">
        <v>4791</v>
      </c>
    </row>
    <row r="355" spans="1:49" ht="12.75" customHeight="1" x14ac:dyDescent="0.15">
      <c r="A355" t="s">
        <v>82</v>
      </c>
      <c r="B355" t="s">
        <v>306</v>
      </c>
      <c r="C355" s="40" t="s">
        <v>469</v>
      </c>
      <c r="D355" s="17">
        <v>721</v>
      </c>
      <c r="F355" s="24" t="s">
        <v>437</v>
      </c>
      <c r="G355" s="24">
        <v>5</v>
      </c>
      <c r="H355" s="16" t="s">
        <v>426</v>
      </c>
      <c r="J355" s="52">
        <f t="shared" si="149"/>
        <v>685.31250000000011</v>
      </c>
      <c r="K355" s="52">
        <f t="shared" si="150"/>
        <v>153254.6875</v>
      </c>
      <c r="L355" s="52">
        <f t="shared" si="151"/>
        <v>33083.125000000007</v>
      </c>
      <c r="M355" s="52">
        <f t="shared" si="152"/>
        <v>2315778.4375</v>
      </c>
      <c r="N355">
        <v>51</v>
      </c>
      <c r="O355">
        <v>11405</v>
      </c>
      <c r="P355">
        <v>2462</v>
      </c>
      <c r="Q355">
        <v>172337</v>
      </c>
      <c r="R355" s="14">
        <f t="shared" si="133"/>
        <v>0.48554099888427049</v>
      </c>
      <c r="S355" s="14">
        <f t="shared" si="134"/>
        <v>0.15750874283251406</v>
      </c>
      <c r="T355" s="14">
        <f t="shared" si="135"/>
        <v>0.84016755653115804</v>
      </c>
      <c r="U355" s="14">
        <f t="shared" si="136"/>
        <v>1.5032444614258791</v>
      </c>
      <c r="V355">
        <v>2615.42</v>
      </c>
      <c r="W355">
        <v>5774.05</v>
      </c>
      <c r="X355">
        <v>4382.4399999999996</v>
      </c>
      <c r="Y355">
        <v>4642.53</v>
      </c>
      <c r="Z355" s="14">
        <f t="shared" si="137"/>
        <v>0.79144396939819295</v>
      </c>
      <c r="AA355" s="14">
        <f t="shared" si="138"/>
        <v>0.25769423818694659</v>
      </c>
      <c r="AB355" s="14">
        <f t="shared" si="139"/>
        <v>6.4035294230418982</v>
      </c>
      <c r="AC355" s="14">
        <f t="shared" si="140"/>
        <v>0.71508965981724804</v>
      </c>
      <c r="AD355">
        <v>4263.2</v>
      </c>
      <c r="AE355">
        <v>9446.7099999999991</v>
      </c>
      <c r="AF355">
        <v>33401.769999999997</v>
      </c>
      <c r="AG355">
        <v>2208.44</v>
      </c>
      <c r="AH355" s="14">
        <f t="shared" si="141"/>
        <v>10.168202264504021</v>
      </c>
      <c r="AI355" s="14">
        <f t="shared" si="142"/>
        <v>3.4738336979590057</v>
      </c>
      <c r="AJ355" s="14">
        <f t="shared" si="143"/>
        <v>86.567077250462503</v>
      </c>
      <c r="AK355" s="14">
        <f t="shared" si="144"/>
        <v>14.843255600095842</v>
      </c>
      <c r="AL355">
        <v>54772.14</v>
      </c>
      <c r="AM355">
        <v>127345.88</v>
      </c>
      <c r="AN355">
        <v>451546.86</v>
      </c>
      <c r="AO355">
        <v>45841.02</v>
      </c>
      <c r="AP355" s="14">
        <f t="shared" si="145"/>
        <v>0.43610545407965312</v>
      </c>
      <c r="AQ355" s="14">
        <f t="shared" si="146"/>
        <v>3.806146443126579E-2</v>
      </c>
      <c r="AR355" s="14">
        <f t="shared" si="147"/>
        <v>0</v>
      </c>
      <c r="AS355" s="14">
        <f t="shared" si="148"/>
        <v>1.5557127777382023</v>
      </c>
      <c r="AT355">
        <v>2349.13</v>
      </c>
      <c r="AU355">
        <v>1395.28</v>
      </c>
      <c r="AW355">
        <v>4804.57</v>
      </c>
    </row>
    <row r="356" spans="1:49" ht="12.75" customHeight="1" x14ac:dyDescent="0.15">
      <c r="A356" t="s">
        <v>83</v>
      </c>
      <c r="B356" t="s">
        <v>307</v>
      </c>
      <c r="C356" s="40" t="s">
        <v>469</v>
      </c>
      <c r="D356" s="17">
        <v>722</v>
      </c>
      <c r="F356" s="24" t="s">
        <v>438</v>
      </c>
      <c r="G356" s="24">
        <v>5</v>
      </c>
      <c r="H356" s="16" t="s">
        <v>426</v>
      </c>
      <c r="J356" s="52">
        <f t="shared" si="149"/>
        <v>685.31250000000011</v>
      </c>
      <c r="K356" s="52">
        <f t="shared" si="150"/>
        <v>184967.1875</v>
      </c>
      <c r="L356" s="52">
        <f t="shared" si="151"/>
        <v>30852.499999999996</v>
      </c>
      <c r="M356" s="52">
        <f t="shared" si="152"/>
        <v>2279322.5</v>
      </c>
      <c r="N356">
        <v>51</v>
      </c>
      <c r="O356">
        <v>13765</v>
      </c>
      <c r="P356">
        <v>2296</v>
      </c>
      <c r="Q356">
        <v>169624</v>
      </c>
      <c r="R356" s="14">
        <f t="shared" si="133"/>
        <v>0.3304917192817004</v>
      </c>
      <c r="S356" s="14">
        <f t="shared" si="134"/>
        <v>0.12133551199445695</v>
      </c>
      <c r="T356" s="14">
        <f t="shared" si="135"/>
        <v>0.84649597883496452</v>
      </c>
      <c r="U356" s="14">
        <f t="shared" si="136"/>
        <v>1.2848488184591076</v>
      </c>
      <c r="V356">
        <v>1780.23</v>
      </c>
      <c r="W356">
        <v>4447.99</v>
      </c>
      <c r="X356">
        <v>4415.45</v>
      </c>
      <c r="Y356">
        <v>3968.05</v>
      </c>
      <c r="Z356" s="14">
        <f t="shared" si="137"/>
        <v>0.59453719500762081</v>
      </c>
      <c r="AA356" s="14">
        <f t="shared" si="138"/>
        <v>0.21469286879477123</v>
      </c>
      <c r="AB356" s="14">
        <f t="shared" si="139"/>
        <v>4.1143141972527637</v>
      </c>
      <c r="AC356" s="14">
        <f t="shared" si="140"/>
        <v>0.64193385443312589</v>
      </c>
      <c r="AD356">
        <v>3202.54</v>
      </c>
      <c r="AE356">
        <v>7870.34</v>
      </c>
      <c r="AF356">
        <v>21460.880000000001</v>
      </c>
      <c r="AG356">
        <v>1982.51</v>
      </c>
      <c r="AH356" s="14">
        <f t="shared" si="141"/>
        <v>9.1534118861398923</v>
      </c>
      <c r="AI356" s="14">
        <f t="shared" si="142"/>
        <v>2.8508835580191279</v>
      </c>
      <c r="AJ356" s="14">
        <f t="shared" si="143"/>
        <v>79.572069438187171</v>
      </c>
      <c r="AK356" s="14">
        <f t="shared" si="144"/>
        <v>12.416071417007196</v>
      </c>
      <c r="AL356">
        <v>49305.86</v>
      </c>
      <c r="AM356">
        <v>104509.4</v>
      </c>
      <c r="AN356">
        <v>415059.85</v>
      </c>
      <c r="AO356">
        <v>38345.050000000003</v>
      </c>
      <c r="AP356" s="14">
        <f t="shared" si="145"/>
        <v>0.35270420542790365</v>
      </c>
      <c r="AQ356" s="14">
        <f t="shared" si="146"/>
        <v>3.7808045042636657E-2</v>
      </c>
      <c r="AR356" s="14">
        <f t="shared" si="147"/>
        <v>0</v>
      </c>
      <c r="AS356" s="14">
        <f t="shared" si="148"/>
        <v>1.4635305698206804</v>
      </c>
      <c r="AT356">
        <v>1899.88</v>
      </c>
      <c r="AU356">
        <v>1385.99</v>
      </c>
      <c r="AW356">
        <v>4519.88</v>
      </c>
    </row>
    <row r="357" spans="1:49" ht="12.75" customHeight="1" x14ac:dyDescent="0.15">
      <c r="A357" t="s">
        <v>84</v>
      </c>
      <c r="B357" t="s">
        <v>308</v>
      </c>
      <c r="C357" s="40" t="s">
        <v>469</v>
      </c>
      <c r="D357" s="17">
        <v>723</v>
      </c>
      <c r="F357" s="24" t="s">
        <v>435</v>
      </c>
      <c r="G357" s="24">
        <v>12</v>
      </c>
      <c r="H357" s="16" t="s">
        <v>426</v>
      </c>
      <c r="J357" s="52">
        <f t="shared" si="149"/>
        <v>228.43749999999997</v>
      </c>
      <c r="K357" s="52">
        <f t="shared" si="150"/>
        <v>45915.9375</v>
      </c>
      <c r="L357" s="52">
        <f t="shared" si="151"/>
        <v>8277.5000000000018</v>
      </c>
      <c r="M357" s="52">
        <f t="shared" si="152"/>
        <v>639141.25</v>
      </c>
      <c r="N357">
        <v>17</v>
      </c>
      <c r="O357">
        <v>3417</v>
      </c>
      <c r="P357">
        <v>616</v>
      </c>
      <c r="Q357">
        <v>47564</v>
      </c>
      <c r="R357" s="14">
        <f t="shared" si="133"/>
        <v>0.32740814723917266</v>
      </c>
      <c r="S357" s="14">
        <f t="shared" si="134"/>
        <v>0.10059167562318257</v>
      </c>
      <c r="T357" s="14">
        <f t="shared" si="135"/>
        <v>0.91225712450753915</v>
      </c>
      <c r="U357" s="14">
        <f t="shared" si="136"/>
        <v>1.0614602019207731</v>
      </c>
      <c r="V357">
        <v>1763.62</v>
      </c>
      <c r="W357">
        <v>3687.55</v>
      </c>
      <c r="X357">
        <v>4758.47</v>
      </c>
      <c r="Y357">
        <v>3278.15</v>
      </c>
      <c r="Z357" s="14">
        <f t="shared" si="137"/>
        <v>0.70013236525384248</v>
      </c>
      <c r="AA357" s="14">
        <f t="shared" si="138"/>
        <v>0.23007479827380203</v>
      </c>
      <c r="AB357" s="14">
        <f t="shared" si="139"/>
        <v>6.2409478255034854</v>
      </c>
      <c r="AC357" s="14">
        <f t="shared" si="140"/>
        <v>0.6263008606565339</v>
      </c>
      <c r="AD357">
        <v>3771.34</v>
      </c>
      <c r="AE357">
        <v>8434.2199999999993</v>
      </c>
      <c r="AF357">
        <v>32553.72</v>
      </c>
      <c r="AG357">
        <v>1934.23</v>
      </c>
      <c r="AH357" s="14">
        <f t="shared" si="141"/>
        <v>11.433760751196022</v>
      </c>
      <c r="AI357" s="14">
        <f t="shared" si="142"/>
        <v>3.5503221617846834</v>
      </c>
      <c r="AJ357" s="14">
        <f t="shared" si="143"/>
        <v>100.97683540542354</v>
      </c>
      <c r="AK357" s="14">
        <f t="shared" si="144"/>
        <v>10.475857580447748</v>
      </c>
      <c r="AL357">
        <v>61589.21</v>
      </c>
      <c r="AM357">
        <v>130149.84</v>
      </c>
      <c r="AN357">
        <v>526710.31999999995</v>
      </c>
      <c r="AO357">
        <v>32353.01</v>
      </c>
      <c r="AP357" s="14">
        <f t="shared" si="145"/>
        <v>0.42238625035040595</v>
      </c>
      <c r="AQ357" s="14">
        <f t="shared" si="146"/>
        <v>3.4900950936478756E-2</v>
      </c>
      <c r="AR357" s="14">
        <f t="shared" si="147"/>
        <v>0</v>
      </c>
      <c r="AS357" s="14">
        <f t="shared" si="148"/>
        <v>1.4683486921776747</v>
      </c>
      <c r="AT357">
        <v>2275.23</v>
      </c>
      <c r="AU357">
        <v>1279.42</v>
      </c>
      <c r="AW357">
        <v>4534.76</v>
      </c>
    </row>
    <row r="358" spans="1:49" ht="12.75" customHeight="1" x14ac:dyDescent="0.15">
      <c r="A358" t="s">
        <v>85</v>
      </c>
      <c r="B358" t="s">
        <v>309</v>
      </c>
      <c r="C358" s="40" t="s">
        <v>469</v>
      </c>
      <c r="D358" s="17">
        <v>724</v>
      </c>
      <c r="F358" s="24" t="s">
        <v>439</v>
      </c>
      <c r="G358" s="24">
        <v>12</v>
      </c>
      <c r="H358" s="16" t="s">
        <v>426</v>
      </c>
      <c r="J358" s="52">
        <f t="shared" si="149"/>
        <v>376.25000000000006</v>
      </c>
      <c r="K358" s="52">
        <f t="shared" si="150"/>
        <v>131203.75</v>
      </c>
      <c r="L358" s="52">
        <f t="shared" si="151"/>
        <v>25450.625000000004</v>
      </c>
      <c r="M358" s="52">
        <f t="shared" si="152"/>
        <v>2181376.5625</v>
      </c>
      <c r="N358">
        <v>28</v>
      </c>
      <c r="O358">
        <v>9764</v>
      </c>
      <c r="P358">
        <v>1894</v>
      </c>
      <c r="Q358">
        <v>162335</v>
      </c>
      <c r="R358" s="14">
        <f t="shared" si="133"/>
        <v>0.5599217318499019</v>
      </c>
      <c r="S358" s="14">
        <f t="shared" si="134"/>
        <v>0.14716464895004175</v>
      </c>
      <c r="T358" s="14">
        <f t="shared" si="135"/>
        <v>0.61246704945218222</v>
      </c>
      <c r="U358" s="14">
        <f t="shared" si="136"/>
        <v>2.4535413846920999</v>
      </c>
      <c r="V358">
        <v>3016.08</v>
      </c>
      <c r="W358">
        <v>5394.85</v>
      </c>
      <c r="X358">
        <v>3194.72</v>
      </c>
      <c r="Y358">
        <v>7577.37</v>
      </c>
      <c r="Z358" s="14">
        <f t="shared" si="137"/>
        <v>0.77920621689708369</v>
      </c>
      <c r="AA358" s="14">
        <f t="shared" si="138"/>
        <v>0.24348583961198739</v>
      </c>
      <c r="AB358" s="14">
        <f t="shared" si="139"/>
        <v>7.7800197463646565</v>
      </c>
      <c r="AC358" s="14">
        <f t="shared" si="140"/>
        <v>0.63059442936982324</v>
      </c>
      <c r="AD358">
        <v>4197.28</v>
      </c>
      <c r="AE358">
        <v>8925.85</v>
      </c>
      <c r="AF358">
        <v>40581.75</v>
      </c>
      <c r="AG358">
        <v>1947.49</v>
      </c>
      <c r="AH358" s="14">
        <f t="shared" si="141"/>
        <v>9.2627830862082092</v>
      </c>
      <c r="AI358" s="14">
        <f t="shared" si="142"/>
        <v>3.1563024774541311</v>
      </c>
      <c r="AJ358" s="14">
        <f t="shared" si="143"/>
        <v>84.242096182049977</v>
      </c>
      <c r="AK358" s="14">
        <f t="shared" si="144"/>
        <v>12.940919717388629</v>
      </c>
      <c r="AL358">
        <v>49895</v>
      </c>
      <c r="AM358">
        <v>115705.63</v>
      </c>
      <c r="AN358">
        <v>439419.41</v>
      </c>
      <c r="AO358">
        <v>39965.96</v>
      </c>
      <c r="AP358" s="14">
        <f t="shared" si="145"/>
        <v>0.37759926929924387</v>
      </c>
      <c r="AQ358" s="14">
        <f t="shared" si="146"/>
        <v>3.6899117805917307E-2</v>
      </c>
      <c r="AR358" s="14">
        <f t="shared" si="147"/>
        <v>0</v>
      </c>
      <c r="AS358" s="14">
        <f t="shared" si="148"/>
        <v>1.4972185704941814</v>
      </c>
      <c r="AT358">
        <v>2033.98</v>
      </c>
      <c r="AU358">
        <v>1352.67</v>
      </c>
      <c r="AW358">
        <v>4623.92</v>
      </c>
    </row>
    <row r="359" spans="1:49" ht="12.75" customHeight="1" x14ac:dyDescent="0.15">
      <c r="A359" t="s">
        <v>90</v>
      </c>
      <c r="B359" t="s">
        <v>316</v>
      </c>
      <c r="C359" s="40" t="s">
        <v>469</v>
      </c>
      <c r="D359" s="17">
        <v>725</v>
      </c>
      <c r="F359" s="24" t="s">
        <v>440</v>
      </c>
      <c r="G359" s="24">
        <v>12</v>
      </c>
      <c r="H359" s="16" t="s">
        <v>426</v>
      </c>
      <c r="J359" s="52">
        <f t="shared" si="149"/>
        <v>1115.3125</v>
      </c>
      <c r="K359" s="52">
        <f t="shared" si="150"/>
        <v>156358.75</v>
      </c>
      <c r="L359" s="52">
        <f t="shared" si="151"/>
        <v>24644.374999999996</v>
      </c>
      <c r="M359" s="52">
        <f t="shared" si="152"/>
        <v>2096572.4999999998</v>
      </c>
      <c r="N359">
        <v>83</v>
      </c>
      <c r="O359">
        <v>11636</v>
      </c>
      <c r="P359">
        <v>1834</v>
      </c>
      <c r="Q359">
        <v>156024</v>
      </c>
      <c r="R359" s="14">
        <f t="shared" si="133"/>
        <v>0.5030937825459797</v>
      </c>
      <c r="S359" s="14">
        <f t="shared" si="134"/>
        <v>0.11386905119126207</v>
      </c>
      <c r="T359" s="14">
        <f t="shared" si="135"/>
        <v>0.64794915790381802</v>
      </c>
      <c r="U359" s="14">
        <f t="shared" si="136"/>
        <v>1.5010167274328601</v>
      </c>
      <c r="V359">
        <v>2709.97</v>
      </c>
      <c r="W359">
        <v>4174.28</v>
      </c>
      <c r="X359">
        <v>3379.8</v>
      </c>
      <c r="Y359">
        <v>4635.6499999999996</v>
      </c>
      <c r="Z359" s="14">
        <f t="shared" si="137"/>
        <v>0.65135400558050427</v>
      </c>
      <c r="AA359" s="14">
        <f t="shared" si="138"/>
        <v>0.21961040519823452</v>
      </c>
      <c r="AB359" s="14">
        <f t="shared" si="139"/>
        <v>5.4531944058357222</v>
      </c>
      <c r="AC359" s="14">
        <f t="shared" si="140"/>
        <v>0.59553999883432518</v>
      </c>
      <c r="AD359">
        <v>3508.59</v>
      </c>
      <c r="AE359">
        <v>8050.61</v>
      </c>
      <c r="AF359">
        <v>28444.68</v>
      </c>
      <c r="AG359">
        <v>1839.23</v>
      </c>
      <c r="AH359" s="14">
        <f t="shared" si="141"/>
        <v>9.0903388216336438</v>
      </c>
      <c r="AI359" s="14">
        <f t="shared" si="142"/>
        <v>3.4096389387483428</v>
      </c>
      <c r="AJ359" s="14">
        <f t="shared" si="143"/>
        <v>76.174793669660588</v>
      </c>
      <c r="AK359" s="14">
        <f t="shared" si="144"/>
        <v>12.328823898923044</v>
      </c>
      <c r="AL359">
        <v>48966.11</v>
      </c>
      <c r="AM359">
        <v>124992.59</v>
      </c>
      <c r="AN359">
        <v>397339.15</v>
      </c>
      <c r="AO359">
        <v>38075.599999999999</v>
      </c>
      <c r="AP359" s="14">
        <f t="shared" si="145"/>
        <v>0.36312263185936983</v>
      </c>
      <c r="AQ359" s="14">
        <f t="shared" si="146"/>
        <v>3.8405449198823743E-2</v>
      </c>
      <c r="AR359" s="14">
        <f t="shared" si="147"/>
        <v>0</v>
      </c>
      <c r="AS359" s="14">
        <f t="shared" si="148"/>
        <v>1.430606733714552</v>
      </c>
      <c r="AT359">
        <v>1956</v>
      </c>
      <c r="AU359">
        <v>1407.89</v>
      </c>
      <c r="AW359">
        <v>4418.2</v>
      </c>
    </row>
    <row r="360" spans="1:49" ht="12.75" customHeight="1" x14ac:dyDescent="0.15">
      <c r="A360" t="s">
        <v>91</v>
      </c>
      <c r="B360" t="s">
        <v>317</v>
      </c>
      <c r="C360" s="40" t="s">
        <v>469</v>
      </c>
      <c r="D360" s="17">
        <v>726</v>
      </c>
      <c r="F360" s="24" t="s">
        <v>436</v>
      </c>
      <c r="G360" s="24">
        <v>20</v>
      </c>
      <c r="H360" s="16" t="s">
        <v>426</v>
      </c>
      <c r="J360" s="52">
        <f t="shared" si="149"/>
        <v>362.81250000000006</v>
      </c>
      <c r="K360" s="52">
        <f t="shared" si="150"/>
        <v>50551.875</v>
      </c>
      <c r="L360" s="52">
        <f t="shared" si="151"/>
        <v>7430.9375000000009</v>
      </c>
      <c r="M360" s="52">
        <f t="shared" si="152"/>
        <v>695780.3125</v>
      </c>
      <c r="N360">
        <v>27</v>
      </c>
      <c r="O360">
        <v>3762</v>
      </c>
      <c r="P360">
        <v>553</v>
      </c>
      <c r="Q360">
        <v>51779</v>
      </c>
      <c r="R360" s="14">
        <f t="shared" ref="R360:R371" si="153">V360/$S$7</f>
        <v>0.47299321836925268</v>
      </c>
      <c r="S360" s="14">
        <f t="shared" ref="S360:S371" si="154">W360/$T$7</f>
        <v>0.10732515698908306</v>
      </c>
      <c r="T360" s="14">
        <f t="shared" ref="T360:T371" si="155">X360/$U$7</f>
        <v>0.69534618444638296</v>
      </c>
      <c r="U360" s="14">
        <f t="shared" ref="U360:U371" si="156">Y360/$V$7</f>
        <v>1.4048744633039105</v>
      </c>
      <c r="V360">
        <v>2547.83</v>
      </c>
      <c r="W360">
        <v>3934.39</v>
      </c>
      <c r="X360">
        <v>3627.03</v>
      </c>
      <c r="Y360">
        <v>4338.7299999999996</v>
      </c>
      <c r="Z360" s="14">
        <f t="shared" ref="Z360:Z371" si="157">AD360/$S$7</f>
        <v>0.66682755944833583</v>
      </c>
      <c r="AA360" s="14">
        <f t="shared" ref="AA360:AA371" si="158">AE360/$T$7</f>
        <v>0.22507897191927678</v>
      </c>
      <c r="AB360" s="14">
        <f t="shared" ref="AB360:AB371" si="159">AF360/$U$7</f>
        <v>7.4083644066984276</v>
      </c>
      <c r="AC360" s="14">
        <f t="shared" ref="AC360:AC371" si="160">AG360/$V$7</f>
        <v>0.57015095488191059</v>
      </c>
      <c r="AD360">
        <v>3591.94</v>
      </c>
      <c r="AE360">
        <v>8251.08</v>
      </c>
      <c r="AF360">
        <v>38643.14</v>
      </c>
      <c r="AG360">
        <v>1760.82</v>
      </c>
      <c r="AH360" s="14">
        <f t="shared" ref="AH360:AH371" si="161">AL360/$S$7</f>
        <v>12.20831840433965</v>
      </c>
      <c r="AI360" s="14">
        <f t="shared" ref="AI360:AI371" si="162">AM360/$T$7</f>
        <v>4.9619377172068768</v>
      </c>
      <c r="AJ360" s="14">
        <f t="shared" ref="AJ360:AJ371" si="163">AN360/$U$7</f>
        <v>100.74183257766745</v>
      </c>
      <c r="AK360" s="14">
        <f t="shared" ref="AK360:AK371" si="164">AO360/$V$7</f>
        <v>31.533717142542592</v>
      </c>
      <c r="AL360">
        <v>65761.45</v>
      </c>
      <c r="AM360">
        <v>181897.69</v>
      </c>
      <c r="AN360">
        <v>525484.51</v>
      </c>
      <c r="AO360">
        <v>97386.84</v>
      </c>
      <c r="AP360" s="14">
        <f t="shared" ref="AP360:AP371" si="165">AT360/$S$7</f>
        <v>0.39113097105600741</v>
      </c>
      <c r="AQ360" s="14">
        <f t="shared" ref="AQ360:AQ371" si="166">AU360/$T$7</f>
        <v>3.257380260020841E-2</v>
      </c>
      <c r="AR360" s="14">
        <f t="shared" ref="AR360:AR371" si="167">AV360/$U$7</f>
        <v>0</v>
      </c>
      <c r="AS360" s="14">
        <f t="shared" ref="AS360:AS371" si="168">AW360/$V$7</f>
        <v>1.4486066948587266</v>
      </c>
      <c r="AT360">
        <v>2106.87</v>
      </c>
      <c r="AU360">
        <v>1194.1099999999999</v>
      </c>
      <c r="AW360">
        <v>4473.79</v>
      </c>
    </row>
    <row r="361" spans="1:49" ht="12.75" customHeight="1" x14ac:dyDescent="0.15">
      <c r="A361" t="s">
        <v>92</v>
      </c>
      <c r="B361" t="s">
        <v>318</v>
      </c>
      <c r="C361" s="40" t="s">
        <v>469</v>
      </c>
      <c r="D361" s="17">
        <v>727</v>
      </c>
      <c r="F361" s="24" t="s">
        <v>441</v>
      </c>
      <c r="G361" s="24">
        <v>20</v>
      </c>
      <c r="H361" s="16" t="s">
        <v>426</v>
      </c>
      <c r="J361" s="52">
        <f t="shared" si="149"/>
        <v>1303.4375</v>
      </c>
      <c r="K361" s="52">
        <f t="shared" si="150"/>
        <v>147154.0625</v>
      </c>
      <c r="L361" s="52">
        <f t="shared" si="151"/>
        <v>22198.75</v>
      </c>
      <c r="M361" s="52">
        <f t="shared" si="152"/>
        <v>2064188.1249999998</v>
      </c>
      <c r="N361">
        <v>97</v>
      </c>
      <c r="O361">
        <v>10951</v>
      </c>
      <c r="P361">
        <v>1652</v>
      </c>
      <c r="Q361">
        <v>153614</v>
      </c>
      <c r="R361" s="14">
        <f t="shared" si="153"/>
        <v>0.50181097202136415</v>
      </c>
      <c r="S361" s="14">
        <f t="shared" si="154"/>
        <v>0.12148554500171856</v>
      </c>
      <c r="T361" s="14">
        <f t="shared" si="155"/>
        <v>0.71054705098588045</v>
      </c>
      <c r="U361" s="14">
        <f t="shared" si="156"/>
        <v>1.3470634709908882</v>
      </c>
      <c r="V361">
        <v>2703.06</v>
      </c>
      <c r="W361">
        <v>4453.49</v>
      </c>
      <c r="X361">
        <v>3706.32</v>
      </c>
      <c r="Y361">
        <v>4160.1899999999996</v>
      </c>
      <c r="Z361" s="14">
        <f t="shared" si="157"/>
        <v>0.74711181986444175</v>
      </c>
      <c r="AA361" s="14">
        <f t="shared" si="158"/>
        <v>0.24467601054050073</v>
      </c>
      <c r="AB361" s="14">
        <f t="shared" si="159"/>
        <v>8.1409890436433017</v>
      </c>
      <c r="AC361" s="14">
        <f t="shared" si="160"/>
        <v>0.63372556130477864</v>
      </c>
      <c r="AD361">
        <v>4024.4</v>
      </c>
      <c r="AE361">
        <v>8969.48</v>
      </c>
      <c r="AF361">
        <v>42464.62</v>
      </c>
      <c r="AG361">
        <v>1957.16</v>
      </c>
      <c r="AH361" s="14">
        <f t="shared" si="161"/>
        <v>11.896868345768489</v>
      </c>
      <c r="AI361" s="14">
        <f t="shared" si="162"/>
        <v>4.1032464414898548</v>
      </c>
      <c r="AJ361" s="14">
        <f t="shared" si="163"/>
        <v>122.47165438110486</v>
      </c>
      <c r="AK361" s="14">
        <f t="shared" si="164"/>
        <v>16.064737043201202</v>
      </c>
      <c r="AL361">
        <v>64083.79</v>
      </c>
      <c r="AM361">
        <v>150419.26999999999</v>
      </c>
      <c r="AN361">
        <v>638830.52</v>
      </c>
      <c r="AO361">
        <v>49613.37</v>
      </c>
      <c r="AP361" s="14">
        <f t="shared" si="165"/>
        <v>0.37106826000025994</v>
      </c>
      <c r="AQ361" s="14">
        <f t="shared" si="166"/>
        <v>3.4573606193362541E-2</v>
      </c>
      <c r="AR361" s="14">
        <f t="shared" si="167"/>
        <v>0</v>
      </c>
      <c r="AS361" s="14">
        <f t="shared" si="168"/>
        <v>1.4166801582727289</v>
      </c>
      <c r="AT361">
        <v>1998.8</v>
      </c>
      <c r="AU361">
        <v>1267.42</v>
      </c>
      <c r="AW361">
        <v>4375.1899999999996</v>
      </c>
    </row>
    <row r="362" spans="1:49" ht="12.75" customHeight="1" x14ac:dyDescent="0.15">
      <c r="A362" t="s">
        <v>93</v>
      </c>
      <c r="B362" t="s">
        <v>319</v>
      </c>
      <c r="C362" s="40" t="s">
        <v>469</v>
      </c>
      <c r="D362" s="17">
        <v>728</v>
      </c>
      <c r="F362" s="24" t="s">
        <v>442</v>
      </c>
      <c r="G362" s="24">
        <v>20</v>
      </c>
      <c r="H362" s="16" t="s">
        <v>426</v>
      </c>
      <c r="J362" s="52">
        <f t="shared" si="149"/>
        <v>698.74999999999989</v>
      </c>
      <c r="K362" s="52">
        <f t="shared" si="150"/>
        <v>173169.06249999997</v>
      </c>
      <c r="L362" s="52">
        <f t="shared" si="151"/>
        <v>19659.0625</v>
      </c>
      <c r="M362" s="52">
        <f t="shared" si="152"/>
        <v>2015517.5</v>
      </c>
      <c r="N362">
        <v>52</v>
      </c>
      <c r="O362">
        <v>12887</v>
      </c>
      <c r="P362">
        <v>1463</v>
      </c>
      <c r="Q362">
        <v>149992</v>
      </c>
      <c r="R362" s="14">
        <f t="shared" si="153"/>
        <v>0.26113084110414525</v>
      </c>
      <c r="S362" s="14">
        <f t="shared" si="154"/>
        <v>0.12699175636821919</v>
      </c>
      <c r="T362" s="14">
        <f t="shared" si="155"/>
        <v>0.80627474286590683</v>
      </c>
      <c r="U362" s="14">
        <f t="shared" si="156"/>
        <v>1.4316817448856021</v>
      </c>
      <c r="V362">
        <v>1406.61</v>
      </c>
      <c r="W362">
        <v>4655.34</v>
      </c>
      <c r="X362">
        <v>4205.6499999999996</v>
      </c>
      <c r="Y362">
        <v>4421.5200000000004</v>
      </c>
      <c r="Z362" s="14">
        <f t="shared" si="157"/>
        <v>0.62011172147231752</v>
      </c>
      <c r="AA362" s="14">
        <f t="shared" si="158"/>
        <v>0.21485381329347003</v>
      </c>
      <c r="AB362" s="14">
        <f t="shared" si="159"/>
        <v>5.1647652003872588</v>
      </c>
      <c r="AC362" s="14">
        <f t="shared" si="160"/>
        <v>0.5025547705239708</v>
      </c>
      <c r="AD362">
        <v>3340.3</v>
      </c>
      <c r="AE362">
        <v>7876.24</v>
      </c>
      <c r="AF362">
        <v>26940.19</v>
      </c>
      <c r="AG362">
        <v>1552.06</v>
      </c>
      <c r="AH362" s="14">
        <f t="shared" si="161"/>
        <v>11.529882430693888</v>
      </c>
      <c r="AI362" s="14">
        <f t="shared" si="162"/>
        <v>3.6103244531978858</v>
      </c>
      <c r="AJ362" s="14">
        <f t="shared" si="163"/>
        <v>111.74221216797831</v>
      </c>
      <c r="AK362" s="14">
        <f t="shared" si="164"/>
        <v>21.879524275176955</v>
      </c>
      <c r="AL362">
        <v>62106.98</v>
      </c>
      <c r="AM362">
        <v>132349.44</v>
      </c>
      <c r="AN362">
        <v>582864.14</v>
      </c>
      <c r="AO362">
        <v>67571.41</v>
      </c>
      <c r="AP362" s="14">
        <f t="shared" si="165"/>
        <v>0.3515680548619633</v>
      </c>
      <c r="AQ362" s="14">
        <f t="shared" si="166"/>
        <v>3.3650221230488886E-2</v>
      </c>
      <c r="AR362" s="14">
        <f t="shared" si="167"/>
        <v>0</v>
      </c>
      <c r="AS362" s="14">
        <f t="shared" si="168"/>
        <v>1.3272631899337508</v>
      </c>
      <c r="AT362">
        <v>1893.76</v>
      </c>
      <c r="AU362">
        <v>1233.57</v>
      </c>
      <c r="AW362">
        <v>4099.04</v>
      </c>
    </row>
    <row r="363" spans="1:49" ht="12.75" customHeight="1" x14ac:dyDescent="0.15">
      <c r="A363" t="s">
        <v>94</v>
      </c>
      <c r="B363" t="s">
        <v>320</v>
      </c>
      <c r="C363" s="40" t="s">
        <v>469</v>
      </c>
      <c r="D363" s="17">
        <v>729</v>
      </c>
      <c r="F363" s="24" t="s">
        <v>450</v>
      </c>
      <c r="G363" s="24">
        <v>25</v>
      </c>
      <c r="H363" s="16" t="s">
        <v>426</v>
      </c>
      <c r="J363" s="52">
        <f t="shared" si="149"/>
        <v>147.8125</v>
      </c>
      <c r="K363" s="52">
        <f t="shared" si="150"/>
        <v>52809.375</v>
      </c>
      <c r="L363" s="52">
        <f t="shared" si="151"/>
        <v>5240.625</v>
      </c>
      <c r="M363" s="52">
        <f t="shared" si="152"/>
        <v>565275.31250000012</v>
      </c>
      <c r="N363">
        <v>11</v>
      </c>
      <c r="O363">
        <v>3930</v>
      </c>
      <c r="P363">
        <v>390</v>
      </c>
      <c r="Q363">
        <v>42067</v>
      </c>
      <c r="R363" s="14">
        <f t="shared" si="153"/>
        <v>0.56372932140994059</v>
      </c>
      <c r="S363" s="14">
        <f t="shared" si="154"/>
        <v>0.11861964177573613</v>
      </c>
      <c r="T363" s="14">
        <f t="shared" si="155"/>
        <v>0.81979429272547766</v>
      </c>
      <c r="U363" s="14">
        <f t="shared" si="156"/>
        <v>1.1551998808421353</v>
      </c>
      <c r="V363">
        <v>3036.59</v>
      </c>
      <c r="W363">
        <v>4348.43</v>
      </c>
      <c r="X363">
        <v>4276.17</v>
      </c>
      <c r="Y363">
        <v>3567.65</v>
      </c>
      <c r="Z363" s="14">
        <f t="shared" si="157"/>
        <v>0.64826115126211104</v>
      </c>
      <c r="AA363" s="14">
        <f t="shared" si="158"/>
        <v>0.21898053935502176</v>
      </c>
      <c r="AB363" s="14">
        <f t="shared" si="159"/>
        <v>8.9115036952541633</v>
      </c>
      <c r="AC363" s="14">
        <f t="shared" si="160"/>
        <v>0.54177648834001435</v>
      </c>
      <c r="AD363">
        <v>3491.93</v>
      </c>
      <c r="AE363">
        <v>8027.52</v>
      </c>
      <c r="AF363">
        <v>46483.74</v>
      </c>
      <c r="AG363">
        <v>1673.19</v>
      </c>
      <c r="AH363" s="14">
        <f t="shared" si="161"/>
        <v>8.667700093379695</v>
      </c>
      <c r="AI363" s="14">
        <f t="shared" si="162"/>
        <v>2.9592690391886216</v>
      </c>
      <c r="AJ363" s="14">
        <f t="shared" si="163"/>
        <v>100.53043528272768</v>
      </c>
      <c r="AK363" s="14">
        <f t="shared" si="164"/>
        <v>11.440935907315904</v>
      </c>
      <c r="AL363">
        <v>46689.52</v>
      </c>
      <c r="AM363">
        <v>108482.66</v>
      </c>
      <c r="AN363">
        <v>524381.82999999996</v>
      </c>
      <c r="AO363">
        <v>35333.5</v>
      </c>
      <c r="AP363" s="14">
        <f t="shared" si="165"/>
        <v>0.35299009952456184</v>
      </c>
      <c r="AQ363" s="14">
        <f t="shared" si="166"/>
        <v>3.020464502190482E-2</v>
      </c>
      <c r="AR363" s="14">
        <f t="shared" si="167"/>
        <v>0</v>
      </c>
      <c r="AS363" s="14">
        <f t="shared" si="168"/>
        <v>1.3829209219192187</v>
      </c>
      <c r="AT363">
        <v>1901.42</v>
      </c>
      <c r="AU363">
        <v>1107.26</v>
      </c>
      <c r="AW363">
        <v>4270.93</v>
      </c>
    </row>
    <row r="364" spans="1:49" ht="12.75" customHeight="1" x14ac:dyDescent="0.15">
      <c r="A364" t="s">
        <v>95</v>
      </c>
      <c r="B364" t="s">
        <v>321</v>
      </c>
      <c r="C364" s="40" t="s">
        <v>469</v>
      </c>
      <c r="D364" s="17">
        <v>731</v>
      </c>
      <c r="F364" s="24" t="s">
        <v>443</v>
      </c>
      <c r="G364" s="24">
        <v>25</v>
      </c>
      <c r="H364" s="16" t="s">
        <v>426</v>
      </c>
      <c r="J364" s="52">
        <f t="shared" si="149"/>
        <v>725.62500000000011</v>
      </c>
      <c r="K364" s="52">
        <f t="shared" si="150"/>
        <v>165025.93750000003</v>
      </c>
      <c r="L364" s="52">
        <f t="shared" si="151"/>
        <v>17898.750000000004</v>
      </c>
      <c r="M364" s="52">
        <f t="shared" si="152"/>
        <v>1952603.125</v>
      </c>
      <c r="N364">
        <v>54</v>
      </c>
      <c r="O364">
        <v>12281</v>
      </c>
      <c r="P364">
        <v>1332</v>
      </c>
      <c r="Q364">
        <v>145310</v>
      </c>
      <c r="R364" s="14">
        <f t="shared" si="153"/>
        <v>0.3761642294504336</v>
      </c>
      <c r="S364" s="14">
        <f t="shared" si="154"/>
        <v>0.12500859279950682</v>
      </c>
      <c r="T364" s="14">
        <f t="shared" si="155"/>
        <v>0.69806274742865904</v>
      </c>
      <c r="U364" s="14">
        <f t="shared" si="156"/>
        <v>1.6368664071960988</v>
      </c>
      <c r="V364">
        <v>2026.25</v>
      </c>
      <c r="W364">
        <v>4582.6400000000003</v>
      </c>
      <c r="X364">
        <v>3641.2</v>
      </c>
      <c r="Y364">
        <v>5055.2</v>
      </c>
      <c r="Z364" s="14">
        <f t="shared" si="157"/>
        <v>0.69034699003640509</v>
      </c>
      <c r="AA364" s="14">
        <f t="shared" si="158"/>
        <v>0.22498513309291679</v>
      </c>
      <c r="AB364" s="14">
        <f t="shared" si="159"/>
        <v>9.6942840984250829</v>
      </c>
      <c r="AC364" s="14">
        <f t="shared" si="160"/>
        <v>0.58307699281814829</v>
      </c>
      <c r="AD364">
        <v>3718.63</v>
      </c>
      <c r="AE364">
        <v>8247.64</v>
      </c>
      <c r="AF364">
        <v>50566.84</v>
      </c>
      <c r="AG364">
        <v>1800.74</v>
      </c>
      <c r="AH364" s="14">
        <f t="shared" si="161"/>
        <v>13.308492725480406</v>
      </c>
      <c r="AI364" s="14">
        <f t="shared" si="162"/>
        <v>4.8052042358409759</v>
      </c>
      <c r="AJ364" s="14">
        <f t="shared" si="163"/>
        <v>128.12288948745723</v>
      </c>
      <c r="AK364" s="14">
        <f t="shared" si="164"/>
        <v>23.008800844466606</v>
      </c>
      <c r="AL364">
        <v>71687.66</v>
      </c>
      <c r="AM364">
        <v>176152.06</v>
      </c>
      <c r="AN364">
        <v>668308.21</v>
      </c>
      <c r="AO364">
        <v>71059</v>
      </c>
      <c r="AP364" s="14">
        <f t="shared" si="165"/>
        <v>0.33937671374018169</v>
      </c>
      <c r="AQ364" s="14">
        <f t="shared" si="166"/>
        <v>3.1608681182587445E-2</v>
      </c>
      <c r="AR364" s="14">
        <f t="shared" si="167"/>
        <v>0</v>
      </c>
      <c r="AS364" s="14">
        <f t="shared" si="168"/>
        <v>1.4273525583323079</v>
      </c>
      <c r="AT364">
        <v>1828.09</v>
      </c>
      <c r="AU364">
        <v>1158.73</v>
      </c>
      <c r="AW364">
        <v>4408.1499999999996</v>
      </c>
    </row>
    <row r="365" spans="1:49" ht="12.75" customHeight="1" x14ac:dyDescent="0.15">
      <c r="A365" t="s">
        <v>96</v>
      </c>
      <c r="B365" t="s">
        <v>322</v>
      </c>
      <c r="C365" s="40" t="s">
        <v>469</v>
      </c>
      <c r="D365" s="17">
        <v>732</v>
      </c>
      <c r="F365" s="24" t="s">
        <v>444</v>
      </c>
      <c r="G365" s="24">
        <v>25</v>
      </c>
      <c r="H365" s="16" t="s">
        <v>426</v>
      </c>
      <c r="J365" s="52">
        <f t="shared" si="149"/>
        <v>604.6875</v>
      </c>
      <c r="K365" s="52">
        <f t="shared" si="150"/>
        <v>166302.5</v>
      </c>
      <c r="L365" s="52">
        <f t="shared" si="151"/>
        <v>15789.062500000002</v>
      </c>
      <c r="M365" s="52">
        <f t="shared" si="152"/>
        <v>1837228.7499999998</v>
      </c>
      <c r="N365">
        <v>45</v>
      </c>
      <c r="O365">
        <v>12376</v>
      </c>
      <c r="P365">
        <v>1175</v>
      </c>
      <c r="Q365">
        <v>136724</v>
      </c>
      <c r="R365" s="14">
        <f t="shared" si="153"/>
        <v>0.4480814464013545</v>
      </c>
      <c r="S365" s="14">
        <f t="shared" si="154"/>
        <v>0.10601468686747448</v>
      </c>
      <c r="T365" s="14">
        <f t="shared" si="155"/>
        <v>0.71525167029322401</v>
      </c>
      <c r="U365" s="14">
        <f t="shared" si="156"/>
        <v>1.3050182298581114</v>
      </c>
      <c r="V365">
        <v>2413.64</v>
      </c>
      <c r="W365">
        <v>3886.35</v>
      </c>
      <c r="X365">
        <v>3730.86</v>
      </c>
      <c r="Y365">
        <v>4030.34</v>
      </c>
      <c r="Z365" s="14">
        <f t="shared" si="157"/>
        <v>0.6454096361162216</v>
      </c>
      <c r="AA365" s="14">
        <f t="shared" si="158"/>
        <v>0.21402208485866892</v>
      </c>
      <c r="AB365" s="14">
        <f t="shared" si="159"/>
        <v>7.6643827343922251</v>
      </c>
      <c r="AC365" s="14">
        <f t="shared" si="160"/>
        <v>0.55581315528730646</v>
      </c>
      <c r="AD365">
        <v>3476.57</v>
      </c>
      <c r="AE365">
        <v>7845.75</v>
      </c>
      <c r="AF365">
        <v>39978.57</v>
      </c>
      <c r="AG365">
        <v>1716.54</v>
      </c>
      <c r="AH365" s="14">
        <f t="shared" si="161"/>
        <v>11.081834400485649</v>
      </c>
      <c r="AI365" s="14">
        <f t="shared" si="162"/>
        <v>4.8722845389622087</v>
      </c>
      <c r="AJ365" s="14">
        <f t="shared" si="163"/>
        <v>108.8445405135972</v>
      </c>
      <c r="AK365" s="14">
        <f t="shared" si="164"/>
        <v>21.646580363561007</v>
      </c>
      <c r="AL365">
        <v>59693.52</v>
      </c>
      <c r="AM365">
        <v>178611.13</v>
      </c>
      <c r="AN365">
        <v>567749.44999999995</v>
      </c>
      <c r="AO365">
        <v>66852</v>
      </c>
      <c r="AP365" s="14">
        <f t="shared" si="165"/>
        <v>0.32628127894909786</v>
      </c>
      <c r="AQ365" s="14">
        <f t="shared" si="166"/>
        <v>3.171179477666905E-2</v>
      </c>
      <c r="AR365" s="14">
        <f t="shared" si="167"/>
        <v>0</v>
      </c>
      <c r="AS365" s="14">
        <f t="shared" si="168"/>
        <v>1.4035339373255535</v>
      </c>
      <c r="AT365">
        <v>1757.55</v>
      </c>
      <c r="AU365">
        <v>1162.51</v>
      </c>
      <c r="AW365">
        <v>4334.59</v>
      </c>
    </row>
    <row r="366" spans="1:49" ht="12.75" customHeight="1" x14ac:dyDescent="0.15">
      <c r="A366" t="s">
        <v>86</v>
      </c>
      <c r="B366" t="s">
        <v>323</v>
      </c>
      <c r="C366" s="40" t="s">
        <v>469</v>
      </c>
      <c r="D366" s="17">
        <v>733</v>
      </c>
      <c r="F366" s="24" t="s">
        <v>451</v>
      </c>
      <c r="G366" s="24">
        <v>30</v>
      </c>
      <c r="H366" s="16" t="s">
        <v>426</v>
      </c>
      <c r="J366" s="52">
        <f t="shared" si="149"/>
        <v>67.1875</v>
      </c>
      <c r="K366" s="52">
        <f t="shared" si="150"/>
        <v>38350.625</v>
      </c>
      <c r="L366" s="52">
        <f t="shared" si="151"/>
        <v>3292.1875</v>
      </c>
      <c r="M366" s="52">
        <f t="shared" si="152"/>
        <v>463257.8125</v>
      </c>
      <c r="N366">
        <v>5</v>
      </c>
      <c r="O366">
        <v>2854</v>
      </c>
      <c r="P366">
        <v>245</v>
      </c>
      <c r="Q366">
        <v>34475</v>
      </c>
      <c r="R366" s="14">
        <f t="shared" si="153"/>
        <v>0.44638835928348258</v>
      </c>
      <c r="S366" s="14">
        <f t="shared" si="154"/>
        <v>0.1525663827860311</v>
      </c>
      <c r="T366" s="14">
        <f t="shared" si="155"/>
        <v>0.61798069457358407</v>
      </c>
      <c r="U366" s="14">
        <f t="shared" si="156"/>
        <v>1.8924826929677432</v>
      </c>
      <c r="V366">
        <v>2404.52</v>
      </c>
      <c r="W366">
        <v>5592.87</v>
      </c>
      <c r="X366">
        <v>3223.48</v>
      </c>
      <c r="Y366">
        <v>5844.63</v>
      </c>
      <c r="Z366" s="14">
        <f t="shared" si="157"/>
        <v>0.70962998991944848</v>
      </c>
      <c r="AA366" s="14">
        <f t="shared" si="158"/>
        <v>0.22693829006017688</v>
      </c>
      <c r="AB366" s="14">
        <f t="shared" si="159"/>
        <v>14.095622250127011</v>
      </c>
      <c r="AC366" s="14">
        <f t="shared" si="160"/>
        <v>0.52134156213370286</v>
      </c>
      <c r="AD366">
        <v>3822.5</v>
      </c>
      <c r="AE366">
        <v>8319.24</v>
      </c>
      <c r="AF366">
        <v>73524.88</v>
      </c>
      <c r="AG366">
        <v>1610.08</v>
      </c>
      <c r="AH366" s="14">
        <f t="shared" si="161"/>
        <v>16.960156759074817</v>
      </c>
      <c r="AI366" s="14">
        <f t="shared" si="162"/>
        <v>8.6487710932768849</v>
      </c>
      <c r="AJ366" s="14">
        <f t="shared" si="163"/>
        <v>99.496396767730999</v>
      </c>
      <c r="AK366" s="14">
        <f t="shared" si="164"/>
        <v>22.969154950555961</v>
      </c>
      <c r="AL366">
        <v>91357.75</v>
      </c>
      <c r="AM366">
        <v>317051.84000000003</v>
      </c>
      <c r="AN366">
        <v>518988.13</v>
      </c>
      <c r="AO366">
        <v>70936.56</v>
      </c>
      <c r="AP366" s="14">
        <f t="shared" si="165"/>
        <v>0.32629613059048274</v>
      </c>
      <c r="AQ366" s="14">
        <f t="shared" si="166"/>
        <v>3.0690479178146466E-2</v>
      </c>
      <c r="AR366" s="14">
        <f t="shared" si="167"/>
        <v>0</v>
      </c>
      <c r="AS366" s="14">
        <f t="shared" si="168"/>
        <v>1.4031648069836868</v>
      </c>
      <c r="AT366">
        <v>1757.63</v>
      </c>
      <c r="AU366">
        <v>1125.07</v>
      </c>
      <c r="AW366">
        <v>4333.45</v>
      </c>
    </row>
    <row r="367" spans="1:49" ht="12.75" customHeight="1" x14ac:dyDescent="0.15">
      <c r="A367" t="s">
        <v>97</v>
      </c>
      <c r="B367" t="s">
        <v>324</v>
      </c>
      <c r="C367" s="40" t="s">
        <v>469</v>
      </c>
      <c r="D367" s="17">
        <v>734</v>
      </c>
      <c r="F367" s="24" t="s">
        <v>445</v>
      </c>
      <c r="G367" s="24">
        <v>30</v>
      </c>
      <c r="H367" s="16" t="s">
        <v>426</v>
      </c>
      <c r="J367" s="52">
        <f t="shared" si="149"/>
        <v>577.8125</v>
      </c>
      <c r="K367" s="52">
        <f t="shared" si="150"/>
        <v>99786.875000000015</v>
      </c>
      <c r="L367" s="52">
        <f t="shared" si="151"/>
        <v>8788.125</v>
      </c>
      <c r="M367" s="52">
        <f t="shared" si="152"/>
        <v>1389061.2500000002</v>
      </c>
      <c r="N367">
        <v>43</v>
      </c>
      <c r="O367">
        <v>7426</v>
      </c>
      <c r="P367">
        <v>654</v>
      </c>
      <c r="Q367">
        <v>103372</v>
      </c>
      <c r="R367" s="14">
        <f t="shared" si="153"/>
        <v>0.45831979668102946</v>
      </c>
      <c r="S367" s="14">
        <f t="shared" si="154"/>
        <v>0.12880333673408151</v>
      </c>
      <c r="T367" s="14">
        <f t="shared" si="155"/>
        <v>0.95047496716927238</v>
      </c>
      <c r="U367" s="14">
        <f t="shared" si="156"/>
        <v>1.3907536087347894</v>
      </c>
      <c r="V367">
        <v>2468.79</v>
      </c>
      <c r="W367">
        <v>4721.75</v>
      </c>
      <c r="X367">
        <v>4957.82</v>
      </c>
      <c r="Y367">
        <v>4295.12</v>
      </c>
      <c r="Z367" s="14">
        <f t="shared" si="157"/>
        <v>0.76536634358158462</v>
      </c>
      <c r="AA367" s="14">
        <f t="shared" si="158"/>
        <v>0.24029341000474649</v>
      </c>
      <c r="AB367" s="14">
        <f t="shared" si="159"/>
        <v>12.689050353229874</v>
      </c>
      <c r="AC367" s="14">
        <f t="shared" si="160"/>
        <v>0.6036770562826631</v>
      </c>
      <c r="AD367">
        <v>4122.7299999999996</v>
      </c>
      <c r="AE367">
        <v>8808.82</v>
      </c>
      <c r="AF367">
        <v>66187.990000000005</v>
      </c>
      <c r="AG367">
        <v>1864.36</v>
      </c>
      <c r="AH367" s="14">
        <f t="shared" si="161"/>
        <v>8.6445148247227852</v>
      </c>
      <c r="AI367" s="14">
        <f t="shared" si="162"/>
        <v>2.6901605625964988</v>
      </c>
      <c r="AJ367" s="14">
        <f t="shared" si="163"/>
        <v>85.922945084017911</v>
      </c>
      <c r="AK367" s="14">
        <f t="shared" si="164"/>
        <v>7.2319109942558129</v>
      </c>
      <c r="AL367">
        <v>46564.63</v>
      </c>
      <c r="AM367">
        <v>98617.52</v>
      </c>
      <c r="AN367">
        <v>448186.97</v>
      </c>
      <c r="AO367">
        <v>22334.6</v>
      </c>
      <c r="AP367" s="14">
        <f t="shared" si="165"/>
        <v>0.32275401412019805</v>
      </c>
      <c r="AQ367" s="14">
        <f t="shared" si="166"/>
        <v>3.0218011598915399E-2</v>
      </c>
      <c r="AR367" s="14">
        <f t="shared" si="167"/>
        <v>0</v>
      </c>
      <c r="AS367" s="14">
        <f t="shared" si="168"/>
        <v>1.3417855546992883</v>
      </c>
      <c r="AT367">
        <v>1738.55</v>
      </c>
      <c r="AU367">
        <v>1107.75</v>
      </c>
      <c r="AW367">
        <v>4143.8900000000003</v>
      </c>
    </row>
    <row r="368" spans="1:49" ht="12.75" customHeight="1" x14ac:dyDescent="0.15">
      <c r="A368" t="s">
        <v>98</v>
      </c>
      <c r="B368" t="s">
        <v>325</v>
      </c>
      <c r="C368" s="40" t="s">
        <v>469</v>
      </c>
      <c r="D368" s="17">
        <v>735</v>
      </c>
      <c r="F368" s="24" t="s">
        <v>446</v>
      </c>
      <c r="G368" s="24">
        <v>30</v>
      </c>
      <c r="H368" s="16" t="s">
        <v>426</v>
      </c>
      <c r="J368" s="52">
        <f t="shared" si="149"/>
        <v>591.25</v>
      </c>
      <c r="K368" s="52">
        <f t="shared" si="150"/>
        <v>98134.062500000015</v>
      </c>
      <c r="L368" s="52">
        <f t="shared" si="151"/>
        <v>7793.7499999999991</v>
      </c>
      <c r="M368" s="52">
        <f t="shared" si="152"/>
        <v>1289798.4375</v>
      </c>
      <c r="N368">
        <v>44</v>
      </c>
      <c r="O368">
        <v>7303</v>
      </c>
      <c r="P368">
        <v>580</v>
      </c>
      <c r="Q368">
        <v>95985</v>
      </c>
      <c r="R368" s="14">
        <f t="shared" si="153"/>
        <v>0.36494010147383976</v>
      </c>
      <c r="S368" s="14">
        <f t="shared" si="154"/>
        <v>0.13013835771142379</v>
      </c>
      <c r="T368" s="14">
        <f t="shared" si="155"/>
        <v>0.90037863174947053</v>
      </c>
      <c r="U368" s="14">
        <f t="shared" si="156"/>
        <v>1.0373404482667063</v>
      </c>
      <c r="V368">
        <v>1965.79</v>
      </c>
      <c r="W368">
        <v>4770.6899999999996</v>
      </c>
      <c r="X368">
        <v>4696.51</v>
      </c>
      <c r="Y368">
        <v>3203.66</v>
      </c>
      <c r="Z368" s="14">
        <f t="shared" si="157"/>
        <v>0.71264116021022494</v>
      </c>
      <c r="AA368" s="14">
        <f t="shared" si="158"/>
        <v>0.2315893132852864</v>
      </c>
      <c r="AB368" s="14">
        <f t="shared" si="159"/>
        <v>13.229157520393395</v>
      </c>
      <c r="AC368" s="14">
        <f t="shared" si="160"/>
        <v>0.51924334755888268</v>
      </c>
      <c r="AD368">
        <v>3838.72</v>
      </c>
      <c r="AE368">
        <v>8489.74</v>
      </c>
      <c r="AF368">
        <v>69005.27</v>
      </c>
      <c r="AG368">
        <v>1603.6</v>
      </c>
      <c r="AH368" s="14">
        <f t="shared" si="161"/>
        <v>13.23897033570279</v>
      </c>
      <c r="AI368" s="14">
        <f t="shared" si="162"/>
        <v>5.5670003764464546</v>
      </c>
      <c r="AJ368" s="14">
        <f t="shared" si="163"/>
        <v>117.99035495528312</v>
      </c>
      <c r="AK368" s="14">
        <f t="shared" si="164"/>
        <v>17.04784123509717</v>
      </c>
      <c r="AL368">
        <v>71313.17</v>
      </c>
      <c r="AM368">
        <v>204078.44</v>
      </c>
      <c r="AN368">
        <v>615455.39</v>
      </c>
      <c r="AO368">
        <v>52649.53</v>
      </c>
      <c r="AP368" s="14">
        <f t="shared" si="165"/>
        <v>0.31668526215931725</v>
      </c>
      <c r="AQ368" s="14">
        <f t="shared" si="166"/>
        <v>2.9701625266649573E-2</v>
      </c>
      <c r="AR368" s="14">
        <f t="shared" si="167"/>
        <v>0</v>
      </c>
      <c r="AS368" s="14">
        <f t="shared" si="168"/>
        <v>1.3283705809593502</v>
      </c>
      <c r="AT368">
        <v>1705.86</v>
      </c>
      <c r="AU368">
        <v>1088.82</v>
      </c>
      <c r="AW368">
        <v>4102.46</v>
      </c>
    </row>
    <row r="369" spans="1:49" ht="12.75" customHeight="1" x14ac:dyDescent="0.15">
      <c r="A369" t="s">
        <v>99</v>
      </c>
      <c r="B369" t="s">
        <v>326</v>
      </c>
      <c r="C369" s="40" t="s">
        <v>469</v>
      </c>
      <c r="D369" s="17">
        <v>736</v>
      </c>
      <c r="F369" s="24" t="s">
        <v>452</v>
      </c>
      <c r="G369" s="24">
        <v>40</v>
      </c>
      <c r="H369" s="16" t="s">
        <v>426</v>
      </c>
      <c r="J369" s="52">
        <f t="shared" si="149"/>
        <v>147.8125</v>
      </c>
      <c r="K369" s="52">
        <f t="shared" si="150"/>
        <v>16729.6875</v>
      </c>
      <c r="L369" s="52">
        <f t="shared" si="151"/>
        <v>954.0625</v>
      </c>
      <c r="M369" s="52">
        <f t="shared" si="152"/>
        <v>393006.56250000006</v>
      </c>
      <c r="N369">
        <v>11</v>
      </c>
      <c r="O369">
        <v>1245</v>
      </c>
      <c r="P369">
        <v>71</v>
      </c>
      <c r="Q369">
        <v>29247</v>
      </c>
      <c r="R369" s="14">
        <f t="shared" si="153"/>
        <v>0.70458971412446791</v>
      </c>
      <c r="S369" s="14">
        <f t="shared" si="154"/>
        <v>0.14953189701734382</v>
      </c>
      <c r="T369" s="14">
        <f t="shared" si="155"/>
        <v>0.9450054158718596</v>
      </c>
      <c r="U369" s="14">
        <f t="shared" si="156"/>
        <v>1.8727309816924302</v>
      </c>
      <c r="V369">
        <v>3795.35</v>
      </c>
      <c r="W369">
        <v>5481.63</v>
      </c>
      <c r="X369">
        <v>4929.29</v>
      </c>
      <c r="Y369">
        <v>5783.63</v>
      </c>
      <c r="Z369" s="14">
        <f t="shared" si="157"/>
        <v>0.79966992227022204</v>
      </c>
      <c r="AA369" s="14">
        <f t="shared" si="158"/>
        <v>0.24468092071164749</v>
      </c>
      <c r="AB369" s="14">
        <f t="shared" si="159"/>
        <v>13.45402068575482</v>
      </c>
      <c r="AC369" s="14">
        <f t="shared" si="160"/>
        <v>0.6735592583718113</v>
      </c>
      <c r="AD369">
        <v>4307.51</v>
      </c>
      <c r="AE369">
        <v>8969.66</v>
      </c>
      <c r="AF369">
        <v>70178.19</v>
      </c>
      <c r="AG369">
        <v>2080.1799999999998</v>
      </c>
      <c r="AH369" s="14">
        <f t="shared" si="161"/>
        <v>15.446642693642199</v>
      </c>
      <c r="AI369" s="14">
        <f t="shared" si="162"/>
        <v>6.312984402022991</v>
      </c>
      <c r="AJ369" s="14">
        <f t="shared" si="163"/>
        <v>147.92163952340329</v>
      </c>
      <c r="AK369" s="14">
        <f t="shared" si="164"/>
        <v>11.955746452786935</v>
      </c>
      <c r="AL369">
        <v>83205.039999999994</v>
      </c>
      <c r="AM369">
        <v>231425.17</v>
      </c>
      <c r="AN369">
        <v>771581.46</v>
      </c>
      <c r="AO369">
        <v>36923.410000000003</v>
      </c>
      <c r="AP369" s="14">
        <f t="shared" si="165"/>
        <v>0.31785854182871975</v>
      </c>
      <c r="AQ369" s="14">
        <f t="shared" si="166"/>
        <v>3.7823866705220602E-2</v>
      </c>
      <c r="AR369" s="14">
        <f t="shared" si="167"/>
        <v>0</v>
      </c>
      <c r="AS369" s="14">
        <f t="shared" si="168"/>
        <v>1.4794387923609447</v>
      </c>
      <c r="AT369">
        <v>1712.18</v>
      </c>
      <c r="AU369">
        <v>1386.57</v>
      </c>
      <c r="AW369">
        <v>4569.01</v>
      </c>
    </row>
    <row r="370" spans="1:49" ht="12.75" customHeight="1" x14ac:dyDescent="0.15">
      <c r="A370" t="s">
        <v>100</v>
      </c>
      <c r="B370" t="s">
        <v>327</v>
      </c>
      <c r="C370" s="40" t="s">
        <v>469</v>
      </c>
      <c r="D370" s="17">
        <v>737</v>
      </c>
      <c r="F370" s="24" t="s">
        <v>448</v>
      </c>
      <c r="G370" s="24">
        <v>40</v>
      </c>
      <c r="H370" s="16" t="s">
        <v>426</v>
      </c>
      <c r="J370" s="52">
        <f t="shared" si="149"/>
        <v>443.43750000000006</v>
      </c>
      <c r="K370" s="52">
        <f t="shared" si="150"/>
        <v>42610.312500000007</v>
      </c>
      <c r="L370" s="52">
        <f t="shared" si="151"/>
        <v>2647.1875</v>
      </c>
      <c r="M370" s="52">
        <f t="shared" si="152"/>
        <v>1110501.875</v>
      </c>
      <c r="N370">
        <v>33</v>
      </c>
      <c r="O370">
        <v>3171</v>
      </c>
      <c r="P370">
        <v>197</v>
      </c>
      <c r="Q370">
        <v>82642</v>
      </c>
      <c r="R370" s="14">
        <f t="shared" si="153"/>
        <v>0.57197940819922</v>
      </c>
      <c r="S370" s="14">
        <f t="shared" si="154"/>
        <v>0.14810903853393204</v>
      </c>
      <c r="T370" s="14">
        <f t="shared" si="155"/>
        <v>0.73311733749988028</v>
      </c>
      <c r="U370" s="14">
        <f t="shared" si="156"/>
        <v>1.4374777388499971</v>
      </c>
      <c r="V370">
        <v>3081.03</v>
      </c>
      <c r="W370">
        <v>5429.47</v>
      </c>
      <c r="X370">
        <v>3824.05</v>
      </c>
      <c r="Y370">
        <v>4439.42</v>
      </c>
      <c r="Z370" s="14">
        <f t="shared" si="157"/>
        <v>0.7823584777810163</v>
      </c>
      <c r="AA370" s="14">
        <f t="shared" si="158"/>
        <v>0.24374089572433211</v>
      </c>
      <c r="AB370" s="14">
        <f t="shared" si="159"/>
        <v>15.984919912195778</v>
      </c>
      <c r="AC370" s="14">
        <f t="shared" si="160"/>
        <v>0.72067194674161517</v>
      </c>
      <c r="AD370">
        <v>4214.26</v>
      </c>
      <c r="AE370">
        <v>8935.2000000000007</v>
      </c>
      <c r="AF370">
        <v>83379.740000000005</v>
      </c>
      <c r="AG370">
        <v>2225.6799999999998</v>
      </c>
      <c r="AH370" s="14">
        <f t="shared" si="161"/>
        <v>12.952196279292542</v>
      </c>
      <c r="AI370" s="14">
        <f t="shared" si="162"/>
        <v>4.4688193220690371</v>
      </c>
      <c r="AJ370" s="14">
        <f t="shared" si="163"/>
        <v>114.92124267898737</v>
      </c>
      <c r="AK370" s="14">
        <f t="shared" si="164"/>
        <v>13.983476560223291</v>
      </c>
      <c r="AL370">
        <v>69768.429999999993</v>
      </c>
      <c r="AM370">
        <v>163820.66</v>
      </c>
      <c r="AN370">
        <v>599446.43999999994</v>
      </c>
      <c r="AO370">
        <v>43185.73</v>
      </c>
      <c r="AP370" s="14">
        <f t="shared" si="165"/>
        <v>0.30532190004474058</v>
      </c>
      <c r="AQ370" s="14">
        <f t="shared" si="166"/>
        <v>2.977445947199293E-2</v>
      </c>
      <c r="AR370" s="14">
        <f t="shared" si="167"/>
        <v>0</v>
      </c>
      <c r="AS370" s="14">
        <f t="shared" si="168"/>
        <v>1.5555087846545392</v>
      </c>
      <c r="AT370">
        <v>1644.65</v>
      </c>
      <c r="AU370">
        <v>1091.49</v>
      </c>
      <c r="AW370">
        <v>4803.9399999999996</v>
      </c>
    </row>
    <row r="371" spans="1:49" ht="12.75" customHeight="1" x14ac:dyDescent="0.15">
      <c r="A371" t="s">
        <v>101</v>
      </c>
      <c r="B371" t="s">
        <v>351</v>
      </c>
      <c r="C371" s="40" t="s">
        <v>469</v>
      </c>
      <c r="D371" s="17">
        <v>738</v>
      </c>
      <c r="F371" s="24" t="s">
        <v>447</v>
      </c>
      <c r="G371" s="24">
        <v>40</v>
      </c>
      <c r="H371" s="16" t="s">
        <v>426</v>
      </c>
      <c r="J371" s="52">
        <f t="shared" si="149"/>
        <v>645</v>
      </c>
      <c r="K371" s="52">
        <f t="shared" si="150"/>
        <v>42583.4375</v>
      </c>
      <c r="L371" s="52">
        <f t="shared" si="151"/>
        <v>2459.0625</v>
      </c>
      <c r="M371" s="52">
        <f t="shared" si="152"/>
        <v>1081826.25</v>
      </c>
      <c r="N371">
        <v>48</v>
      </c>
      <c r="O371">
        <v>3169</v>
      </c>
      <c r="P371">
        <v>183</v>
      </c>
      <c r="Q371">
        <v>80508</v>
      </c>
      <c r="R371" s="14">
        <f t="shared" si="153"/>
        <v>0.49636413254347356</v>
      </c>
      <c r="S371" s="14">
        <f t="shared" si="154"/>
        <v>0.13254543272247168</v>
      </c>
      <c r="T371" s="14">
        <f t="shared" si="155"/>
        <v>0.76256626055615739</v>
      </c>
      <c r="U371" s="14">
        <f t="shared" si="156"/>
        <v>1.4851020289216861</v>
      </c>
      <c r="V371">
        <v>2673.72</v>
      </c>
      <c r="W371">
        <v>4858.93</v>
      </c>
      <c r="X371">
        <v>3977.66</v>
      </c>
      <c r="Y371">
        <v>4586.5</v>
      </c>
      <c r="Z371" s="14">
        <f t="shared" si="157"/>
        <v>0.78377680953326856</v>
      </c>
      <c r="AA371" s="14">
        <f t="shared" si="158"/>
        <v>0.25319406633095642</v>
      </c>
      <c r="AB371" s="14">
        <f t="shared" si="159"/>
        <v>14.683143697938135</v>
      </c>
      <c r="AC371" s="14">
        <f t="shared" si="160"/>
        <v>0.65378488119831357</v>
      </c>
      <c r="AD371">
        <v>4221.8999999999996</v>
      </c>
      <c r="AE371">
        <v>9281.74</v>
      </c>
      <c r="AF371">
        <v>76589.48</v>
      </c>
      <c r="AG371">
        <v>2019.11</v>
      </c>
      <c r="AH371" s="14">
        <f t="shared" si="161"/>
        <v>10.927566688510957</v>
      </c>
      <c r="AI371" s="14">
        <f t="shared" si="162"/>
        <v>5.0709064175936884</v>
      </c>
      <c r="AJ371" s="14">
        <f t="shared" si="163"/>
        <v>141.05539142854406</v>
      </c>
      <c r="AK371" s="14">
        <f t="shared" si="164"/>
        <v>6.5928589468776106</v>
      </c>
      <c r="AL371">
        <v>58862.54</v>
      </c>
      <c r="AM371">
        <v>185892.33</v>
      </c>
      <c r="AN371">
        <v>735766.08</v>
      </c>
      <c r="AO371">
        <v>20360.990000000002</v>
      </c>
      <c r="AP371" s="14">
        <f t="shared" si="165"/>
        <v>0.30929100120483943</v>
      </c>
      <c r="AQ371" s="14">
        <f t="shared" si="166"/>
        <v>2.8863077149700204E-2</v>
      </c>
      <c r="AR371" s="14">
        <f t="shared" si="167"/>
        <v>0</v>
      </c>
      <c r="AS371" s="14">
        <f t="shared" si="168"/>
        <v>1.4565138553397619</v>
      </c>
      <c r="AT371">
        <v>1666.03</v>
      </c>
      <c r="AU371">
        <v>1058.08</v>
      </c>
      <c r="AW371">
        <v>4498.21</v>
      </c>
    </row>
    <row r="372" spans="1:49" ht="12.75" customHeight="1" x14ac:dyDescent="0.15">
      <c r="B372" s="15"/>
      <c r="C372" s="41"/>
      <c r="J372" s="52"/>
      <c r="K372" s="52"/>
      <c r="L372" s="52"/>
      <c r="M372" s="52"/>
      <c r="R372" s="14"/>
      <c r="S372" s="14"/>
      <c r="T372" s="14"/>
      <c r="U372" s="14"/>
      <c r="Z372" s="14"/>
      <c r="AA372" s="14"/>
      <c r="AB372" s="14"/>
      <c r="AC372" s="14"/>
      <c r="AH372" s="14"/>
      <c r="AI372" s="14"/>
      <c r="AJ372" s="14"/>
      <c r="AK372" s="14"/>
      <c r="AP372" s="14"/>
      <c r="AQ372" s="14"/>
      <c r="AR372" s="14"/>
      <c r="AS372" s="14"/>
    </row>
    <row r="373" spans="1:49" ht="12.75" customHeight="1" x14ac:dyDescent="0.2">
      <c r="A373" t="s">
        <v>20</v>
      </c>
      <c r="B373" t="s">
        <v>244</v>
      </c>
      <c r="C373" s="24" t="s">
        <v>470</v>
      </c>
      <c r="D373" s="30" t="s">
        <v>356</v>
      </c>
      <c r="F373" s="24" t="s">
        <v>434</v>
      </c>
      <c r="G373" s="24">
        <v>5</v>
      </c>
      <c r="H373" s="16" t="s">
        <v>426</v>
      </c>
      <c r="J373" s="52">
        <f t="shared" si="149"/>
        <v>161.25</v>
      </c>
      <c r="K373" s="52">
        <f t="shared" si="150"/>
        <v>20089.0625</v>
      </c>
      <c r="L373" s="52">
        <f t="shared" si="151"/>
        <v>3789.375</v>
      </c>
      <c r="M373" s="52">
        <f t="shared" si="152"/>
        <v>449215.625</v>
      </c>
      <c r="N373">
        <v>12</v>
      </c>
      <c r="O373">
        <v>1495</v>
      </c>
      <c r="P373">
        <v>282</v>
      </c>
      <c r="Q373">
        <v>33430</v>
      </c>
      <c r="R373" s="14">
        <f t="shared" ref="R373:R410" si="169">V373/$S$8</f>
        <v>0.15349501398448959</v>
      </c>
      <c r="S373" s="14">
        <f t="shared" ref="S373:S410" si="170">W373/$T$8</f>
        <v>0.10475318739139268</v>
      </c>
      <c r="T373" s="14">
        <f t="shared" ref="T373:T410" si="171">X373/$U$8</f>
        <v>0.52901221880516569</v>
      </c>
      <c r="U373" s="14">
        <f t="shared" ref="U373:U410" si="172">Y373/$V$8</f>
        <v>1.8544612775320299</v>
      </c>
      <c r="V373">
        <v>830.89</v>
      </c>
      <c r="W373">
        <v>3821.28</v>
      </c>
      <c r="X373">
        <v>2753.99</v>
      </c>
      <c r="Y373">
        <v>5663.84</v>
      </c>
      <c r="Z373" s="14">
        <f t="shared" ref="Z373:Z410" si="173">AD373/$S$8</f>
        <v>0.62017978474600688</v>
      </c>
      <c r="AA373" s="14">
        <f t="shared" ref="AA373:AA410" si="174">AE373/$T$8</f>
        <v>0.21494321784462192</v>
      </c>
      <c r="AB373" s="14">
        <f t="shared" ref="AB373:AB410" si="175">AF373/$U$8</f>
        <v>6.4919197604261312</v>
      </c>
      <c r="AC373" s="14">
        <f t="shared" ref="AC373:AC410" si="176">AG373/$V$8</f>
        <v>0.89942603064007565</v>
      </c>
      <c r="AD373">
        <v>3357.12</v>
      </c>
      <c r="AE373">
        <v>7840.89</v>
      </c>
      <c r="AF373">
        <v>33796.35</v>
      </c>
      <c r="AG373">
        <v>2747</v>
      </c>
      <c r="AH373" s="14">
        <f t="shared" ref="AH373:AH410" si="177">AL373/$S$8</f>
        <v>15.629867322847737</v>
      </c>
      <c r="AI373" s="14">
        <f t="shared" ref="AI373:AI410" si="178">AM373/$T$8</f>
        <v>4.9090309491324984</v>
      </c>
      <c r="AJ373" s="14">
        <f t="shared" ref="AJ373:AJ410" si="179">AN373/$U$8</f>
        <v>196.79971225011573</v>
      </c>
      <c r="AK373" s="14">
        <f t="shared" ref="AK373:AK410" si="180">AO373/$V$8</f>
        <v>26.89491089232099</v>
      </c>
      <c r="AL373">
        <v>84606.66</v>
      </c>
      <c r="AM373">
        <v>179076</v>
      </c>
      <c r="AN373">
        <v>1024521.59</v>
      </c>
      <c r="AO373">
        <v>82141.63</v>
      </c>
      <c r="AP373" s="14">
        <f t="shared" ref="AP373:AP410" si="181">AT373/$S$8</f>
        <v>0.34854631507775524</v>
      </c>
      <c r="AQ373" s="14">
        <f t="shared" ref="AQ373:AQ410" si="182">AU373/$T$8</f>
        <v>3.2877370994566994E-2</v>
      </c>
      <c r="AR373" s="14">
        <f t="shared" ref="AR373:AR410" si="183">AV373/$U$8</f>
        <v>0</v>
      </c>
      <c r="AS373" s="14">
        <f t="shared" ref="AS373:AS410" si="184">AW373/$V$8</f>
        <v>1.8339155973636045</v>
      </c>
      <c r="AT373">
        <v>1886.73</v>
      </c>
      <c r="AU373">
        <v>1199.33</v>
      </c>
      <c r="AW373">
        <v>5601.09</v>
      </c>
    </row>
    <row r="374" spans="1:49" ht="12.75" customHeight="1" x14ac:dyDescent="0.15">
      <c r="A374" t="s">
        <v>21</v>
      </c>
      <c r="B374" t="s">
        <v>245</v>
      </c>
      <c r="C374" s="24" t="s">
        <v>470</v>
      </c>
      <c r="D374" s="17">
        <v>701</v>
      </c>
      <c r="F374" s="24" t="s">
        <v>437</v>
      </c>
      <c r="G374" s="24">
        <v>5</v>
      </c>
      <c r="H374" s="16" t="s">
        <v>426</v>
      </c>
      <c r="J374" s="52">
        <f t="shared" si="149"/>
        <v>389.6875</v>
      </c>
      <c r="K374" s="52">
        <f t="shared" si="150"/>
        <v>83366.25</v>
      </c>
      <c r="L374" s="52">
        <f t="shared" si="151"/>
        <v>19927.8125</v>
      </c>
      <c r="M374" s="52">
        <f t="shared" si="152"/>
        <v>1708725.9375000002</v>
      </c>
      <c r="N374">
        <v>29</v>
      </c>
      <c r="O374">
        <v>6204</v>
      </c>
      <c r="P374">
        <v>1483</v>
      </c>
      <c r="Q374">
        <v>127161</v>
      </c>
      <c r="R374" s="14">
        <f t="shared" si="169"/>
        <v>0.48528210982904563</v>
      </c>
      <c r="S374" s="14">
        <f t="shared" si="170"/>
        <v>0.11754222784739339</v>
      </c>
      <c r="T374" s="14">
        <f t="shared" si="171"/>
        <v>0.62749259975681493</v>
      </c>
      <c r="U374" s="14">
        <f t="shared" si="172"/>
        <v>1.7754414456300729</v>
      </c>
      <c r="V374">
        <v>2626.9</v>
      </c>
      <c r="W374">
        <v>4287.8100000000004</v>
      </c>
      <c r="X374">
        <v>3266.67</v>
      </c>
      <c r="Y374">
        <v>5422.5</v>
      </c>
      <c r="Z374" s="14">
        <f t="shared" si="173"/>
        <v>0.64137081250438743</v>
      </c>
      <c r="AA374" s="14">
        <f t="shared" si="174"/>
        <v>0.21547393574749671</v>
      </c>
      <c r="AB374" s="14">
        <f t="shared" si="175"/>
        <v>7.4681467793334884</v>
      </c>
      <c r="AC374" s="14">
        <f t="shared" si="176"/>
        <v>0.94400442673459561</v>
      </c>
      <c r="AD374">
        <v>3471.83</v>
      </c>
      <c r="AE374">
        <v>7860.25</v>
      </c>
      <c r="AF374">
        <v>38878.5</v>
      </c>
      <c r="AG374">
        <v>2883.15</v>
      </c>
      <c r="AH374" s="14">
        <f t="shared" si="177"/>
        <v>14.568230269307646</v>
      </c>
      <c r="AI374" s="14">
        <f t="shared" si="178"/>
        <v>4.9733484215117292</v>
      </c>
      <c r="AJ374" s="14">
        <f t="shared" si="179"/>
        <v>159.21957736495636</v>
      </c>
      <c r="AK374" s="14">
        <f t="shared" si="180"/>
        <v>21.729805479066325</v>
      </c>
      <c r="AL374">
        <v>78859.87</v>
      </c>
      <c r="AM374">
        <v>181422.23</v>
      </c>
      <c r="AN374">
        <v>828882.79</v>
      </c>
      <c r="AO374">
        <v>66366.52</v>
      </c>
      <c r="AP374" s="14">
        <f t="shared" si="181"/>
        <v>0.34640707611478733</v>
      </c>
      <c r="AQ374" s="14">
        <f t="shared" si="182"/>
        <v>3.5621149656691858E-2</v>
      </c>
      <c r="AR374" s="14">
        <f t="shared" si="183"/>
        <v>0</v>
      </c>
      <c r="AS374" s="14">
        <f t="shared" si="184"/>
        <v>1.9752502316504974</v>
      </c>
      <c r="AT374">
        <v>1875.15</v>
      </c>
      <c r="AU374">
        <v>1299.42</v>
      </c>
      <c r="AW374">
        <v>6032.75</v>
      </c>
    </row>
    <row r="375" spans="1:49" ht="12.75" customHeight="1" x14ac:dyDescent="0.15">
      <c r="A375" t="s">
        <v>22</v>
      </c>
      <c r="B375" t="s">
        <v>246</v>
      </c>
      <c r="C375" s="24" t="s">
        <v>470</v>
      </c>
      <c r="D375" s="17">
        <v>702</v>
      </c>
      <c r="F375" s="24" t="s">
        <v>438</v>
      </c>
      <c r="G375" s="24">
        <v>5</v>
      </c>
      <c r="H375" s="16" t="s">
        <v>426</v>
      </c>
      <c r="J375" s="52">
        <f t="shared" si="149"/>
        <v>443.43750000000006</v>
      </c>
      <c r="K375" s="52">
        <f t="shared" si="150"/>
        <v>78475</v>
      </c>
      <c r="L375" s="52">
        <f t="shared" si="151"/>
        <v>18570.625000000004</v>
      </c>
      <c r="M375" s="52">
        <f t="shared" si="152"/>
        <v>1610941.25</v>
      </c>
      <c r="N375">
        <v>33</v>
      </c>
      <c r="O375">
        <v>5840</v>
      </c>
      <c r="P375">
        <v>1382</v>
      </c>
      <c r="Q375">
        <v>119884</v>
      </c>
      <c r="R375" s="14">
        <f t="shared" si="169"/>
        <v>0.71926275692112152</v>
      </c>
      <c r="S375" s="14">
        <f t="shared" si="170"/>
        <v>0.14338786076001764</v>
      </c>
      <c r="T375" s="14">
        <f t="shared" si="171"/>
        <v>0.76907783653578343</v>
      </c>
      <c r="U375" s="14">
        <f t="shared" si="172"/>
        <v>2.2313918347701667</v>
      </c>
      <c r="V375">
        <v>3893.47</v>
      </c>
      <c r="W375">
        <v>5230.63</v>
      </c>
      <c r="X375">
        <v>4003.75</v>
      </c>
      <c r="Y375">
        <v>6815.05</v>
      </c>
      <c r="Z375" s="14">
        <f t="shared" si="173"/>
        <v>0.65628452247678792</v>
      </c>
      <c r="AA375" s="14">
        <f t="shared" si="174"/>
        <v>0.22542078445917627</v>
      </c>
      <c r="AB375" s="14">
        <f t="shared" si="175"/>
        <v>2.961651277106212</v>
      </c>
      <c r="AC375" s="14">
        <f t="shared" si="176"/>
        <v>0.95506798901174461</v>
      </c>
      <c r="AD375">
        <v>3552.56</v>
      </c>
      <c r="AE375">
        <v>8223.1</v>
      </c>
      <c r="AF375">
        <v>15418.09</v>
      </c>
      <c r="AG375">
        <v>2916.94</v>
      </c>
      <c r="AH375" s="14">
        <f t="shared" si="177"/>
        <v>13.962337940640735</v>
      </c>
      <c r="AI375" s="14">
        <f t="shared" si="178"/>
        <v>5.0554345266536354</v>
      </c>
      <c r="AJ375" s="14">
        <f t="shared" si="179"/>
        <v>100.79355002295469</v>
      </c>
      <c r="AK375" s="14">
        <f t="shared" si="180"/>
        <v>22.853004253201362</v>
      </c>
      <c r="AL375">
        <v>75580.09</v>
      </c>
      <c r="AM375">
        <v>184416.64000000001</v>
      </c>
      <c r="AN375">
        <v>524722.15</v>
      </c>
      <c r="AO375">
        <v>69796.960000000006</v>
      </c>
      <c r="AP375" s="14">
        <f t="shared" si="181"/>
        <v>0.36363737128542767</v>
      </c>
      <c r="AQ375" s="14">
        <f t="shared" si="182"/>
        <v>3.6221496871204142E-2</v>
      </c>
      <c r="AR375" s="14">
        <f t="shared" si="183"/>
        <v>0</v>
      </c>
      <c r="AS375" s="14">
        <f t="shared" si="184"/>
        <v>1.8431259556606214</v>
      </c>
      <c r="AT375">
        <v>1968.42</v>
      </c>
      <c r="AU375">
        <v>1321.32</v>
      </c>
      <c r="AW375">
        <v>5629.22</v>
      </c>
    </row>
    <row r="376" spans="1:49" ht="12.75" customHeight="1" x14ac:dyDescent="0.15">
      <c r="A376" t="s">
        <v>23</v>
      </c>
      <c r="B376" t="s">
        <v>247</v>
      </c>
      <c r="C376" s="24" t="s">
        <v>470</v>
      </c>
      <c r="D376" s="17">
        <v>703</v>
      </c>
      <c r="F376" s="24" t="s">
        <v>435</v>
      </c>
      <c r="G376" s="24">
        <v>12</v>
      </c>
      <c r="H376" s="16" t="s">
        <v>426</v>
      </c>
      <c r="J376" s="52">
        <f t="shared" si="149"/>
        <v>107.5</v>
      </c>
      <c r="K376" s="52">
        <f t="shared" si="150"/>
        <v>31215.3125</v>
      </c>
      <c r="L376" s="52">
        <f t="shared" si="151"/>
        <v>4770.3125</v>
      </c>
      <c r="M376" s="52">
        <f t="shared" si="152"/>
        <v>472946.25</v>
      </c>
      <c r="N376">
        <v>8</v>
      </c>
      <c r="O376">
        <v>2323</v>
      </c>
      <c r="P376">
        <v>355</v>
      </c>
      <c r="Q376">
        <v>35196</v>
      </c>
      <c r="R376" s="14">
        <f t="shared" si="169"/>
        <v>0.46093394961150086</v>
      </c>
      <c r="S376" s="14">
        <f t="shared" si="170"/>
        <v>0.10733796998757364</v>
      </c>
      <c r="T376" s="14">
        <f t="shared" si="171"/>
        <v>0.61652045463713356</v>
      </c>
      <c r="U376" s="14">
        <f t="shared" si="172"/>
        <v>1.7047675800626683</v>
      </c>
      <c r="V376">
        <v>2495.1</v>
      </c>
      <c r="W376">
        <v>3915.57</v>
      </c>
      <c r="X376">
        <v>3209.55</v>
      </c>
      <c r="Y376">
        <v>5206.6499999999996</v>
      </c>
      <c r="Z376" s="14">
        <f t="shared" si="173"/>
        <v>0.61187222203748659</v>
      </c>
      <c r="AA376" s="14">
        <f t="shared" si="174"/>
        <v>0.2091521973393379</v>
      </c>
      <c r="AB376" s="14">
        <f t="shared" si="175"/>
        <v>7.1682126659892313</v>
      </c>
      <c r="AC376" s="14">
        <f t="shared" si="176"/>
        <v>0.81195218340825825</v>
      </c>
      <c r="AD376">
        <v>3312.15</v>
      </c>
      <c r="AE376">
        <v>7629.64</v>
      </c>
      <c r="AF376">
        <v>37317.07</v>
      </c>
      <c r="AG376">
        <v>2479.84</v>
      </c>
      <c r="AH376" s="14">
        <f t="shared" si="177"/>
        <v>10.412182208477889</v>
      </c>
      <c r="AI376" s="14">
        <f t="shared" si="178"/>
        <v>3.9089733815913812</v>
      </c>
      <c r="AJ376" s="14">
        <f t="shared" si="179"/>
        <v>126.73324356356525</v>
      </c>
      <c r="AK376" s="14">
        <f t="shared" si="180"/>
        <v>11.308951368129476</v>
      </c>
      <c r="AL376">
        <v>56362.6</v>
      </c>
      <c r="AM376">
        <v>142595.01</v>
      </c>
      <c r="AN376">
        <v>659761.86</v>
      </c>
      <c r="AO376">
        <v>34539.46</v>
      </c>
      <c r="AP376" s="14">
        <f t="shared" si="181"/>
        <v>0.34694280953383799</v>
      </c>
      <c r="AQ376" s="14">
        <f t="shared" si="182"/>
        <v>3.0993815875428224E-2</v>
      </c>
      <c r="AR376" s="14">
        <f t="shared" si="183"/>
        <v>0</v>
      </c>
      <c r="AS376" s="14">
        <f t="shared" si="184"/>
        <v>1.7264690570596921</v>
      </c>
      <c r="AT376">
        <v>1878.05</v>
      </c>
      <c r="AU376">
        <v>1130.6199999999999</v>
      </c>
      <c r="AW376">
        <v>5272.93</v>
      </c>
    </row>
    <row r="377" spans="1:49" ht="12.75" customHeight="1" x14ac:dyDescent="0.15">
      <c r="A377" t="s">
        <v>24</v>
      </c>
      <c r="B377" t="s">
        <v>248</v>
      </c>
      <c r="C377" s="24" t="s">
        <v>470</v>
      </c>
      <c r="D377" s="17">
        <v>704</v>
      </c>
      <c r="F377" s="24" t="s">
        <v>439</v>
      </c>
      <c r="G377" s="24">
        <v>12</v>
      </c>
      <c r="H377" s="16" t="s">
        <v>426</v>
      </c>
      <c r="J377" s="52">
        <f t="shared" si="149"/>
        <v>765.93749999999989</v>
      </c>
      <c r="K377" s="52">
        <f t="shared" si="150"/>
        <v>118935.31250000001</v>
      </c>
      <c r="L377" s="52">
        <f t="shared" si="151"/>
        <v>19551.5625</v>
      </c>
      <c r="M377" s="52">
        <f t="shared" si="152"/>
        <v>1669058.4375</v>
      </c>
      <c r="N377">
        <v>57</v>
      </c>
      <c r="O377">
        <v>8851</v>
      </c>
      <c r="P377">
        <v>1455</v>
      </c>
      <c r="Q377">
        <v>124209</v>
      </c>
      <c r="R377" s="14">
        <f t="shared" si="169"/>
        <v>0.56133962912468549</v>
      </c>
      <c r="S377" s="14">
        <f t="shared" si="170"/>
        <v>0.13644247398975134</v>
      </c>
      <c r="T377" s="14">
        <f t="shared" si="171"/>
        <v>0.83447466437183893</v>
      </c>
      <c r="U377" s="14">
        <f t="shared" si="172"/>
        <v>1.9412639113081458</v>
      </c>
      <c r="V377">
        <v>3038.61</v>
      </c>
      <c r="W377">
        <v>4977.2700000000004</v>
      </c>
      <c r="X377">
        <v>4344.2</v>
      </c>
      <c r="Y377">
        <v>5928.95</v>
      </c>
      <c r="Z377" s="14">
        <f t="shared" si="173"/>
        <v>0.62070997609520528</v>
      </c>
      <c r="AA377" s="14">
        <f t="shared" si="174"/>
        <v>0.21009109652185143</v>
      </c>
      <c r="AB377" s="14">
        <f t="shared" si="175"/>
        <v>6.9858314876745853</v>
      </c>
      <c r="AC377" s="14">
        <f t="shared" si="176"/>
        <v>0.90815180556419584</v>
      </c>
      <c r="AD377">
        <v>3359.99</v>
      </c>
      <c r="AE377">
        <v>7663.89</v>
      </c>
      <c r="AF377">
        <v>36367.61</v>
      </c>
      <c r="AG377">
        <v>2773.65</v>
      </c>
      <c r="AH377" s="14">
        <f t="shared" si="177"/>
        <v>11.914618871856261</v>
      </c>
      <c r="AI377" s="14">
        <f t="shared" si="178"/>
        <v>3.810667758805161</v>
      </c>
      <c r="AJ377" s="14">
        <f t="shared" si="179"/>
        <v>130.43966760854491</v>
      </c>
      <c r="AK377" s="14">
        <f t="shared" si="180"/>
        <v>13.578713693081916</v>
      </c>
      <c r="AL377">
        <v>64495.5</v>
      </c>
      <c r="AM377">
        <v>139008.93</v>
      </c>
      <c r="AN377">
        <v>679057.17</v>
      </c>
      <c r="AO377">
        <v>41471.699999999997</v>
      </c>
      <c r="AP377" s="14">
        <f t="shared" si="181"/>
        <v>0.35494925311371955</v>
      </c>
      <c r="AQ377" s="14">
        <f t="shared" si="182"/>
        <v>3.5641161230508936E-2</v>
      </c>
      <c r="AR377" s="14">
        <f t="shared" si="183"/>
        <v>0</v>
      </c>
      <c r="AS377" s="14">
        <f t="shared" si="184"/>
        <v>1.780585232649132</v>
      </c>
      <c r="AT377">
        <v>1921.39</v>
      </c>
      <c r="AU377">
        <v>1300.1500000000001</v>
      </c>
      <c r="AW377">
        <v>5438.21</v>
      </c>
    </row>
    <row r="378" spans="1:49" ht="12.75" customHeight="1" x14ac:dyDescent="0.15">
      <c r="A378" t="s">
        <v>26</v>
      </c>
      <c r="B378" t="s">
        <v>249</v>
      </c>
      <c r="C378" s="24" t="s">
        <v>470</v>
      </c>
      <c r="D378" s="17">
        <v>705</v>
      </c>
      <c r="F378" s="24" t="s">
        <v>440</v>
      </c>
      <c r="G378" s="24">
        <v>12</v>
      </c>
      <c r="H378" s="16" t="s">
        <v>426</v>
      </c>
      <c r="J378" s="52">
        <f t="shared" si="149"/>
        <v>550.9375</v>
      </c>
      <c r="K378" s="52">
        <f t="shared" si="150"/>
        <v>124041.56250000003</v>
      </c>
      <c r="L378" s="52">
        <f t="shared" si="151"/>
        <v>18154.0625</v>
      </c>
      <c r="M378" s="52">
        <f t="shared" si="152"/>
        <v>1675804.0625000002</v>
      </c>
      <c r="N378">
        <v>41</v>
      </c>
      <c r="O378">
        <v>9231</v>
      </c>
      <c r="P378">
        <v>1351</v>
      </c>
      <c r="Q378">
        <v>124711</v>
      </c>
      <c r="R378" s="14">
        <f t="shared" si="169"/>
        <v>0.39347587536993317</v>
      </c>
      <c r="S378" s="14">
        <f t="shared" si="170"/>
        <v>0.13401284962343976</v>
      </c>
      <c r="T378" s="14">
        <f t="shared" si="171"/>
        <v>0.62731395663774436</v>
      </c>
      <c r="U378" s="14">
        <f t="shared" si="172"/>
        <v>1.9172050016862192</v>
      </c>
      <c r="V378">
        <v>2129.94</v>
      </c>
      <c r="W378">
        <v>4888.6400000000003</v>
      </c>
      <c r="X378">
        <v>3265.74</v>
      </c>
      <c r="Y378">
        <v>5855.47</v>
      </c>
      <c r="Z378" s="14">
        <f t="shared" si="173"/>
        <v>0.60989924517008609</v>
      </c>
      <c r="AA378" s="14">
        <f t="shared" si="174"/>
        <v>0.20840190038677164</v>
      </c>
      <c r="AB378" s="14">
        <f t="shared" si="175"/>
        <v>7.4450633990983333</v>
      </c>
      <c r="AC378" s="14">
        <f t="shared" si="176"/>
        <v>0.80934263646096971</v>
      </c>
      <c r="AD378">
        <v>3301.47</v>
      </c>
      <c r="AE378">
        <v>7602.27</v>
      </c>
      <c r="AF378">
        <v>38758.33</v>
      </c>
      <c r="AG378">
        <v>2471.87</v>
      </c>
      <c r="AH378" s="14">
        <f t="shared" si="177"/>
        <v>11.822164215224435</v>
      </c>
      <c r="AI378" s="14">
        <f t="shared" si="178"/>
        <v>4.0020642075457884</v>
      </c>
      <c r="AJ378" s="14">
        <f t="shared" si="179"/>
        <v>131.26692931687253</v>
      </c>
      <c r="AK378" s="14">
        <f t="shared" si="180"/>
        <v>14.556694617522929</v>
      </c>
      <c r="AL378">
        <v>63995.03</v>
      </c>
      <c r="AM378">
        <v>145990.85999999999</v>
      </c>
      <c r="AN378">
        <v>683363.82</v>
      </c>
      <c r="AO378">
        <v>44458.62</v>
      </c>
      <c r="AP378" s="14">
        <f t="shared" si="181"/>
        <v>0.34394270238715419</v>
      </c>
      <c r="AQ378" s="14">
        <f t="shared" si="182"/>
        <v>3.3173706765748635E-2</v>
      </c>
      <c r="AR378" s="14">
        <f t="shared" si="183"/>
        <v>0</v>
      </c>
      <c r="AS378" s="14">
        <f t="shared" si="184"/>
        <v>1.7649639672971706</v>
      </c>
      <c r="AT378">
        <v>1861.81</v>
      </c>
      <c r="AU378">
        <v>1210.1400000000001</v>
      </c>
      <c r="AW378">
        <v>5390.5</v>
      </c>
    </row>
    <row r="379" spans="1:49" ht="12.75" customHeight="1" x14ac:dyDescent="0.15">
      <c r="A379" t="s">
        <v>27</v>
      </c>
      <c r="B379" t="s">
        <v>250</v>
      </c>
      <c r="C379" s="24" t="s">
        <v>470</v>
      </c>
      <c r="D379" s="17">
        <v>706</v>
      </c>
      <c r="F379" s="24" t="s">
        <v>436</v>
      </c>
      <c r="G379" s="24">
        <v>20</v>
      </c>
      <c r="H379" s="16" t="s">
        <v>426</v>
      </c>
      <c r="J379" s="52">
        <f t="shared" si="149"/>
        <v>161.25</v>
      </c>
      <c r="K379" s="52">
        <f t="shared" si="150"/>
        <v>31215.3125</v>
      </c>
      <c r="L379" s="52">
        <f t="shared" si="151"/>
        <v>4326.875</v>
      </c>
      <c r="M379" s="52">
        <f t="shared" si="152"/>
        <v>397440.9375</v>
      </c>
      <c r="N379">
        <v>12</v>
      </c>
      <c r="O379">
        <v>2323</v>
      </c>
      <c r="P379">
        <v>322</v>
      </c>
      <c r="Q379">
        <v>29577</v>
      </c>
      <c r="R379" s="14">
        <f t="shared" si="169"/>
        <v>0.85243130604418127</v>
      </c>
      <c r="S379" s="14">
        <f t="shared" si="170"/>
        <v>0.17215353866304595</v>
      </c>
      <c r="T379" s="14">
        <f t="shared" si="171"/>
        <v>0.9603354648851018</v>
      </c>
      <c r="U379" s="14">
        <f t="shared" si="172"/>
        <v>2.9211176850011622</v>
      </c>
      <c r="V379">
        <v>4614.33</v>
      </c>
      <c r="W379">
        <v>6279.97</v>
      </c>
      <c r="X379">
        <v>4999.42</v>
      </c>
      <c r="Y379">
        <v>8921.59</v>
      </c>
      <c r="Z379" s="14">
        <f t="shared" si="173"/>
        <v>0.61811813476097055</v>
      </c>
      <c r="AA379" s="14">
        <f t="shared" si="174"/>
        <v>0.21491032210684041</v>
      </c>
      <c r="AB379" s="14">
        <f t="shared" si="175"/>
        <v>10.212470058068618</v>
      </c>
      <c r="AC379" s="14">
        <f t="shared" si="176"/>
        <v>0.75538689725850228</v>
      </c>
      <c r="AD379">
        <v>3345.96</v>
      </c>
      <c r="AE379">
        <v>7839.69</v>
      </c>
      <c r="AF379">
        <v>53165.2</v>
      </c>
      <c r="AG379">
        <v>2307.08</v>
      </c>
      <c r="AH379" s="14">
        <f t="shared" si="177"/>
        <v>11.47975851354297</v>
      </c>
      <c r="AI379" s="14">
        <f t="shared" si="178"/>
        <v>6.3479034038590543</v>
      </c>
      <c r="AJ379" s="14">
        <f t="shared" si="179"/>
        <v>79.450165292907485</v>
      </c>
      <c r="AK379" s="14">
        <f t="shared" si="180"/>
        <v>36.724370287181131</v>
      </c>
      <c r="AL379">
        <v>62141.54</v>
      </c>
      <c r="AM379">
        <v>231564.47</v>
      </c>
      <c r="AN379">
        <v>413610.41</v>
      </c>
      <c r="AO379">
        <v>112162.47</v>
      </c>
      <c r="AP379" s="14">
        <f t="shared" si="181"/>
        <v>0.31952803733138252</v>
      </c>
      <c r="AQ379" s="14">
        <f t="shared" si="182"/>
        <v>2.8458102754771317E-2</v>
      </c>
      <c r="AR379" s="14">
        <f t="shared" si="183"/>
        <v>0</v>
      </c>
      <c r="AS379" s="14">
        <f t="shared" si="184"/>
        <v>1.6248407914425196</v>
      </c>
      <c r="AT379">
        <v>1729.65</v>
      </c>
      <c r="AU379">
        <v>1038.1199999999999</v>
      </c>
      <c r="AW379">
        <v>4962.54</v>
      </c>
    </row>
    <row r="380" spans="1:49" ht="12.75" customHeight="1" x14ac:dyDescent="0.15">
      <c r="A380" t="s">
        <v>28</v>
      </c>
      <c r="B380" t="s">
        <v>251</v>
      </c>
      <c r="C380" s="24" t="s">
        <v>470</v>
      </c>
      <c r="D380" s="17">
        <v>707</v>
      </c>
      <c r="F380" s="24" t="s">
        <v>441</v>
      </c>
      <c r="G380" s="24">
        <v>20</v>
      </c>
      <c r="H380" s="16" t="s">
        <v>426</v>
      </c>
      <c r="J380" s="52">
        <f t="shared" si="149"/>
        <v>403.12499999999994</v>
      </c>
      <c r="K380" s="52">
        <f t="shared" si="150"/>
        <v>116153.75</v>
      </c>
      <c r="L380" s="52">
        <f t="shared" si="151"/>
        <v>15990.625000000002</v>
      </c>
      <c r="M380" s="52">
        <f t="shared" si="152"/>
        <v>1324843.4375</v>
      </c>
      <c r="N380">
        <v>30</v>
      </c>
      <c r="O380">
        <v>8644</v>
      </c>
      <c r="P380">
        <v>1190</v>
      </c>
      <c r="Q380">
        <v>98593</v>
      </c>
      <c r="R380" s="14">
        <f t="shared" si="169"/>
        <v>0.37763109766235492</v>
      </c>
      <c r="S380" s="14">
        <f t="shared" si="170"/>
        <v>0.1338612550984967</v>
      </c>
      <c r="T380" s="14">
        <f t="shared" si="171"/>
        <v>0.98844966586053151</v>
      </c>
      <c r="U380" s="14">
        <f t="shared" si="172"/>
        <v>1.8369737113520204</v>
      </c>
      <c r="V380">
        <v>2044.17</v>
      </c>
      <c r="W380">
        <v>4883.1099999999997</v>
      </c>
      <c r="X380">
        <v>5145.78</v>
      </c>
      <c r="Y380">
        <v>5610.43</v>
      </c>
      <c r="Z380" s="14">
        <f t="shared" si="173"/>
        <v>0.63151885966370713</v>
      </c>
      <c r="AA380" s="14">
        <f t="shared" si="174"/>
        <v>0.21588019810909817</v>
      </c>
      <c r="AB380" s="14">
        <f t="shared" si="175"/>
        <v>9.8330839372943455</v>
      </c>
      <c r="AC380" s="14">
        <f t="shared" si="176"/>
        <v>0.76821853400432849</v>
      </c>
      <c r="AD380">
        <v>3418.5</v>
      </c>
      <c r="AE380">
        <v>7875.07</v>
      </c>
      <c r="AF380">
        <v>51190.15</v>
      </c>
      <c r="AG380">
        <v>2346.27</v>
      </c>
      <c r="AH380" s="14">
        <f t="shared" si="177"/>
        <v>9.3347354770059514</v>
      </c>
      <c r="AI380" s="14">
        <f t="shared" si="178"/>
        <v>3.8173266785255802</v>
      </c>
      <c r="AJ380" s="14">
        <f t="shared" si="179"/>
        <v>101.31615606109212</v>
      </c>
      <c r="AK380" s="14">
        <f t="shared" si="180"/>
        <v>13.571150263410352</v>
      </c>
      <c r="AL380">
        <v>50530.23</v>
      </c>
      <c r="AM380">
        <v>139251.84</v>
      </c>
      <c r="AN380">
        <v>527442.79</v>
      </c>
      <c r="AO380">
        <v>41448.6</v>
      </c>
      <c r="AP380" s="14">
        <f t="shared" si="181"/>
        <v>0.32368274236395145</v>
      </c>
      <c r="AQ380" s="14">
        <f t="shared" si="182"/>
        <v>2.8850384427815651E-2</v>
      </c>
      <c r="AR380" s="14">
        <f t="shared" si="183"/>
        <v>0</v>
      </c>
      <c r="AS380" s="14">
        <f t="shared" si="184"/>
        <v>1.6112790054253692</v>
      </c>
      <c r="AT380">
        <v>1752.14</v>
      </c>
      <c r="AU380">
        <v>1052.43</v>
      </c>
      <c r="AW380">
        <v>4921.12</v>
      </c>
    </row>
    <row r="381" spans="1:49" ht="12.75" customHeight="1" x14ac:dyDescent="0.15">
      <c r="A381" t="s">
        <v>29</v>
      </c>
      <c r="B381" t="s">
        <v>252</v>
      </c>
      <c r="C381" s="24" t="s">
        <v>470</v>
      </c>
      <c r="D381" s="17">
        <v>708</v>
      </c>
      <c r="F381" s="24" t="s">
        <v>442</v>
      </c>
      <c r="G381" s="24">
        <v>20</v>
      </c>
      <c r="H381" s="16" t="s">
        <v>426</v>
      </c>
      <c r="J381" s="52">
        <f t="shared" si="149"/>
        <v>309.0625</v>
      </c>
      <c r="K381" s="52">
        <f t="shared" si="150"/>
        <v>119123.4375</v>
      </c>
      <c r="L381" s="52">
        <f t="shared" si="151"/>
        <v>14955.937499999998</v>
      </c>
      <c r="M381" s="52">
        <f t="shared" si="152"/>
        <v>1327813.125</v>
      </c>
      <c r="N381">
        <v>23</v>
      </c>
      <c r="O381">
        <v>8865</v>
      </c>
      <c r="P381">
        <v>1113</v>
      </c>
      <c r="Q381">
        <v>98814</v>
      </c>
      <c r="R381" s="14">
        <f t="shared" si="169"/>
        <v>0.73533475949264193</v>
      </c>
      <c r="S381" s="14">
        <f t="shared" si="170"/>
        <v>0.18245182350669115</v>
      </c>
      <c r="T381" s="14">
        <f t="shared" si="171"/>
        <v>0.99605832601792976</v>
      </c>
      <c r="U381" s="14">
        <f t="shared" si="172"/>
        <v>1.9260028092738779</v>
      </c>
      <c r="V381">
        <v>3980.47</v>
      </c>
      <c r="W381">
        <v>6655.64</v>
      </c>
      <c r="X381">
        <v>5185.3900000000003</v>
      </c>
      <c r="Y381">
        <v>5882.34</v>
      </c>
      <c r="Z381" s="14">
        <f t="shared" si="173"/>
        <v>0.61042389444943224</v>
      </c>
      <c r="AA381" s="14">
        <f t="shared" si="174"/>
        <v>0.2146992411227425</v>
      </c>
      <c r="AB381" s="14">
        <f t="shared" si="175"/>
        <v>10.319805759223652</v>
      </c>
      <c r="AC381" s="14">
        <f t="shared" si="176"/>
        <v>0.70511137232046683</v>
      </c>
      <c r="AD381">
        <v>3304.31</v>
      </c>
      <c r="AE381">
        <v>7831.99</v>
      </c>
      <c r="AF381">
        <v>53723.98</v>
      </c>
      <c r="AG381">
        <v>2153.5300000000002</v>
      </c>
      <c r="AH381" s="14">
        <f t="shared" si="177"/>
        <v>7.9292536309794315</v>
      </c>
      <c r="AI381" s="14">
        <f t="shared" si="178"/>
        <v>2.2356497141223324</v>
      </c>
      <c r="AJ381" s="14">
        <f t="shared" si="179"/>
        <v>111.46350205823765</v>
      </c>
      <c r="AK381" s="14">
        <f t="shared" si="180"/>
        <v>8.2037149209114091</v>
      </c>
      <c r="AL381">
        <v>42922.16</v>
      </c>
      <c r="AM381">
        <v>81554.02</v>
      </c>
      <c r="AN381">
        <v>580268.96</v>
      </c>
      <c r="AO381">
        <v>25055.54</v>
      </c>
      <c r="AP381" s="14">
        <f t="shared" si="181"/>
        <v>0.31467872621066517</v>
      </c>
      <c r="AQ381" s="14">
        <f t="shared" si="182"/>
        <v>2.9336418953537242E-2</v>
      </c>
      <c r="AR381" s="14">
        <f t="shared" si="183"/>
        <v>0</v>
      </c>
      <c r="AS381" s="14">
        <f t="shared" si="184"/>
        <v>1.6555168834740697</v>
      </c>
      <c r="AT381">
        <v>1703.4</v>
      </c>
      <c r="AU381">
        <v>1070.1600000000001</v>
      </c>
      <c r="AW381">
        <v>5056.2299999999996</v>
      </c>
    </row>
    <row r="382" spans="1:49" ht="12.75" customHeight="1" x14ac:dyDescent="0.15">
      <c r="A382" t="s">
        <v>30</v>
      </c>
      <c r="B382" t="s">
        <v>253</v>
      </c>
      <c r="C382" s="24" t="s">
        <v>470</v>
      </c>
      <c r="D382" s="17">
        <v>709</v>
      </c>
      <c r="F382" s="24" t="s">
        <v>450</v>
      </c>
      <c r="G382" s="24">
        <v>25</v>
      </c>
      <c r="H382" s="16" t="s">
        <v>426</v>
      </c>
      <c r="J382" s="52">
        <f t="shared" si="149"/>
        <v>215</v>
      </c>
      <c r="K382" s="52">
        <f t="shared" si="150"/>
        <v>19659.0625</v>
      </c>
      <c r="L382" s="52">
        <f t="shared" si="151"/>
        <v>2311.25</v>
      </c>
      <c r="M382" s="52">
        <f t="shared" si="152"/>
        <v>360904.37500000006</v>
      </c>
      <c r="N382">
        <v>16</v>
      </c>
      <c r="O382">
        <v>1463</v>
      </c>
      <c r="P382">
        <v>172</v>
      </c>
      <c r="Q382">
        <v>26858</v>
      </c>
      <c r="R382" s="14">
        <f t="shared" si="169"/>
        <v>0.4103330045038554</v>
      </c>
      <c r="S382" s="14">
        <f t="shared" si="170"/>
        <v>0.11339544596888776</v>
      </c>
      <c r="T382" s="14">
        <f t="shared" si="171"/>
        <v>0.63136127977625434</v>
      </c>
      <c r="U382" s="14">
        <f t="shared" si="172"/>
        <v>2.0512054011400802</v>
      </c>
      <c r="V382">
        <v>2221.19</v>
      </c>
      <c r="W382">
        <v>4136.54</v>
      </c>
      <c r="X382">
        <v>3286.81</v>
      </c>
      <c r="Y382">
        <v>6264.73</v>
      </c>
      <c r="Z382" s="14">
        <f t="shared" si="173"/>
        <v>0.69374152525151755</v>
      </c>
      <c r="AA382" s="14">
        <f t="shared" si="174"/>
        <v>0.24073237974072126</v>
      </c>
      <c r="AB382" s="14">
        <f t="shared" si="175"/>
        <v>11.972953815951486</v>
      </c>
      <c r="AC382" s="14">
        <f t="shared" si="176"/>
        <v>0.71637466152833662</v>
      </c>
      <c r="AD382">
        <v>3755.32</v>
      </c>
      <c r="AE382">
        <v>8781.65</v>
      </c>
      <c r="AF382">
        <v>62330.12</v>
      </c>
      <c r="AG382">
        <v>2187.9299999999998</v>
      </c>
      <c r="AH382" s="14">
        <f t="shared" si="177"/>
        <v>7.8242702017682895</v>
      </c>
      <c r="AI382" s="14">
        <f t="shared" si="178"/>
        <v>1.8792402948664284</v>
      </c>
      <c r="AJ382" s="14">
        <f t="shared" si="179"/>
        <v>96.9741332447161</v>
      </c>
      <c r="AK382" s="14">
        <f t="shared" si="180"/>
        <v>5.6189734035760939</v>
      </c>
      <c r="AL382">
        <v>42353.87</v>
      </c>
      <c r="AM382">
        <v>68552.600000000006</v>
      </c>
      <c r="AN382">
        <v>504838.61</v>
      </c>
      <c r="AO382">
        <v>17161.3</v>
      </c>
      <c r="AP382" s="14">
        <f t="shared" si="181"/>
        <v>0.32243392929057813</v>
      </c>
      <c r="AQ382" s="14">
        <f t="shared" si="182"/>
        <v>2.7472601277067365E-2</v>
      </c>
      <c r="AR382" s="14">
        <f t="shared" si="183"/>
        <v>0</v>
      </c>
      <c r="AS382" s="14">
        <f t="shared" si="184"/>
        <v>1.5290766394797932</v>
      </c>
      <c r="AT382">
        <v>1745.38</v>
      </c>
      <c r="AU382">
        <v>1002.17</v>
      </c>
      <c r="AW382">
        <v>4670.0600000000004</v>
      </c>
    </row>
    <row r="383" spans="1:49" ht="12.75" customHeight="1" x14ac:dyDescent="0.15">
      <c r="A383" t="s">
        <v>31</v>
      </c>
      <c r="B383" t="s">
        <v>254</v>
      </c>
      <c r="C383" s="24" t="s">
        <v>470</v>
      </c>
      <c r="D383" s="17">
        <v>710</v>
      </c>
      <c r="F383" s="24" t="s">
        <v>443</v>
      </c>
      <c r="G383" s="24">
        <v>25</v>
      </c>
      <c r="H383" s="16" t="s">
        <v>426</v>
      </c>
      <c r="J383" s="52">
        <f t="shared" si="149"/>
        <v>443.43750000000006</v>
      </c>
      <c r="K383" s="52">
        <f t="shared" si="150"/>
        <v>75155.9375</v>
      </c>
      <c r="L383" s="52">
        <f t="shared" si="151"/>
        <v>8949.3750000000018</v>
      </c>
      <c r="M383" s="52">
        <f t="shared" si="152"/>
        <v>1161053.75</v>
      </c>
      <c r="N383">
        <v>33</v>
      </c>
      <c r="O383">
        <v>5593</v>
      </c>
      <c r="P383">
        <v>666</v>
      </c>
      <c r="Q383">
        <v>86404</v>
      </c>
      <c r="R383" s="14">
        <f t="shared" si="169"/>
        <v>0.73286484369515659</v>
      </c>
      <c r="S383" s="14">
        <f t="shared" si="170"/>
        <v>0.13978440681720306</v>
      </c>
      <c r="T383" s="14">
        <f t="shared" si="171"/>
        <v>0.80185020486331882</v>
      </c>
      <c r="U383" s="14">
        <f t="shared" si="172"/>
        <v>2.0322018748137789</v>
      </c>
      <c r="V383">
        <v>3967.1</v>
      </c>
      <c r="W383">
        <v>5099.18</v>
      </c>
      <c r="X383">
        <v>4174.3599999999997</v>
      </c>
      <c r="Y383">
        <v>6206.69</v>
      </c>
      <c r="Z383" s="14">
        <f t="shared" si="173"/>
        <v>0.72689049239443282</v>
      </c>
      <c r="AA383" s="14">
        <f t="shared" si="174"/>
        <v>0.23980663885332035</v>
      </c>
      <c r="AB383" s="14">
        <f t="shared" si="175"/>
        <v>14.433653290202866</v>
      </c>
      <c r="AC383" s="14">
        <f t="shared" si="176"/>
        <v>0.69860551311813024</v>
      </c>
      <c r="AD383">
        <v>3934.76</v>
      </c>
      <c r="AE383">
        <v>8747.8799999999992</v>
      </c>
      <c r="AF383">
        <v>75140.3</v>
      </c>
      <c r="AG383">
        <v>2133.66</v>
      </c>
      <c r="AH383" s="14">
        <f t="shared" si="177"/>
        <v>8.2067229002021005</v>
      </c>
      <c r="AI383" s="14">
        <f t="shared" si="178"/>
        <v>2.1719808360396931</v>
      </c>
      <c r="AJ383" s="14">
        <f t="shared" si="179"/>
        <v>111.05734828300913</v>
      </c>
      <c r="AK383" s="14">
        <f t="shared" si="180"/>
        <v>8.5475726629493458</v>
      </c>
      <c r="AL383">
        <v>44424.14</v>
      </c>
      <c r="AM383">
        <v>79231.45</v>
      </c>
      <c r="AN383">
        <v>578154.56000000006</v>
      </c>
      <c r="AO383">
        <v>26105.74</v>
      </c>
      <c r="AP383" s="14">
        <f t="shared" si="181"/>
        <v>0.31378275825121832</v>
      </c>
      <c r="AQ383" s="14">
        <f t="shared" si="182"/>
        <v>2.7814716949994916E-2</v>
      </c>
      <c r="AR383" s="14">
        <f t="shared" si="183"/>
        <v>0</v>
      </c>
      <c r="AS383" s="14">
        <f t="shared" si="184"/>
        <v>1.619775585510957</v>
      </c>
      <c r="AT383">
        <v>1698.55</v>
      </c>
      <c r="AU383">
        <v>1014.65</v>
      </c>
      <c r="AW383">
        <v>4947.07</v>
      </c>
    </row>
    <row r="384" spans="1:49" ht="12.75" customHeight="1" x14ac:dyDescent="0.15">
      <c r="A384" t="s">
        <v>32</v>
      </c>
      <c r="B384" t="s">
        <v>255</v>
      </c>
      <c r="C384" s="24" t="s">
        <v>470</v>
      </c>
      <c r="D384" s="17">
        <v>711</v>
      </c>
      <c r="F384" s="24" t="s">
        <v>444</v>
      </c>
      <c r="G384" s="24">
        <v>25</v>
      </c>
      <c r="H384" s="16" t="s">
        <v>426</v>
      </c>
      <c r="J384" s="52">
        <f t="shared" si="149"/>
        <v>255.31250000000003</v>
      </c>
      <c r="K384" s="52">
        <f t="shared" si="150"/>
        <v>76875.9375</v>
      </c>
      <c r="L384" s="52">
        <f t="shared" si="151"/>
        <v>10212.5</v>
      </c>
      <c r="M384" s="52">
        <f t="shared" si="152"/>
        <v>1194620.625</v>
      </c>
      <c r="N384">
        <v>19</v>
      </c>
      <c r="O384">
        <v>5721</v>
      </c>
      <c r="P384">
        <v>760</v>
      </c>
      <c r="Q384">
        <v>88902</v>
      </c>
      <c r="R384" s="14">
        <f t="shared" si="169"/>
        <v>0.68834909128527988</v>
      </c>
      <c r="S384" s="14">
        <f t="shared" si="170"/>
        <v>0.16988702232990094</v>
      </c>
      <c r="T384" s="14">
        <f t="shared" si="171"/>
        <v>0.82653945227635528</v>
      </c>
      <c r="U384" s="14">
        <f t="shared" si="172"/>
        <v>2.3686893656869135</v>
      </c>
      <c r="V384">
        <v>3726.13</v>
      </c>
      <c r="W384">
        <v>6197.29</v>
      </c>
      <c r="X384">
        <v>4302.8900000000003</v>
      </c>
      <c r="Y384">
        <v>7234.38</v>
      </c>
      <c r="Z384" s="14">
        <f t="shared" si="173"/>
        <v>0.71296142349911507</v>
      </c>
      <c r="AA384" s="14">
        <f t="shared" si="174"/>
        <v>0.23539477215452556</v>
      </c>
      <c r="AB384" s="14">
        <f t="shared" si="175"/>
        <v>13.011169997176285</v>
      </c>
      <c r="AC384" s="14">
        <f t="shared" si="176"/>
        <v>0.73028678822724347</v>
      </c>
      <c r="AD384">
        <v>3859.36</v>
      </c>
      <c r="AE384">
        <v>8586.94</v>
      </c>
      <c r="AF384">
        <v>67734.98</v>
      </c>
      <c r="AG384">
        <v>2230.42</v>
      </c>
      <c r="AH384" s="14">
        <f t="shared" si="177"/>
        <v>8.5973298307451866</v>
      </c>
      <c r="AI384" s="14">
        <f t="shared" si="178"/>
        <v>2.8375833255891285</v>
      </c>
      <c r="AJ384" s="14">
        <f t="shared" si="179"/>
        <v>101.22952567370547</v>
      </c>
      <c r="AK384" s="14">
        <f t="shared" si="180"/>
        <v>7.6791435971147646</v>
      </c>
      <c r="AL384">
        <v>46538.55</v>
      </c>
      <c r="AM384">
        <v>103511.89</v>
      </c>
      <c r="AN384">
        <v>526991.80000000005</v>
      </c>
      <c r="AO384">
        <v>23453.41</v>
      </c>
      <c r="AP384" s="14">
        <f t="shared" si="181"/>
        <v>0.31569292499362661</v>
      </c>
      <c r="AQ384" s="14">
        <f t="shared" si="182"/>
        <v>2.9005268526536853E-2</v>
      </c>
      <c r="AR384" s="14">
        <f t="shared" si="183"/>
        <v>0</v>
      </c>
      <c r="AS384" s="14">
        <f t="shared" si="184"/>
        <v>1.5996031655081413</v>
      </c>
      <c r="AT384">
        <v>1708.89</v>
      </c>
      <c r="AU384">
        <v>1058.08</v>
      </c>
      <c r="AW384">
        <v>4885.46</v>
      </c>
    </row>
    <row r="385" spans="1:49" ht="12.75" customHeight="1" x14ac:dyDescent="0.15">
      <c r="A385" t="s">
        <v>33</v>
      </c>
      <c r="B385" t="s">
        <v>256</v>
      </c>
      <c r="C385" s="24" t="s">
        <v>470</v>
      </c>
      <c r="D385" s="17">
        <v>712</v>
      </c>
      <c r="F385" s="24" t="s">
        <v>451</v>
      </c>
      <c r="G385" s="24">
        <v>30</v>
      </c>
      <c r="H385" s="16" t="s">
        <v>426</v>
      </c>
      <c r="J385" s="52">
        <f t="shared" si="149"/>
        <v>120.93750000000001</v>
      </c>
      <c r="K385" s="52">
        <f t="shared" si="150"/>
        <v>18355.625000000004</v>
      </c>
      <c r="L385" s="52">
        <f t="shared" si="151"/>
        <v>2405.3125000000005</v>
      </c>
      <c r="M385" s="52">
        <f t="shared" si="152"/>
        <v>359506.87500000006</v>
      </c>
      <c r="N385">
        <v>9</v>
      </c>
      <c r="O385">
        <v>1366</v>
      </c>
      <c r="P385">
        <v>179</v>
      </c>
      <c r="Q385">
        <v>26754</v>
      </c>
      <c r="R385" s="14">
        <f t="shared" si="169"/>
        <v>0.42225953882589401</v>
      </c>
      <c r="S385" s="14">
        <f t="shared" si="170"/>
        <v>0.11821988004569217</v>
      </c>
      <c r="T385" s="14">
        <f t="shared" si="171"/>
        <v>0.53440608846484094</v>
      </c>
      <c r="U385" s="14">
        <f t="shared" si="172"/>
        <v>2.2601001254023187</v>
      </c>
      <c r="V385">
        <v>2285.75</v>
      </c>
      <c r="W385">
        <v>4312.53</v>
      </c>
      <c r="X385">
        <v>2782.07</v>
      </c>
      <c r="Y385">
        <v>6902.73</v>
      </c>
      <c r="Z385" s="14">
        <f t="shared" si="173"/>
        <v>0.70014261593086446</v>
      </c>
      <c r="AA385" s="14">
        <f t="shared" si="174"/>
        <v>0.23370996211781664</v>
      </c>
      <c r="AB385" s="14">
        <f t="shared" si="175"/>
        <v>14.47465860915767</v>
      </c>
      <c r="AC385" s="14">
        <f t="shared" si="176"/>
        <v>0.70222024314298148</v>
      </c>
      <c r="AD385">
        <v>3789.97</v>
      </c>
      <c r="AE385">
        <v>8525.48</v>
      </c>
      <c r="AF385">
        <v>75353.77</v>
      </c>
      <c r="AG385">
        <v>2144.6999999999998</v>
      </c>
      <c r="AH385" s="14">
        <f t="shared" si="177"/>
        <v>8.7153241926127887</v>
      </c>
      <c r="AI385" s="14">
        <f t="shared" si="178"/>
        <v>4.2550329793477815</v>
      </c>
      <c r="AJ385" s="14">
        <f t="shared" si="179"/>
        <v>119.52065056829642</v>
      </c>
      <c r="AK385" s="14">
        <f t="shared" si="180"/>
        <v>23.960123372307368</v>
      </c>
      <c r="AL385">
        <v>47177.27</v>
      </c>
      <c r="AM385">
        <v>155218.88</v>
      </c>
      <c r="AN385">
        <v>622213.75</v>
      </c>
      <c r="AO385">
        <v>73178.289999999994</v>
      </c>
      <c r="AP385" s="14">
        <f t="shared" si="181"/>
        <v>0.31098031826259803</v>
      </c>
      <c r="AQ385" s="14">
        <f t="shared" si="182"/>
        <v>2.7699855998907862E-2</v>
      </c>
      <c r="AR385" s="14">
        <f t="shared" si="183"/>
        <v>0</v>
      </c>
      <c r="AS385" s="14">
        <f t="shared" si="184"/>
        <v>1.6421941149313888</v>
      </c>
      <c r="AT385">
        <v>1683.38</v>
      </c>
      <c r="AU385">
        <v>1010.46</v>
      </c>
      <c r="AW385">
        <v>5015.54</v>
      </c>
    </row>
    <row r="386" spans="1:49" ht="12.75" customHeight="1" x14ac:dyDescent="0.15">
      <c r="A386" t="s">
        <v>34</v>
      </c>
      <c r="B386" t="s">
        <v>257</v>
      </c>
      <c r="C386" s="24" t="s">
        <v>470</v>
      </c>
      <c r="D386" s="17">
        <v>713</v>
      </c>
      <c r="F386" s="24" t="s">
        <v>445</v>
      </c>
      <c r="G386" s="24">
        <v>30</v>
      </c>
      <c r="H386" s="16" t="s">
        <v>426</v>
      </c>
      <c r="J386" s="52">
        <f t="shared" si="149"/>
        <v>282.18750000000006</v>
      </c>
      <c r="K386" s="52">
        <f t="shared" si="150"/>
        <v>70116.875</v>
      </c>
      <c r="L386" s="52">
        <f t="shared" si="151"/>
        <v>8761.25</v>
      </c>
      <c r="M386" s="52">
        <f t="shared" si="152"/>
        <v>1145614.0625</v>
      </c>
      <c r="N386">
        <v>21</v>
      </c>
      <c r="O386">
        <v>5218</v>
      </c>
      <c r="P386">
        <v>652</v>
      </c>
      <c r="Q386">
        <v>85255</v>
      </c>
      <c r="R386" s="14">
        <f t="shared" si="169"/>
        <v>0.58903150481975342</v>
      </c>
      <c r="S386" s="14">
        <f t="shared" si="170"/>
        <v>0.14290758298840781</v>
      </c>
      <c r="T386" s="14">
        <f t="shared" si="171"/>
        <v>1.0756255870731533</v>
      </c>
      <c r="U386" s="14">
        <f t="shared" si="172"/>
        <v>2.0986421842922951</v>
      </c>
      <c r="V386">
        <v>3188.51</v>
      </c>
      <c r="W386">
        <v>5213.1099999999997</v>
      </c>
      <c r="X386">
        <v>5599.61</v>
      </c>
      <c r="Y386">
        <v>6409.61</v>
      </c>
      <c r="Z386" s="14">
        <f t="shared" si="173"/>
        <v>0.70527272525742901</v>
      </c>
      <c r="AA386" s="14">
        <f t="shared" si="174"/>
        <v>0.23458773005428621</v>
      </c>
      <c r="AB386" s="14">
        <f t="shared" si="175"/>
        <v>15.368164259466646</v>
      </c>
      <c r="AC386" s="14">
        <f t="shared" si="176"/>
        <v>0.64876545837330601</v>
      </c>
      <c r="AD386">
        <v>3817.74</v>
      </c>
      <c r="AE386">
        <v>8557.5</v>
      </c>
      <c r="AF386">
        <v>80005.279999999999</v>
      </c>
      <c r="AG386">
        <v>1981.44</v>
      </c>
      <c r="AH386" s="14">
        <f t="shared" si="177"/>
        <v>9.0644598144515012</v>
      </c>
      <c r="AI386" s="14">
        <f t="shared" si="178"/>
        <v>2.3085458466526805</v>
      </c>
      <c r="AJ386" s="14">
        <f t="shared" si="179"/>
        <v>110.78741660919992</v>
      </c>
      <c r="AK386" s="14">
        <f t="shared" si="180"/>
        <v>12.57904111427982</v>
      </c>
      <c r="AL386">
        <v>49067.19</v>
      </c>
      <c r="AM386">
        <v>84213.19</v>
      </c>
      <c r="AN386">
        <v>576749.31999999995</v>
      </c>
      <c r="AO386">
        <v>38418.53</v>
      </c>
      <c r="AP386" s="14">
        <f t="shared" si="181"/>
        <v>0.30507986122657088</v>
      </c>
      <c r="AQ386" s="14">
        <f t="shared" si="182"/>
        <v>2.7747006556394671E-2</v>
      </c>
      <c r="AR386" s="14">
        <f t="shared" si="183"/>
        <v>0</v>
      </c>
      <c r="AS386" s="14">
        <f t="shared" si="184"/>
        <v>1.6113444896649498</v>
      </c>
      <c r="AT386">
        <v>1651.44</v>
      </c>
      <c r="AU386">
        <v>1012.18</v>
      </c>
      <c r="AW386">
        <v>4921.32</v>
      </c>
    </row>
    <row r="387" spans="1:49" ht="12.75" customHeight="1" x14ac:dyDescent="0.15">
      <c r="A387" t="s">
        <v>35</v>
      </c>
      <c r="B387" t="s">
        <v>258</v>
      </c>
      <c r="C387" s="24" t="s">
        <v>470</v>
      </c>
      <c r="D387" s="17">
        <v>714</v>
      </c>
      <c r="F387" s="24" t="s">
        <v>446</v>
      </c>
      <c r="G387" s="24">
        <v>30</v>
      </c>
      <c r="H387" s="16" t="s">
        <v>426</v>
      </c>
      <c r="J387" s="52">
        <f t="shared" si="149"/>
        <v>295.625</v>
      </c>
      <c r="K387" s="52">
        <f t="shared" si="150"/>
        <v>65722.8125</v>
      </c>
      <c r="L387" s="52">
        <f t="shared" si="151"/>
        <v>7054.6875</v>
      </c>
      <c r="M387" s="52">
        <f t="shared" si="152"/>
        <v>1087644.6875000002</v>
      </c>
      <c r="N387">
        <v>22</v>
      </c>
      <c r="O387">
        <v>4891</v>
      </c>
      <c r="P387">
        <v>525</v>
      </c>
      <c r="Q387">
        <v>80941</v>
      </c>
      <c r="R387" s="14">
        <f t="shared" si="169"/>
        <v>0.65837388281108555</v>
      </c>
      <c r="S387" s="14">
        <f t="shared" si="170"/>
        <v>0.16305211041235082</v>
      </c>
      <c r="T387" s="14">
        <f t="shared" si="171"/>
        <v>0.78166737419586585</v>
      </c>
      <c r="U387" s="14">
        <f t="shared" si="172"/>
        <v>1.8214473981474508</v>
      </c>
      <c r="V387">
        <v>3563.87</v>
      </c>
      <c r="W387">
        <v>5947.96</v>
      </c>
      <c r="X387">
        <v>4069.29</v>
      </c>
      <c r="Y387">
        <v>5563.01</v>
      </c>
      <c r="Z387" s="14">
        <f t="shared" si="173"/>
        <v>0.7036230357980765</v>
      </c>
      <c r="AA387" s="14">
        <f t="shared" si="174"/>
        <v>0.23717223851931901</v>
      </c>
      <c r="AB387" s="14">
        <f t="shared" si="175"/>
        <v>11.38335276637514</v>
      </c>
      <c r="AC387" s="14">
        <f t="shared" si="176"/>
        <v>0.69575040027241442</v>
      </c>
      <c r="AD387">
        <v>3808.81</v>
      </c>
      <c r="AE387">
        <v>8651.7800000000007</v>
      </c>
      <c r="AF387">
        <v>59260.71</v>
      </c>
      <c r="AG387">
        <v>2124.94</v>
      </c>
      <c r="AH387" s="14">
        <f t="shared" si="177"/>
        <v>8.046686396435339</v>
      </c>
      <c r="AI387" s="14">
        <f t="shared" si="178"/>
        <v>2.2089463248470556</v>
      </c>
      <c r="AJ387" s="14">
        <f t="shared" si="179"/>
        <v>98.301369020978086</v>
      </c>
      <c r="AK387" s="14">
        <f t="shared" si="180"/>
        <v>8.3909965719000574</v>
      </c>
      <c r="AL387">
        <v>43557.84</v>
      </c>
      <c r="AM387">
        <v>80579.91</v>
      </c>
      <c r="AN387">
        <v>511748.08</v>
      </c>
      <c r="AO387">
        <v>25627.53</v>
      </c>
      <c r="AP387" s="14">
        <f t="shared" si="181"/>
        <v>0.32103363297457665</v>
      </c>
      <c r="AQ387" s="14">
        <f t="shared" si="182"/>
        <v>2.7382960391612792E-2</v>
      </c>
      <c r="AR387" s="14">
        <f t="shared" si="183"/>
        <v>0</v>
      </c>
      <c r="AS387" s="14">
        <f t="shared" si="184"/>
        <v>1.5719033321655309</v>
      </c>
      <c r="AT387">
        <v>1737.8</v>
      </c>
      <c r="AU387">
        <v>998.9</v>
      </c>
      <c r="AW387">
        <v>4800.8599999999997</v>
      </c>
    </row>
    <row r="388" spans="1:49" ht="12.75" customHeight="1" x14ac:dyDescent="0.15">
      <c r="A388" t="s">
        <v>36</v>
      </c>
      <c r="B388" t="s">
        <v>259</v>
      </c>
      <c r="C388" s="24" t="s">
        <v>470</v>
      </c>
      <c r="D388" s="17">
        <v>715</v>
      </c>
      <c r="F388" s="24" t="s">
        <v>452</v>
      </c>
      <c r="G388" s="24">
        <v>35</v>
      </c>
      <c r="H388" s="16" t="s">
        <v>426</v>
      </c>
      <c r="J388" s="52">
        <f t="shared" si="149"/>
        <v>147.8125</v>
      </c>
      <c r="K388" s="52">
        <f t="shared" si="150"/>
        <v>12107.1875</v>
      </c>
      <c r="L388" s="52">
        <f t="shared" si="151"/>
        <v>1155.625</v>
      </c>
      <c r="M388" s="52">
        <f t="shared" si="152"/>
        <v>334351.875</v>
      </c>
      <c r="N388">
        <v>11</v>
      </c>
      <c r="O388">
        <v>901</v>
      </c>
      <c r="P388">
        <v>86</v>
      </c>
      <c r="Q388">
        <v>24882</v>
      </c>
      <c r="R388" s="14">
        <f t="shared" si="169"/>
        <v>0.6583406303919721</v>
      </c>
      <c r="S388" s="14">
        <f t="shared" si="170"/>
        <v>6.9471960358442927E-2</v>
      </c>
      <c r="T388" s="14">
        <f t="shared" si="171"/>
        <v>0.30436945702096274</v>
      </c>
      <c r="U388" s="14">
        <f t="shared" si="172"/>
        <v>1.6998562620941204</v>
      </c>
      <c r="V388">
        <v>3563.69</v>
      </c>
      <c r="W388">
        <v>2534.2600000000002</v>
      </c>
      <c r="X388">
        <v>1584.52</v>
      </c>
      <c r="Y388">
        <v>5191.6499999999996</v>
      </c>
      <c r="Z388" s="14">
        <f t="shared" si="173"/>
        <v>0.79693301854376564</v>
      </c>
      <c r="AA388" s="14">
        <f t="shared" si="174"/>
        <v>0.26610294337355112</v>
      </c>
      <c r="AB388" s="14">
        <f t="shared" si="175"/>
        <v>13.81110507096742</v>
      </c>
      <c r="AC388" s="14">
        <f t="shared" si="176"/>
        <v>0.66976625400681689</v>
      </c>
      <c r="AD388">
        <v>4313.91</v>
      </c>
      <c r="AE388">
        <v>9707.14</v>
      </c>
      <c r="AF388">
        <v>71899.37</v>
      </c>
      <c r="AG388">
        <v>2045.58</v>
      </c>
      <c r="AH388" s="14">
        <f t="shared" si="177"/>
        <v>12.757346013589155</v>
      </c>
      <c r="AI388" s="14">
        <f t="shared" si="178"/>
        <v>7.0993023636409998</v>
      </c>
      <c r="AJ388" s="14">
        <f t="shared" si="179"/>
        <v>117.0197391042104</v>
      </c>
      <c r="AK388" s="14">
        <f t="shared" si="180"/>
        <v>32.066224211487899</v>
      </c>
      <c r="AL388">
        <v>69057.3</v>
      </c>
      <c r="AM388">
        <v>258974.67</v>
      </c>
      <c r="AN388">
        <v>609194.23</v>
      </c>
      <c r="AO388">
        <v>97935.7</v>
      </c>
      <c r="AP388" s="14">
        <f t="shared" si="181"/>
        <v>0.31979959875414266</v>
      </c>
      <c r="AQ388" s="14">
        <f t="shared" si="182"/>
        <v>2.7446010555693994E-2</v>
      </c>
      <c r="AR388" s="14">
        <f t="shared" si="183"/>
        <v>0</v>
      </c>
      <c r="AS388" s="14">
        <f t="shared" si="184"/>
        <v>1.4997527969955831</v>
      </c>
      <c r="AT388">
        <v>1731.12</v>
      </c>
      <c r="AU388">
        <v>1001.2</v>
      </c>
      <c r="AW388">
        <v>4580.5</v>
      </c>
    </row>
    <row r="389" spans="1:49" ht="12.75" customHeight="1" x14ac:dyDescent="0.15">
      <c r="A389" t="s">
        <v>37</v>
      </c>
      <c r="B389" t="s">
        <v>260</v>
      </c>
      <c r="C389" s="24" t="s">
        <v>470</v>
      </c>
      <c r="D389" s="17">
        <v>716</v>
      </c>
      <c r="F389" s="24" t="s">
        <v>448</v>
      </c>
      <c r="G389" s="24">
        <v>35</v>
      </c>
      <c r="H389" s="16" t="s">
        <v>426</v>
      </c>
      <c r="J389" s="52">
        <f t="shared" si="149"/>
        <v>161.25</v>
      </c>
      <c r="K389" s="52">
        <f t="shared" si="150"/>
        <v>40003.4375</v>
      </c>
      <c r="L389" s="52">
        <f t="shared" si="151"/>
        <v>4985.3125</v>
      </c>
      <c r="M389" s="52">
        <f t="shared" si="152"/>
        <v>1037710.9375000001</v>
      </c>
      <c r="N389">
        <v>12</v>
      </c>
      <c r="O389">
        <v>2977</v>
      </c>
      <c r="P389">
        <v>371</v>
      </c>
      <c r="Q389">
        <v>77225</v>
      </c>
      <c r="R389" s="14">
        <f t="shared" si="169"/>
        <v>0.7162220079288546</v>
      </c>
      <c r="S389" s="14">
        <f t="shared" si="170"/>
        <v>0.12229127585844855</v>
      </c>
      <c r="T389" s="14">
        <f t="shared" si="171"/>
        <v>0.64426200222439489</v>
      </c>
      <c r="U389" s="14">
        <f t="shared" si="172"/>
        <v>1.5727939178238277</v>
      </c>
      <c r="V389">
        <v>3877.01</v>
      </c>
      <c r="W389">
        <v>4461.05</v>
      </c>
      <c r="X389">
        <v>3353.97</v>
      </c>
      <c r="Y389">
        <v>4803.58</v>
      </c>
      <c r="Z389" s="14">
        <f t="shared" si="173"/>
        <v>0.83114791045492997</v>
      </c>
      <c r="AA389" s="14">
        <f t="shared" si="174"/>
        <v>0.26508043419084298</v>
      </c>
      <c r="AB389" s="14">
        <f t="shared" si="175"/>
        <v>14.948191574575819</v>
      </c>
      <c r="AC389" s="14">
        <f t="shared" si="176"/>
        <v>0.70089746150345256</v>
      </c>
      <c r="AD389">
        <v>4499.12</v>
      </c>
      <c r="AE389">
        <v>9669.84</v>
      </c>
      <c r="AF389">
        <v>77818.94</v>
      </c>
      <c r="AG389">
        <v>2140.66</v>
      </c>
      <c r="AH389" s="14">
        <f t="shared" si="177"/>
        <v>10.336909815744651</v>
      </c>
      <c r="AI389" s="14">
        <f t="shared" si="178"/>
        <v>2.8054458345634972</v>
      </c>
      <c r="AJ389" s="14">
        <f t="shared" si="179"/>
        <v>134.04216745967562</v>
      </c>
      <c r="AK389" s="14">
        <f t="shared" si="180"/>
        <v>8.459522554409217</v>
      </c>
      <c r="AL389">
        <v>55955.14</v>
      </c>
      <c r="AM389">
        <v>102339.55</v>
      </c>
      <c r="AN389">
        <v>697811.46</v>
      </c>
      <c r="AO389">
        <v>25836.82</v>
      </c>
      <c r="AP389" s="14">
        <f t="shared" si="181"/>
        <v>0.31209242694628259</v>
      </c>
      <c r="AQ389" s="14">
        <f t="shared" si="182"/>
        <v>2.7405165014615304E-2</v>
      </c>
      <c r="AR389" s="14">
        <f t="shared" si="183"/>
        <v>0</v>
      </c>
      <c r="AS389" s="14">
        <f t="shared" si="184"/>
        <v>1.5463677529410609</v>
      </c>
      <c r="AT389">
        <v>1689.4</v>
      </c>
      <c r="AU389">
        <v>999.71</v>
      </c>
      <c r="AW389">
        <v>4722.87</v>
      </c>
    </row>
    <row r="390" spans="1:49" ht="12.75" customHeight="1" x14ac:dyDescent="0.15">
      <c r="A390" t="s">
        <v>38</v>
      </c>
      <c r="B390" t="s">
        <v>261</v>
      </c>
      <c r="C390" s="24" t="s">
        <v>470</v>
      </c>
      <c r="D390" s="17">
        <v>717</v>
      </c>
      <c r="F390" s="24" t="s">
        <v>447</v>
      </c>
      <c r="G390" s="24">
        <v>35</v>
      </c>
      <c r="H390" s="16" t="s">
        <v>426</v>
      </c>
      <c r="J390" s="52">
        <f t="shared" si="149"/>
        <v>241.87500000000003</v>
      </c>
      <c r="K390" s="52">
        <f t="shared" si="150"/>
        <v>40084.062500000007</v>
      </c>
      <c r="L390" s="52">
        <f t="shared" si="151"/>
        <v>4609.0625</v>
      </c>
      <c r="M390" s="52">
        <f t="shared" si="152"/>
        <v>1039955</v>
      </c>
      <c r="N390">
        <v>18</v>
      </c>
      <c r="O390">
        <v>2983</v>
      </c>
      <c r="P390">
        <v>343</v>
      </c>
      <c r="Q390">
        <v>77392</v>
      </c>
      <c r="R390" s="14">
        <f t="shared" si="169"/>
        <v>0.67881857849603</v>
      </c>
      <c r="S390" s="14">
        <f t="shared" si="170"/>
        <v>0.17060387528238935</v>
      </c>
      <c r="T390" s="14">
        <f t="shared" si="171"/>
        <v>0.66460234617963054</v>
      </c>
      <c r="U390" s="14">
        <f t="shared" si="172"/>
        <v>1.6011977067419298</v>
      </c>
      <c r="V390">
        <v>3674.54</v>
      </c>
      <c r="W390">
        <v>6223.44</v>
      </c>
      <c r="X390">
        <v>3459.86</v>
      </c>
      <c r="Y390">
        <v>4890.33</v>
      </c>
      <c r="Z390" s="14">
        <f t="shared" si="173"/>
        <v>0.79722674824593487</v>
      </c>
      <c r="AA390" s="14">
        <f t="shared" si="174"/>
        <v>0.26529672366675627</v>
      </c>
      <c r="AB390" s="14">
        <f t="shared" si="175"/>
        <v>13.632734718809967</v>
      </c>
      <c r="AC390" s="14">
        <f t="shared" si="176"/>
        <v>0.59942635806127353</v>
      </c>
      <c r="AD390">
        <v>4315.5</v>
      </c>
      <c r="AE390">
        <v>9677.73</v>
      </c>
      <c r="AF390">
        <v>70970.789999999994</v>
      </c>
      <c r="AG390">
        <v>1830.75</v>
      </c>
      <c r="AH390" s="14">
        <f t="shared" si="177"/>
        <v>9.3783534140997631</v>
      </c>
      <c r="AI390" s="14">
        <f t="shared" si="178"/>
        <v>3.2488666733006406</v>
      </c>
      <c r="AJ390" s="14">
        <f t="shared" si="179"/>
        <v>96.387511501351355</v>
      </c>
      <c r="AK390" s="14">
        <f t="shared" si="180"/>
        <v>11.449094189256002</v>
      </c>
      <c r="AL390">
        <v>50766.34</v>
      </c>
      <c r="AM390">
        <v>118515.05</v>
      </c>
      <c r="AN390">
        <v>501784.71</v>
      </c>
      <c r="AO390">
        <v>34967.480000000003</v>
      </c>
      <c r="AP390" s="14">
        <f t="shared" si="181"/>
        <v>0.31244896677344386</v>
      </c>
      <c r="AQ390" s="14">
        <f t="shared" si="182"/>
        <v>2.6668848750606173E-2</v>
      </c>
      <c r="AR390" s="14">
        <f t="shared" si="183"/>
        <v>0</v>
      </c>
      <c r="AS390" s="14">
        <f t="shared" si="184"/>
        <v>1.5108032624248158</v>
      </c>
      <c r="AT390">
        <v>1691.33</v>
      </c>
      <c r="AU390">
        <v>972.85</v>
      </c>
      <c r="AW390">
        <v>4614.25</v>
      </c>
    </row>
    <row r="391" spans="1:49" ht="12.75" customHeight="1" x14ac:dyDescent="0.15">
      <c r="A391" t="s">
        <v>39</v>
      </c>
      <c r="B391" t="s">
        <v>357</v>
      </c>
      <c r="C391" s="24" t="s">
        <v>470</v>
      </c>
      <c r="D391" s="17">
        <v>718</v>
      </c>
      <c r="F391" s="24">
        <v>7</v>
      </c>
      <c r="G391" s="24">
        <v>70</v>
      </c>
      <c r="H391" s="16" t="s">
        <v>426</v>
      </c>
      <c r="J391" s="52">
        <f t="shared" si="149"/>
        <v>228.43749999999997</v>
      </c>
      <c r="K391" s="52">
        <f t="shared" si="150"/>
        <v>15493.4375</v>
      </c>
      <c r="L391" s="52">
        <f t="shared" si="151"/>
        <v>819.6875</v>
      </c>
      <c r="M391" s="52">
        <f t="shared" si="152"/>
        <v>772185.9375</v>
      </c>
      <c r="N391">
        <v>17</v>
      </c>
      <c r="O391">
        <v>1153</v>
      </c>
      <c r="P391">
        <v>61</v>
      </c>
      <c r="Q391">
        <v>57465</v>
      </c>
      <c r="R391" s="14">
        <f t="shared" si="169"/>
        <v>0.66777138592388141</v>
      </c>
      <c r="S391" s="14">
        <f t="shared" si="170"/>
        <v>0.15000264536557995</v>
      </c>
      <c r="T391" s="14">
        <f t="shared" si="171"/>
        <v>0.735512139088075</v>
      </c>
      <c r="U391" s="14">
        <f t="shared" si="172"/>
        <v>1.8595461287354664</v>
      </c>
      <c r="V391">
        <v>3614.74</v>
      </c>
      <c r="W391">
        <v>5471.93</v>
      </c>
      <c r="X391">
        <v>3829.01</v>
      </c>
      <c r="Y391">
        <v>5679.37</v>
      </c>
      <c r="Z391" s="14">
        <f t="shared" si="173"/>
        <v>0.72553822735048412</v>
      </c>
      <c r="AA391" s="14">
        <f t="shared" si="174"/>
        <v>0.25623175485876898</v>
      </c>
      <c r="AB391" s="14">
        <f t="shared" si="175"/>
        <v>12.537335451438846</v>
      </c>
      <c r="AC391" s="14">
        <f t="shared" si="176"/>
        <v>0.78767390158373629</v>
      </c>
      <c r="AD391">
        <v>3927.44</v>
      </c>
      <c r="AE391">
        <v>9347.0499999999993</v>
      </c>
      <c r="AF391">
        <v>65268.24</v>
      </c>
      <c r="AG391">
        <v>2405.69</v>
      </c>
      <c r="AH391" s="14">
        <f t="shared" si="177"/>
        <v>24.19315776056041</v>
      </c>
      <c r="AI391" s="14">
        <f t="shared" si="178"/>
        <v>8.1731003876488568</v>
      </c>
      <c r="AJ391" s="14">
        <f t="shared" si="179"/>
        <v>153.73983030824581</v>
      </c>
      <c r="AK391" s="14">
        <f t="shared" si="180"/>
        <v>45.822534436524485</v>
      </c>
      <c r="AL391">
        <v>130960.95</v>
      </c>
      <c r="AM391">
        <v>298145.63</v>
      </c>
      <c r="AN391">
        <v>800355.72</v>
      </c>
      <c r="AO391">
        <v>139949.81</v>
      </c>
      <c r="AP391" s="14">
        <f t="shared" si="181"/>
        <v>0.30755901380714334</v>
      </c>
      <c r="AQ391" s="14">
        <f t="shared" si="182"/>
        <v>2.7086076358134804E-2</v>
      </c>
      <c r="AR391" s="14">
        <f t="shared" si="183"/>
        <v>0</v>
      </c>
      <c r="AS391" s="14">
        <f t="shared" si="184"/>
        <v>1.579296502814185</v>
      </c>
      <c r="AT391">
        <v>1664.86</v>
      </c>
      <c r="AU391">
        <v>988.07</v>
      </c>
      <c r="AW391">
        <v>4823.4399999999996</v>
      </c>
    </row>
    <row r="392" spans="1:49" ht="12.75" customHeight="1" x14ac:dyDescent="0.15">
      <c r="A392" t="s">
        <v>40</v>
      </c>
      <c r="B392" t="s">
        <v>263</v>
      </c>
      <c r="C392" s="24" t="s">
        <v>470</v>
      </c>
      <c r="D392" s="17">
        <v>719</v>
      </c>
      <c r="F392" s="24">
        <v>8</v>
      </c>
      <c r="G392" s="24">
        <v>100</v>
      </c>
      <c r="H392" s="16" t="s">
        <v>426</v>
      </c>
      <c r="J392" s="52">
        <f t="shared" si="149"/>
        <v>94.062500000000014</v>
      </c>
      <c r="K392" s="52">
        <f t="shared" si="150"/>
        <v>4528.4375</v>
      </c>
      <c r="L392" s="52">
        <f t="shared" si="151"/>
        <v>819.6875</v>
      </c>
      <c r="M392" s="52">
        <f t="shared" si="152"/>
        <v>720653.125</v>
      </c>
      <c r="N392">
        <v>7</v>
      </c>
      <c r="O392">
        <v>337</v>
      </c>
      <c r="P392">
        <v>61</v>
      </c>
      <c r="Q392">
        <v>53630</v>
      </c>
      <c r="R392" s="14">
        <f t="shared" si="169"/>
        <v>0.66146820514525762</v>
      </c>
      <c r="S392" s="14">
        <f t="shared" si="170"/>
        <v>0.13161392794572424</v>
      </c>
      <c r="T392" s="14">
        <f t="shared" si="171"/>
        <v>0.51060045217838956</v>
      </c>
      <c r="U392" s="14">
        <f t="shared" si="172"/>
        <v>1.6754077212466887</v>
      </c>
      <c r="V392">
        <v>3580.62</v>
      </c>
      <c r="W392">
        <v>4801.13</v>
      </c>
      <c r="X392">
        <v>2658.14</v>
      </c>
      <c r="Y392">
        <v>5116.9799999999996</v>
      </c>
      <c r="Z392" s="14">
        <f t="shared" si="173"/>
        <v>1.0389016356495491</v>
      </c>
      <c r="AA392" s="14">
        <f t="shared" si="174"/>
        <v>0.3291829877499014</v>
      </c>
      <c r="AB392" s="14">
        <f t="shared" si="175"/>
        <v>19.328541984014322</v>
      </c>
      <c r="AC392" s="14">
        <f t="shared" si="176"/>
        <v>0.69971874519100108</v>
      </c>
      <c r="AD392">
        <v>5623.72</v>
      </c>
      <c r="AE392">
        <v>12008.23</v>
      </c>
      <c r="AF392">
        <v>100622.65</v>
      </c>
      <c r="AG392">
        <v>2137.06</v>
      </c>
      <c r="AH392" s="14">
        <f t="shared" si="177"/>
        <v>12.794474186885983</v>
      </c>
      <c r="AI392" s="14">
        <f t="shared" si="178"/>
        <v>4.0509431619218681</v>
      </c>
      <c r="AJ392" s="14">
        <f t="shared" si="179"/>
        <v>124.69383642821333</v>
      </c>
      <c r="AK392" s="14">
        <f t="shared" si="180"/>
        <v>28.572967451058716</v>
      </c>
      <c r="AL392">
        <v>69258.28</v>
      </c>
      <c r="AM392">
        <v>147773.91</v>
      </c>
      <c r="AN392">
        <v>649144.89</v>
      </c>
      <c r="AO392">
        <v>87266.7</v>
      </c>
      <c r="AP392" s="14">
        <f t="shared" si="181"/>
        <v>0.29928285616111905</v>
      </c>
      <c r="AQ392" s="14">
        <f t="shared" si="182"/>
        <v>2.7002466357940166E-2</v>
      </c>
      <c r="AR392" s="14">
        <f t="shared" si="183"/>
        <v>0</v>
      </c>
      <c r="AS392" s="14">
        <f t="shared" si="184"/>
        <v>1.6069701424609633</v>
      </c>
      <c r="AT392">
        <v>1620.06</v>
      </c>
      <c r="AU392">
        <v>985.02</v>
      </c>
      <c r="AW392">
        <v>4907.96</v>
      </c>
    </row>
    <row r="393" spans="1:49" ht="12.75" customHeight="1" x14ac:dyDescent="0.15">
      <c r="A393" t="s">
        <v>45</v>
      </c>
      <c r="B393" t="s">
        <v>268</v>
      </c>
      <c r="C393" s="24" t="s">
        <v>471</v>
      </c>
      <c r="D393" s="17" t="s">
        <v>358</v>
      </c>
      <c r="F393" s="24" t="s">
        <v>434</v>
      </c>
      <c r="G393" s="24">
        <v>5</v>
      </c>
      <c r="H393" s="16" t="s">
        <v>426</v>
      </c>
      <c r="J393" s="52">
        <f t="shared" si="149"/>
        <v>94.062500000000014</v>
      </c>
      <c r="K393" s="52">
        <f t="shared" si="150"/>
        <v>35031.562500000007</v>
      </c>
      <c r="L393" s="52">
        <f t="shared" si="151"/>
        <v>9540.625</v>
      </c>
      <c r="M393" s="52">
        <f t="shared" si="152"/>
        <v>687341.56250000012</v>
      </c>
      <c r="N393">
        <v>7</v>
      </c>
      <c r="O393">
        <v>2607</v>
      </c>
      <c r="P393">
        <v>710</v>
      </c>
      <c r="Q393">
        <v>51151</v>
      </c>
      <c r="R393" s="14">
        <f t="shared" si="169"/>
        <v>0.26445094713973771</v>
      </c>
      <c r="S393" s="14">
        <f t="shared" si="170"/>
        <v>0.12022377873888158</v>
      </c>
      <c r="T393" s="14">
        <f t="shared" si="171"/>
        <v>0.71087859759388849</v>
      </c>
      <c r="U393" s="14">
        <f t="shared" si="172"/>
        <v>1.3107718299898172</v>
      </c>
      <c r="V393">
        <v>1431.51</v>
      </c>
      <c r="W393">
        <v>4385.63</v>
      </c>
      <c r="X393">
        <v>3700.77</v>
      </c>
      <c r="Y393">
        <v>4003.32</v>
      </c>
      <c r="Z393" s="14">
        <f t="shared" si="173"/>
        <v>0.67901994036732838</v>
      </c>
      <c r="AA393" s="14">
        <f t="shared" si="174"/>
        <v>0.24013778928032073</v>
      </c>
      <c r="AB393" s="14">
        <f t="shared" si="175"/>
        <v>7.7908626925936098</v>
      </c>
      <c r="AC393" s="14">
        <f t="shared" si="176"/>
        <v>0.69586499769168053</v>
      </c>
      <c r="AD393">
        <v>3675.63</v>
      </c>
      <c r="AE393">
        <v>8759.9599999999991</v>
      </c>
      <c r="AF393">
        <v>40558.53</v>
      </c>
      <c r="AG393">
        <v>2125.29</v>
      </c>
      <c r="AH393" s="14">
        <f t="shared" si="177"/>
        <v>11.663635154457486</v>
      </c>
      <c r="AI393" s="14">
        <f t="shared" si="178"/>
        <v>4.7293220818944883</v>
      </c>
      <c r="AJ393" s="14">
        <f t="shared" si="179"/>
        <v>103.68834651386597</v>
      </c>
      <c r="AK393" s="14">
        <f t="shared" si="180"/>
        <v>13.266841727867146</v>
      </c>
      <c r="AL393">
        <v>63136.89</v>
      </c>
      <c r="AM393">
        <v>172520.42</v>
      </c>
      <c r="AN393">
        <v>539792.19999999995</v>
      </c>
      <c r="AO393">
        <v>40519.19</v>
      </c>
      <c r="AP393" s="14">
        <f t="shared" si="181"/>
        <v>0.39755853349442277</v>
      </c>
      <c r="AQ393" s="14">
        <f t="shared" si="182"/>
        <v>3.1354572466431953E-2</v>
      </c>
      <c r="AR393" s="14">
        <f t="shared" si="183"/>
        <v>0</v>
      </c>
      <c r="AS393" s="14">
        <f t="shared" si="184"/>
        <v>1.8495957985311884</v>
      </c>
      <c r="AT393">
        <v>2152.04</v>
      </c>
      <c r="AU393">
        <v>1143.78</v>
      </c>
      <c r="AW393">
        <v>5648.98</v>
      </c>
    </row>
    <row r="394" spans="1:49" ht="12.75" customHeight="1" x14ac:dyDescent="0.15">
      <c r="A394" t="s">
        <v>46</v>
      </c>
      <c r="B394" t="s">
        <v>269</v>
      </c>
      <c r="C394" s="24" t="s">
        <v>471</v>
      </c>
      <c r="D394" s="17">
        <v>767</v>
      </c>
      <c r="F394" s="24" t="s">
        <v>437</v>
      </c>
      <c r="G394" s="24">
        <v>5</v>
      </c>
      <c r="H394" s="16" t="s">
        <v>426</v>
      </c>
      <c r="J394" s="52">
        <f t="shared" si="149"/>
        <v>470.3125</v>
      </c>
      <c r="K394" s="52">
        <f t="shared" si="150"/>
        <v>114729.375</v>
      </c>
      <c r="L394" s="52">
        <f t="shared" si="151"/>
        <v>33956.5625</v>
      </c>
      <c r="M394" s="52">
        <f t="shared" si="152"/>
        <v>2512019.6875</v>
      </c>
      <c r="N394">
        <v>35</v>
      </c>
      <c r="O394">
        <v>8538</v>
      </c>
      <c r="P394">
        <v>2527</v>
      </c>
      <c r="Q394">
        <v>186941</v>
      </c>
      <c r="R394" s="14">
        <f t="shared" si="169"/>
        <v>0.37813357866229214</v>
      </c>
      <c r="S394" s="14">
        <f t="shared" si="170"/>
        <v>0.15000949864428442</v>
      </c>
      <c r="T394" s="14">
        <f t="shared" si="171"/>
        <v>0.9928389080871548</v>
      </c>
      <c r="U394" s="14">
        <f t="shared" si="172"/>
        <v>1.9646778011702033</v>
      </c>
      <c r="V394">
        <v>2046.89</v>
      </c>
      <c r="W394">
        <v>5472.18</v>
      </c>
      <c r="X394">
        <v>5168.63</v>
      </c>
      <c r="Y394">
        <v>6000.46</v>
      </c>
      <c r="Z394" s="14">
        <f t="shared" si="173"/>
        <v>0.79066493754087264</v>
      </c>
      <c r="AA394" s="14">
        <f t="shared" si="174"/>
        <v>0.27050823092478965</v>
      </c>
      <c r="AB394" s="14">
        <f t="shared" si="175"/>
        <v>8.5606915985869918</v>
      </c>
      <c r="AC394" s="14">
        <f t="shared" si="176"/>
        <v>0.72299184393796012</v>
      </c>
      <c r="AD394">
        <v>4279.9799999999996</v>
      </c>
      <c r="AE394">
        <v>9867.84</v>
      </c>
      <c r="AF394">
        <v>44566.19</v>
      </c>
      <c r="AG394">
        <v>2208.14</v>
      </c>
      <c r="AH394" s="14">
        <f t="shared" si="177"/>
        <v>11.133120517851006</v>
      </c>
      <c r="AI394" s="14">
        <f t="shared" si="178"/>
        <v>3.5606363022559075</v>
      </c>
      <c r="AJ394" s="14">
        <f t="shared" si="179"/>
        <v>90.828387352067168</v>
      </c>
      <c r="AK394" s="14">
        <f t="shared" si="180"/>
        <v>11.754496311600207</v>
      </c>
      <c r="AL394">
        <v>60265.14</v>
      </c>
      <c r="AM394">
        <v>129888.06</v>
      </c>
      <c r="AN394">
        <v>472844.41</v>
      </c>
      <c r="AO394">
        <v>35900.230000000003</v>
      </c>
      <c r="AP394" s="14">
        <f t="shared" si="181"/>
        <v>0.37401212604883666</v>
      </c>
      <c r="AQ394" s="14">
        <f t="shared" si="182"/>
        <v>3.2570892370902736E-2</v>
      </c>
      <c r="AR394" s="14">
        <f t="shared" si="183"/>
        <v>0</v>
      </c>
      <c r="AS394" s="14">
        <f t="shared" si="184"/>
        <v>1.8109895650864227</v>
      </c>
      <c r="AT394">
        <v>2024.58</v>
      </c>
      <c r="AU394">
        <v>1188.1500000000001</v>
      </c>
      <c r="AW394">
        <v>5531.07</v>
      </c>
    </row>
    <row r="395" spans="1:49" ht="12.75" customHeight="1" x14ac:dyDescent="0.15">
      <c r="A395" t="s">
        <v>47</v>
      </c>
      <c r="B395" t="s">
        <v>258</v>
      </c>
      <c r="C395" s="24" t="s">
        <v>471</v>
      </c>
      <c r="D395" s="17">
        <v>768</v>
      </c>
      <c r="F395" s="24" t="s">
        <v>438</v>
      </c>
      <c r="G395" s="24">
        <v>5</v>
      </c>
      <c r="H395" s="16" t="s">
        <v>426</v>
      </c>
      <c r="J395" s="52">
        <f t="shared" si="149"/>
        <v>537.5</v>
      </c>
      <c r="K395" s="52">
        <f t="shared" si="150"/>
        <v>133326.875</v>
      </c>
      <c r="L395" s="52">
        <f t="shared" si="151"/>
        <v>27184.0625</v>
      </c>
      <c r="M395" s="52">
        <f t="shared" si="152"/>
        <v>2387521.25</v>
      </c>
      <c r="N395">
        <v>40</v>
      </c>
      <c r="O395">
        <v>9922</v>
      </c>
      <c r="P395">
        <v>2023</v>
      </c>
      <c r="Q395">
        <v>177676</v>
      </c>
      <c r="R395" s="14">
        <f t="shared" si="169"/>
        <v>0.43801379605921886</v>
      </c>
      <c r="S395" s="14">
        <f t="shared" si="170"/>
        <v>0.11634208168066516</v>
      </c>
      <c r="T395" s="14">
        <f t="shared" si="171"/>
        <v>0.68358077646367299</v>
      </c>
      <c r="U395" s="14">
        <f t="shared" si="172"/>
        <v>1.8124924283847983</v>
      </c>
      <c r="V395">
        <v>2371.0300000000002</v>
      </c>
      <c r="W395">
        <v>4244.03</v>
      </c>
      <c r="X395">
        <v>3558.66</v>
      </c>
      <c r="Y395">
        <v>5535.66</v>
      </c>
      <c r="Z395" s="14">
        <f t="shared" si="173"/>
        <v>0.59325086733393184</v>
      </c>
      <c r="AA395" s="14">
        <f t="shared" si="174"/>
        <v>0.22552824386926248</v>
      </c>
      <c r="AB395" s="14">
        <f t="shared" si="175"/>
        <v>5.0264872039662611</v>
      </c>
      <c r="AC395" s="14">
        <f t="shared" si="176"/>
        <v>0.69749228104525951</v>
      </c>
      <c r="AD395">
        <v>3211.35</v>
      </c>
      <c r="AE395">
        <v>8227.02</v>
      </c>
      <c r="AF395">
        <v>26167.439999999999</v>
      </c>
      <c r="AG395">
        <v>2130.2600000000002</v>
      </c>
      <c r="AH395" s="14">
        <f t="shared" si="177"/>
        <v>13.281529759067748</v>
      </c>
      <c r="AI395" s="14">
        <f t="shared" si="178"/>
        <v>4.8897907803663987</v>
      </c>
      <c r="AJ395" s="14">
        <f t="shared" si="179"/>
        <v>125.55917409252177</v>
      </c>
      <c r="AK395" s="14">
        <f t="shared" si="180"/>
        <v>14.247540248250752</v>
      </c>
      <c r="AL395">
        <v>71894.78</v>
      </c>
      <c r="AM395">
        <v>178374.14</v>
      </c>
      <c r="AN395">
        <v>653649.76</v>
      </c>
      <c r="AO395">
        <v>43514.41</v>
      </c>
      <c r="AP395" s="14">
        <f t="shared" si="181"/>
        <v>0.33476318735521338</v>
      </c>
      <c r="AQ395" s="14">
        <f t="shared" si="182"/>
        <v>3.7152720381568624E-2</v>
      </c>
      <c r="AR395" s="14">
        <f t="shared" si="183"/>
        <v>0</v>
      </c>
      <c r="AS395" s="14">
        <f t="shared" si="184"/>
        <v>1.7594862106562503</v>
      </c>
      <c r="AT395">
        <v>1812.12</v>
      </c>
      <c r="AU395">
        <v>1355.29</v>
      </c>
      <c r="AW395">
        <v>5373.77</v>
      </c>
    </row>
    <row r="396" spans="1:49" ht="12.75" customHeight="1" x14ac:dyDescent="0.15">
      <c r="A396" t="s">
        <v>48</v>
      </c>
      <c r="B396" t="s">
        <v>272</v>
      </c>
      <c r="C396" s="24" t="s">
        <v>471</v>
      </c>
      <c r="D396" s="17">
        <v>769</v>
      </c>
      <c r="F396" s="24" t="s">
        <v>435</v>
      </c>
      <c r="G396" s="24">
        <v>12</v>
      </c>
      <c r="H396" s="16" t="s">
        <v>426</v>
      </c>
      <c r="J396" s="52">
        <f t="shared" si="149"/>
        <v>161.25</v>
      </c>
      <c r="K396" s="52">
        <f t="shared" si="150"/>
        <v>45821.875</v>
      </c>
      <c r="L396" s="52">
        <f t="shared" si="151"/>
        <v>10131.875</v>
      </c>
      <c r="M396" s="52">
        <f t="shared" si="152"/>
        <v>715036.25</v>
      </c>
      <c r="N396">
        <v>12</v>
      </c>
      <c r="O396">
        <v>3410</v>
      </c>
      <c r="P396">
        <v>754</v>
      </c>
      <c r="Q396">
        <v>53212</v>
      </c>
      <c r="R396" s="14">
        <f t="shared" si="169"/>
        <v>0.64600213554424968</v>
      </c>
      <c r="S396" s="14">
        <f t="shared" si="170"/>
        <v>0.13584157851294271</v>
      </c>
      <c r="T396" s="14">
        <f t="shared" si="171"/>
        <v>0.83633985220643459</v>
      </c>
      <c r="U396" s="14">
        <f t="shared" si="172"/>
        <v>2.2391648140083884</v>
      </c>
      <c r="V396">
        <v>3496.9</v>
      </c>
      <c r="W396">
        <v>4955.3500000000004</v>
      </c>
      <c r="X396">
        <v>4353.91</v>
      </c>
      <c r="Y396">
        <v>6838.79</v>
      </c>
      <c r="Z396" s="14">
        <f t="shared" si="173"/>
        <v>0.74561899378179752</v>
      </c>
      <c r="AA396" s="14">
        <f t="shared" si="174"/>
        <v>0.25338161331115067</v>
      </c>
      <c r="AB396" s="14">
        <f t="shared" si="175"/>
        <v>8.0112314657763974</v>
      </c>
      <c r="AC396" s="14">
        <f t="shared" si="176"/>
        <v>0.71021586879577747</v>
      </c>
      <c r="AD396">
        <v>4036.14</v>
      </c>
      <c r="AE396">
        <v>9243.08</v>
      </c>
      <c r="AF396">
        <v>41705.75</v>
      </c>
      <c r="AG396">
        <v>2169.12</v>
      </c>
      <c r="AH396" s="14">
        <f t="shared" si="177"/>
        <v>9.7958560096358109</v>
      </c>
      <c r="AI396" s="14">
        <f t="shared" si="178"/>
        <v>3.0709122454109763</v>
      </c>
      <c r="AJ396" s="14">
        <f t="shared" si="179"/>
        <v>102.36253219898154</v>
      </c>
      <c r="AK396" s="14">
        <f t="shared" si="180"/>
        <v>8.8408372814872767</v>
      </c>
      <c r="AL396">
        <v>53026.34</v>
      </c>
      <c r="AM396">
        <v>112023.47</v>
      </c>
      <c r="AN396">
        <v>532890.13</v>
      </c>
      <c r="AO396">
        <v>27001.42</v>
      </c>
      <c r="AP396" s="14">
        <f t="shared" si="181"/>
        <v>0.36719353277395372</v>
      </c>
      <c r="AQ396" s="14">
        <f t="shared" si="182"/>
        <v>2.9984739118980867E-2</v>
      </c>
      <c r="AR396" s="14">
        <f t="shared" si="183"/>
        <v>0</v>
      </c>
      <c r="AS396" s="14">
        <f t="shared" si="184"/>
        <v>1.7834141517990159</v>
      </c>
      <c r="AT396">
        <v>1987.67</v>
      </c>
      <c r="AU396">
        <v>1093.81</v>
      </c>
      <c r="AW396">
        <v>5446.85</v>
      </c>
    </row>
    <row r="397" spans="1:49" ht="12.75" customHeight="1" x14ac:dyDescent="0.15">
      <c r="A397" t="s">
        <v>49</v>
      </c>
      <c r="B397" t="s">
        <v>273</v>
      </c>
      <c r="C397" s="24" t="s">
        <v>471</v>
      </c>
      <c r="D397" s="17">
        <v>770</v>
      </c>
      <c r="F397" s="24" t="s">
        <v>439</v>
      </c>
      <c r="G397" s="24">
        <v>12</v>
      </c>
      <c r="H397" s="16" t="s">
        <v>426</v>
      </c>
      <c r="J397" s="52">
        <f t="shared" si="149"/>
        <v>537.5</v>
      </c>
      <c r="K397" s="52">
        <f t="shared" si="150"/>
        <v>136928.125</v>
      </c>
      <c r="L397" s="52">
        <f t="shared" si="151"/>
        <v>30906.250000000004</v>
      </c>
      <c r="M397" s="52">
        <f t="shared" si="152"/>
        <v>2225814.375</v>
      </c>
      <c r="N397">
        <v>40</v>
      </c>
      <c r="O397">
        <v>10190</v>
      </c>
      <c r="P397">
        <v>2300</v>
      </c>
      <c r="Q397">
        <v>165642</v>
      </c>
      <c r="R397" s="14">
        <f t="shared" si="169"/>
        <v>0.40387649312598595</v>
      </c>
      <c r="S397" s="14">
        <f t="shared" si="170"/>
        <v>0.13503837424877785</v>
      </c>
      <c r="T397" s="14">
        <f t="shared" si="171"/>
        <v>0.80427053099266033</v>
      </c>
      <c r="U397" s="14">
        <f t="shared" si="172"/>
        <v>2.047056974562647</v>
      </c>
      <c r="V397">
        <v>2186.2399999999998</v>
      </c>
      <c r="W397">
        <v>4926.05</v>
      </c>
      <c r="X397">
        <v>4186.96</v>
      </c>
      <c r="Y397">
        <v>6252.06</v>
      </c>
      <c r="Z397" s="14">
        <f t="shared" si="173"/>
        <v>0.77787938239173571</v>
      </c>
      <c r="AA397" s="14">
        <f t="shared" si="174"/>
        <v>0.26420485930355886</v>
      </c>
      <c r="AB397" s="14">
        <f t="shared" si="175"/>
        <v>9.1621752969221522</v>
      </c>
      <c r="AC397" s="14">
        <f t="shared" si="176"/>
        <v>0.80786924107040536</v>
      </c>
      <c r="AD397">
        <v>4210.7700000000004</v>
      </c>
      <c r="AE397">
        <v>9637.9</v>
      </c>
      <c r="AF397">
        <v>47697.46</v>
      </c>
      <c r="AG397">
        <v>2467.37</v>
      </c>
      <c r="AH397" s="14">
        <f t="shared" si="177"/>
        <v>10.886590777256822</v>
      </c>
      <c r="AI397" s="14">
        <f t="shared" si="178"/>
        <v>3.4089378816076916</v>
      </c>
      <c r="AJ397" s="14">
        <f t="shared" si="179"/>
        <v>104.0433161541402</v>
      </c>
      <c r="AK397" s="14">
        <f t="shared" si="180"/>
        <v>13.070264589070025</v>
      </c>
      <c r="AL397">
        <v>58930.64</v>
      </c>
      <c r="AM397">
        <v>124354.27</v>
      </c>
      <c r="AN397">
        <v>541640.14</v>
      </c>
      <c r="AO397">
        <v>39918.81</v>
      </c>
      <c r="AP397" s="14">
        <f t="shared" si="181"/>
        <v>0.36912032572591874</v>
      </c>
      <c r="AQ397" s="14">
        <f t="shared" si="182"/>
        <v>3.2260301780015786E-2</v>
      </c>
      <c r="AR397" s="14">
        <f t="shared" si="183"/>
        <v>0</v>
      </c>
      <c r="AS397" s="14">
        <f t="shared" si="184"/>
        <v>1.8176034732840674</v>
      </c>
      <c r="AT397">
        <v>1998.1</v>
      </c>
      <c r="AU397">
        <v>1176.82</v>
      </c>
      <c r="AW397">
        <v>5551.27</v>
      </c>
    </row>
    <row r="398" spans="1:49" ht="12.75" customHeight="1" x14ac:dyDescent="0.15">
      <c r="A398" t="s">
        <v>50</v>
      </c>
      <c r="B398" t="s">
        <v>274</v>
      </c>
      <c r="C398" s="24" t="s">
        <v>471</v>
      </c>
      <c r="D398" s="17">
        <v>771</v>
      </c>
      <c r="F398" s="24" t="s">
        <v>440</v>
      </c>
      <c r="G398" s="24">
        <v>12</v>
      </c>
      <c r="H398" s="16" t="s">
        <v>426</v>
      </c>
      <c r="J398" s="52">
        <f t="shared" si="149"/>
        <v>712.1875</v>
      </c>
      <c r="K398" s="52">
        <f t="shared" si="150"/>
        <v>163991.25</v>
      </c>
      <c r="L398" s="52">
        <f t="shared" si="151"/>
        <v>23878.4375</v>
      </c>
      <c r="M398" s="52">
        <f t="shared" si="152"/>
        <v>2023405.3125</v>
      </c>
      <c r="N398">
        <v>53</v>
      </c>
      <c r="O398">
        <v>12204</v>
      </c>
      <c r="P398">
        <v>1777</v>
      </c>
      <c r="Q398">
        <v>150579</v>
      </c>
      <c r="R398" s="14">
        <f t="shared" si="169"/>
        <v>0.5399416974251543</v>
      </c>
      <c r="S398" s="14">
        <f t="shared" si="170"/>
        <v>0.11438067331544352</v>
      </c>
      <c r="T398" s="14">
        <f t="shared" si="171"/>
        <v>0.69730940411954878</v>
      </c>
      <c r="U398" s="14">
        <f t="shared" si="172"/>
        <v>1.5375437516575698</v>
      </c>
      <c r="V398">
        <v>2922.78</v>
      </c>
      <c r="W398">
        <v>4172.4799999999996</v>
      </c>
      <c r="X398">
        <v>3630.13</v>
      </c>
      <c r="Y398">
        <v>4695.92</v>
      </c>
      <c r="Z398" s="14">
        <f t="shared" si="173"/>
        <v>0.57368551339887752</v>
      </c>
      <c r="AA398" s="14">
        <f t="shared" si="174"/>
        <v>0.2139585387603625</v>
      </c>
      <c r="AB398" s="14">
        <f t="shared" si="175"/>
        <v>7.7522373609993256</v>
      </c>
      <c r="AC398" s="14">
        <f t="shared" si="176"/>
        <v>0.57971887615948026</v>
      </c>
      <c r="AD398">
        <v>3105.44</v>
      </c>
      <c r="AE398">
        <v>7804.97</v>
      </c>
      <c r="AF398">
        <v>40357.449999999997</v>
      </c>
      <c r="AG398">
        <v>1770.56</v>
      </c>
      <c r="AH398" s="14">
        <f t="shared" si="177"/>
        <v>11.428004817906057</v>
      </c>
      <c r="AI398" s="14">
        <f t="shared" si="178"/>
        <v>3.2704292811541142</v>
      </c>
      <c r="AJ398" s="14">
        <f t="shared" si="179"/>
        <v>118.34716696984772</v>
      </c>
      <c r="AK398" s="14">
        <f t="shared" si="180"/>
        <v>14.368479816120255</v>
      </c>
      <c r="AL398">
        <v>61861.39</v>
      </c>
      <c r="AM398">
        <v>119301.63</v>
      </c>
      <c r="AN398">
        <v>616104.69999999995</v>
      </c>
      <c r="AO398">
        <v>43883.78</v>
      </c>
      <c r="AP398" s="14">
        <f t="shared" si="181"/>
        <v>0.31678286539790212</v>
      </c>
      <c r="AQ398" s="14">
        <f t="shared" si="182"/>
        <v>3.3620540537280606E-2</v>
      </c>
      <c r="AR398" s="14">
        <f t="shared" si="183"/>
        <v>0</v>
      </c>
      <c r="AS398" s="14">
        <f t="shared" si="184"/>
        <v>1.6606573962811502</v>
      </c>
      <c r="AT398">
        <v>1714.79</v>
      </c>
      <c r="AU398">
        <v>1226.44</v>
      </c>
      <c r="AW398">
        <v>5071.93</v>
      </c>
    </row>
    <row r="399" spans="1:49" ht="12.75" customHeight="1" x14ac:dyDescent="0.15">
      <c r="A399" t="s">
        <v>51</v>
      </c>
      <c r="B399" t="s">
        <v>275</v>
      </c>
      <c r="C399" s="24" t="s">
        <v>471</v>
      </c>
      <c r="D399" s="17">
        <v>772</v>
      </c>
      <c r="F399" s="24" t="s">
        <v>436</v>
      </c>
      <c r="G399" s="24">
        <v>20</v>
      </c>
      <c r="H399" s="16" t="s">
        <v>426</v>
      </c>
      <c r="J399" s="52">
        <f t="shared" si="149"/>
        <v>147.8125</v>
      </c>
      <c r="K399" s="52">
        <f t="shared" si="150"/>
        <v>39009.0625</v>
      </c>
      <c r="L399" s="52">
        <f t="shared" si="151"/>
        <v>5831.875</v>
      </c>
      <c r="M399" s="52">
        <f t="shared" si="152"/>
        <v>464561.25</v>
      </c>
      <c r="N399">
        <v>11</v>
      </c>
      <c r="O399">
        <v>2903</v>
      </c>
      <c r="P399">
        <v>434</v>
      </c>
      <c r="Q399">
        <v>34572</v>
      </c>
      <c r="R399" s="14">
        <f t="shared" si="169"/>
        <v>0.47370657326431603</v>
      </c>
      <c r="S399" s="14">
        <f t="shared" si="170"/>
        <v>0.15465848878625421</v>
      </c>
      <c r="T399" s="14">
        <f t="shared" si="171"/>
        <v>0.95350092491034233</v>
      </c>
      <c r="U399" s="14">
        <f t="shared" si="172"/>
        <v>1.5571038940203066</v>
      </c>
      <c r="V399">
        <v>2564.2399999999998</v>
      </c>
      <c r="W399">
        <v>5641.77</v>
      </c>
      <c r="X399">
        <v>4963.84</v>
      </c>
      <c r="Y399">
        <v>4755.66</v>
      </c>
      <c r="Z399" s="14">
        <f t="shared" si="173"/>
        <v>0.72857712898613369</v>
      </c>
      <c r="AA399" s="14">
        <f t="shared" si="174"/>
        <v>0.24531859384975807</v>
      </c>
      <c r="AB399" s="14">
        <f t="shared" si="175"/>
        <v>10.129875468457964</v>
      </c>
      <c r="AC399" s="14">
        <f t="shared" si="176"/>
        <v>0.66454061168828182</v>
      </c>
      <c r="AD399">
        <v>3943.89</v>
      </c>
      <c r="AE399">
        <v>8948.9500000000007</v>
      </c>
      <c r="AF399">
        <v>52735.22</v>
      </c>
      <c r="AG399">
        <v>2029.62</v>
      </c>
      <c r="AH399" s="14">
        <f t="shared" si="177"/>
        <v>7.7335890074891829</v>
      </c>
      <c r="AI399" s="14">
        <f t="shared" si="178"/>
        <v>2.6720514248103493</v>
      </c>
      <c r="AJ399" s="14">
        <f t="shared" si="179"/>
        <v>89.034556878624485</v>
      </c>
      <c r="AK399" s="14">
        <f t="shared" si="180"/>
        <v>5.0114826614104651</v>
      </c>
      <c r="AL399">
        <v>41863</v>
      </c>
      <c r="AM399">
        <v>97473.47</v>
      </c>
      <c r="AN399">
        <v>463505.89</v>
      </c>
      <c r="AO399">
        <v>15305.92</v>
      </c>
      <c r="AP399" s="14">
        <f t="shared" si="181"/>
        <v>0.34963810283864816</v>
      </c>
      <c r="AQ399" s="14">
        <f t="shared" si="182"/>
        <v>2.8612986853492527E-2</v>
      </c>
      <c r="AR399" s="14">
        <f t="shared" si="183"/>
        <v>0</v>
      </c>
      <c r="AS399" s="14">
        <f t="shared" si="184"/>
        <v>1.5945576048484531</v>
      </c>
      <c r="AT399">
        <v>1892.64</v>
      </c>
      <c r="AU399">
        <v>1043.77</v>
      </c>
      <c r="AW399">
        <v>4870.05</v>
      </c>
    </row>
    <row r="400" spans="1:49" ht="12.75" customHeight="1" x14ac:dyDescent="0.15">
      <c r="A400" t="s">
        <v>52</v>
      </c>
      <c r="B400" t="s">
        <v>276</v>
      </c>
      <c r="C400" s="24" t="s">
        <v>471</v>
      </c>
      <c r="D400" s="17">
        <v>773</v>
      </c>
      <c r="F400" s="24" t="s">
        <v>441</v>
      </c>
      <c r="G400" s="24">
        <v>20</v>
      </c>
      <c r="H400" s="16" t="s">
        <v>426</v>
      </c>
      <c r="J400" s="52">
        <f t="shared" si="149"/>
        <v>483.75000000000006</v>
      </c>
      <c r="K400" s="52">
        <f t="shared" si="150"/>
        <v>106532.50000000001</v>
      </c>
      <c r="L400" s="52">
        <f t="shared" si="151"/>
        <v>18516.875</v>
      </c>
      <c r="M400" s="52">
        <f t="shared" si="152"/>
        <v>1389074.6875000002</v>
      </c>
      <c r="N400">
        <v>36</v>
      </c>
      <c r="O400">
        <v>7928</v>
      </c>
      <c r="P400">
        <v>1378</v>
      </c>
      <c r="Q400">
        <v>103373</v>
      </c>
      <c r="R400" s="14">
        <f t="shared" si="169"/>
        <v>0.52213687434649758</v>
      </c>
      <c r="S400" s="14">
        <f t="shared" si="170"/>
        <v>0.12370524432075647</v>
      </c>
      <c r="T400" s="14">
        <f t="shared" si="171"/>
        <v>0.72123029403120686</v>
      </c>
      <c r="U400" s="14">
        <f t="shared" si="172"/>
        <v>1.6720516539681811</v>
      </c>
      <c r="V400">
        <v>2826.4</v>
      </c>
      <c r="W400">
        <v>4512.63</v>
      </c>
      <c r="X400">
        <v>3754.66</v>
      </c>
      <c r="Y400">
        <v>5106.7299999999996</v>
      </c>
      <c r="Z400" s="14">
        <f t="shared" si="173"/>
        <v>0.77921317386951006</v>
      </c>
      <c r="AA400" s="14">
        <f t="shared" si="174"/>
        <v>0.2600051701134547</v>
      </c>
      <c r="AB400" s="14">
        <f t="shared" si="175"/>
        <v>11.443415272257877</v>
      </c>
      <c r="AC400" s="14">
        <f t="shared" si="176"/>
        <v>0.66250077762534498</v>
      </c>
      <c r="AD400">
        <v>4217.99</v>
      </c>
      <c r="AE400">
        <v>9484.7000000000007</v>
      </c>
      <c r="AF400">
        <v>59573.39</v>
      </c>
      <c r="AG400">
        <v>2023.39</v>
      </c>
      <c r="AH400" s="14">
        <f t="shared" si="177"/>
        <v>9.6145545838459743</v>
      </c>
      <c r="AI400" s="14">
        <f t="shared" si="178"/>
        <v>2.9244135443814216</v>
      </c>
      <c r="AJ400" s="14">
        <f t="shared" si="179"/>
        <v>102.24357701151192</v>
      </c>
      <c r="AK400" s="14">
        <f t="shared" si="180"/>
        <v>8.6279676638824938</v>
      </c>
      <c r="AL400">
        <v>52044.93</v>
      </c>
      <c r="AM400">
        <v>106679.36</v>
      </c>
      <c r="AN400">
        <v>532270.86</v>
      </c>
      <c r="AO400">
        <v>26351.279999999999</v>
      </c>
      <c r="AP400" s="14">
        <f t="shared" si="181"/>
        <v>0.32734420317967022</v>
      </c>
      <c r="AQ400" s="14">
        <f t="shared" si="182"/>
        <v>2.8681793771685487E-2</v>
      </c>
      <c r="AR400" s="14">
        <f t="shared" si="183"/>
        <v>0</v>
      </c>
      <c r="AS400" s="14">
        <f t="shared" si="184"/>
        <v>1.5645101615168768</v>
      </c>
      <c r="AT400">
        <v>1771.96</v>
      </c>
      <c r="AU400">
        <v>1046.28</v>
      </c>
      <c r="AW400">
        <v>4778.28</v>
      </c>
    </row>
    <row r="401" spans="1:49" ht="12.75" customHeight="1" x14ac:dyDescent="0.15">
      <c r="A401" t="s">
        <v>53</v>
      </c>
      <c r="B401" t="s">
        <v>277</v>
      </c>
      <c r="C401" s="24" t="s">
        <v>471</v>
      </c>
      <c r="D401" s="17">
        <v>774</v>
      </c>
      <c r="F401" s="24" t="s">
        <v>442</v>
      </c>
      <c r="G401" s="24">
        <v>20</v>
      </c>
      <c r="H401" s="16" t="s">
        <v>426</v>
      </c>
      <c r="J401" s="52">
        <f t="shared" si="149"/>
        <v>443.43750000000006</v>
      </c>
      <c r="K401" s="52">
        <f t="shared" si="150"/>
        <v>112068.75</v>
      </c>
      <c r="L401" s="52">
        <f t="shared" si="151"/>
        <v>16595.3125</v>
      </c>
      <c r="M401" s="52">
        <f t="shared" si="152"/>
        <v>1241772.8125</v>
      </c>
      <c r="N401">
        <v>33</v>
      </c>
      <c r="O401">
        <v>8340</v>
      </c>
      <c r="P401">
        <v>1235</v>
      </c>
      <c r="Q401">
        <v>92411</v>
      </c>
      <c r="R401" s="14">
        <f t="shared" si="169"/>
        <v>0.43672803585349723</v>
      </c>
      <c r="S401" s="14">
        <f t="shared" si="170"/>
        <v>0.12420772671536881</v>
      </c>
      <c r="T401" s="14">
        <f t="shared" si="171"/>
        <v>0.86211824637767454</v>
      </c>
      <c r="U401" s="14">
        <f t="shared" si="172"/>
        <v>1.398589469479433</v>
      </c>
      <c r="V401">
        <v>2364.0700000000002</v>
      </c>
      <c r="W401">
        <v>4530.96</v>
      </c>
      <c r="X401">
        <v>4488.1099999999997</v>
      </c>
      <c r="Y401">
        <v>4271.53</v>
      </c>
      <c r="Z401" s="14">
        <f t="shared" si="173"/>
        <v>0.68158037663906712</v>
      </c>
      <c r="AA401" s="14">
        <f t="shared" si="174"/>
        <v>0.23683368655131778</v>
      </c>
      <c r="AB401" s="14">
        <f t="shared" si="175"/>
        <v>10.097391234193445</v>
      </c>
      <c r="AC401" s="14">
        <f t="shared" si="176"/>
        <v>0.58272787696821071</v>
      </c>
      <c r="AD401">
        <v>3689.49</v>
      </c>
      <c r="AE401">
        <v>8639.43</v>
      </c>
      <c r="AF401">
        <v>52566.11</v>
      </c>
      <c r="AG401">
        <v>1779.75</v>
      </c>
      <c r="AH401" s="14">
        <f t="shared" si="177"/>
        <v>9.9293016622514827</v>
      </c>
      <c r="AI401" s="14">
        <f t="shared" si="178"/>
        <v>3.4727098330020461</v>
      </c>
      <c r="AJ401" s="14">
        <f t="shared" si="179"/>
        <v>98.60621485964991</v>
      </c>
      <c r="AK401" s="14">
        <f t="shared" si="180"/>
        <v>11.033357671642378</v>
      </c>
      <c r="AL401">
        <v>53748.7</v>
      </c>
      <c r="AM401">
        <v>126680.6</v>
      </c>
      <c r="AN401">
        <v>513335.08</v>
      </c>
      <c r="AO401">
        <v>33697.75</v>
      </c>
      <c r="AP401" s="14">
        <f t="shared" si="181"/>
        <v>0.33411107046926547</v>
      </c>
      <c r="AQ401" s="14">
        <f t="shared" si="182"/>
        <v>2.8470164525291202E-2</v>
      </c>
      <c r="AR401" s="14">
        <f t="shared" si="183"/>
        <v>0</v>
      </c>
      <c r="AS401" s="14">
        <f t="shared" si="184"/>
        <v>1.5401041854251727</v>
      </c>
      <c r="AT401">
        <v>1808.59</v>
      </c>
      <c r="AU401">
        <v>1038.56</v>
      </c>
      <c r="AW401">
        <v>4703.74</v>
      </c>
    </row>
    <row r="402" spans="1:49" ht="12.75" customHeight="1" x14ac:dyDescent="0.15">
      <c r="A402" t="s">
        <v>54</v>
      </c>
      <c r="B402" t="s">
        <v>278</v>
      </c>
      <c r="C402" s="24" t="s">
        <v>471</v>
      </c>
      <c r="D402" s="17">
        <v>775</v>
      </c>
      <c r="F402" s="24" t="s">
        <v>450</v>
      </c>
      <c r="G402" s="24">
        <v>25</v>
      </c>
      <c r="H402" s="16" t="s">
        <v>426</v>
      </c>
      <c r="J402" s="52">
        <f t="shared" si="149"/>
        <v>53.75</v>
      </c>
      <c r="K402" s="52">
        <f t="shared" si="150"/>
        <v>23650</v>
      </c>
      <c r="L402" s="52">
        <f t="shared" si="151"/>
        <v>2915.9375</v>
      </c>
      <c r="M402" s="52">
        <f t="shared" si="152"/>
        <v>411738.43749999994</v>
      </c>
      <c r="N402">
        <v>4</v>
      </c>
      <c r="O402">
        <v>1760</v>
      </c>
      <c r="P402">
        <v>217</v>
      </c>
      <c r="Q402">
        <v>30641</v>
      </c>
      <c r="R402" s="14">
        <f t="shared" si="169"/>
        <v>0.23832008778638644</v>
      </c>
      <c r="S402" s="14">
        <f t="shared" si="170"/>
        <v>6.804099576494789E-2</v>
      </c>
      <c r="T402" s="14">
        <f t="shared" si="171"/>
        <v>0.48112049574425991</v>
      </c>
      <c r="U402" s="14">
        <f t="shared" si="172"/>
        <v>1.0311246590726777</v>
      </c>
      <c r="V402">
        <v>1290.06</v>
      </c>
      <c r="W402">
        <v>2482.06</v>
      </c>
      <c r="X402">
        <v>2504.67</v>
      </c>
      <c r="Y402">
        <v>3149.23</v>
      </c>
      <c r="Z402" s="14">
        <f t="shared" si="173"/>
        <v>0.79878037516118183</v>
      </c>
      <c r="AA402" s="14">
        <f t="shared" si="174"/>
        <v>0.26594175425842181</v>
      </c>
      <c r="AB402" s="14">
        <f t="shared" si="175"/>
        <v>13.864699927582306</v>
      </c>
      <c r="AC402" s="14">
        <f t="shared" si="176"/>
        <v>0.60891175016452914</v>
      </c>
      <c r="AD402">
        <v>4323.91</v>
      </c>
      <c r="AE402">
        <v>9701.26</v>
      </c>
      <c r="AF402">
        <v>72178.38</v>
      </c>
      <c r="AG402">
        <v>1859.72</v>
      </c>
      <c r="AH402" s="14">
        <f t="shared" si="177"/>
        <v>10.385341964183448</v>
      </c>
      <c r="AI402" s="14">
        <f t="shared" si="178"/>
        <v>2.1185337602103571</v>
      </c>
      <c r="AJ402" s="14">
        <f t="shared" si="179"/>
        <v>110.33229925219607</v>
      </c>
      <c r="AK402" s="14">
        <f t="shared" si="180"/>
        <v>6.5658002010366152</v>
      </c>
      <c r="AL402">
        <v>56217.31</v>
      </c>
      <c r="AM402">
        <v>77281.759999999995</v>
      </c>
      <c r="AN402">
        <v>574380.02</v>
      </c>
      <c r="AO402">
        <v>20053.07</v>
      </c>
      <c r="AP402" s="14">
        <f t="shared" si="181"/>
        <v>0.33577184406832261</v>
      </c>
      <c r="AQ402" s="14">
        <f t="shared" si="182"/>
        <v>2.7830616556589305E-2</v>
      </c>
      <c r="AR402" s="14">
        <f t="shared" si="183"/>
        <v>0</v>
      </c>
      <c r="AS402" s="14">
        <f t="shared" si="184"/>
        <v>1.6303447417792722</v>
      </c>
      <c r="AT402">
        <v>1817.58</v>
      </c>
      <c r="AU402">
        <v>1015.23</v>
      </c>
      <c r="AW402">
        <v>4979.3500000000004</v>
      </c>
    </row>
    <row r="403" spans="1:49" ht="12.75" customHeight="1" x14ac:dyDescent="0.15">
      <c r="A403" t="s">
        <v>55</v>
      </c>
      <c r="B403" t="s">
        <v>279</v>
      </c>
      <c r="C403" s="24" t="s">
        <v>471</v>
      </c>
      <c r="D403" s="17">
        <v>776</v>
      </c>
      <c r="E403" t="s">
        <v>473</v>
      </c>
      <c r="F403" s="24" t="s">
        <v>443</v>
      </c>
      <c r="G403" s="24">
        <v>25</v>
      </c>
      <c r="H403" s="16" t="s">
        <v>426</v>
      </c>
      <c r="J403" s="52">
        <f t="shared" si="149"/>
        <v>309.0625</v>
      </c>
      <c r="K403" s="52">
        <f t="shared" si="150"/>
        <v>66650</v>
      </c>
      <c r="L403" s="52">
        <f t="shared" si="151"/>
        <v>9325.625</v>
      </c>
      <c r="M403" s="52">
        <f t="shared" si="152"/>
        <v>1198141.25</v>
      </c>
      <c r="N403">
        <v>23</v>
      </c>
      <c r="O403">
        <v>4960</v>
      </c>
      <c r="P403">
        <v>694</v>
      </c>
      <c r="Q403">
        <v>89164</v>
      </c>
      <c r="R403" s="14">
        <f t="shared" si="169"/>
        <v>0.54235249781088235</v>
      </c>
      <c r="S403" s="14">
        <f t="shared" si="170"/>
        <v>0.15892698489455134</v>
      </c>
      <c r="T403" s="14">
        <f t="shared" si="171"/>
        <v>0.7313764548369065</v>
      </c>
      <c r="U403" s="14">
        <f t="shared" si="172"/>
        <v>1.8549032961491991</v>
      </c>
      <c r="V403">
        <v>2935.83</v>
      </c>
      <c r="W403">
        <v>5797.48</v>
      </c>
      <c r="X403">
        <v>3807.48</v>
      </c>
      <c r="Y403">
        <v>5665.19</v>
      </c>
      <c r="Z403" s="14">
        <f t="shared" si="173"/>
        <v>0.83272370564958587</v>
      </c>
      <c r="AA403" s="14">
        <f t="shared" si="174"/>
        <v>0.26609718661943937</v>
      </c>
      <c r="AB403" s="14">
        <f t="shared" si="175"/>
        <v>12.865835175790593</v>
      </c>
      <c r="AC403" s="14">
        <f t="shared" si="176"/>
        <v>0.64460720915993541</v>
      </c>
      <c r="AD403">
        <v>4507.6499999999996</v>
      </c>
      <c r="AE403">
        <v>9706.93</v>
      </c>
      <c r="AF403">
        <v>66978.38</v>
      </c>
      <c r="AG403">
        <v>1968.74</v>
      </c>
      <c r="AH403" s="14">
        <f t="shared" si="177"/>
        <v>12.551214267504626</v>
      </c>
      <c r="AI403" s="14">
        <f t="shared" si="178"/>
        <v>5.696830413425408</v>
      </c>
      <c r="AJ403" s="14">
        <f t="shared" si="179"/>
        <v>127.98509578536702</v>
      </c>
      <c r="AK403" s="14">
        <f t="shared" si="180"/>
        <v>10.997171080850118</v>
      </c>
      <c r="AL403">
        <v>67941.48</v>
      </c>
      <c r="AM403">
        <v>207814.05</v>
      </c>
      <c r="AN403">
        <v>666278.89</v>
      </c>
      <c r="AO403">
        <v>33587.230000000003</v>
      </c>
      <c r="AP403" s="14">
        <f t="shared" si="181"/>
        <v>0.32585153903279795</v>
      </c>
      <c r="AQ403" s="14">
        <f t="shared" si="182"/>
        <v>2.7038103407203456E-2</v>
      </c>
      <c r="AR403" s="14">
        <f t="shared" si="183"/>
        <v>0</v>
      </c>
      <c r="AS403" s="14">
        <f t="shared" si="184"/>
        <v>1.5151121253892219</v>
      </c>
      <c r="AT403">
        <v>1763.88</v>
      </c>
      <c r="AU403">
        <v>986.32</v>
      </c>
      <c r="AW403">
        <v>4627.41</v>
      </c>
    </row>
    <row r="404" spans="1:49" ht="12.75" customHeight="1" x14ac:dyDescent="0.15">
      <c r="A404" t="s">
        <v>56</v>
      </c>
      <c r="B404" t="s">
        <v>280</v>
      </c>
      <c r="C404" s="24" t="s">
        <v>471</v>
      </c>
      <c r="D404" s="17">
        <v>777</v>
      </c>
      <c r="F404" s="24" t="s">
        <v>444</v>
      </c>
      <c r="G404" s="24">
        <v>25</v>
      </c>
      <c r="H404" s="16" t="s">
        <v>426</v>
      </c>
      <c r="J404" s="52">
        <f t="shared" si="149"/>
        <v>456.87499999999994</v>
      </c>
      <c r="K404" s="52">
        <f t="shared" si="150"/>
        <v>63935.625000000007</v>
      </c>
      <c r="L404" s="52">
        <f t="shared" si="151"/>
        <v>9822.8125</v>
      </c>
      <c r="M404" s="52">
        <f t="shared" si="152"/>
        <v>1131921.25</v>
      </c>
      <c r="N404">
        <v>34</v>
      </c>
      <c r="O404">
        <v>4758</v>
      </c>
      <c r="P404">
        <v>731</v>
      </c>
      <c r="Q404">
        <v>84236</v>
      </c>
      <c r="R404" s="14">
        <f t="shared" si="169"/>
        <v>0.68284581592199722</v>
      </c>
      <c r="S404" s="14">
        <f t="shared" si="170"/>
        <v>0.15698695875888768</v>
      </c>
      <c r="T404" s="14">
        <f t="shared" si="171"/>
        <v>0.73365655572224642</v>
      </c>
      <c r="U404" s="14">
        <f t="shared" si="172"/>
        <v>1.9381632325640026</v>
      </c>
      <c r="V404">
        <v>3696.34</v>
      </c>
      <c r="W404">
        <v>5726.71</v>
      </c>
      <c r="X404">
        <v>3819.35</v>
      </c>
      <c r="Y404">
        <v>5919.48</v>
      </c>
      <c r="Z404" s="14">
        <f t="shared" si="173"/>
        <v>0.78957130242336249</v>
      </c>
      <c r="AA404" s="14">
        <f t="shared" si="174"/>
        <v>0.26276786382480388</v>
      </c>
      <c r="AB404" s="14">
        <f t="shared" si="175"/>
        <v>12.769246875186088</v>
      </c>
      <c r="AC404" s="14">
        <f t="shared" si="176"/>
        <v>0.57614343667837742</v>
      </c>
      <c r="AD404">
        <v>4274.0600000000004</v>
      </c>
      <c r="AE404">
        <v>9585.48</v>
      </c>
      <c r="AF404">
        <v>66475.55</v>
      </c>
      <c r="AG404">
        <v>1759.64</v>
      </c>
      <c r="AH404" s="14">
        <f t="shared" si="177"/>
        <v>12.067313980425409</v>
      </c>
      <c r="AI404" s="14">
        <f t="shared" si="178"/>
        <v>5.6104141326668655</v>
      </c>
      <c r="AJ404" s="14">
        <f t="shared" si="179"/>
        <v>126.38818573505881</v>
      </c>
      <c r="AK404" s="14">
        <f t="shared" si="180"/>
        <v>7.0853652547173205</v>
      </c>
      <c r="AL404">
        <v>65322.06</v>
      </c>
      <c r="AM404">
        <v>204661.68</v>
      </c>
      <c r="AN404">
        <v>657965.52</v>
      </c>
      <c r="AO404">
        <v>21639.91</v>
      </c>
      <c r="AP404" s="14">
        <f t="shared" si="181"/>
        <v>0.32746243400318481</v>
      </c>
      <c r="AQ404" s="14">
        <f t="shared" si="182"/>
        <v>2.7317168916049805E-2</v>
      </c>
      <c r="AR404" s="14">
        <f t="shared" si="183"/>
        <v>0</v>
      </c>
      <c r="AS404" s="14">
        <f t="shared" si="184"/>
        <v>1.4122396592200173</v>
      </c>
      <c r="AT404">
        <v>1772.6</v>
      </c>
      <c r="AU404">
        <v>996.5</v>
      </c>
      <c r="AW404">
        <v>4313.22</v>
      </c>
    </row>
    <row r="405" spans="1:49" ht="12.75" customHeight="1" x14ac:dyDescent="0.15">
      <c r="A405" t="s">
        <v>57</v>
      </c>
      <c r="B405" t="s">
        <v>281</v>
      </c>
      <c r="C405" s="24" t="s">
        <v>471</v>
      </c>
      <c r="D405" s="17">
        <v>778</v>
      </c>
      <c r="F405" s="24" t="s">
        <v>451</v>
      </c>
      <c r="G405" s="24">
        <v>30</v>
      </c>
      <c r="H405" s="16" t="s">
        <v>426</v>
      </c>
      <c r="J405" s="52">
        <f t="shared" si="149"/>
        <v>107.5</v>
      </c>
      <c r="K405" s="52">
        <f t="shared" si="150"/>
        <v>19014.0625</v>
      </c>
      <c r="L405" s="52">
        <f t="shared" si="151"/>
        <v>2566.5625000000005</v>
      </c>
      <c r="M405" s="52">
        <f t="shared" si="152"/>
        <v>397400.62499999994</v>
      </c>
      <c r="N405">
        <v>8</v>
      </c>
      <c r="O405">
        <v>1415</v>
      </c>
      <c r="P405">
        <v>191</v>
      </c>
      <c r="Q405">
        <v>29574</v>
      </c>
      <c r="R405" s="14">
        <f t="shared" si="169"/>
        <v>0.77688365717494834</v>
      </c>
      <c r="S405" s="14">
        <f t="shared" si="170"/>
        <v>0.16483889723618236</v>
      </c>
      <c r="T405" s="14">
        <f t="shared" si="171"/>
        <v>0.9968382088818285</v>
      </c>
      <c r="U405" s="14">
        <f t="shared" si="172"/>
        <v>1.4374150751267938</v>
      </c>
      <c r="V405">
        <v>4205.38</v>
      </c>
      <c r="W405">
        <v>6013.14</v>
      </c>
      <c r="X405">
        <v>5189.45</v>
      </c>
      <c r="Y405">
        <v>4390.1099999999997</v>
      </c>
      <c r="Z405" s="14">
        <f t="shared" si="173"/>
        <v>0.8285135799184945</v>
      </c>
      <c r="AA405" s="14">
        <f t="shared" si="174"/>
        <v>0.26908247482311004</v>
      </c>
      <c r="AB405" s="14">
        <f t="shared" si="175"/>
        <v>16.410498836898832</v>
      </c>
      <c r="AC405" s="14">
        <f t="shared" si="176"/>
        <v>0.66400691513569965</v>
      </c>
      <c r="AD405">
        <v>4484.8599999999997</v>
      </c>
      <c r="AE405">
        <v>9815.83</v>
      </c>
      <c r="AF405">
        <v>85431.58</v>
      </c>
      <c r="AG405">
        <v>2027.99</v>
      </c>
      <c r="AH405" s="14">
        <f t="shared" si="177"/>
        <v>8.5719748611711495</v>
      </c>
      <c r="AI405" s="14">
        <f t="shared" si="178"/>
        <v>2.5228654161351951</v>
      </c>
      <c r="AJ405" s="14">
        <f t="shared" si="179"/>
        <v>115.79276437740951</v>
      </c>
      <c r="AK405" s="14">
        <f t="shared" si="180"/>
        <v>4.9003198905103513</v>
      </c>
      <c r="AL405">
        <v>46401.3</v>
      </c>
      <c r="AM405">
        <v>92031.33</v>
      </c>
      <c r="AN405">
        <v>602806.71</v>
      </c>
      <c r="AO405">
        <v>14966.41</v>
      </c>
      <c r="AP405" s="14">
        <f t="shared" si="181"/>
        <v>0.33684146354980654</v>
      </c>
      <c r="AQ405" s="14">
        <f t="shared" si="182"/>
        <v>2.7271663145452069E-2</v>
      </c>
      <c r="AR405" s="14">
        <f t="shared" si="183"/>
        <v>0</v>
      </c>
      <c r="AS405" s="14">
        <f t="shared" si="184"/>
        <v>1.6718977660051668</v>
      </c>
      <c r="AT405">
        <v>1823.37</v>
      </c>
      <c r="AU405">
        <v>994.84</v>
      </c>
      <c r="AW405">
        <v>5106.26</v>
      </c>
    </row>
    <row r="406" spans="1:49" ht="12.75" customHeight="1" x14ac:dyDescent="0.15">
      <c r="A406" t="s">
        <v>58</v>
      </c>
      <c r="B406" t="s">
        <v>282</v>
      </c>
      <c r="C406" s="24" t="s">
        <v>471</v>
      </c>
      <c r="D406" s="17">
        <v>779</v>
      </c>
      <c r="F406" s="24" t="s">
        <v>445</v>
      </c>
      <c r="G406" s="24">
        <v>30</v>
      </c>
      <c r="H406" s="16" t="s">
        <v>426</v>
      </c>
      <c r="J406" s="52">
        <f t="shared" si="149"/>
        <v>228.43749999999997</v>
      </c>
      <c r="K406" s="52">
        <f t="shared" si="150"/>
        <v>56316.5625</v>
      </c>
      <c r="L406" s="52">
        <f t="shared" si="151"/>
        <v>7135.3125000000009</v>
      </c>
      <c r="M406" s="52">
        <f t="shared" si="152"/>
        <v>1189232.1875</v>
      </c>
      <c r="N406">
        <v>17</v>
      </c>
      <c r="O406">
        <v>4191</v>
      </c>
      <c r="P406">
        <v>531</v>
      </c>
      <c r="Q406">
        <v>88501</v>
      </c>
      <c r="R406" s="14">
        <f t="shared" si="169"/>
        <v>0.63806773887244739</v>
      </c>
      <c r="S406" s="14">
        <f t="shared" si="170"/>
        <v>0.18727954715727371</v>
      </c>
      <c r="T406" s="14">
        <f t="shared" si="171"/>
        <v>0.88770263027981666</v>
      </c>
      <c r="U406" s="14">
        <f t="shared" si="172"/>
        <v>1.3025240900146358</v>
      </c>
      <c r="V406">
        <v>3453.95</v>
      </c>
      <c r="W406">
        <v>6831.75</v>
      </c>
      <c r="X406">
        <v>4621.3</v>
      </c>
      <c r="Y406">
        <v>3978.13</v>
      </c>
      <c r="Z406" s="14">
        <f t="shared" si="173"/>
        <v>0.84710168220293569</v>
      </c>
      <c r="AA406" s="14">
        <f t="shared" si="174"/>
        <v>0.26543790120806854</v>
      </c>
      <c r="AB406" s="14">
        <f t="shared" si="175"/>
        <v>15.43880704814336</v>
      </c>
      <c r="AC406" s="14">
        <f t="shared" si="176"/>
        <v>0.63770517030813612</v>
      </c>
      <c r="AD406">
        <v>4585.4799999999996</v>
      </c>
      <c r="AE406">
        <v>9682.8799999999992</v>
      </c>
      <c r="AF406">
        <v>80373.039999999994</v>
      </c>
      <c r="AG406">
        <v>1947.66</v>
      </c>
      <c r="AH406" s="14">
        <f t="shared" si="177"/>
        <v>10.65034896566503</v>
      </c>
      <c r="AI406" s="14">
        <f t="shared" si="178"/>
        <v>5.9069045138160732</v>
      </c>
      <c r="AJ406" s="14">
        <f t="shared" si="179"/>
        <v>106.14906519705488</v>
      </c>
      <c r="AK406" s="14">
        <f t="shared" si="180"/>
        <v>7.1509673659292048</v>
      </c>
      <c r="AL406">
        <v>57651.83</v>
      </c>
      <c r="AM406">
        <v>215477.32</v>
      </c>
      <c r="AN406">
        <v>552602.48</v>
      </c>
      <c r="AO406">
        <v>21840.27</v>
      </c>
      <c r="AP406" s="14">
        <f t="shared" si="181"/>
        <v>0.31951325847844314</v>
      </c>
      <c r="AQ406" s="14">
        <f t="shared" si="182"/>
        <v>2.7844871376294621E-2</v>
      </c>
      <c r="AR406" s="14">
        <f t="shared" si="183"/>
        <v>0</v>
      </c>
      <c r="AS406" s="14">
        <f t="shared" si="184"/>
        <v>1.6110334395269417</v>
      </c>
      <c r="AT406">
        <v>1729.57</v>
      </c>
      <c r="AU406">
        <v>1015.75</v>
      </c>
      <c r="AW406">
        <v>4920.37</v>
      </c>
    </row>
    <row r="407" spans="1:49" ht="12.75" customHeight="1" x14ac:dyDescent="0.15">
      <c r="A407" t="s">
        <v>59</v>
      </c>
      <c r="B407" t="s">
        <v>283</v>
      </c>
      <c r="C407" s="24" t="s">
        <v>471</v>
      </c>
      <c r="D407" s="17">
        <v>780</v>
      </c>
      <c r="F407" s="24" t="s">
        <v>446</v>
      </c>
      <c r="G407" s="24">
        <v>30</v>
      </c>
      <c r="H407" s="16" t="s">
        <v>426</v>
      </c>
      <c r="J407" s="52">
        <f t="shared" ref="J407:J470" si="185">N407/$B$15/$B$16/$B$17/$B$18</f>
        <v>201.56249999999997</v>
      </c>
      <c r="K407" s="52">
        <f t="shared" ref="K407:K470" si="186">O407/$B$15/$B$16/$B$17/$B$18</f>
        <v>53803.75</v>
      </c>
      <c r="L407" s="52">
        <f t="shared" ref="L407:L470" si="187">P407/$B$15/$B$16/$B$17/$B$18</f>
        <v>7054.6875</v>
      </c>
      <c r="M407" s="52">
        <f t="shared" ref="M407:M470" si="188">Q407/$B$15/$B$16/$B$17/$B$18</f>
        <v>1184031.875</v>
      </c>
      <c r="N407">
        <v>15</v>
      </c>
      <c r="O407">
        <v>4004</v>
      </c>
      <c r="P407">
        <v>525</v>
      </c>
      <c r="Q407">
        <v>88114</v>
      </c>
      <c r="R407" s="14">
        <f t="shared" si="169"/>
        <v>0.83157464983355323</v>
      </c>
      <c r="S407" s="14">
        <f t="shared" si="170"/>
        <v>0.16590389674685824</v>
      </c>
      <c r="T407" s="14">
        <f t="shared" si="171"/>
        <v>0.83006621320768126</v>
      </c>
      <c r="U407" s="14">
        <f t="shared" si="172"/>
        <v>1.5569761997531246</v>
      </c>
      <c r="V407">
        <v>4501.43</v>
      </c>
      <c r="W407">
        <v>6051.99</v>
      </c>
      <c r="X407">
        <v>4321.25</v>
      </c>
      <c r="Y407">
        <v>4755.2700000000004</v>
      </c>
      <c r="Z407" s="14">
        <f t="shared" si="173"/>
        <v>0.82410393967272222</v>
      </c>
      <c r="AA407" s="14">
        <f t="shared" si="174"/>
        <v>0.26621780432463815</v>
      </c>
      <c r="AB407" s="14">
        <f t="shared" si="175"/>
        <v>13.785476506508948</v>
      </c>
      <c r="AC407" s="14">
        <f t="shared" si="176"/>
        <v>0.52956122285268992</v>
      </c>
      <c r="AD407">
        <v>4460.99</v>
      </c>
      <c r="AE407">
        <v>9711.33</v>
      </c>
      <c r="AF407">
        <v>71765.95</v>
      </c>
      <c r="AG407">
        <v>1617.37</v>
      </c>
      <c r="AH407" s="14">
        <f t="shared" si="177"/>
        <v>9.3637241970464462</v>
      </c>
      <c r="AI407" s="14">
        <f t="shared" si="178"/>
        <v>3.1080951202188443</v>
      </c>
      <c r="AJ407" s="14">
        <f t="shared" si="179"/>
        <v>113.56118142649413</v>
      </c>
      <c r="AK407" s="14">
        <f t="shared" si="180"/>
        <v>5.6913564077965528</v>
      </c>
      <c r="AL407">
        <v>50687.15</v>
      </c>
      <c r="AM407">
        <v>113379.86</v>
      </c>
      <c r="AN407">
        <v>591189.29</v>
      </c>
      <c r="AO407">
        <v>17382.37</v>
      </c>
      <c r="AP407" s="14">
        <f t="shared" si="181"/>
        <v>0.31443856985040103</v>
      </c>
      <c r="AQ407" s="14">
        <f t="shared" si="182"/>
        <v>2.7633242129900332E-2</v>
      </c>
      <c r="AR407" s="14">
        <f t="shared" si="183"/>
        <v>0</v>
      </c>
      <c r="AS407" s="14">
        <f t="shared" si="184"/>
        <v>1.4046958748203278</v>
      </c>
      <c r="AT407">
        <v>1702.1</v>
      </c>
      <c r="AU407">
        <v>1008.03</v>
      </c>
      <c r="AW407">
        <v>4290.18</v>
      </c>
    </row>
    <row r="408" spans="1:49" ht="12.75" customHeight="1" x14ac:dyDescent="0.15">
      <c r="A408" t="s">
        <v>60</v>
      </c>
      <c r="B408" t="s">
        <v>284</v>
      </c>
      <c r="C408" s="24" t="s">
        <v>471</v>
      </c>
      <c r="D408" s="17">
        <v>781</v>
      </c>
      <c r="F408" s="24" t="s">
        <v>452</v>
      </c>
      <c r="G408" s="24">
        <v>35</v>
      </c>
      <c r="H408" s="16" t="s">
        <v>426</v>
      </c>
      <c r="J408" s="52">
        <f t="shared" si="185"/>
        <v>80.625</v>
      </c>
      <c r="K408" s="52">
        <f t="shared" si="186"/>
        <v>11206.875000000002</v>
      </c>
      <c r="L408" s="52">
        <f t="shared" si="187"/>
        <v>1639.375</v>
      </c>
      <c r="M408" s="52">
        <f t="shared" si="188"/>
        <v>379891.5625</v>
      </c>
      <c r="N408">
        <v>6</v>
      </c>
      <c r="O408">
        <v>834</v>
      </c>
      <c r="P408">
        <v>122</v>
      </c>
      <c r="Q408">
        <v>28271</v>
      </c>
      <c r="R408" s="14">
        <f t="shared" si="169"/>
        <v>1.2011642041402955</v>
      </c>
      <c r="S408" s="14">
        <f t="shared" si="170"/>
        <v>0.21345002548049022</v>
      </c>
      <c r="T408" s="14">
        <f t="shared" si="171"/>
        <v>0.81394223104125896</v>
      </c>
      <c r="U408" s="14">
        <f t="shared" si="172"/>
        <v>1.2096248735335624</v>
      </c>
      <c r="V408">
        <v>6502.07</v>
      </c>
      <c r="W408">
        <v>7786.42</v>
      </c>
      <c r="X408">
        <v>4237.3100000000004</v>
      </c>
      <c r="Y408">
        <v>3694.4</v>
      </c>
      <c r="Z408" s="14">
        <f t="shared" si="173"/>
        <v>0.88413194559904229</v>
      </c>
      <c r="AA408" s="14">
        <f t="shared" si="174"/>
        <v>0.2858242123047055</v>
      </c>
      <c r="AB408" s="14">
        <f t="shared" si="175"/>
        <v>14.854163825344656</v>
      </c>
      <c r="AC408" s="14">
        <f t="shared" si="176"/>
        <v>0.60396769007619089</v>
      </c>
      <c r="AD408">
        <v>4785.93</v>
      </c>
      <c r="AE408">
        <v>10426.549999999999</v>
      </c>
      <c r="AF408">
        <v>77329.440000000002</v>
      </c>
      <c r="AG408">
        <v>1844.62</v>
      </c>
      <c r="AH408" s="14">
        <f t="shared" si="177"/>
        <v>10.827663795874484</v>
      </c>
      <c r="AI408" s="14">
        <f t="shared" si="178"/>
        <v>2.8329850497095714</v>
      </c>
      <c r="AJ408" s="14">
        <f t="shared" si="179"/>
        <v>106.90331757560159</v>
      </c>
      <c r="AK408" s="14">
        <f t="shared" si="180"/>
        <v>4.2123293726282425</v>
      </c>
      <c r="AL408">
        <v>58611.66</v>
      </c>
      <c r="AM408">
        <v>103344.15</v>
      </c>
      <c r="AN408">
        <v>556529.05000000005</v>
      </c>
      <c r="AO408">
        <v>12865.17</v>
      </c>
      <c r="AP408" s="14">
        <f t="shared" si="181"/>
        <v>0.32756773333037753</v>
      </c>
      <c r="AQ408" s="14">
        <f t="shared" si="182"/>
        <v>2.708909180076477E-2</v>
      </c>
      <c r="AR408" s="14">
        <f t="shared" si="183"/>
        <v>0</v>
      </c>
      <c r="AS408" s="14">
        <f t="shared" si="184"/>
        <v>1.4993238752263298</v>
      </c>
      <c r="AT408">
        <v>1773.17</v>
      </c>
      <c r="AU408">
        <v>988.18</v>
      </c>
      <c r="AW408">
        <v>4579.1899999999996</v>
      </c>
    </row>
    <row r="409" spans="1:49" ht="12.75" customHeight="1" x14ac:dyDescent="0.15">
      <c r="A409" t="s">
        <v>61</v>
      </c>
      <c r="B409" t="s">
        <v>285</v>
      </c>
      <c r="C409" s="24" t="s">
        <v>471</v>
      </c>
      <c r="D409" s="17">
        <v>782</v>
      </c>
      <c r="F409" s="24" t="s">
        <v>448</v>
      </c>
      <c r="G409" s="24">
        <v>35</v>
      </c>
      <c r="H409" s="16" t="s">
        <v>426</v>
      </c>
      <c r="J409" s="52">
        <f t="shared" si="185"/>
        <v>215</v>
      </c>
      <c r="K409" s="52">
        <f t="shared" si="186"/>
        <v>33096.562500000007</v>
      </c>
      <c r="L409" s="52">
        <f t="shared" si="187"/>
        <v>4877.8125</v>
      </c>
      <c r="M409" s="52">
        <f t="shared" si="188"/>
        <v>1063779.6875</v>
      </c>
      <c r="N409">
        <v>16</v>
      </c>
      <c r="O409">
        <v>2463</v>
      </c>
      <c r="P409">
        <v>363</v>
      </c>
      <c r="Q409">
        <v>79165</v>
      </c>
      <c r="R409" s="14">
        <f t="shared" si="169"/>
        <v>1.0921147430142211</v>
      </c>
      <c r="S409" s="14">
        <f t="shared" si="170"/>
        <v>0.18957484726097751</v>
      </c>
      <c r="T409" s="14">
        <f t="shared" si="171"/>
        <v>0.82961672406937503</v>
      </c>
      <c r="U409" s="14">
        <f t="shared" si="172"/>
        <v>2.1605444359678736</v>
      </c>
      <c r="V409">
        <v>5911.77</v>
      </c>
      <c r="W409">
        <v>6915.48</v>
      </c>
      <c r="X409">
        <v>4318.91</v>
      </c>
      <c r="Y409">
        <v>6598.67</v>
      </c>
      <c r="Z409" s="14">
        <f t="shared" si="173"/>
        <v>0.9016504284019996</v>
      </c>
      <c r="AA409" s="14">
        <f t="shared" si="174"/>
        <v>0.286461567224222</v>
      </c>
      <c r="AB409" s="14">
        <f t="shared" si="175"/>
        <v>15.462624209792333</v>
      </c>
      <c r="AC409" s="14">
        <f t="shared" si="176"/>
        <v>0.60200971131272984</v>
      </c>
      <c r="AD409">
        <v>4880.76</v>
      </c>
      <c r="AE409">
        <v>10449.799999999999</v>
      </c>
      <c r="AF409">
        <v>80497.03</v>
      </c>
      <c r="AG409">
        <v>1838.64</v>
      </c>
      <c r="AH409" s="14">
        <f t="shared" si="177"/>
        <v>13.597993031770837</v>
      </c>
      <c r="AI409" s="14">
        <f t="shared" si="178"/>
        <v>6.1304614805987789</v>
      </c>
      <c r="AJ409" s="14">
        <f t="shared" si="179"/>
        <v>121.99779097218355</v>
      </c>
      <c r="AK409" s="14">
        <f t="shared" si="180"/>
        <v>13.065592288575948</v>
      </c>
      <c r="AL409">
        <v>73607.839999999997</v>
      </c>
      <c r="AM409">
        <v>223632.43</v>
      </c>
      <c r="AN409">
        <v>635109.52</v>
      </c>
      <c r="AO409">
        <v>39904.54</v>
      </c>
      <c r="AP409" s="14">
        <f t="shared" si="181"/>
        <v>0.30557864751327324</v>
      </c>
      <c r="AQ409" s="14">
        <f t="shared" si="182"/>
        <v>2.6763149865579792E-2</v>
      </c>
      <c r="AR409" s="14">
        <f t="shared" si="183"/>
        <v>0</v>
      </c>
      <c r="AS409" s="14">
        <f t="shared" si="184"/>
        <v>1.4110347492117334</v>
      </c>
      <c r="AT409">
        <v>1654.14</v>
      </c>
      <c r="AU409">
        <v>976.29</v>
      </c>
      <c r="AW409">
        <v>4309.54</v>
      </c>
    </row>
    <row r="410" spans="1:49" ht="12.75" customHeight="1" x14ac:dyDescent="0.15">
      <c r="A410" t="s">
        <v>62</v>
      </c>
      <c r="B410" t="s">
        <v>286</v>
      </c>
      <c r="C410" s="24" t="s">
        <v>471</v>
      </c>
      <c r="D410" s="17">
        <v>783</v>
      </c>
      <c r="F410" s="24" t="s">
        <v>447</v>
      </c>
      <c r="G410" s="24">
        <v>35</v>
      </c>
      <c r="H410" s="16" t="s">
        <v>426</v>
      </c>
      <c r="J410" s="52">
        <f t="shared" si="185"/>
        <v>201.56249999999997</v>
      </c>
      <c r="K410" s="52">
        <f t="shared" si="186"/>
        <v>31457.187499999996</v>
      </c>
      <c r="L410" s="52">
        <f t="shared" si="187"/>
        <v>4300</v>
      </c>
      <c r="M410" s="52">
        <f t="shared" si="188"/>
        <v>1033975.3124999999</v>
      </c>
      <c r="N410">
        <v>15</v>
      </c>
      <c r="O410">
        <v>2341</v>
      </c>
      <c r="P410">
        <v>320</v>
      </c>
      <c r="Q410">
        <v>76947</v>
      </c>
      <c r="R410" s="14">
        <f t="shared" si="169"/>
        <v>0.9478010914182895</v>
      </c>
      <c r="S410" s="14">
        <f t="shared" si="170"/>
        <v>0.1781698949721332</v>
      </c>
      <c r="T410" s="14">
        <f t="shared" si="171"/>
        <v>1.2581930920818838</v>
      </c>
      <c r="U410" s="14">
        <f t="shared" si="172"/>
        <v>1.8963875619235342</v>
      </c>
      <c r="V410">
        <v>5130.58</v>
      </c>
      <c r="W410">
        <v>6499.44</v>
      </c>
      <c r="X410">
        <v>6550.04</v>
      </c>
      <c r="Y410">
        <v>5791.89</v>
      </c>
      <c r="Z410" s="14">
        <f t="shared" si="173"/>
        <v>0.90951277816572251</v>
      </c>
      <c r="AA410" s="14">
        <f t="shared" si="174"/>
        <v>0.28954280132975541</v>
      </c>
      <c r="AB410" s="14">
        <f t="shared" si="175"/>
        <v>13.876015912683853</v>
      </c>
      <c r="AC410" s="14">
        <f t="shared" si="176"/>
        <v>0.61755894400115252</v>
      </c>
      <c r="AD410">
        <v>4923.32</v>
      </c>
      <c r="AE410">
        <v>10562.2</v>
      </c>
      <c r="AF410">
        <v>72237.289999999994</v>
      </c>
      <c r="AG410">
        <v>1886.13</v>
      </c>
      <c r="AH410" s="14">
        <f t="shared" si="177"/>
        <v>11.166437594446107</v>
      </c>
      <c r="AI410" s="14">
        <f t="shared" si="178"/>
        <v>6.7511607398141775</v>
      </c>
      <c r="AJ410" s="14">
        <f t="shared" si="179"/>
        <v>92.255067797945031</v>
      </c>
      <c r="AK410" s="14">
        <f t="shared" si="180"/>
        <v>13.746130699993778</v>
      </c>
      <c r="AL410">
        <v>60445.49</v>
      </c>
      <c r="AM410">
        <v>246274.85</v>
      </c>
      <c r="AN410">
        <v>480271.58</v>
      </c>
      <c r="AO410">
        <v>41983.02</v>
      </c>
      <c r="AP410" s="14">
        <f t="shared" si="181"/>
        <v>0.31165829814118973</v>
      </c>
      <c r="AQ410" s="14">
        <f t="shared" si="182"/>
        <v>2.7309493243900789E-2</v>
      </c>
      <c r="AR410" s="14">
        <f t="shared" si="183"/>
        <v>0</v>
      </c>
      <c r="AS410" s="14">
        <f t="shared" si="184"/>
        <v>1.4604327853393884</v>
      </c>
      <c r="AT410">
        <v>1687.05</v>
      </c>
      <c r="AU410">
        <v>996.22</v>
      </c>
      <c r="AW410">
        <v>4460.41</v>
      </c>
    </row>
    <row r="411" spans="1:49" x14ac:dyDescent="0.15">
      <c r="J411" s="52"/>
      <c r="K411" s="52"/>
      <c r="L411" s="52"/>
      <c r="M411" s="52"/>
    </row>
    <row r="412" spans="1:49" ht="12.75" customHeight="1" x14ac:dyDescent="0.15">
      <c r="A412" t="s">
        <v>20</v>
      </c>
      <c r="B412" t="s">
        <v>244</v>
      </c>
      <c r="C412" s="24" t="s">
        <v>474</v>
      </c>
      <c r="D412" s="18" t="s">
        <v>359</v>
      </c>
      <c r="F412" s="24" t="s">
        <v>434</v>
      </c>
      <c r="G412" s="24">
        <v>5</v>
      </c>
      <c r="H412" s="16" t="s">
        <v>426</v>
      </c>
      <c r="J412" s="52">
        <f t="shared" si="185"/>
        <v>107.5</v>
      </c>
      <c r="K412" s="52">
        <f t="shared" si="186"/>
        <v>22427.187500000004</v>
      </c>
      <c r="L412" s="52">
        <f t="shared" si="187"/>
        <v>3036.8750000000005</v>
      </c>
      <c r="M412" s="52">
        <f t="shared" si="188"/>
        <v>407787.8125</v>
      </c>
      <c r="N412">
        <v>8</v>
      </c>
      <c r="O412">
        <v>1669</v>
      </c>
      <c r="P412">
        <v>226</v>
      </c>
      <c r="Q412">
        <v>30347</v>
      </c>
      <c r="R412" s="14">
        <f t="shared" ref="R412:R416" si="189">V412/$S$9</f>
        <v>0.57931761360851031</v>
      </c>
      <c r="S412" s="14">
        <f t="shared" ref="S412:S416" si="190">W412/$T$9</f>
        <v>0.15150842102136133</v>
      </c>
      <c r="T412" s="14">
        <f t="shared" ref="T412:T416" si="191">X412/$U$9</f>
        <v>0.92270605684299867</v>
      </c>
      <c r="U412" s="14">
        <f t="shared" ref="U412:U416" si="192">Y412/$V$9</f>
        <v>2.498942966740016</v>
      </c>
      <c r="V412">
        <v>3072.55</v>
      </c>
      <c r="W412">
        <v>5457.15</v>
      </c>
      <c r="X412">
        <v>4740.55</v>
      </c>
      <c r="Y412">
        <v>7517.87</v>
      </c>
      <c r="Z412" s="14">
        <f t="shared" ref="Z412:Z449" si="193">AD412/$S$9</f>
        <v>0.6755365081998741</v>
      </c>
      <c r="AA412" s="14">
        <f t="shared" ref="AA412:AA449" si="194">AE412/$T$9</f>
        <v>0.22919426221702616</v>
      </c>
      <c r="AB412" s="14">
        <f t="shared" ref="AB412:AB449" si="195">AF412/$U$9</f>
        <v>15.624118762238062</v>
      </c>
      <c r="AC412" s="14">
        <f t="shared" ref="AC412:AC449" si="196">AG412/$V$9</f>
        <v>1.2119817046821919</v>
      </c>
      <c r="AD412">
        <v>3582.87</v>
      </c>
      <c r="AE412">
        <v>8255.2999999999993</v>
      </c>
      <c r="AF412">
        <v>80271.41</v>
      </c>
      <c r="AG412">
        <v>3646.15</v>
      </c>
      <c r="AH412" s="14">
        <f t="shared" ref="AH412:AH449" si="197">AL412/$S$9</f>
        <v>19.932366594139229</v>
      </c>
      <c r="AI412" s="14">
        <f t="shared" ref="AI412:AI449" si="198">AM412/$T$9</f>
        <v>7.2535021304158187</v>
      </c>
      <c r="AJ412" s="14">
        <f t="shared" ref="AJ412:AJ449" si="199">AN412/$U$9</f>
        <v>154.46096861216972</v>
      </c>
      <c r="AK412" s="14">
        <f t="shared" ref="AK412:AK449" si="200">AO412/$V$9</f>
        <v>41.512601299020744</v>
      </c>
      <c r="AL412">
        <v>105716.09</v>
      </c>
      <c r="AM412">
        <v>261262.37</v>
      </c>
      <c r="AN412">
        <v>793567.94</v>
      </c>
      <c r="AO412">
        <v>124887.34</v>
      </c>
      <c r="AP412" s="14">
        <f t="shared" ref="AP412:AP449" si="201">AT412/$S$9</f>
        <v>0.31724217250468539</v>
      </c>
      <c r="AQ412" s="14">
        <f t="shared" ref="AQ412:AQ449" si="202">AU412/$T$9</f>
        <v>3.1720943429804277E-2</v>
      </c>
      <c r="AR412" s="14">
        <f t="shared" ref="AR412:AR449" si="203">AV412/$U$9</f>
        <v>0</v>
      </c>
      <c r="AS412" s="14">
        <f t="shared" ref="AS412:AS449" si="204">AW412/$V$9</f>
        <v>2.2248622200357659</v>
      </c>
      <c r="AT412">
        <v>1682.57</v>
      </c>
      <c r="AU412">
        <v>1142.55</v>
      </c>
      <c r="AW412">
        <v>6693.32</v>
      </c>
    </row>
    <row r="413" spans="1:49" ht="12.75" customHeight="1" x14ac:dyDescent="0.15">
      <c r="A413" t="s">
        <v>21</v>
      </c>
      <c r="B413" t="s">
        <v>245</v>
      </c>
      <c r="C413" s="24" t="s">
        <v>474</v>
      </c>
      <c r="D413" s="17">
        <v>747</v>
      </c>
      <c r="F413" s="24" t="s">
        <v>437</v>
      </c>
      <c r="G413" s="24">
        <v>5</v>
      </c>
      <c r="H413" s="16" t="s">
        <v>426</v>
      </c>
      <c r="J413" s="52">
        <f t="shared" si="185"/>
        <v>631.56250000000011</v>
      </c>
      <c r="K413" s="52">
        <f t="shared" si="186"/>
        <v>85462.5</v>
      </c>
      <c r="L413" s="52">
        <f t="shared" si="187"/>
        <v>13854.062500000002</v>
      </c>
      <c r="M413" s="52">
        <f t="shared" si="188"/>
        <v>1510442.1875</v>
      </c>
      <c r="N413">
        <v>47</v>
      </c>
      <c r="O413">
        <v>6360</v>
      </c>
      <c r="P413">
        <v>1031</v>
      </c>
      <c r="Q413">
        <v>112405</v>
      </c>
      <c r="R413" s="14">
        <f t="shared" si="189"/>
        <v>0.52230124402779932</v>
      </c>
      <c r="S413" s="14">
        <f t="shared" si="190"/>
        <v>0.1387922803625552</v>
      </c>
      <c r="T413" s="14">
        <f t="shared" si="191"/>
        <v>0.71660444638220522</v>
      </c>
      <c r="U413" s="14">
        <f t="shared" si="192"/>
        <v>2.4450043544451905</v>
      </c>
      <c r="V413">
        <v>2770.15</v>
      </c>
      <c r="W413">
        <v>4999.13</v>
      </c>
      <c r="X413">
        <v>3681.67</v>
      </c>
      <c r="Y413">
        <v>7355.6</v>
      </c>
      <c r="Z413" s="14">
        <f t="shared" si="193"/>
        <v>0.71929808022263531</v>
      </c>
      <c r="AA413" s="14">
        <f t="shared" si="194"/>
        <v>0.23254306988102599</v>
      </c>
      <c r="AB413" s="14">
        <f t="shared" si="195"/>
        <v>10.975430448881397</v>
      </c>
      <c r="AC413" s="14">
        <f t="shared" si="196"/>
        <v>1.3296481209405602</v>
      </c>
      <c r="AD413">
        <v>3814.97</v>
      </c>
      <c r="AE413">
        <v>8375.92</v>
      </c>
      <c r="AF413">
        <v>56388.03</v>
      </c>
      <c r="AG413">
        <v>4000.14</v>
      </c>
      <c r="AH413" s="14">
        <f t="shared" si="197"/>
        <v>16.792519995324056</v>
      </c>
      <c r="AI413" s="14">
        <f t="shared" si="198"/>
        <v>7.0343243068409569</v>
      </c>
      <c r="AJ413" s="14">
        <f t="shared" si="199"/>
        <v>210.77209663543329</v>
      </c>
      <c r="AK413" s="14">
        <f t="shared" si="200"/>
        <v>33.837572546386475</v>
      </c>
      <c r="AL413">
        <v>89063.16</v>
      </c>
      <c r="AM413">
        <v>253367.85</v>
      </c>
      <c r="AN413">
        <v>1082875.3700000001</v>
      </c>
      <c r="AO413">
        <v>101797.63</v>
      </c>
      <c r="AP413" s="14">
        <f t="shared" si="201"/>
        <v>0.34238669316369208</v>
      </c>
      <c r="AQ413" s="14">
        <f t="shared" si="202"/>
        <v>3.8193676134040039E-2</v>
      </c>
      <c r="AR413" s="14">
        <f t="shared" si="203"/>
        <v>0</v>
      </c>
      <c r="AS413" s="14">
        <f t="shared" si="204"/>
        <v>2.1455315414735971</v>
      </c>
      <c r="AT413">
        <v>1815.93</v>
      </c>
      <c r="AU413">
        <v>1375.69</v>
      </c>
      <c r="AW413">
        <v>6454.66</v>
      </c>
    </row>
    <row r="414" spans="1:49" ht="12.75" customHeight="1" x14ac:dyDescent="0.15">
      <c r="A414" t="s">
        <v>22</v>
      </c>
      <c r="B414" t="s">
        <v>246</v>
      </c>
      <c r="C414" s="24" t="s">
        <v>474</v>
      </c>
      <c r="D414" s="17">
        <v>748</v>
      </c>
      <c r="F414" s="24" t="s">
        <v>438</v>
      </c>
      <c r="G414" s="24">
        <v>5</v>
      </c>
      <c r="H414" s="16" t="s">
        <v>426</v>
      </c>
      <c r="J414" s="52">
        <f t="shared" si="185"/>
        <v>416.56250000000006</v>
      </c>
      <c r="K414" s="52">
        <f t="shared" si="186"/>
        <v>80477.1875</v>
      </c>
      <c r="L414" s="52">
        <f t="shared" si="187"/>
        <v>10776.875000000002</v>
      </c>
      <c r="M414" s="52">
        <f t="shared" si="188"/>
        <v>1485099.0625</v>
      </c>
      <c r="N414">
        <v>31</v>
      </c>
      <c r="O414">
        <v>5989</v>
      </c>
      <c r="P414">
        <v>802</v>
      </c>
      <c r="Q414">
        <v>110519</v>
      </c>
      <c r="R414" s="14">
        <f t="shared" si="189"/>
        <v>0.92872953802411129</v>
      </c>
      <c r="S414" s="14">
        <f t="shared" si="190"/>
        <v>0.1517499616172559</v>
      </c>
      <c r="T414" s="14">
        <f t="shared" si="191"/>
        <v>0.77372772818754065</v>
      </c>
      <c r="U414" s="14">
        <f t="shared" si="192"/>
        <v>1.8852454112125301</v>
      </c>
      <c r="V414">
        <v>4925.74</v>
      </c>
      <c r="W414">
        <v>5465.85</v>
      </c>
      <c r="X414">
        <v>3975.15</v>
      </c>
      <c r="Y414">
        <v>5671.61</v>
      </c>
      <c r="Z414" s="14">
        <f t="shared" si="193"/>
        <v>0.71201831160652673</v>
      </c>
      <c r="AA414" s="14">
        <f t="shared" si="194"/>
        <v>0.23039085988174504</v>
      </c>
      <c r="AB414" s="14">
        <f t="shared" si="195"/>
        <v>10.53244473164826</v>
      </c>
      <c r="AC414" s="14">
        <f t="shared" si="196"/>
        <v>1.1632351865763424</v>
      </c>
      <c r="AD414">
        <v>3776.36</v>
      </c>
      <c r="AE414">
        <v>8298.4</v>
      </c>
      <c r="AF414">
        <v>54112.12</v>
      </c>
      <c r="AG414">
        <v>3499.5</v>
      </c>
      <c r="AH414" s="14">
        <f t="shared" si="197"/>
        <v>15.484235652577238</v>
      </c>
      <c r="AI414" s="14">
        <f t="shared" si="198"/>
        <v>5.1187011001757696</v>
      </c>
      <c r="AJ414" s="14">
        <f t="shared" si="199"/>
        <v>159.28055379297189</v>
      </c>
      <c r="AK414" s="14">
        <f t="shared" si="200"/>
        <v>36.877058389453595</v>
      </c>
      <c r="AL414">
        <v>82124.36</v>
      </c>
      <c r="AM414">
        <v>184369.42</v>
      </c>
      <c r="AN414">
        <v>818329.33</v>
      </c>
      <c r="AO414">
        <v>110941.68</v>
      </c>
      <c r="AP414" s="14">
        <f t="shared" si="201"/>
        <v>0.33953021829878538</v>
      </c>
      <c r="AQ414" s="14">
        <f t="shared" si="202"/>
        <v>4.001689118374048E-2</v>
      </c>
      <c r="AR414" s="14">
        <f t="shared" si="203"/>
        <v>0</v>
      </c>
      <c r="AS414" s="14">
        <f t="shared" si="204"/>
        <v>1.9690369030919883</v>
      </c>
      <c r="AT414">
        <v>1800.78</v>
      </c>
      <c r="AU414">
        <v>1441.36</v>
      </c>
      <c r="AW414">
        <v>5923.69</v>
      </c>
    </row>
    <row r="415" spans="1:49" ht="12.75" customHeight="1" x14ac:dyDescent="0.15">
      <c r="A415" t="s">
        <v>23</v>
      </c>
      <c r="B415" t="s">
        <v>247</v>
      </c>
      <c r="C415" s="24" t="s">
        <v>474</v>
      </c>
      <c r="D415" s="17">
        <v>749</v>
      </c>
      <c r="F415" s="24" t="s">
        <v>435</v>
      </c>
      <c r="G415" s="24">
        <v>12</v>
      </c>
      <c r="H415" s="16" t="s">
        <v>426</v>
      </c>
      <c r="J415" s="52">
        <f t="shared" si="185"/>
        <v>147.8125</v>
      </c>
      <c r="K415" s="52">
        <f t="shared" si="186"/>
        <v>24106.875000000004</v>
      </c>
      <c r="L415" s="52">
        <f t="shared" si="187"/>
        <v>3977.5</v>
      </c>
      <c r="M415" s="52">
        <f t="shared" si="188"/>
        <v>473309.0625</v>
      </c>
      <c r="N415">
        <v>11</v>
      </c>
      <c r="O415">
        <v>1794</v>
      </c>
      <c r="P415">
        <v>296</v>
      </c>
      <c r="Q415">
        <v>35223</v>
      </c>
      <c r="R415" s="14">
        <f t="shared" si="189"/>
        <v>1.0587245981137838</v>
      </c>
      <c r="S415" s="14">
        <f t="shared" si="190"/>
        <v>0.17443756439347349</v>
      </c>
      <c r="T415" s="14">
        <f t="shared" si="191"/>
        <v>0.8652869205046656</v>
      </c>
      <c r="U415" s="14">
        <f t="shared" si="192"/>
        <v>2.5415467255236965</v>
      </c>
      <c r="V415">
        <v>5615.2</v>
      </c>
      <c r="W415">
        <v>6283.03</v>
      </c>
      <c r="X415">
        <v>4445.55</v>
      </c>
      <c r="Y415">
        <v>7646.04</v>
      </c>
      <c r="Z415" s="14">
        <f t="shared" si="193"/>
        <v>0.74649209802893801</v>
      </c>
      <c r="AA415" s="14">
        <f t="shared" si="194"/>
        <v>0.23150166898999106</v>
      </c>
      <c r="AB415" s="14">
        <f t="shared" si="195"/>
        <v>11.976510707209119</v>
      </c>
      <c r="AC415" s="14">
        <f t="shared" si="196"/>
        <v>1.2446333956030076</v>
      </c>
      <c r="AD415">
        <v>3959.2</v>
      </c>
      <c r="AE415">
        <v>8338.41</v>
      </c>
      <c r="AF415">
        <v>61531.24</v>
      </c>
      <c r="AG415">
        <v>3744.38</v>
      </c>
      <c r="AH415" s="14">
        <f t="shared" si="197"/>
        <v>12.334015242074463</v>
      </c>
      <c r="AI415" s="14">
        <f t="shared" si="198"/>
        <v>3.4451512668804254</v>
      </c>
      <c r="AJ415" s="14">
        <f t="shared" si="199"/>
        <v>157.55985409700136</v>
      </c>
      <c r="AK415" s="14">
        <f t="shared" si="200"/>
        <v>9.5227893711649294</v>
      </c>
      <c r="AL415">
        <v>65416.41</v>
      </c>
      <c r="AM415">
        <v>124090.18</v>
      </c>
      <c r="AN415">
        <v>809488.96</v>
      </c>
      <c r="AO415">
        <v>28648.55</v>
      </c>
      <c r="AP415" s="14">
        <f t="shared" si="201"/>
        <v>0.32593603758856959</v>
      </c>
      <c r="AQ415" s="14">
        <f t="shared" si="202"/>
        <v>4.0894211049288441E-2</v>
      </c>
      <c r="AR415" s="14">
        <f t="shared" si="203"/>
        <v>0</v>
      </c>
      <c r="AS415" s="14">
        <f t="shared" si="204"/>
        <v>2.03812632544658</v>
      </c>
      <c r="AT415">
        <v>1728.68</v>
      </c>
      <c r="AU415">
        <v>1472.96</v>
      </c>
      <c r="AW415">
        <v>6131.54</v>
      </c>
    </row>
    <row r="416" spans="1:49" ht="12.75" customHeight="1" x14ac:dyDescent="0.15">
      <c r="A416" t="s">
        <v>24</v>
      </c>
      <c r="B416" t="s">
        <v>248</v>
      </c>
      <c r="C416" s="24" t="s">
        <v>474</v>
      </c>
      <c r="D416" s="17">
        <v>750</v>
      </c>
      <c r="F416" s="24" t="s">
        <v>439</v>
      </c>
      <c r="G416" s="24">
        <v>12</v>
      </c>
      <c r="H416" s="16" t="s">
        <v>426</v>
      </c>
      <c r="J416" s="52">
        <f t="shared" si="185"/>
        <v>497.1875</v>
      </c>
      <c r="K416" s="52">
        <f t="shared" si="186"/>
        <v>83070.625000000015</v>
      </c>
      <c r="L416" s="52">
        <f t="shared" si="187"/>
        <v>11905.625</v>
      </c>
      <c r="M416" s="52">
        <f t="shared" si="188"/>
        <v>1537612.8125000002</v>
      </c>
      <c r="N416">
        <v>37</v>
      </c>
      <c r="O416">
        <v>6182</v>
      </c>
      <c r="P416">
        <v>886</v>
      </c>
      <c r="Q416">
        <v>114427</v>
      </c>
      <c r="R416" s="14">
        <f t="shared" si="189"/>
        <v>0.50043742717403195</v>
      </c>
      <c r="S416" s="14">
        <f t="shared" si="190"/>
        <v>0.1351938807494644</v>
      </c>
      <c r="T416" s="14">
        <f t="shared" si="191"/>
        <v>0.93211500955688009</v>
      </c>
      <c r="U416" s="14">
        <f t="shared" si="192"/>
        <v>2.5804375718815855</v>
      </c>
      <c r="V416">
        <v>2654.19</v>
      </c>
      <c r="W416">
        <v>4869.5200000000004</v>
      </c>
      <c r="X416">
        <v>4788.8900000000003</v>
      </c>
      <c r="Y416">
        <v>7763.04</v>
      </c>
      <c r="Z416" s="14">
        <f t="shared" si="193"/>
        <v>0.73678385441216954</v>
      </c>
      <c r="AA416" s="14">
        <f t="shared" si="194"/>
        <v>0.23343232795993427</v>
      </c>
      <c r="AB416" s="14">
        <f t="shared" si="195"/>
        <v>10.864183305240129</v>
      </c>
      <c r="AC416" s="14">
        <f t="shared" si="196"/>
        <v>1.1971499990027989</v>
      </c>
      <c r="AD416">
        <v>3907.71</v>
      </c>
      <c r="AE416">
        <v>8407.9500000000007</v>
      </c>
      <c r="AF416">
        <v>55816.480000000003</v>
      </c>
      <c r="AG416">
        <v>3601.53</v>
      </c>
      <c r="AH416" s="14">
        <f t="shared" si="197"/>
        <v>16.692068238639148</v>
      </c>
      <c r="AI416" s="14">
        <f t="shared" si="198"/>
        <v>5.1763829379054647</v>
      </c>
      <c r="AJ416" s="14">
        <f t="shared" si="199"/>
        <v>189.21601079090482</v>
      </c>
      <c r="AK416" s="14">
        <f t="shared" si="200"/>
        <v>23.051222901057695</v>
      </c>
      <c r="AL416">
        <v>88530.39</v>
      </c>
      <c r="AM416">
        <v>186447.05</v>
      </c>
      <c r="AN416">
        <v>972127.53</v>
      </c>
      <c r="AO416">
        <v>69347.759999999995</v>
      </c>
      <c r="AP416" s="14">
        <f t="shared" si="201"/>
        <v>0.3438290715608231</v>
      </c>
      <c r="AQ416" s="14">
        <f t="shared" si="202"/>
        <v>4.0973058784040214E-2</v>
      </c>
      <c r="AR416" s="14">
        <f t="shared" si="203"/>
        <v>0</v>
      </c>
      <c r="AS416" s="14">
        <f t="shared" si="204"/>
        <v>1.9892734392139393</v>
      </c>
      <c r="AT416">
        <v>1823.58</v>
      </c>
      <c r="AU416">
        <v>1475.8</v>
      </c>
      <c r="AW416">
        <v>5984.57</v>
      </c>
    </row>
    <row r="417" spans="1:49" ht="12.75" customHeight="1" x14ac:dyDescent="0.15">
      <c r="A417" t="s">
        <v>64</v>
      </c>
      <c r="B417" t="s">
        <v>288</v>
      </c>
      <c r="C417" s="24" t="s">
        <v>474</v>
      </c>
      <c r="D417" s="17">
        <v>751</v>
      </c>
      <c r="E417" t="s">
        <v>476</v>
      </c>
      <c r="F417" s="24" t="s">
        <v>440</v>
      </c>
      <c r="G417" s="24">
        <v>12</v>
      </c>
      <c r="H417" s="16" t="s">
        <v>426</v>
      </c>
      <c r="J417" s="52">
        <f t="shared" si="185"/>
        <v>349.37499999999994</v>
      </c>
      <c r="K417" s="52">
        <f t="shared" si="186"/>
        <v>83984.375</v>
      </c>
      <c r="L417" s="52">
        <f t="shared" si="187"/>
        <v>12389.375000000002</v>
      </c>
      <c r="M417" s="52">
        <f t="shared" si="188"/>
        <v>1477197.8125000002</v>
      </c>
      <c r="N417">
        <v>26</v>
      </c>
      <c r="O417">
        <v>6250</v>
      </c>
      <c r="P417">
        <v>922</v>
      </c>
      <c r="Q417">
        <v>109931</v>
      </c>
      <c r="R417" s="14">
        <f>V417/$S$8</f>
        <v>0.60676243363371341</v>
      </c>
      <c r="S417" s="14">
        <f>W417/$T$8</f>
        <v>0.15646802849538458</v>
      </c>
      <c r="T417" s="14">
        <f>X417/$U$8</f>
        <v>0.88153271954374934</v>
      </c>
      <c r="U417" s="14">
        <f>Y417/$V$8</f>
        <v>2.1273864912562166</v>
      </c>
      <c r="V417">
        <v>3284.49</v>
      </c>
      <c r="W417">
        <v>5707.78</v>
      </c>
      <c r="X417">
        <v>4589.18</v>
      </c>
      <c r="Y417">
        <v>6497.4</v>
      </c>
      <c r="Z417" s="14">
        <f>AD417/$S$8</f>
        <v>0.67002885571036397</v>
      </c>
      <c r="AA417" s="14">
        <f>AE417/$T$8</f>
        <v>0.23307589677207832</v>
      </c>
      <c r="AB417" s="14">
        <f>AF417/$U$8</f>
        <v>6.6854786194920779</v>
      </c>
      <c r="AC417" s="14">
        <f>AG417/$V$8</f>
        <v>0.60122062622578309</v>
      </c>
      <c r="AD417">
        <v>3626.96</v>
      </c>
      <c r="AE417">
        <v>8502.35</v>
      </c>
      <c r="AF417">
        <v>34804</v>
      </c>
      <c r="AG417">
        <v>1836.23</v>
      </c>
      <c r="AH417" s="14">
        <f>AL417/$S$8</f>
        <v>11.78145771215967</v>
      </c>
      <c r="AI417" s="14">
        <f>AM417/$T$8</f>
        <v>3.4443783788377336</v>
      </c>
      <c r="AJ417" s="14">
        <f>AN417/$U$8</f>
        <v>128.09641926195422</v>
      </c>
      <c r="AK417" s="14">
        <f>AO417/$V$8</f>
        <v>21.479393746909963</v>
      </c>
      <c r="AL417">
        <v>63774.68</v>
      </c>
      <c r="AM417">
        <v>125647.1</v>
      </c>
      <c r="AN417">
        <v>666858.43000000005</v>
      </c>
      <c r="AO417">
        <v>65601.72</v>
      </c>
      <c r="AP417" s="14">
        <f>AT417/$S$8</f>
        <v>0.33903058114144469</v>
      </c>
      <c r="AQ417" s="14">
        <f>AU417/$T$8</f>
        <v>3.2116108796073566E-2</v>
      </c>
      <c r="AR417" s="14">
        <f>AV417/$U$8</f>
        <v>0</v>
      </c>
      <c r="AS417" s="14">
        <f>AW417/$V$8</f>
        <v>1.4628589764158511</v>
      </c>
      <c r="AT417">
        <v>1835.22</v>
      </c>
      <c r="AU417">
        <v>1171.56</v>
      </c>
      <c r="AW417">
        <v>4467.82</v>
      </c>
    </row>
    <row r="418" spans="1:49" ht="12.75" customHeight="1" x14ac:dyDescent="0.15">
      <c r="A418" t="s">
        <v>26</v>
      </c>
      <c r="B418" t="s">
        <v>249</v>
      </c>
      <c r="C418" s="24" t="s">
        <v>474</v>
      </c>
      <c r="D418" s="17">
        <v>752</v>
      </c>
      <c r="F418" s="24" t="s">
        <v>436</v>
      </c>
      <c r="G418" s="24">
        <v>20</v>
      </c>
      <c r="H418" s="16" t="s">
        <v>426</v>
      </c>
      <c r="J418" s="52">
        <f t="shared" si="185"/>
        <v>107.5</v>
      </c>
      <c r="K418" s="52">
        <f t="shared" si="186"/>
        <v>22225.625000000004</v>
      </c>
      <c r="L418" s="52">
        <f t="shared" si="187"/>
        <v>3507.1875000000005</v>
      </c>
      <c r="M418" s="52">
        <f t="shared" si="188"/>
        <v>478697.50000000012</v>
      </c>
      <c r="N418">
        <v>8</v>
      </c>
      <c r="O418">
        <v>1654</v>
      </c>
      <c r="P418">
        <v>261</v>
      </c>
      <c r="Q418">
        <v>35624</v>
      </c>
      <c r="R418" s="14">
        <f>V418/$S$9</f>
        <v>0.20429357396855805</v>
      </c>
      <c r="S418" s="14">
        <f>W418/$T$9</f>
        <v>0.13703458666990201</v>
      </c>
      <c r="T418" s="14">
        <f>X418/$U$9</f>
        <v>0.62617417267783393</v>
      </c>
      <c r="U418" s="14">
        <f>Y418/$V$9</f>
        <v>1.8524574361292638</v>
      </c>
      <c r="V418">
        <v>1083.52</v>
      </c>
      <c r="W418">
        <v>4935.82</v>
      </c>
      <c r="X418">
        <v>3217.07</v>
      </c>
      <c r="Y418">
        <v>5572.97</v>
      </c>
      <c r="Z418" s="14">
        <f t="shared" si="193"/>
        <v>0.69592400834128376</v>
      </c>
      <c r="AA418" s="14">
        <f t="shared" si="194"/>
        <v>0.23223489739660882</v>
      </c>
      <c r="AB418" s="14">
        <f t="shared" si="195"/>
        <v>9.8597454872451653</v>
      </c>
      <c r="AC418" s="14">
        <f t="shared" si="196"/>
        <v>1.0665033472719898</v>
      </c>
      <c r="AD418">
        <v>3691</v>
      </c>
      <c r="AE418">
        <v>8364.82</v>
      </c>
      <c r="AF418">
        <v>50656.02</v>
      </c>
      <c r="AG418">
        <v>3208.49</v>
      </c>
      <c r="AH418" s="14">
        <f t="shared" si="197"/>
        <v>16.232045688514145</v>
      </c>
      <c r="AI418" s="14">
        <f t="shared" si="198"/>
        <v>5.6303068481756329</v>
      </c>
      <c r="AJ418" s="14">
        <f t="shared" si="199"/>
        <v>167.58644207674311</v>
      </c>
      <c r="AK418" s="14">
        <f t="shared" si="200"/>
        <v>33.427294061334521</v>
      </c>
      <c r="AL418">
        <v>86090.55</v>
      </c>
      <c r="AM418">
        <v>202796.84</v>
      </c>
      <c r="AN418">
        <v>861002.16</v>
      </c>
      <c r="AO418">
        <v>100563.34</v>
      </c>
      <c r="AP418" s="14">
        <f t="shared" si="201"/>
        <v>0.33071945457356505</v>
      </c>
      <c r="AQ418" s="14">
        <f t="shared" si="202"/>
        <v>3.8237819760186281E-2</v>
      </c>
      <c r="AR418" s="14">
        <f t="shared" si="203"/>
        <v>0</v>
      </c>
      <c r="AS418" s="14">
        <f t="shared" si="204"/>
        <v>1.7979504191568996</v>
      </c>
      <c r="AT418">
        <v>1754.05</v>
      </c>
      <c r="AU418">
        <v>1377.28</v>
      </c>
      <c r="AW418">
        <v>5408.99</v>
      </c>
    </row>
    <row r="419" spans="1:49" ht="12.75" customHeight="1" x14ac:dyDescent="0.15">
      <c r="A419" t="s">
        <v>63</v>
      </c>
      <c r="B419" t="s">
        <v>287</v>
      </c>
      <c r="C419" s="24" t="s">
        <v>474</v>
      </c>
      <c r="D419" s="17">
        <v>753</v>
      </c>
      <c r="E419" t="s">
        <v>472</v>
      </c>
      <c r="F419" s="24" t="s">
        <v>441</v>
      </c>
      <c r="G419" s="24">
        <v>20</v>
      </c>
      <c r="H419" s="16" t="s">
        <v>426</v>
      </c>
      <c r="J419" s="52">
        <f t="shared" si="185"/>
        <v>497.1875</v>
      </c>
      <c r="K419" s="52">
        <f t="shared" si="186"/>
        <v>81673.125000000015</v>
      </c>
      <c r="L419" s="52">
        <f t="shared" si="187"/>
        <v>12550.625000000002</v>
      </c>
      <c r="M419" s="52">
        <f t="shared" si="188"/>
        <v>1477748.7500000002</v>
      </c>
      <c r="N419">
        <v>37</v>
      </c>
      <c r="O419">
        <v>6078</v>
      </c>
      <c r="P419">
        <v>934</v>
      </c>
      <c r="Q419">
        <v>109972</v>
      </c>
      <c r="R419" s="14">
        <f>V419/$S$8</f>
        <v>0.56788296626357349</v>
      </c>
      <c r="S419" s="14">
        <f>W419/$T$8</f>
        <v>0.15256357855186933</v>
      </c>
      <c r="T419" s="14">
        <f>X419/$U$8</f>
        <v>0.838268429534894</v>
      </c>
      <c r="U419" s="14">
        <f>Y419/$V$8</f>
        <v>1.9483525802427502</v>
      </c>
      <c r="V419">
        <v>3074.03</v>
      </c>
      <c r="W419">
        <v>5565.35</v>
      </c>
      <c r="X419">
        <v>4363.95</v>
      </c>
      <c r="Y419">
        <v>5950.6</v>
      </c>
      <c r="Z419" s="14">
        <f>AD419/$S$8</f>
        <v>0.68126447865748896</v>
      </c>
      <c r="AA419" s="14">
        <f>AE419/$T$8</f>
        <v>0.22780682197292734</v>
      </c>
      <c r="AB419" s="14">
        <f>AF419/$U$8</f>
        <v>7.2185362405419999</v>
      </c>
      <c r="AC419" s="14">
        <f>AG419/$V$8</f>
        <v>0.6111087464024596</v>
      </c>
      <c r="AD419">
        <v>3687.78</v>
      </c>
      <c r="AE419">
        <v>8310.14</v>
      </c>
      <c r="AF419">
        <v>37579.050000000003</v>
      </c>
      <c r="AG419">
        <v>1866.43</v>
      </c>
      <c r="AH419" s="14">
        <f>AL419/$S$8</f>
        <v>11.695932490199773</v>
      </c>
      <c r="AI419" s="14">
        <f>AM419/$T$8</f>
        <v>4.5686889047336701</v>
      </c>
      <c r="AJ419" s="14">
        <f>AN419/$U$8</f>
        <v>124.21074317458427</v>
      </c>
      <c r="AK419" s="14">
        <f>AO419/$V$8</f>
        <v>13.27003735875868</v>
      </c>
      <c r="AL419">
        <v>63311.72</v>
      </c>
      <c r="AM419">
        <v>166660.70000000001</v>
      </c>
      <c r="AN419">
        <v>646629.94999999995</v>
      </c>
      <c r="AO419">
        <v>40528.949999999997</v>
      </c>
      <c r="AP419" s="14">
        <f>AT419/$S$8</f>
        <v>0.3278300579700506</v>
      </c>
      <c r="AQ419" s="14">
        <f>AU419/$T$8</f>
        <v>3.2390239944252691E-2</v>
      </c>
      <c r="AR419" s="14">
        <f>AV419/$U$8</f>
        <v>0</v>
      </c>
      <c r="AS419" s="14">
        <f>AW419/$V$8</f>
        <v>1.4437343042463255</v>
      </c>
      <c r="AT419">
        <v>1774.59</v>
      </c>
      <c r="AU419">
        <v>1181.56</v>
      </c>
      <c r="AW419">
        <v>4409.41</v>
      </c>
    </row>
    <row r="420" spans="1:49" ht="12.75" customHeight="1" x14ac:dyDescent="0.15">
      <c r="A420" t="s">
        <v>27</v>
      </c>
      <c r="B420" t="s">
        <v>250</v>
      </c>
      <c r="C420" s="24" t="s">
        <v>474</v>
      </c>
      <c r="D420" s="17">
        <v>754</v>
      </c>
      <c r="F420" s="24" t="s">
        <v>442</v>
      </c>
      <c r="G420" s="24">
        <v>20</v>
      </c>
      <c r="H420" s="16" t="s">
        <v>426</v>
      </c>
      <c r="J420" s="52">
        <f t="shared" si="185"/>
        <v>403.12499999999994</v>
      </c>
      <c r="K420" s="52">
        <f t="shared" si="186"/>
        <v>82976.5625</v>
      </c>
      <c r="L420" s="52">
        <f t="shared" si="187"/>
        <v>10185.625</v>
      </c>
      <c r="M420" s="52">
        <f t="shared" si="188"/>
        <v>1533124.6875</v>
      </c>
      <c r="N420">
        <v>30</v>
      </c>
      <c r="O420">
        <v>6175</v>
      </c>
      <c r="P420">
        <v>758</v>
      </c>
      <c r="Q420">
        <v>114093</v>
      </c>
      <c r="R420" s="14">
        <f t="shared" ref="R420:R449" si="205">V420/$S$9</f>
        <v>0.68533525399058026</v>
      </c>
      <c r="S420" s="14">
        <f t="shared" ref="S420:S449" si="206">W420/$T$9</f>
        <v>0.14706379642403314</v>
      </c>
      <c r="T420" s="14">
        <f t="shared" ref="T420:T449" si="207">X420/$U$9</f>
        <v>0.80501823787483018</v>
      </c>
      <c r="U420" s="14">
        <f t="shared" ref="U420:U449" si="208">Y420/$V$9</f>
        <v>2.4491360913702209</v>
      </c>
      <c r="V420">
        <v>3634.84</v>
      </c>
      <c r="W420">
        <v>5297.06</v>
      </c>
      <c r="X420">
        <v>4135.91</v>
      </c>
      <c r="Y420">
        <v>7368.03</v>
      </c>
      <c r="Z420" s="14">
        <f t="shared" si="193"/>
        <v>0.73114255223672353</v>
      </c>
      <c r="AA420" s="14">
        <f t="shared" si="194"/>
        <v>0.23822260547897361</v>
      </c>
      <c r="AB420" s="14">
        <f t="shared" si="195"/>
        <v>10.358600997341203</v>
      </c>
      <c r="AC420" s="14">
        <f t="shared" si="196"/>
        <v>1.0549457854953763</v>
      </c>
      <c r="AD420">
        <v>3877.79</v>
      </c>
      <c r="AE420">
        <v>8580.49</v>
      </c>
      <c r="AF420">
        <v>53218.97</v>
      </c>
      <c r="AG420">
        <v>3173.72</v>
      </c>
      <c r="AH420" s="14">
        <f t="shared" si="197"/>
        <v>16.730654217589851</v>
      </c>
      <c r="AI420" s="14">
        <f t="shared" si="198"/>
        <v>6.7942329545217923</v>
      </c>
      <c r="AJ420" s="14">
        <f t="shared" si="199"/>
        <v>168.04105370927621</v>
      </c>
      <c r="AK420" s="14">
        <f t="shared" si="200"/>
        <v>34.81786452689451</v>
      </c>
      <c r="AL420">
        <v>88735.039999999994</v>
      </c>
      <c r="AM420">
        <v>244720.05</v>
      </c>
      <c r="AN420">
        <v>863337.8</v>
      </c>
      <c r="AO420">
        <v>104746.76</v>
      </c>
      <c r="AP420" s="14">
        <f t="shared" si="201"/>
        <v>0.34782436544777839</v>
      </c>
      <c r="AQ420" s="14">
        <f t="shared" si="202"/>
        <v>3.9215920357124713E-2</v>
      </c>
      <c r="AR420" s="14">
        <f t="shared" si="203"/>
        <v>0</v>
      </c>
      <c r="AS420" s="14">
        <f t="shared" si="204"/>
        <v>1.7835375379767453</v>
      </c>
      <c r="AT420">
        <v>1844.77</v>
      </c>
      <c r="AU420">
        <v>1412.51</v>
      </c>
      <c r="AW420">
        <v>5365.63</v>
      </c>
    </row>
    <row r="421" spans="1:49" ht="12.75" customHeight="1" x14ac:dyDescent="0.15">
      <c r="A421" t="s">
        <v>28</v>
      </c>
      <c r="B421" t="s">
        <v>251</v>
      </c>
      <c r="C421" s="24" t="s">
        <v>474</v>
      </c>
      <c r="D421" s="17">
        <v>755</v>
      </c>
      <c r="F421" s="24" t="s">
        <v>450</v>
      </c>
      <c r="G421" s="24">
        <v>25</v>
      </c>
      <c r="H421" s="16" t="s">
        <v>426</v>
      </c>
      <c r="J421" s="52">
        <f t="shared" si="185"/>
        <v>147.8125</v>
      </c>
      <c r="K421" s="52">
        <f t="shared" si="186"/>
        <v>24080.000000000004</v>
      </c>
      <c r="L421" s="52">
        <f t="shared" si="187"/>
        <v>3426.5625</v>
      </c>
      <c r="M421" s="52">
        <f t="shared" si="188"/>
        <v>456498.75</v>
      </c>
      <c r="N421">
        <v>11</v>
      </c>
      <c r="O421">
        <v>1792</v>
      </c>
      <c r="P421">
        <v>255</v>
      </c>
      <c r="Q421">
        <v>33972</v>
      </c>
      <c r="R421" s="14">
        <f t="shared" si="205"/>
        <v>0.60899289935026979</v>
      </c>
      <c r="S421" s="14">
        <f t="shared" si="206"/>
        <v>0.14141563334026488</v>
      </c>
      <c r="T421" s="14">
        <f t="shared" si="207"/>
        <v>0.92543297921621914</v>
      </c>
      <c r="U421" s="14">
        <f t="shared" si="208"/>
        <v>1.5565745474368604</v>
      </c>
      <c r="V421">
        <v>3229.94</v>
      </c>
      <c r="W421">
        <v>5093.62</v>
      </c>
      <c r="X421">
        <v>4754.5600000000004</v>
      </c>
      <c r="Y421">
        <v>4682.83</v>
      </c>
      <c r="Z421" s="14">
        <f t="shared" si="193"/>
        <v>0.70315475494650947</v>
      </c>
      <c r="AA421" s="14">
        <f t="shared" si="194"/>
        <v>0.23045693650453</v>
      </c>
      <c r="AB421" s="14">
        <f t="shared" si="195"/>
        <v>10.552463572910625</v>
      </c>
      <c r="AC421" s="14">
        <f t="shared" si="196"/>
        <v>0.98583974312097378</v>
      </c>
      <c r="AD421">
        <v>3729.35</v>
      </c>
      <c r="AE421">
        <v>8300.7800000000007</v>
      </c>
      <c r="AF421">
        <v>54214.97</v>
      </c>
      <c r="AG421">
        <v>2965.82</v>
      </c>
      <c r="AH421" s="14">
        <f t="shared" si="197"/>
        <v>17.392611628775168</v>
      </c>
      <c r="AI421" s="14">
        <f t="shared" si="198"/>
        <v>8.9593881415783265</v>
      </c>
      <c r="AJ421" s="14">
        <f t="shared" si="199"/>
        <v>160.09230856070661</v>
      </c>
      <c r="AK421" s="14">
        <f t="shared" si="200"/>
        <v>26.806665957545825</v>
      </c>
      <c r="AL421">
        <v>92245.89</v>
      </c>
      <c r="AM421">
        <v>322706.32</v>
      </c>
      <c r="AN421">
        <v>822499.85</v>
      </c>
      <c r="AO421">
        <v>80645.710000000006</v>
      </c>
      <c r="AP421" s="14">
        <f t="shared" si="201"/>
        <v>0.3329782379980919</v>
      </c>
      <c r="AQ421" s="14">
        <f t="shared" si="202"/>
        <v>3.6449031186222523E-2</v>
      </c>
      <c r="AR421" s="14">
        <f t="shared" si="203"/>
        <v>0</v>
      </c>
      <c r="AS421" s="14">
        <f t="shared" si="204"/>
        <v>1.8198123932163728</v>
      </c>
      <c r="AT421">
        <v>1766.03</v>
      </c>
      <c r="AU421">
        <v>1312.85</v>
      </c>
      <c r="AW421">
        <v>5474.76</v>
      </c>
    </row>
    <row r="422" spans="1:49" ht="12.75" customHeight="1" x14ac:dyDescent="0.15">
      <c r="A422" t="s">
        <v>29</v>
      </c>
      <c r="B422" t="s">
        <v>252</v>
      </c>
      <c r="C422" s="24" t="s">
        <v>474</v>
      </c>
      <c r="D422" s="17">
        <v>756</v>
      </c>
      <c r="F422" s="24" t="s">
        <v>443</v>
      </c>
      <c r="G422" s="24">
        <v>25</v>
      </c>
      <c r="H422" s="16" t="s">
        <v>426</v>
      </c>
      <c r="J422" s="52">
        <f t="shared" si="185"/>
        <v>685.31250000000011</v>
      </c>
      <c r="K422" s="52">
        <f t="shared" si="186"/>
        <v>84844.375</v>
      </c>
      <c r="L422" s="52">
        <f t="shared" si="187"/>
        <v>14525.937500000002</v>
      </c>
      <c r="M422" s="52">
        <f t="shared" si="188"/>
        <v>1629713.4374999998</v>
      </c>
      <c r="N422">
        <v>51</v>
      </c>
      <c r="O422">
        <v>6314</v>
      </c>
      <c r="P422">
        <v>1081</v>
      </c>
      <c r="Q422">
        <v>121281</v>
      </c>
      <c r="R422" s="14">
        <f t="shared" si="205"/>
        <v>0.73817721079841769</v>
      </c>
      <c r="S422" s="14">
        <f t="shared" si="206"/>
        <v>0.156665451560144</v>
      </c>
      <c r="T422" s="14">
        <f t="shared" si="207"/>
        <v>0.7436946002654905</v>
      </c>
      <c r="U422" s="14">
        <f t="shared" si="208"/>
        <v>2.4144201939888714</v>
      </c>
      <c r="V422">
        <v>3915.1</v>
      </c>
      <c r="W422">
        <v>5642.9</v>
      </c>
      <c r="X422">
        <v>3820.85</v>
      </c>
      <c r="Y422">
        <v>7263.59</v>
      </c>
      <c r="Z422" s="14">
        <f t="shared" si="193"/>
        <v>0.72439825481641262</v>
      </c>
      <c r="AA422" s="14">
        <f t="shared" si="194"/>
        <v>0.23484853322390895</v>
      </c>
      <c r="AB422" s="14">
        <f t="shared" si="195"/>
        <v>9.4047893398940374</v>
      </c>
      <c r="AC422" s="14">
        <f t="shared" si="196"/>
        <v>0.99008782018468156</v>
      </c>
      <c r="AD422">
        <v>3842.02</v>
      </c>
      <c r="AE422">
        <v>8458.9599999999991</v>
      </c>
      <c r="AF422">
        <v>48318.61</v>
      </c>
      <c r="AG422">
        <v>2978.6</v>
      </c>
      <c r="AH422" s="14">
        <f t="shared" si="197"/>
        <v>12.869303548062312</v>
      </c>
      <c r="AI422" s="14">
        <f t="shared" si="198"/>
        <v>4.4841039912778857</v>
      </c>
      <c r="AJ422" s="14">
        <f t="shared" si="199"/>
        <v>143.8212746658985</v>
      </c>
      <c r="AK422" s="14">
        <f t="shared" si="200"/>
        <v>11.193194434287767</v>
      </c>
      <c r="AL422">
        <v>68255.44</v>
      </c>
      <c r="AM422">
        <v>161512</v>
      </c>
      <c r="AN422">
        <v>738904.81</v>
      </c>
      <c r="AO422">
        <v>33673.83</v>
      </c>
      <c r="AP422" s="14">
        <f t="shared" si="201"/>
        <v>0.34231881653323881</v>
      </c>
      <c r="AQ422" s="14">
        <f t="shared" si="202"/>
        <v>3.6437648238599907E-2</v>
      </c>
      <c r="AR422" s="14">
        <f t="shared" si="203"/>
        <v>0</v>
      </c>
      <c r="AS422" s="14">
        <f t="shared" si="204"/>
        <v>1.7077136835947109</v>
      </c>
      <c r="AT422">
        <v>1815.57</v>
      </c>
      <c r="AU422">
        <v>1312.44</v>
      </c>
      <c r="AW422">
        <v>5137.5200000000004</v>
      </c>
    </row>
    <row r="423" spans="1:49" ht="12.75" customHeight="1" x14ac:dyDescent="0.15">
      <c r="A423" t="s">
        <v>30</v>
      </c>
      <c r="B423" t="s">
        <v>253</v>
      </c>
      <c r="C423" s="24" t="s">
        <v>474</v>
      </c>
      <c r="D423" s="17">
        <v>757</v>
      </c>
      <c r="F423" s="24" t="s">
        <v>444</v>
      </c>
      <c r="G423" s="24">
        <v>25</v>
      </c>
      <c r="H423" s="16" t="s">
        <v>426</v>
      </c>
      <c r="J423" s="52">
        <f t="shared" si="185"/>
        <v>403.12499999999994</v>
      </c>
      <c r="K423" s="52">
        <f t="shared" si="186"/>
        <v>83178.125</v>
      </c>
      <c r="L423" s="52">
        <f t="shared" si="187"/>
        <v>9957.1875000000018</v>
      </c>
      <c r="M423" s="52">
        <f t="shared" si="188"/>
        <v>1502540.9375000002</v>
      </c>
      <c r="N423">
        <v>30</v>
      </c>
      <c r="O423">
        <v>6190</v>
      </c>
      <c r="P423">
        <v>741</v>
      </c>
      <c r="Q423">
        <v>111817</v>
      </c>
      <c r="R423" s="14">
        <f t="shared" si="205"/>
        <v>0.5452152631916346</v>
      </c>
      <c r="S423" s="14">
        <f t="shared" si="206"/>
        <v>0.14609707877471731</v>
      </c>
      <c r="T423" s="14">
        <f t="shared" si="207"/>
        <v>0.71374711444509753</v>
      </c>
      <c r="U423" s="14">
        <f t="shared" si="208"/>
        <v>1.8605713298010251</v>
      </c>
      <c r="V423">
        <v>2891.68</v>
      </c>
      <c r="W423">
        <v>5262.24</v>
      </c>
      <c r="X423">
        <v>3666.99</v>
      </c>
      <c r="Y423">
        <v>5597.38</v>
      </c>
      <c r="Z423" s="14">
        <f t="shared" si="193"/>
        <v>0.73765305237436229</v>
      </c>
      <c r="AA423" s="14">
        <f t="shared" si="194"/>
        <v>0.23775701515792172</v>
      </c>
      <c r="AB423" s="14">
        <f t="shared" si="195"/>
        <v>11.382794891059355</v>
      </c>
      <c r="AC423" s="14">
        <f t="shared" si="196"/>
        <v>0.91972862831652491</v>
      </c>
      <c r="AD423">
        <v>3912.32</v>
      </c>
      <c r="AE423">
        <v>8563.7199999999993</v>
      </c>
      <c r="AF423">
        <v>58480.93</v>
      </c>
      <c r="AG423">
        <v>2766.93</v>
      </c>
      <c r="AH423" s="14">
        <f t="shared" si="197"/>
        <v>17.142241135500612</v>
      </c>
      <c r="AI423" s="14">
        <f t="shared" si="198"/>
        <v>6.952035312679854</v>
      </c>
      <c r="AJ423" s="14">
        <f t="shared" si="199"/>
        <v>197.74665703841828</v>
      </c>
      <c r="AK423" s="14">
        <f t="shared" si="200"/>
        <v>30.220846823249413</v>
      </c>
      <c r="AL423">
        <v>90917.99</v>
      </c>
      <c r="AM423">
        <v>250403.9</v>
      </c>
      <c r="AN423">
        <v>1015955.09</v>
      </c>
      <c r="AO423">
        <v>90917</v>
      </c>
      <c r="AP423" s="14">
        <f t="shared" si="201"/>
        <v>0.34518848963184473</v>
      </c>
      <c r="AQ423" s="14">
        <f t="shared" si="202"/>
        <v>3.7786666348314311E-2</v>
      </c>
      <c r="AR423" s="14">
        <f t="shared" si="203"/>
        <v>0</v>
      </c>
      <c r="AS423" s="14">
        <f t="shared" si="204"/>
        <v>1.723482758391448</v>
      </c>
      <c r="AT423">
        <v>1830.79</v>
      </c>
      <c r="AU423">
        <v>1361.03</v>
      </c>
      <c r="AW423">
        <v>5184.96</v>
      </c>
    </row>
    <row r="424" spans="1:49" ht="12.75" customHeight="1" x14ac:dyDescent="0.15">
      <c r="A424" t="s">
        <v>31</v>
      </c>
      <c r="B424" t="s">
        <v>254</v>
      </c>
      <c r="C424" s="24" t="s">
        <v>474</v>
      </c>
      <c r="D424" s="17">
        <v>758</v>
      </c>
      <c r="F424" s="24" t="s">
        <v>451</v>
      </c>
      <c r="G424" s="24">
        <v>30</v>
      </c>
      <c r="H424" s="16" t="s">
        <v>426</v>
      </c>
      <c r="J424" s="52">
        <f t="shared" si="185"/>
        <v>94.062500000000014</v>
      </c>
      <c r="K424" s="52">
        <f t="shared" si="186"/>
        <v>23220.000000000004</v>
      </c>
      <c r="L424" s="52">
        <f t="shared" si="187"/>
        <v>3386.2499999999995</v>
      </c>
      <c r="M424" s="52">
        <f t="shared" si="188"/>
        <v>513473.75000000006</v>
      </c>
      <c r="N424">
        <v>7</v>
      </c>
      <c r="O424">
        <v>1728</v>
      </c>
      <c r="P424">
        <v>252</v>
      </c>
      <c r="Q424">
        <v>38212</v>
      </c>
      <c r="R424" s="14">
        <f t="shared" si="205"/>
        <v>0.38968916274176335</v>
      </c>
      <c r="S424" s="14">
        <f t="shared" si="206"/>
        <v>0.16382782431058901</v>
      </c>
      <c r="T424" s="14">
        <f t="shared" si="207"/>
        <v>0.74734801446572952</v>
      </c>
      <c r="U424" s="14">
        <f t="shared" si="208"/>
        <v>1.9488668470492818</v>
      </c>
      <c r="V424">
        <v>2066.81</v>
      </c>
      <c r="W424">
        <v>5900.88</v>
      </c>
      <c r="X424">
        <v>3839.62</v>
      </c>
      <c r="Y424">
        <v>5863.01</v>
      </c>
      <c r="Z424" s="14">
        <f t="shared" si="193"/>
        <v>0.70553420793628641</v>
      </c>
      <c r="AA424" s="14">
        <f t="shared" si="194"/>
        <v>0.23673282750475516</v>
      </c>
      <c r="AB424" s="14">
        <f t="shared" si="195"/>
        <v>9.8691583327818506</v>
      </c>
      <c r="AC424" s="14">
        <f t="shared" si="196"/>
        <v>0.95694750068142087</v>
      </c>
      <c r="AD424">
        <v>3741.97</v>
      </c>
      <c r="AE424">
        <v>8526.83</v>
      </c>
      <c r="AF424">
        <v>50704.38</v>
      </c>
      <c r="AG424">
        <v>2878.9</v>
      </c>
      <c r="AH424" s="14">
        <f t="shared" si="197"/>
        <v>26.046412531534351</v>
      </c>
      <c r="AI424" s="14">
        <f t="shared" si="198"/>
        <v>12.123669062730869</v>
      </c>
      <c r="AJ424" s="14">
        <f t="shared" si="199"/>
        <v>163.94196969048167</v>
      </c>
      <c r="AK424" s="14">
        <f t="shared" si="200"/>
        <v>31.872431375938202</v>
      </c>
      <c r="AL424">
        <v>138143.4</v>
      </c>
      <c r="AM424">
        <v>436679.89</v>
      </c>
      <c r="AN424">
        <v>842278.1</v>
      </c>
      <c r="AO424">
        <v>95885.66</v>
      </c>
      <c r="AP424" s="14">
        <f t="shared" si="201"/>
        <v>0.35975368324993307</v>
      </c>
      <c r="AQ424" s="14">
        <f t="shared" si="202"/>
        <v>3.432874896685869E-2</v>
      </c>
      <c r="AR424" s="14">
        <f t="shared" si="203"/>
        <v>0</v>
      </c>
      <c r="AS424" s="14">
        <f t="shared" si="204"/>
        <v>1.6605992514343075</v>
      </c>
      <c r="AT424">
        <v>1908.04</v>
      </c>
      <c r="AU424">
        <v>1236.48</v>
      </c>
      <c r="AW424">
        <v>4995.78</v>
      </c>
    </row>
    <row r="425" spans="1:49" ht="12.75" customHeight="1" x14ac:dyDescent="0.15">
      <c r="A425" t="s">
        <v>32</v>
      </c>
      <c r="B425" t="s">
        <v>255</v>
      </c>
      <c r="C425" s="24" t="s">
        <v>474</v>
      </c>
      <c r="D425" s="17">
        <v>759</v>
      </c>
      <c r="F425" s="24" t="s">
        <v>445</v>
      </c>
      <c r="G425" s="24">
        <v>30</v>
      </c>
      <c r="H425" s="16" t="s">
        <v>426</v>
      </c>
      <c r="J425" s="52">
        <f t="shared" si="185"/>
        <v>604.6875</v>
      </c>
      <c r="K425" s="52">
        <f t="shared" si="186"/>
        <v>86403.125</v>
      </c>
      <c r="L425" s="52">
        <f t="shared" si="187"/>
        <v>13235.937499999998</v>
      </c>
      <c r="M425" s="52">
        <f t="shared" si="188"/>
        <v>1625077.5000000002</v>
      </c>
      <c r="N425">
        <v>45</v>
      </c>
      <c r="O425">
        <v>6430</v>
      </c>
      <c r="P425">
        <v>985</v>
      </c>
      <c r="Q425">
        <v>120936</v>
      </c>
      <c r="R425" s="14">
        <f t="shared" si="205"/>
        <v>0.4399272965869368</v>
      </c>
      <c r="S425" s="14">
        <f t="shared" si="206"/>
        <v>0.14556124733784781</v>
      </c>
      <c r="T425" s="14">
        <f t="shared" si="207"/>
        <v>0.8064488502547853</v>
      </c>
      <c r="U425" s="14">
        <f t="shared" si="208"/>
        <v>1.9768882004507351</v>
      </c>
      <c r="V425">
        <v>2333.2600000000002</v>
      </c>
      <c r="W425">
        <v>5242.94</v>
      </c>
      <c r="X425">
        <v>4143.26</v>
      </c>
      <c r="Y425">
        <v>5947.31</v>
      </c>
      <c r="Z425" s="14">
        <f t="shared" si="193"/>
        <v>0.71022523728538733</v>
      </c>
      <c r="AA425" s="14">
        <f t="shared" si="194"/>
        <v>0.23669368127024812</v>
      </c>
      <c r="AB425" s="14">
        <f t="shared" si="195"/>
        <v>9.3762724664535995</v>
      </c>
      <c r="AC425" s="14">
        <f t="shared" si="196"/>
        <v>0.94114850984902365</v>
      </c>
      <c r="AD425">
        <v>3766.85</v>
      </c>
      <c r="AE425">
        <v>8525.42</v>
      </c>
      <c r="AF425">
        <v>48172.1</v>
      </c>
      <c r="AG425">
        <v>2831.37</v>
      </c>
      <c r="AH425" s="14">
        <f t="shared" si="197"/>
        <v>12.799494319103124</v>
      </c>
      <c r="AI425" s="14">
        <f t="shared" si="198"/>
        <v>4.1913673391027295</v>
      </c>
      <c r="AJ425" s="14">
        <f t="shared" si="199"/>
        <v>139.37329056418682</v>
      </c>
      <c r="AK425" s="14">
        <f t="shared" si="200"/>
        <v>14.347129057777837</v>
      </c>
      <c r="AL425">
        <v>67885.19</v>
      </c>
      <c r="AM425">
        <v>150967.98000000001</v>
      </c>
      <c r="AN425">
        <v>716052.58</v>
      </c>
      <c r="AO425">
        <v>43162.19</v>
      </c>
      <c r="AP425" s="14">
        <f t="shared" si="201"/>
        <v>0.34681564330076514</v>
      </c>
      <c r="AQ425" s="14">
        <f t="shared" si="202"/>
        <v>3.5266315164945848E-2</v>
      </c>
      <c r="AR425" s="14">
        <f t="shared" si="203"/>
        <v>0</v>
      </c>
      <c r="AS425" s="14">
        <f t="shared" si="204"/>
        <v>1.6550082767698659</v>
      </c>
      <c r="AT425">
        <v>1839.42</v>
      </c>
      <c r="AU425">
        <v>1270.25</v>
      </c>
      <c r="AW425">
        <v>4978.96</v>
      </c>
    </row>
    <row r="426" spans="1:49" ht="12.75" customHeight="1" x14ac:dyDescent="0.15">
      <c r="A426" t="s">
        <v>33</v>
      </c>
      <c r="B426" t="s">
        <v>256</v>
      </c>
      <c r="C426" s="24" t="s">
        <v>474</v>
      </c>
      <c r="D426" s="17">
        <v>760</v>
      </c>
      <c r="F426" s="24" t="s">
        <v>446</v>
      </c>
      <c r="G426" s="24">
        <v>30</v>
      </c>
      <c r="H426" s="16" t="s">
        <v>426</v>
      </c>
      <c r="J426" s="52">
        <f t="shared" si="185"/>
        <v>739.0625</v>
      </c>
      <c r="K426" s="52">
        <f t="shared" si="186"/>
        <v>81417.8125</v>
      </c>
      <c r="L426" s="52">
        <f t="shared" si="187"/>
        <v>11448.750000000002</v>
      </c>
      <c r="M426" s="52">
        <f t="shared" si="188"/>
        <v>1531552.4999999998</v>
      </c>
      <c r="N426">
        <v>55</v>
      </c>
      <c r="O426">
        <v>6059</v>
      </c>
      <c r="P426">
        <v>852</v>
      </c>
      <c r="Q426">
        <v>113976</v>
      </c>
      <c r="R426" s="14">
        <f t="shared" si="205"/>
        <v>0.61050503983981119</v>
      </c>
      <c r="S426" s="14">
        <f t="shared" si="206"/>
        <v>0.14721010894591405</v>
      </c>
      <c r="T426" s="14">
        <f t="shared" si="207"/>
        <v>0.78000685136813253</v>
      </c>
      <c r="U426" s="14">
        <f t="shared" si="208"/>
        <v>2.1121984297405283</v>
      </c>
      <c r="V426">
        <v>3237.96</v>
      </c>
      <c r="W426">
        <v>5302.33</v>
      </c>
      <c r="X426">
        <v>4007.41</v>
      </c>
      <c r="Y426">
        <v>6354.38</v>
      </c>
      <c r="Z426" s="14">
        <f t="shared" si="193"/>
        <v>0.70119198904923696</v>
      </c>
      <c r="AA426" s="14">
        <f t="shared" si="194"/>
        <v>0.23896555103600092</v>
      </c>
      <c r="AB426" s="14">
        <f t="shared" si="195"/>
        <v>8.832427603227929</v>
      </c>
      <c r="AC426" s="14">
        <f t="shared" si="196"/>
        <v>0.92726746930282344</v>
      </c>
      <c r="AD426">
        <v>3718.94</v>
      </c>
      <c r="AE426">
        <v>8607.25</v>
      </c>
      <c r="AF426">
        <v>45378.01</v>
      </c>
      <c r="AG426">
        <v>2789.61</v>
      </c>
      <c r="AH426" s="14">
        <f t="shared" si="197"/>
        <v>15.348537070067536</v>
      </c>
      <c r="AI426" s="14">
        <f t="shared" si="198"/>
        <v>6.5607484315825157</v>
      </c>
      <c r="AJ426" s="14">
        <f t="shared" si="199"/>
        <v>142.5925635406002</v>
      </c>
      <c r="AK426" s="14">
        <f t="shared" si="200"/>
        <v>21.952483363360166</v>
      </c>
      <c r="AL426">
        <v>81404.649999999994</v>
      </c>
      <c r="AM426">
        <v>236310.22</v>
      </c>
      <c r="AN426">
        <v>732592.11</v>
      </c>
      <c r="AO426">
        <v>66042.289999999994</v>
      </c>
      <c r="AP426" s="14">
        <f t="shared" si="201"/>
        <v>0.35321867210685293</v>
      </c>
      <c r="AQ426" s="14">
        <f t="shared" si="202"/>
        <v>3.4857361949138209E-2</v>
      </c>
      <c r="AR426" s="14">
        <f t="shared" si="203"/>
        <v>0</v>
      </c>
      <c r="AS426" s="14">
        <f t="shared" si="204"/>
        <v>1.6366863669301495</v>
      </c>
      <c r="AT426">
        <v>1873.38</v>
      </c>
      <c r="AU426">
        <v>1255.52</v>
      </c>
      <c r="AW426">
        <v>4923.84</v>
      </c>
    </row>
    <row r="427" spans="1:49" ht="12.75" customHeight="1" x14ac:dyDescent="0.15">
      <c r="A427" t="s">
        <v>34</v>
      </c>
      <c r="B427" t="s">
        <v>257</v>
      </c>
      <c r="C427" s="24" t="s">
        <v>474</v>
      </c>
      <c r="D427" s="17">
        <v>761</v>
      </c>
      <c r="F427" s="24" t="s">
        <v>452</v>
      </c>
      <c r="G427" s="24">
        <v>35</v>
      </c>
      <c r="H427" s="16" t="s">
        <v>426</v>
      </c>
      <c r="J427" s="52">
        <f t="shared" si="185"/>
        <v>309.0625</v>
      </c>
      <c r="K427" s="52">
        <f t="shared" si="186"/>
        <v>72213.125000000015</v>
      </c>
      <c r="L427" s="52">
        <f t="shared" si="187"/>
        <v>9621.2500000000018</v>
      </c>
      <c r="M427" s="52">
        <f t="shared" si="188"/>
        <v>1465077.1875</v>
      </c>
      <c r="N427">
        <v>23</v>
      </c>
      <c r="O427">
        <v>5374</v>
      </c>
      <c r="P427">
        <v>716</v>
      </c>
      <c r="Q427">
        <v>109029</v>
      </c>
      <c r="R427" s="14">
        <f t="shared" si="205"/>
        <v>0.75604007737935874</v>
      </c>
      <c r="S427" s="14">
        <f t="shared" si="206"/>
        <v>0.18182648556489542</v>
      </c>
      <c r="T427" s="14">
        <f t="shared" si="207"/>
        <v>0.79779510516460805</v>
      </c>
      <c r="U427" s="14">
        <f t="shared" si="208"/>
        <v>1.5383423857041236</v>
      </c>
      <c r="V427">
        <v>4009.84</v>
      </c>
      <c r="W427">
        <v>6549.17</v>
      </c>
      <c r="X427">
        <v>4098.8</v>
      </c>
      <c r="Y427">
        <v>4627.9799999999996</v>
      </c>
      <c r="Z427" s="14">
        <f t="shared" si="193"/>
        <v>0.73691583674916195</v>
      </c>
      <c r="AA427" s="14">
        <f t="shared" si="194"/>
        <v>0.24436717613223541</v>
      </c>
      <c r="AB427" s="14">
        <f t="shared" si="195"/>
        <v>13.77910371647793</v>
      </c>
      <c r="AC427" s="14">
        <f t="shared" si="196"/>
        <v>0.8555520838180839</v>
      </c>
      <c r="AD427">
        <v>3908.41</v>
      </c>
      <c r="AE427">
        <v>8801.81</v>
      </c>
      <c r="AF427">
        <v>70792.350000000006</v>
      </c>
      <c r="AG427">
        <v>2573.86</v>
      </c>
      <c r="AH427" s="14">
        <f t="shared" si="197"/>
        <v>17.837640985417838</v>
      </c>
      <c r="AI427" s="14">
        <f t="shared" si="198"/>
        <v>7.9396370616558745</v>
      </c>
      <c r="AJ427" s="14">
        <f t="shared" si="199"/>
        <v>203.87773422141598</v>
      </c>
      <c r="AK427" s="14">
        <f t="shared" si="200"/>
        <v>26.230951795294541</v>
      </c>
      <c r="AL427">
        <v>94606.21</v>
      </c>
      <c r="AM427">
        <v>285976.12</v>
      </c>
      <c r="AN427">
        <v>1047454.48</v>
      </c>
      <c r="AO427">
        <v>78913.72</v>
      </c>
      <c r="AP427" s="14">
        <f t="shared" si="201"/>
        <v>0.36033629099465664</v>
      </c>
      <c r="AQ427" s="14">
        <f t="shared" si="202"/>
        <v>3.5013391621428705E-2</v>
      </c>
      <c r="AR427" s="14">
        <f t="shared" si="203"/>
        <v>0</v>
      </c>
      <c r="AS427" s="14">
        <f t="shared" si="204"/>
        <v>1.570412375931552</v>
      </c>
      <c r="AT427">
        <v>1911.13</v>
      </c>
      <c r="AU427">
        <v>1261.1400000000001</v>
      </c>
      <c r="AW427">
        <v>4724.46</v>
      </c>
    </row>
    <row r="428" spans="1:49" ht="12.75" customHeight="1" x14ac:dyDescent="0.15">
      <c r="A428" t="s">
        <v>35</v>
      </c>
      <c r="B428" t="s">
        <v>258</v>
      </c>
      <c r="C428" s="24" t="s">
        <v>474</v>
      </c>
      <c r="D428" s="17">
        <v>762</v>
      </c>
      <c r="F428" s="24" t="s">
        <v>448</v>
      </c>
      <c r="G428" s="24">
        <v>35</v>
      </c>
      <c r="H428" s="16" t="s">
        <v>426</v>
      </c>
      <c r="J428" s="52">
        <f t="shared" si="185"/>
        <v>403.12499999999994</v>
      </c>
      <c r="K428" s="52">
        <f t="shared" si="186"/>
        <v>71339.6875</v>
      </c>
      <c r="L428" s="52">
        <f t="shared" si="187"/>
        <v>9890</v>
      </c>
      <c r="M428" s="52">
        <f t="shared" si="188"/>
        <v>1449032.8125</v>
      </c>
      <c r="N428">
        <v>30</v>
      </c>
      <c r="O428">
        <v>5309</v>
      </c>
      <c r="P428">
        <v>736</v>
      </c>
      <c r="Q428">
        <v>107835</v>
      </c>
      <c r="R428" s="14">
        <f t="shared" si="205"/>
        <v>0.58205530437012376</v>
      </c>
      <c r="S428" s="14">
        <f t="shared" si="206"/>
        <v>0.14854052565341588</v>
      </c>
      <c r="T428" s="14">
        <f t="shared" si="207"/>
        <v>0.85285129806176352</v>
      </c>
      <c r="U428" s="14">
        <f t="shared" si="208"/>
        <v>1.7379887116825443</v>
      </c>
      <c r="V428">
        <v>3087.07</v>
      </c>
      <c r="W428">
        <v>5350.25</v>
      </c>
      <c r="X428">
        <v>4381.66</v>
      </c>
      <c r="Y428">
        <v>5228.6000000000004</v>
      </c>
      <c r="Z428" s="14">
        <f t="shared" si="193"/>
        <v>0.74024367710332706</v>
      </c>
      <c r="AA428" s="14">
        <f t="shared" si="194"/>
        <v>0.24138984124674925</v>
      </c>
      <c r="AB428" s="14">
        <f t="shared" si="195"/>
        <v>12.349049956595026</v>
      </c>
      <c r="AC428" s="14">
        <f t="shared" si="196"/>
        <v>0.88865583927776037</v>
      </c>
      <c r="AD428">
        <v>3926.06</v>
      </c>
      <c r="AE428">
        <v>8694.57</v>
      </c>
      <c r="AF428">
        <v>63445.22</v>
      </c>
      <c r="AG428">
        <v>2673.45</v>
      </c>
      <c r="AH428" s="14">
        <f t="shared" si="197"/>
        <v>16.605778186713525</v>
      </c>
      <c r="AI428" s="14">
        <f t="shared" si="198"/>
        <v>8.3945501778377327</v>
      </c>
      <c r="AJ428" s="14">
        <f t="shared" si="199"/>
        <v>134.49670861832041</v>
      </c>
      <c r="AK428" s="14">
        <f t="shared" si="200"/>
        <v>30.868761675563917</v>
      </c>
      <c r="AL428">
        <v>88072.73</v>
      </c>
      <c r="AM428">
        <v>302361.53999999998</v>
      </c>
      <c r="AN428">
        <v>690998.36</v>
      </c>
      <c r="AO428">
        <v>92866.2</v>
      </c>
      <c r="AP428" s="14">
        <f t="shared" si="201"/>
        <v>0.32837393989901464</v>
      </c>
      <c r="AQ428" s="14">
        <f t="shared" si="202"/>
        <v>3.5673880216409271E-2</v>
      </c>
      <c r="AR428" s="14">
        <f t="shared" si="203"/>
        <v>0</v>
      </c>
      <c r="AS428" s="14">
        <f t="shared" si="204"/>
        <v>1.6030275028087833</v>
      </c>
      <c r="AT428">
        <v>1741.61</v>
      </c>
      <c r="AU428">
        <v>1284.93</v>
      </c>
      <c r="AW428">
        <v>4822.58</v>
      </c>
    </row>
    <row r="429" spans="1:49" ht="12.75" customHeight="1" x14ac:dyDescent="0.15">
      <c r="A429" t="s">
        <v>36</v>
      </c>
      <c r="B429" t="s">
        <v>259</v>
      </c>
      <c r="C429" s="24" t="s">
        <v>474</v>
      </c>
      <c r="D429" s="17">
        <v>763</v>
      </c>
      <c r="F429" s="24" t="s">
        <v>447</v>
      </c>
      <c r="G429" s="24">
        <v>35</v>
      </c>
      <c r="H429" s="16" t="s">
        <v>426</v>
      </c>
      <c r="J429" s="52">
        <f t="shared" si="185"/>
        <v>94.062500000000014</v>
      </c>
      <c r="K429" s="52">
        <f t="shared" si="186"/>
        <v>18530.3125</v>
      </c>
      <c r="L429" s="52">
        <f t="shared" si="187"/>
        <v>2660.6249999999995</v>
      </c>
      <c r="M429" s="52">
        <f t="shared" si="188"/>
        <v>408594.0625</v>
      </c>
      <c r="N429">
        <v>7</v>
      </c>
      <c r="O429">
        <v>1379</v>
      </c>
      <c r="P429">
        <v>198</v>
      </c>
      <c r="Q429">
        <v>30407</v>
      </c>
      <c r="R429" s="14">
        <f t="shared" si="205"/>
        <v>0.34405155607175314</v>
      </c>
      <c r="S429" s="14">
        <f t="shared" si="206"/>
        <v>0.12121950792905592</v>
      </c>
      <c r="T429" s="14">
        <f t="shared" si="207"/>
        <v>1.0129183324704243</v>
      </c>
      <c r="U429" s="14">
        <f t="shared" si="208"/>
        <v>1.7475585190897549</v>
      </c>
      <c r="V429">
        <v>1824.76</v>
      </c>
      <c r="W429">
        <v>4366.18</v>
      </c>
      <c r="X429">
        <v>5204.03</v>
      </c>
      <c r="Y429">
        <v>5257.39</v>
      </c>
      <c r="Z429" s="14">
        <f t="shared" si="193"/>
        <v>0.75390007805812498</v>
      </c>
      <c r="AA429" s="14">
        <f t="shared" si="194"/>
        <v>0.24261586799556564</v>
      </c>
      <c r="AB429" s="14">
        <f t="shared" si="195"/>
        <v>10.284917647333613</v>
      </c>
      <c r="AC429" s="14">
        <f t="shared" si="196"/>
        <v>0.83479367907406543</v>
      </c>
      <c r="AD429">
        <v>3998.49</v>
      </c>
      <c r="AE429">
        <v>8738.73</v>
      </c>
      <c r="AF429">
        <v>52840.41</v>
      </c>
      <c r="AG429">
        <v>2511.41</v>
      </c>
      <c r="AH429" s="14">
        <f t="shared" si="197"/>
        <v>17.639541153978136</v>
      </c>
      <c r="AI429" s="14">
        <f t="shared" si="198"/>
        <v>11.052387378920836</v>
      </c>
      <c r="AJ429" s="14">
        <f t="shared" si="199"/>
        <v>118.99955232537771</v>
      </c>
      <c r="AK429" s="14">
        <f t="shared" si="200"/>
        <v>41.429627512115992</v>
      </c>
      <c r="AL429">
        <v>93555.54</v>
      </c>
      <c r="AM429">
        <v>398093.62</v>
      </c>
      <c r="AN429">
        <v>611379.24</v>
      </c>
      <c r="AO429">
        <v>124637.72</v>
      </c>
      <c r="AP429" s="14">
        <f t="shared" si="201"/>
        <v>0.32715404601281362</v>
      </c>
      <c r="AQ429" s="14">
        <f t="shared" si="202"/>
        <v>3.470632966848692E-2</v>
      </c>
      <c r="AR429" s="14">
        <f t="shared" si="203"/>
        <v>0</v>
      </c>
      <c r="AS429" s="14">
        <f t="shared" si="204"/>
        <v>1.4952433503300735</v>
      </c>
      <c r="AT429">
        <v>1735.14</v>
      </c>
      <c r="AU429">
        <v>1250.08</v>
      </c>
      <c r="AW429">
        <v>4498.32</v>
      </c>
    </row>
    <row r="430" spans="1:49" ht="12.75" customHeight="1" x14ac:dyDescent="0.15">
      <c r="A430" t="s">
        <v>37</v>
      </c>
      <c r="B430" t="s">
        <v>260</v>
      </c>
      <c r="C430" s="24" t="s">
        <v>474</v>
      </c>
      <c r="D430" s="17">
        <v>764</v>
      </c>
      <c r="F430" s="24">
        <v>7</v>
      </c>
      <c r="G430" s="24">
        <v>70</v>
      </c>
      <c r="H430" s="16" t="s">
        <v>426</v>
      </c>
      <c r="J430" s="52">
        <f t="shared" si="185"/>
        <v>282.18750000000006</v>
      </c>
      <c r="K430" s="52">
        <f t="shared" si="186"/>
        <v>27721.562500000004</v>
      </c>
      <c r="L430" s="52">
        <f t="shared" si="187"/>
        <v>4219.3750000000009</v>
      </c>
      <c r="M430" s="52">
        <f t="shared" si="188"/>
        <v>1138411.5625</v>
      </c>
      <c r="N430">
        <v>21</v>
      </c>
      <c r="O430">
        <v>2063</v>
      </c>
      <c r="P430">
        <v>314</v>
      </c>
      <c r="Q430">
        <v>84719</v>
      </c>
      <c r="R430" s="14">
        <f t="shared" si="205"/>
        <v>0.84334639329982253</v>
      </c>
      <c r="S430" s="14">
        <f t="shared" si="206"/>
        <v>0.13194224458956005</v>
      </c>
      <c r="T430" s="14">
        <f t="shared" si="207"/>
        <v>0.65865004690851481</v>
      </c>
      <c r="U430" s="14">
        <f t="shared" si="208"/>
        <v>2.1319762533156941</v>
      </c>
      <c r="V430">
        <v>4472.8900000000003</v>
      </c>
      <c r="W430">
        <v>4752.3999999999996</v>
      </c>
      <c r="X430">
        <v>3383.92</v>
      </c>
      <c r="Y430">
        <v>6413.88</v>
      </c>
      <c r="Z430" s="14">
        <f t="shared" si="193"/>
        <v>0.86145436993517788</v>
      </c>
      <c r="AA430" s="14">
        <f t="shared" si="194"/>
        <v>0.2825944458434056</v>
      </c>
      <c r="AB430" s="14">
        <f t="shared" si="195"/>
        <v>18.306645437806317</v>
      </c>
      <c r="AC430" s="14">
        <f t="shared" si="196"/>
        <v>0.95692423265368531</v>
      </c>
      <c r="AD430">
        <v>4568.93</v>
      </c>
      <c r="AE430">
        <v>10178.709999999999</v>
      </c>
      <c r="AF430">
        <v>94053.32</v>
      </c>
      <c r="AG430">
        <v>2878.83</v>
      </c>
      <c r="AH430" s="14">
        <f t="shared" si="197"/>
        <v>12.709648285926535</v>
      </c>
      <c r="AI430" s="14">
        <f t="shared" si="198"/>
        <v>3.4916317288837297</v>
      </c>
      <c r="AJ430" s="14">
        <f t="shared" si="199"/>
        <v>159.15522047001943</v>
      </c>
      <c r="AK430" s="14">
        <f t="shared" si="200"/>
        <v>18.951861774619235</v>
      </c>
      <c r="AL430">
        <v>67408.67</v>
      </c>
      <c r="AM430">
        <v>125764.35</v>
      </c>
      <c r="AN430">
        <v>817685.41</v>
      </c>
      <c r="AO430">
        <v>57015.16</v>
      </c>
      <c r="AP430" s="14">
        <f t="shared" si="201"/>
        <v>0.3178417494070222</v>
      </c>
      <c r="AQ430" s="14">
        <f t="shared" si="202"/>
        <v>3.366159718302586E-2</v>
      </c>
      <c r="AR430" s="14">
        <f t="shared" si="203"/>
        <v>0</v>
      </c>
      <c r="AS430" s="14">
        <f t="shared" si="204"/>
        <v>1.5431189793978235</v>
      </c>
      <c r="AT430">
        <v>1685.75</v>
      </c>
      <c r="AU430">
        <v>1212.45</v>
      </c>
      <c r="AW430">
        <v>4642.3500000000004</v>
      </c>
    </row>
    <row r="431" spans="1:49" ht="12.75" customHeight="1" x14ac:dyDescent="0.15">
      <c r="A431" t="s">
        <v>38</v>
      </c>
      <c r="B431" t="s">
        <v>261</v>
      </c>
      <c r="C431" s="24" t="s">
        <v>474</v>
      </c>
      <c r="D431" s="17">
        <v>765</v>
      </c>
      <c r="F431" s="24">
        <v>8</v>
      </c>
      <c r="G431" s="24">
        <v>100</v>
      </c>
      <c r="H431" s="16" t="s">
        <v>426</v>
      </c>
      <c r="J431" s="52">
        <f t="shared" si="185"/>
        <v>295.625</v>
      </c>
      <c r="K431" s="52">
        <f t="shared" si="186"/>
        <v>4931.5625</v>
      </c>
      <c r="L431" s="52">
        <f t="shared" si="187"/>
        <v>994.375</v>
      </c>
      <c r="M431" s="52">
        <f t="shared" si="188"/>
        <v>746359.06249999988</v>
      </c>
      <c r="N431">
        <v>22</v>
      </c>
      <c r="O431">
        <v>367</v>
      </c>
      <c r="P431">
        <v>74</v>
      </c>
      <c r="Q431">
        <v>55543</v>
      </c>
      <c r="R431" s="14">
        <f t="shared" si="205"/>
        <v>0.58363909241403233</v>
      </c>
      <c r="S431" s="14">
        <f t="shared" si="206"/>
        <v>0.15368700614318248</v>
      </c>
      <c r="T431" s="14">
        <f t="shared" si="207"/>
        <v>0.7607879851917021</v>
      </c>
      <c r="U431" s="14">
        <f t="shared" si="208"/>
        <v>2.0627173067590299</v>
      </c>
      <c r="V431">
        <v>3095.47</v>
      </c>
      <c r="W431">
        <v>5535.62</v>
      </c>
      <c r="X431">
        <v>3908.67</v>
      </c>
      <c r="Y431">
        <v>6205.52</v>
      </c>
      <c r="Z431" s="14">
        <f t="shared" si="193"/>
        <v>0.89451783081372771</v>
      </c>
      <c r="AA431" s="14">
        <f t="shared" si="194"/>
        <v>0.29028765263908085</v>
      </c>
      <c r="AB431" s="14">
        <f t="shared" si="195"/>
        <v>14.614960896594948</v>
      </c>
      <c r="AC431" s="14">
        <f t="shared" si="196"/>
        <v>1.0130467155516849</v>
      </c>
      <c r="AD431">
        <v>4744.29</v>
      </c>
      <c r="AE431">
        <v>10455.81</v>
      </c>
      <c r="AF431">
        <v>75086.7</v>
      </c>
      <c r="AG431">
        <v>3047.67</v>
      </c>
      <c r="AH431" s="14">
        <f t="shared" si="197"/>
        <v>20.916025295357617</v>
      </c>
      <c r="AI431" s="14">
        <f t="shared" si="198"/>
        <v>17.245592369982443</v>
      </c>
      <c r="AJ431" s="14">
        <f t="shared" si="199"/>
        <v>94.166118427455302</v>
      </c>
      <c r="AK431" s="14">
        <f t="shared" si="200"/>
        <v>11.817558718529993</v>
      </c>
      <c r="AL431">
        <v>110933.16</v>
      </c>
      <c r="AM431">
        <v>621165.37</v>
      </c>
      <c r="AN431">
        <v>483793.5</v>
      </c>
      <c r="AO431">
        <v>35552.18</v>
      </c>
      <c r="AP431" s="14">
        <f t="shared" si="201"/>
        <v>0.32178990674505165</v>
      </c>
      <c r="AQ431" s="14">
        <f t="shared" si="202"/>
        <v>3.3399234121968005E-2</v>
      </c>
      <c r="AR431" s="14">
        <f t="shared" si="203"/>
        <v>0</v>
      </c>
      <c r="AS431" s="14">
        <f t="shared" si="204"/>
        <v>1.5562554430564881</v>
      </c>
      <c r="AT431">
        <v>1706.69</v>
      </c>
      <c r="AU431">
        <v>1203</v>
      </c>
      <c r="AW431">
        <v>4681.87</v>
      </c>
    </row>
    <row r="432" spans="1:49" ht="12.75" customHeight="1" x14ac:dyDescent="0.15">
      <c r="A432" t="s">
        <v>45</v>
      </c>
      <c r="B432" t="s">
        <v>268</v>
      </c>
      <c r="C432" s="24" t="s">
        <v>475</v>
      </c>
      <c r="D432" s="17" t="s">
        <v>360</v>
      </c>
      <c r="F432" s="24" t="s">
        <v>434</v>
      </c>
      <c r="G432" s="24">
        <v>5</v>
      </c>
      <c r="H432" s="16" t="s">
        <v>426</v>
      </c>
      <c r="J432" s="52">
        <f t="shared" si="185"/>
        <v>309.0625</v>
      </c>
      <c r="K432" s="52">
        <f t="shared" si="186"/>
        <v>35569.0625</v>
      </c>
      <c r="L432" s="52">
        <f t="shared" si="187"/>
        <v>4904.6875</v>
      </c>
      <c r="M432" s="52">
        <f t="shared" si="188"/>
        <v>534315.3125</v>
      </c>
      <c r="N432">
        <v>23</v>
      </c>
      <c r="O432">
        <v>2647</v>
      </c>
      <c r="P432">
        <v>365</v>
      </c>
      <c r="Q432">
        <v>39763</v>
      </c>
      <c r="R432" s="14">
        <f t="shared" si="205"/>
        <v>0.57213588901416734</v>
      </c>
      <c r="S432" s="14">
        <f t="shared" si="206"/>
        <v>0.14007827581104196</v>
      </c>
      <c r="T432" s="14">
        <f t="shared" si="207"/>
        <v>0.87114172599977424</v>
      </c>
      <c r="U432" s="14">
        <f t="shared" si="208"/>
        <v>1.6452357051209605</v>
      </c>
      <c r="V432">
        <v>3034.46</v>
      </c>
      <c r="W432">
        <v>5045.45</v>
      </c>
      <c r="X432">
        <v>4475.63</v>
      </c>
      <c r="Y432">
        <v>4949.5600000000004</v>
      </c>
      <c r="Z432" s="14">
        <f t="shared" si="193"/>
        <v>0.72013145440764448</v>
      </c>
      <c r="AA432" s="14">
        <f t="shared" si="194"/>
        <v>0.24349291022824474</v>
      </c>
      <c r="AB432" s="14">
        <f t="shared" si="195"/>
        <v>9.6659198934923687</v>
      </c>
      <c r="AC432" s="14">
        <f t="shared" si="196"/>
        <v>0.80285997300908785</v>
      </c>
      <c r="AD432">
        <v>3819.39</v>
      </c>
      <c r="AE432">
        <v>8770.32</v>
      </c>
      <c r="AF432">
        <v>49660.21</v>
      </c>
      <c r="AG432">
        <v>2415.34</v>
      </c>
      <c r="AH432" s="14">
        <f t="shared" si="197"/>
        <v>13.015681387096652</v>
      </c>
      <c r="AI432" s="14">
        <f t="shared" si="198"/>
        <v>5.0639688340446751</v>
      </c>
      <c r="AJ432" s="14">
        <f t="shared" si="199"/>
        <v>138.27241779331447</v>
      </c>
      <c r="AK432" s="14">
        <f t="shared" si="200"/>
        <v>10.709747974019583</v>
      </c>
      <c r="AL432">
        <v>69031.789999999994</v>
      </c>
      <c r="AM432">
        <v>182398.03</v>
      </c>
      <c r="AN432">
        <v>710396.67</v>
      </c>
      <c r="AO432">
        <v>32219.42</v>
      </c>
      <c r="AP432" s="14">
        <f t="shared" si="201"/>
        <v>0.39209312673698182</v>
      </c>
      <c r="AQ432" s="14">
        <f t="shared" si="202"/>
        <v>3.4823490739139207E-2</v>
      </c>
      <c r="AR432" s="14">
        <f t="shared" si="203"/>
        <v>0</v>
      </c>
      <c r="AS432" s="14">
        <f t="shared" si="204"/>
        <v>1.5813849130108164</v>
      </c>
      <c r="AT432">
        <v>2079.56</v>
      </c>
      <c r="AU432">
        <v>1254.3</v>
      </c>
      <c r="AW432">
        <v>4757.47</v>
      </c>
    </row>
    <row r="433" spans="1:49" ht="12.75" customHeight="1" x14ac:dyDescent="0.15">
      <c r="A433" t="s">
        <v>46</v>
      </c>
      <c r="B433" t="s">
        <v>269</v>
      </c>
      <c r="C433" s="24" t="s">
        <v>475</v>
      </c>
      <c r="D433" s="17">
        <v>821</v>
      </c>
      <c r="F433" s="24" t="s">
        <v>437</v>
      </c>
      <c r="G433" s="24">
        <v>5</v>
      </c>
      <c r="H433" s="16" t="s">
        <v>426</v>
      </c>
      <c r="J433" s="52">
        <f t="shared" si="185"/>
        <v>1518.4375000000002</v>
      </c>
      <c r="K433" s="52">
        <f t="shared" si="186"/>
        <v>113251.25000000001</v>
      </c>
      <c r="L433" s="52">
        <f t="shared" si="187"/>
        <v>20142.812499999996</v>
      </c>
      <c r="M433" s="52">
        <f t="shared" si="188"/>
        <v>2034222.5</v>
      </c>
      <c r="N433">
        <v>113</v>
      </c>
      <c r="O433">
        <v>8428</v>
      </c>
      <c r="P433">
        <v>1499</v>
      </c>
      <c r="Q433">
        <v>151384</v>
      </c>
      <c r="R433" s="14">
        <f t="shared" si="205"/>
        <v>0.46808289999132691</v>
      </c>
      <c r="S433" s="14">
        <f t="shared" si="206"/>
        <v>0.13652179876114662</v>
      </c>
      <c r="T433" s="14">
        <f t="shared" si="207"/>
        <v>0.75813308004032975</v>
      </c>
      <c r="U433" s="14">
        <f t="shared" si="208"/>
        <v>1.704060603240239</v>
      </c>
      <c r="V433">
        <v>2482.59</v>
      </c>
      <c r="W433">
        <v>4917.3500000000004</v>
      </c>
      <c r="X433">
        <v>3895.03</v>
      </c>
      <c r="Y433">
        <v>5126.53</v>
      </c>
      <c r="Z433" s="14">
        <f t="shared" si="193"/>
        <v>0.84033908147835301</v>
      </c>
      <c r="AA433" s="14">
        <f t="shared" si="194"/>
        <v>0.26590843279299503</v>
      </c>
      <c r="AB433" s="14">
        <f t="shared" si="195"/>
        <v>11.276666809403503</v>
      </c>
      <c r="AC433" s="14">
        <f t="shared" si="196"/>
        <v>0.91489885055942988</v>
      </c>
      <c r="AD433">
        <v>4456.9399999999996</v>
      </c>
      <c r="AE433">
        <v>9577.7000000000007</v>
      </c>
      <c r="AF433">
        <v>57935.68</v>
      </c>
      <c r="AG433">
        <v>2752.4</v>
      </c>
      <c r="AH433" s="14">
        <f t="shared" si="197"/>
        <v>19.168352898143578</v>
      </c>
      <c r="AI433" s="14">
        <f t="shared" si="198"/>
        <v>8.1533566230292571</v>
      </c>
      <c r="AJ433" s="14">
        <f t="shared" si="199"/>
        <v>165.62482141675395</v>
      </c>
      <c r="AK433" s="14">
        <f t="shared" si="200"/>
        <v>20.139564954361425</v>
      </c>
      <c r="AL433">
        <v>101663.96</v>
      </c>
      <c r="AM433">
        <v>293674.03999999998</v>
      </c>
      <c r="AN433">
        <v>850924.02</v>
      </c>
      <c r="AO433">
        <v>60588.27</v>
      </c>
      <c r="AP433" s="14">
        <f t="shared" si="201"/>
        <v>0.37281804915022232</v>
      </c>
      <c r="AQ433" s="14">
        <f t="shared" si="202"/>
        <v>3.7049551081532725E-2</v>
      </c>
      <c r="AR433" s="14">
        <f t="shared" si="203"/>
        <v>0</v>
      </c>
      <c r="AS433" s="14">
        <f t="shared" si="204"/>
        <v>1.6522427054733051</v>
      </c>
      <c r="AT433">
        <v>1977.33</v>
      </c>
      <c r="AU433">
        <v>1334.48</v>
      </c>
      <c r="AW433">
        <v>4970.6400000000003</v>
      </c>
    </row>
    <row r="434" spans="1:49" ht="12.75" customHeight="1" x14ac:dyDescent="0.15">
      <c r="A434" t="s">
        <v>47</v>
      </c>
      <c r="B434" t="s">
        <v>258</v>
      </c>
      <c r="C434" s="24" t="s">
        <v>475</v>
      </c>
      <c r="D434" s="17">
        <v>822</v>
      </c>
      <c r="F434" s="24" t="s">
        <v>438</v>
      </c>
      <c r="G434" s="24">
        <v>5</v>
      </c>
      <c r="H434" s="16" t="s">
        <v>426</v>
      </c>
      <c r="J434" s="52">
        <f t="shared" si="185"/>
        <v>2512.8125</v>
      </c>
      <c r="K434" s="52">
        <f t="shared" si="186"/>
        <v>118370.93749999999</v>
      </c>
      <c r="L434" s="52">
        <f t="shared" si="187"/>
        <v>18490</v>
      </c>
      <c r="M434" s="52">
        <f t="shared" si="188"/>
        <v>1975137.8125</v>
      </c>
      <c r="N434">
        <v>187</v>
      </c>
      <c r="O434">
        <v>8809</v>
      </c>
      <c r="P434">
        <v>1376</v>
      </c>
      <c r="Q434">
        <v>146987</v>
      </c>
      <c r="R434" s="14">
        <f t="shared" si="205"/>
        <v>0.44136401859819679</v>
      </c>
      <c r="S434" s="14">
        <f t="shared" si="206"/>
        <v>0.13792356711594142</v>
      </c>
      <c r="T434" s="14">
        <f t="shared" si="207"/>
        <v>0.8459901978721831</v>
      </c>
      <c r="U434" s="14">
        <f t="shared" si="208"/>
        <v>1.7425525691226624</v>
      </c>
      <c r="V434">
        <v>2340.88</v>
      </c>
      <c r="W434">
        <v>4967.84</v>
      </c>
      <c r="X434">
        <v>4346.41</v>
      </c>
      <c r="Y434">
        <v>5242.33</v>
      </c>
      <c r="Z434" s="14">
        <f t="shared" si="193"/>
        <v>0.73389532669399327</v>
      </c>
      <c r="AA434" s="14">
        <f t="shared" si="194"/>
        <v>0.24247260943524199</v>
      </c>
      <c r="AB434" s="14">
        <f t="shared" si="195"/>
        <v>10.253650494583137</v>
      </c>
      <c r="AC434" s="14">
        <f t="shared" si="196"/>
        <v>0.78383669833334446</v>
      </c>
      <c r="AD434">
        <v>3892.39</v>
      </c>
      <c r="AE434">
        <v>8733.57</v>
      </c>
      <c r="AF434">
        <v>52679.77</v>
      </c>
      <c r="AG434">
        <v>2358.11</v>
      </c>
      <c r="AH434" s="14">
        <f t="shared" si="197"/>
        <v>21.738292223977798</v>
      </c>
      <c r="AI434" s="14">
        <f t="shared" si="198"/>
        <v>10.008986698331622</v>
      </c>
      <c r="AJ434" s="14">
        <f t="shared" si="199"/>
        <v>191.30625226270325</v>
      </c>
      <c r="AK434" s="14">
        <f t="shared" si="200"/>
        <v>22.342545256313944</v>
      </c>
      <c r="AL434">
        <v>115294.25</v>
      </c>
      <c r="AM434">
        <v>360511.59</v>
      </c>
      <c r="AN434">
        <v>982866.48</v>
      </c>
      <c r="AO434">
        <v>67215.759999999995</v>
      </c>
      <c r="AP434" s="14">
        <f t="shared" si="201"/>
        <v>0.34579749384396674</v>
      </c>
      <c r="AQ434" s="14">
        <f t="shared" si="202"/>
        <v>3.669834550244469E-2</v>
      </c>
      <c r="AR434" s="14">
        <f t="shared" si="203"/>
        <v>0</v>
      </c>
      <c r="AS434" s="14">
        <f t="shared" si="204"/>
        <v>1.4490629632830523</v>
      </c>
      <c r="AT434">
        <v>1834.02</v>
      </c>
      <c r="AU434">
        <v>1321.83</v>
      </c>
      <c r="AW434">
        <v>4359.3900000000003</v>
      </c>
    </row>
    <row r="435" spans="1:49" ht="12.75" customHeight="1" x14ac:dyDescent="0.15">
      <c r="A435" t="s">
        <v>48</v>
      </c>
      <c r="B435" t="s">
        <v>272</v>
      </c>
      <c r="C435" s="24" t="s">
        <v>475</v>
      </c>
      <c r="D435" s="17">
        <v>823</v>
      </c>
      <c r="F435" s="24" t="s">
        <v>435</v>
      </c>
      <c r="G435" s="24">
        <v>12</v>
      </c>
      <c r="H435" s="16" t="s">
        <v>426</v>
      </c>
      <c r="J435" s="52">
        <f t="shared" si="185"/>
        <v>295.625</v>
      </c>
      <c r="K435" s="52">
        <f t="shared" si="186"/>
        <v>29347.500000000004</v>
      </c>
      <c r="L435" s="52">
        <f t="shared" si="187"/>
        <v>4326.875</v>
      </c>
      <c r="M435" s="52">
        <f t="shared" si="188"/>
        <v>585109.0625</v>
      </c>
      <c r="N435">
        <v>22</v>
      </c>
      <c r="O435">
        <v>2184</v>
      </c>
      <c r="P435">
        <v>322</v>
      </c>
      <c r="Q435">
        <v>43543</v>
      </c>
      <c r="R435" s="14">
        <f t="shared" si="205"/>
        <v>0.35285666341110239</v>
      </c>
      <c r="S435" s="14">
        <f t="shared" si="206"/>
        <v>0.12099046081225938</v>
      </c>
      <c r="T435" s="14">
        <f t="shared" si="207"/>
        <v>0.55684299856354835</v>
      </c>
      <c r="U435" s="14">
        <f t="shared" si="208"/>
        <v>1.3930169324761834</v>
      </c>
      <c r="V435">
        <v>1871.46</v>
      </c>
      <c r="W435">
        <v>4357.93</v>
      </c>
      <c r="X435">
        <v>2860.87</v>
      </c>
      <c r="Y435">
        <v>4190.78</v>
      </c>
      <c r="Z435" s="14">
        <f t="shared" si="193"/>
        <v>0.74506480332746328</v>
      </c>
      <c r="AA435" s="14">
        <f t="shared" si="194"/>
        <v>0.25586200980099555</v>
      </c>
      <c r="AB435" s="14">
        <f t="shared" si="195"/>
        <v>11.32472954613579</v>
      </c>
      <c r="AC435" s="14">
        <f t="shared" si="196"/>
        <v>0.80004454165309358</v>
      </c>
      <c r="AD435">
        <v>3951.63</v>
      </c>
      <c r="AE435">
        <v>9215.84</v>
      </c>
      <c r="AF435">
        <v>58182.61</v>
      </c>
      <c r="AG435">
        <v>2406.87</v>
      </c>
      <c r="AH435" s="14">
        <f t="shared" si="197"/>
        <v>16.253685135395024</v>
      </c>
      <c r="AI435" s="14">
        <f t="shared" si="198"/>
        <v>5.5606018414277658</v>
      </c>
      <c r="AJ435" s="14">
        <f t="shared" si="199"/>
        <v>199.22680169571362</v>
      </c>
      <c r="AK435" s="14">
        <f t="shared" si="200"/>
        <v>21.231802740308865</v>
      </c>
      <c r="AL435">
        <v>86205.32</v>
      </c>
      <c r="AM435">
        <v>200286.15</v>
      </c>
      <c r="AN435">
        <v>1023559.57</v>
      </c>
      <c r="AO435">
        <v>63874.18</v>
      </c>
      <c r="AP435" s="14">
        <f t="shared" si="201"/>
        <v>0.3656061571645669</v>
      </c>
      <c r="AQ435" s="14">
        <f t="shared" si="202"/>
        <v>3.4161336346945584E-2</v>
      </c>
      <c r="AR435" s="14">
        <f t="shared" si="203"/>
        <v>0</v>
      </c>
      <c r="AS435" s="14">
        <f t="shared" si="204"/>
        <v>1.4826786153529097</v>
      </c>
      <c r="AT435">
        <v>1939.08</v>
      </c>
      <c r="AU435">
        <v>1230.45</v>
      </c>
      <c r="AW435">
        <v>4460.5200000000004</v>
      </c>
    </row>
    <row r="436" spans="1:49" ht="12.75" customHeight="1" x14ac:dyDescent="0.15">
      <c r="A436" t="s">
        <v>49</v>
      </c>
      <c r="B436" t="s">
        <v>273</v>
      </c>
      <c r="C436" s="24" t="s">
        <v>475</v>
      </c>
      <c r="D436" s="17">
        <v>824</v>
      </c>
      <c r="F436" s="24" t="s">
        <v>439</v>
      </c>
      <c r="G436" s="24">
        <v>12</v>
      </c>
      <c r="H436" s="16" t="s">
        <v>426</v>
      </c>
      <c r="J436" s="52">
        <f t="shared" si="185"/>
        <v>1370.6250000000002</v>
      </c>
      <c r="K436" s="52">
        <f t="shared" si="186"/>
        <v>82680.937500000015</v>
      </c>
      <c r="L436" s="52">
        <f t="shared" si="187"/>
        <v>14996.250000000002</v>
      </c>
      <c r="M436" s="52">
        <f t="shared" si="188"/>
        <v>1973659.6875</v>
      </c>
      <c r="N436">
        <v>102</v>
      </c>
      <c r="O436">
        <v>6153</v>
      </c>
      <c r="P436">
        <v>1116</v>
      </c>
      <c r="Q436">
        <v>146877</v>
      </c>
      <c r="R436" s="14">
        <f t="shared" si="205"/>
        <v>0.39378627157439844</v>
      </c>
      <c r="S436" s="14">
        <f t="shared" si="206"/>
        <v>0.14239567736728523</v>
      </c>
      <c r="T436" s="14">
        <f t="shared" si="207"/>
        <v>0.80295698820085404</v>
      </c>
      <c r="U436" s="14">
        <f t="shared" si="208"/>
        <v>1.8773509018022747</v>
      </c>
      <c r="V436">
        <v>2088.54</v>
      </c>
      <c r="W436">
        <v>5128.92</v>
      </c>
      <c r="X436">
        <v>4125.32</v>
      </c>
      <c r="Y436">
        <v>5647.86</v>
      </c>
      <c r="Z436" s="14">
        <f t="shared" si="193"/>
        <v>0.83088348976382709</v>
      </c>
      <c r="AA436" s="14">
        <f t="shared" si="194"/>
        <v>0.26830940184276042</v>
      </c>
      <c r="AB436" s="14">
        <f t="shared" si="195"/>
        <v>11.930941323481898</v>
      </c>
      <c r="AC436" s="14">
        <f t="shared" si="196"/>
        <v>0.88036244939203967</v>
      </c>
      <c r="AD436">
        <v>4406.79</v>
      </c>
      <c r="AE436">
        <v>9664.18</v>
      </c>
      <c r="AF436">
        <v>61297.120000000003</v>
      </c>
      <c r="AG436">
        <v>2648.5</v>
      </c>
      <c r="AH436" s="14">
        <f t="shared" si="197"/>
        <v>19.991830293340172</v>
      </c>
      <c r="AI436" s="14">
        <f t="shared" si="198"/>
        <v>9.7948964970783301</v>
      </c>
      <c r="AJ436" s="14">
        <f t="shared" si="199"/>
        <v>167.98104195295136</v>
      </c>
      <c r="AK436" s="14">
        <f t="shared" si="200"/>
        <v>27.287818855080076</v>
      </c>
      <c r="AL436">
        <v>106031.47</v>
      </c>
      <c r="AM436">
        <v>352800.32</v>
      </c>
      <c r="AN436">
        <v>863029.48</v>
      </c>
      <c r="AO436">
        <v>82093.22</v>
      </c>
      <c r="AP436" s="14">
        <f t="shared" si="201"/>
        <v>0.36364527672925145</v>
      </c>
      <c r="AQ436" s="14">
        <f t="shared" si="202"/>
        <v>3.6083388697954598E-2</v>
      </c>
      <c r="AR436" s="14">
        <f t="shared" si="203"/>
        <v>0</v>
      </c>
      <c r="AS436" s="14">
        <f t="shared" si="204"/>
        <v>1.5720610818968097</v>
      </c>
      <c r="AT436">
        <v>1928.68</v>
      </c>
      <c r="AU436">
        <v>1299.68</v>
      </c>
      <c r="AW436">
        <v>4729.42</v>
      </c>
    </row>
    <row r="437" spans="1:49" ht="12.75" customHeight="1" x14ac:dyDescent="0.15">
      <c r="A437" t="s">
        <v>50</v>
      </c>
      <c r="B437" t="s">
        <v>274</v>
      </c>
      <c r="C437" s="24" t="s">
        <v>475</v>
      </c>
      <c r="D437" s="17">
        <v>825</v>
      </c>
      <c r="F437" s="24" t="s">
        <v>440</v>
      </c>
      <c r="G437" s="24">
        <v>12</v>
      </c>
      <c r="H437" s="16" t="s">
        <v>426</v>
      </c>
      <c r="J437" s="52">
        <f t="shared" si="185"/>
        <v>1639.375</v>
      </c>
      <c r="K437" s="52">
        <f t="shared" si="186"/>
        <v>91307.8125</v>
      </c>
      <c r="L437" s="52">
        <f t="shared" si="187"/>
        <v>15144.062500000002</v>
      </c>
      <c r="M437" s="52">
        <f t="shared" si="188"/>
        <v>1851795</v>
      </c>
      <c r="N437">
        <v>122</v>
      </c>
      <c r="O437">
        <v>6795</v>
      </c>
      <c r="P437">
        <v>1127</v>
      </c>
      <c r="Q437">
        <v>137808</v>
      </c>
      <c r="R437" s="14">
        <f t="shared" si="205"/>
        <v>0.43039817185608642</v>
      </c>
      <c r="S437" s="14">
        <f t="shared" si="206"/>
        <v>0.12888273037489598</v>
      </c>
      <c r="T437" s="14">
        <f t="shared" si="207"/>
        <v>0.68843792699400119</v>
      </c>
      <c r="U437" s="14">
        <f t="shared" si="208"/>
        <v>1.6893984217629188</v>
      </c>
      <c r="V437">
        <v>2282.7199999999998</v>
      </c>
      <c r="W437">
        <v>4642.2</v>
      </c>
      <c r="X437">
        <v>3536.96</v>
      </c>
      <c r="Y437">
        <v>5082.42</v>
      </c>
      <c r="Z437" s="14">
        <f t="shared" si="193"/>
        <v>0.76299177561494347</v>
      </c>
      <c r="AA437" s="14">
        <f t="shared" si="194"/>
        <v>0.25086378526319175</v>
      </c>
      <c r="AB437" s="14">
        <f t="shared" si="195"/>
        <v>11.602301436840897</v>
      </c>
      <c r="AC437" s="14">
        <f t="shared" si="196"/>
        <v>0.83719360993478309</v>
      </c>
      <c r="AD437">
        <v>4046.71</v>
      </c>
      <c r="AE437">
        <v>9035.81</v>
      </c>
      <c r="AF437">
        <v>59608.68</v>
      </c>
      <c r="AG437">
        <v>2518.63</v>
      </c>
      <c r="AH437" s="14">
        <f t="shared" si="197"/>
        <v>17.76459630374038</v>
      </c>
      <c r="AI437" s="14">
        <f t="shared" si="198"/>
        <v>8.3902482565349921</v>
      </c>
      <c r="AJ437" s="14">
        <f t="shared" si="199"/>
        <v>162.46571785598891</v>
      </c>
      <c r="AK437" s="14">
        <f t="shared" si="200"/>
        <v>16.107830688534182</v>
      </c>
      <c r="AL437">
        <v>94218.8</v>
      </c>
      <c r="AM437">
        <v>302206.59000000003</v>
      </c>
      <c r="AN437">
        <v>834693.62</v>
      </c>
      <c r="AO437">
        <v>48459.12</v>
      </c>
      <c r="AP437" s="14">
        <f t="shared" si="201"/>
        <v>0.35688589561328421</v>
      </c>
      <c r="AQ437" s="14">
        <f t="shared" si="202"/>
        <v>3.6641986030069303E-2</v>
      </c>
      <c r="AR437" s="14">
        <f t="shared" si="203"/>
        <v>0</v>
      </c>
      <c r="AS437" s="14">
        <f t="shared" si="204"/>
        <v>1.5288357343721954</v>
      </c>
      <c r="AT437">
        <v>1892.83</v>
      </c>
      <c r="AU437">
        <v>1319.8</v>
      </c>
      <c r="AW437">
        <v>4599.38</v>
      </c>
    </row>
    <row r="438" spans="1:49" ht="12.75" customHeight="1" x14ac:dyDescent="0.15">
      <c r="A438" t="s">
        <v>51</v>
      </c>
      <c r="B438" t="s">
        <v>275</v>
      </c>
      <c r="C438" s="24" t="s">
        <v>475</v>
      </c>
      <c r="D438" s="17">
        <v>826</v>
      </c>
      <c r="F438" s="24" t="s">
        <v>436</v>
      </c>
      <c r="G438" s="24">
        <v>20</v>
      </c>
      <c r="H438" s="16" t="s">
        <v>426</v>
      </c>
      <c r="J438" s="52">
        <f t="shared" si="185"/>
        <v>255.31250000000003</v>
      </c>
      <c r="K438" s="52">
        <f t="shared" si="186"/>
        <v>22575</v>
      </c>
      <c r="L438" s="52">
        <f t="shared" si="187"/>
        <v>3440</v>
      </c>
      <c r="M438" s="52">
        <f t="shared" si="188"/>
        <v>586735</v>
      </c>
      <c r="N438">
        <v>19</v>
      </c>
      <c r="O438">
        <v>1680</v>
      </c>
      <c r="P438">
        <v>256</v>
      </c>
      <c r="Q438">
        <v>43664</v>
      </c>
      <c r="R438" s="14">
        <f t="shared" si="205"/>
        <v>0.61095000886167128</v>
      </c>
      <c r="S438" s="14">
        <f t="shared" si="206"/>
        <v>0.13078923528524972</v>
      </c>
      <c r="T438" s="14">
        <f t="shared" si="207"/>
        <v>0.92206763390337243</v>
      </c>
      <c r="U438" s="14">
        <f t="shared" si="208"/>
        <v>1.9923182268433262</v>
      </c>
      <c r="V438">
        <v>3240.32</v>
      </c>
      <c r="W438">
        <v>4710.87</v>
      </c>
      <c r="X438">
        <v>4737.2700000000004</v>
      </c>
      <c r="Y438">
        <v>5993.73</v>
      </c>
      <c r="Z438" s="14">
        <f t="shared" si="193"/>
        <v>0.7811902544242364</v>
      </c>
      <c r="AA438" s="14">
        <f t="shared" si="194"/>
        <v>0.26669718777338164</v>
      </c>
      <c r="AB438" s="14">
        <f t="shared" si="195"/>
        <v>10.237388227325281</v>
      </c>
      <c r="AC438" s="14">
        <f t="shared" si="196"/>
        <v>0.82185665565313348</v>
      </c>
      <c r="AD438">
        <v>4143.2299999999996</v>
      </c>
      <c r="AE438">
        <v>9606.11</v>
      </c>
      <c r="AF438">
        <v>52596.22</v>
      </c>
      <c r="AG438">
        <v>2472.4899999999998</v>
      </c>
      <c r="AH438" s="14">
        <f t="shared" si="197"/>
        <v>13.012708013590411</v>
      </c>
      <c r="AI438" s="14">
        <f t="shared" si="198"/>
        <v>5.4191559461047971</v>
      </c>
      <c r="AJ438" s="14">
        <f t="shared" si="199"/>
        <v>121.67955839818127</v>
      </c>
      <c r="AK438" s="14">
        <f t="shared" si="200"/>
        <v>8.4530949800892152</v>
      </c>
      <c r="AL438">
        <v>69016.02</v>
      </c>
      <c r="AM438">
        <v>195191.44</v>
      </c>
      <c r="AN438">
        <v>625148.19999999995</v>
      </c>
      <c r="AO438">
        <v>25430.46</v>
      </c>
      <c r="AP438" s="14">
        <f t="shared" si="201"/>
        <v>0.35977065240754641</v>
      </c>
      <c r="AQ438" s="14">
        <f t="shared" si="202"/>
        <v>3.4696334885208527E-2</v>
      </c>
      <c r="AR438" s="14">
        <f t="shared" si="203"/>
        <v>0</v>
      </c>
      <c r="AS438" s="14">
        <f t="shared" si="204"/>
        <v>1.4322435032342558</v>
      </c>
      <c r="AT438">
        <v>1908.13</v>
      </c>
      <c r="AU438">
        <v>1249.72</v>
      </c>
      <c r="AW438">
        <v>4308.79</v>
      </c>
    </row>
    <row r="439" spans="1:49" ht="12.75" customHeight="1" x14ac:dyDescent="0.15">
      <c r="A439" t="s">
        <v>52</v>
      </c>
      <c r="B439" t="s">
        <v>276</v>
      </c>
      <c r="C439" s="24" t="s">
        <v>475</v>
      </c>
      <c r="D439" s="17">
        <v>827</v>
      </c>
      <c r="F439" s="24" t="s">
        <v>441</v>
      </c>
      <c r="G439" s="24">
        <v>20</v>
      </c>
      <c r="H439" s="16" t="s">
        <v>426</v>
      </c>
      <c r="J439" s="52">
        <f t="shared" si="185"/>
        <v>1101.875</v>
      </c>
      <c r="K439" s="52">
        <f t="shared" si="186"/>
        <v>70950</v>
      </c>
      <c r="L439" s="52">
        <f t="shared" si="187"/>
        <v>11596.5625</v>
      </c>
      <c r="M439" s="52">
        <f t="shared" si="188"/>
        <v>1862988.4375000002</v>
      </c>
      <c r="N439">
        <v>82</v>
      </c>
      <c r="O439">
        <v>5280</v>
      </c>
      <c r="P439">
        <v>863</v>
      </c>
      <c r="Q439">
        <v>138641</v>
      </c>
      <c r="R439" s="14">
        <f t="shared" si="205"/>
        <v>0.50249446616915616</v>
      </c>
      <c r="S439" s="14">
        <f t="shared" si="206"/>
        <v>0.14927403169290251</v>
      </c>
      <c r="T439" s="14">
        <f t="shared" si="207"/>
        <v>0.73803832873331443</v>
      </c>
      <c r="U439" s="14">
        <f t="shared" si="208"/>
        <v>1.7870377141489551</v>
      </c>
      <c r="V439">
        <v>2665.1</v>
      </c>
      <c r="W439">
        <v>5376.67</v>
      </c>
      <c r="X439">
        <v>3791.79</v>
      </c>
      <c r="Y439">
        <v>5376.16</v>
      </c>
      <c r="Z439" s="14">
        <f t="shared" si="193"/>
        <v>0.83778050960265771</v>
      </c>
      <c r="AA439" s="14">
        <f t="shared" si="194"/>
        <v>0.2720724377470759</v>
      </c>
      <c r="AB439" s="14">
        <f t="shared" si="195"/>
        <v>12.622598614933647</v>
      </c>
      <c r="AC439" s="14">
        <f t="shared" si="196"/>
        <v>0.83509283943066459</v>
      </c>
      <c r="AD439">
        <v>4443.37</v>
      </c>
      <c r="AE439">
        <v>9799.7199999999993</v>
      </c>
      <c r="AF439">
        <v>64850.62</v>
      </c>
      <c r="AG439">
        <v>2512.31</v>
      </c>
      <c r="AH439" s="14">
        <f t="shared" si="197"/>
        <v>17.792129704698951</v>
      </c>
      <c r="AI439" s="14">
        <f t="shared" si="198"/>
        <v>6.4553131851458643</v>
      </c>
      <c r="AJ439" s="14">
        <f t="shared" si="199"/>
        <v>191.12157480253657</v>
      </c>
      <c r="AK439" s="14">
        <f t="shared" si="200"/>
        <v>19.24047506664628</v>
      </c>
      <c r="AL439">
        <v>94364.83</v>
      </c>
      <c r="AM439">
        <v>232512.57</v>
      </c>
      <c r="AN439">
        <v>981917.67</v>
      </c>
      <c r="AO439">
        <v>57883.43</v>
      </c>
      <c r="AP439" s="14">
        <f t="shared" si="201"/>
        <v>0.34777722889885254</v>
      </c>
      <c r="AQ439" s="14">
        <f t="shared" si="202"/>
        <v>3.5416792179859456E-2</v>
      </c>
      <c r="AR439" s="14">
        <f t="shared" si="203"/>
        <v>0</v>
      </c>
      <c r="AS439" s="14">
        <f t="shared" si="204"/>
        <v>1.4559536234967192</v>
      </c>
      <c r="AT439">
        <v>1844.52</v>
      </c>
      <c r="AU439">
        <v>1275.67</v>
      </c>
      <c r="AW439">
        <v>4380.12</v>
      </c>
    </row>
    <row r="440" spans="1:49" ht="12.75" customHeight="1" x14ac:dyDescent="0.15">
      <c r="A440" t="s">
        <v>53</v>
      </c>
      <c r="B440" t="s">
        <v>277</v>
      </c>
      <c r="C440" s="24" t="s">
        <v>475</v>
      </c>
      <c r="D440" s="17">
        <v>828</v>
      </c>
      <c r="F440" s="24" t="s">
        <v>442</v>
      </c>
      <c r="G440" s="24">
        <v>20</v>
      </c>
      <c r="H440" s="16" t="s">
        <v>426</v>
      </c>
      <c r="J440" s="52">
        <f t="shared" si="185"/>
        <v>1169.0625</v>
      </c>
      <c r="K440" s="52">
        <f t="shared" si="186"/>
        <v>69001.5625</v>
      </c>
      <c r="L440" s="52">
        <f t="shared" si="187"/>
        <v>11045.625000000002</v>
      </c>
      <c r="M440" s="52">
        <f t="shared" si="188"/>
        <v>1781624.3750000002</v>
      </c>
      <c r="N440">
        <v>87</v>
      </c>
      <c r="O440">
        <v>5135</v>
      </c>
      <c r="P440">
        <v>822</v>
      </c>
      <c r="Q440">
        <v>132586</v>
      </c>
      <c r="R440" s="14">
        <f t="shared" si="205"/>
        <v>0.38567878515915183</v>
      </c>
      <c r="S440" s="14">
        <f t="shared" si="206"/>
        <v>0.11947874984140221</v>
      </c>
      <c r="T440" s="14">
        <f t="shared" si="207"/>
        <v>0.71974790079530371</v>
      </c>
      <c r="U440" s="14">
        <f t="shared" si="208"/>
        <v>1.4931957638893505</v>
      </c>
      <c r="V440">
        <v>2045.54</v>
      </c>
      <c r="W440">
        <v>4303.4799999999996</v>
      </c>
      <c r="X440">
        <v>3697.82</v>
      </c>
      <c r="Y440">
        <v>4492.16</v>
      </c>
      <c r="Z440" s="14">
        <f t="shared" si="193"/>
        <v>0.79156972249770918</v>
      </c>
      <c r="AA440" s="14">
        <f t="shared" si="194"/>
        <v>0.26537510005194509</v>
      </c>
      <c r="AB440" s="14">
        <f t="shared" si="195"/>
        <v>11.336096588719379</v>
      </c>
      <c r="AC440" s="14">
        <f t="shared" si="196"/>
        <v>0.80117802700420826</v>
      </c>
      <c r="AD440">
        <v>4198.28</v>
      </c>
      <c r="AE440">
        <v>9558.49</v>
      </c>
      <c r="AF440">
        <v>58241.01</v>
      </c>
      <c r="AG440">
        <v>2410.2800000000002</v>
      </c>
      <c r="AH440" s="14">
        <f t="shared" si="197"/>
        <v>18.005364139267762</v>
      </c>
      <c r="AI440" s="14">
        <f t="shared" si="198"/>
        <v>7.8627105463564986</v>
      </c>
      <c r="AJ440" s="14">
        <f t="shared" si="199"/>
        <v>178.23860084162828</v>
      </c>
      <c r="AK440" s="14">
        <f t="shared" si="200"/>
        <v>15.024182128825098</v>
      </c>
      <c r="AL440">
        <v>95495.77</v>
      </c>
      <c r="AM440">
        <v>283205.32</v>
      </c>
      <c r="AN440">
        <v>915729.33</v>
      </c>
      <c r="AO440">
        <v>45199.05</v>
      </c>
      <c r="AP440" s="14">
        <f t="shared" si="201"/>
        <v>0.3308212695192449</v>
      </c>
      <c r="AQ440" s="14">
        <f t="shared" si="202"/>
        <v>3.5282140238469976E-2</v>
      </c>
      <c r="AR440" s="14">
        <f t="shared" si="203"/>
        <v>0</v>
      </c>
      <c r="AS440" s="14">
        <f t="shared" si="204"/>
        <v>1.4091582957166886</v>
      </c>
      <c r="AT440">
        <v>1754.59</v>
      </c>
      <c r="AU440">
        <v>1270.82</v>
      </c>
      <c r="AW440">
        <v>4239.34</v>
      </c>
    </row>
    <row r="441" spans="1:49" ht="12.75" customHeight="1" x14ac:dyDescent="0.15">
      <c r="A441" t="s">
        <v>54</v>
      </c>
      <c r="B441" t="s">
        <v>278</v>
      </c>
      <c r="C441" s="24" t="s">
        <v>475</v>
      </c>
      <c r="D441" s="17">
        <v>829</v>
      </c>
      <c r="F441" s="24" t="s">
        <v>450</v>
      </c>
      <c r="G441" s="24">
        <v>25</v>
      </c>
      <c r="H441" s="16" t="s">
        <v>426</v>
      </c>
      <c r="J441" s="52">
        <f t="shared" si="185"/>
        <v>201.56249999999997</v>
      </c>
      <c r="K441" s="52">
        <f t="shared" si="186"/>
        <v>21486.562499999996</v>
      </c>
      <c r="L441" s="52">
        <f t="shared" si="187"/>
        <v>3386.2499999999995</v>
      </c>
      <c r="M441" s="52">
        <f t="shared" si="188"/>
        <v>571201.25000000012</v>
      </c>
      <c r="N441">
        <v>15</v>
      </c>
      <c r="O441">
        <v>1599</v>
      </c>
      <c r="P441">
        <v>252</v>
      </c>
      <c r="Q441">
        <v>42508</v>
      </c>
      <c r="R441" s="14">
        <f t="shared" si="205"/>
        <v>0.56950755504606188</v>
      </c>
      <c r="S441" s="14">
        <f t="shared" si="206"/>
        <v>0.14480664120032904</v>
      </c>
      <c r="T441" s="14">
        <f t="shared" si="207"/>
        <v>0.68982182550032511</v>
      </c>
      <c r="U441" s="14">
        <f t="shared" si="208"/>
        <v>1.4235844729126916</v>
      </c>
      <c r="V441">
        <v>3020.52</v>
      </c>
      <c r="W441">
        <v>5215.76</v>
      </c>
      <c r="X441">
        <v>3544.07</v>
      </c>
      <c r="Y441">
        <v>4282.74</v>
      </c>
      <c r="Z441" s="14">
        <f t="shared" si="193"/>
        <v>0.72333673973460233</v>
      </c>
      <c r="AA441" s="14">
        <f t="shared" si="194"/>
        <v>0.24894922899964159</v>
      </c>
      <c r="AB441" s="14">
        <f t="shared" si="195"/>
        <v>10.213322796759615</v>
      </c>
      <c r="AC441" s="14">
        <f t="shared" si="196"/>
        <v>0.78749975069970291</v>
      </c>
      <c r="AD441">
        <v>3836.39</v>
      </c>
      <c r="AE441">
        <v>8966.85</v>
      </c>
      <c r="AF441">
        <v>52472.58</v>
      </c>
      <c r="AG441">
        <v>2369.13</v>
      </c>
      <c r="AH441" s="14">
        <f t="shared" si="197"/>
        <v>14.505011557881797</v>
      </c>
      <c r="AI441" s="14">
        <f t="shared" si="198"/>
        <v>8.1021136467937982</v>
      </c>
      <c r="AJ441" s="14">
        <f t="shared" si="199"/>
        <v>118.16365816344405</v>
      </c>
      <c r="AK441" s="14">
        <f t="shared" si="200"/>
        <v>7.8277035786226659</v>
      </c>
      <c r="AL441">
        <v>76930.81</v>
      </c>
      <c r="AM441">
        <v>291828.33</v>
      </c>
      <c r="AN441">
        <v>607084.69999999995</v>
      </c>
      <c r="AO441">
        <v>23549.02</v>
      </c>
      <c r="AP441" s="14">
        <f t="shared" si="201"/>
        <v>0.34913099058400299</v>
      </c>
      <c r="AQ441" s="14">
        <f t="shared" si="202"/>
        <v>3.3734614627531904E-2</v>
      </c>
      <c r="AR441" s="14">
        <f t="shared" si="203"/>
        <v>0</v>
      </c>
      <c r="AS441" s="14">
        <f t="shared" si="204"/>
        <v>1.4212676421510295</v>
      </c>
      <c r="AT441">
        <v>1851.7</v>
      </c>
      <c r="AU441">
        <v>1215.08</v>
      </c>
      <c r="AW441">
        <v>4275.7700000000004</v>
      </c>
    </row>
    <row r="442" spans="1:49" ht="12.75" customHeight="1" x14ac:dyDescent="0.15">
      <c r="A442" t="s">
        <v>55</v>
      </c>
      <c r="B442" t="s">
        <v>279</v>
      </c>
      <c r="C442" s="24" t="s">
        <v>475</v>
      </c>
      <c r="D442" s="17">
        <v>830</v>
      </c>
      <c r="F442" s="24" t="s">
        <v>443</v>
      </c>
      <c r="G442" s="24">
        <v>25</v>
      </c>
      <c r="H442" s="16" t="s">
        <v>426</v>
      </c>
      <c r="J442" s="52">
        <f t="shared" si="185"/>
        <v>1128.7500000000002</v>
      </c>
      <c r="K442" s="52">
        <f t="shared" si="186"/>
        <v>67012.8125</v>
      </c>
      <c r="L442" s="52">
        <f t="shared" si="187"/>
        <v>10884.375</v>
      </c>
      <c r="M442" s="52">
        <f t="shared" si="188"/>
        <v>1878992.5000000002</v>
      </c>
      <c r="N442">
        <v>84</v>
      </c>
      <c r="O442">
        <v>4987</v>
      </c>
      <c r="P442">
        <v>810</v>
      </c>
      <c r="Q442">
        <v>139832</v>
      </c>
      <c r="R442" s="14">
        <f t="shared" si="205"/>
        <v>0.51580394212385983</v>
      </c>
      <c r="S442" s="14">
        <f t="shared" si="206"/>
        <v>0.12551087918278209</v>
      </c>
      <c r="T442" s="14">
        <f t="shared" si="207"/>
        <v>0.72551317136595261</v>
      </c>
      <c r="U442" s="14">
        <f t="shared" si="208"/>
        <v>1.6025488462382247</v>
      </c>
      <c r="V442">
        <v>2735.69</v>
      </c>
      <c r="W442">
        <v>4520.75</v>
      </c>
      <c r="X442">
        <v>3727.44</v>
      </c>
      <c r="Y442">
        <v>4821.1400000000003</v>
      </c>
      <c r="Z442" s="14">
        <f t="shared" si="193"/>
        <v>0.73367472764502029</v>
      </c>
      <c r="AA442" s="14">
        <f t="shared" si="194"/>
        <v>0.25556355446698792</v>
      </c>
      <c r="AB442" s="14">
        <f t="shared" si="195"/>
        <v>10.059019086510201</v>
      </c>
      <c r="AC442" s="14">
        <f t="shared" si="196"/>
        <v>0.79847228777896695</v>
      </c>
      <c r="AD442">
        <v>3891.22</v>
      </c>
      <c r="AE442">
        <v>9205.09</v>
      </c>
      <c r="AF442">
        <v>51679.82</v>
      </c>
      <c r="AG442">
        <v>2402.14</v>
      </c>
      <c r="AH442" s="14">
        <f t="shared" si="197"/>
        <v>14.390961849562762</v>
      </c>
      <c r="AI442" s="14">
        <f t="shared" si="198"/>
        <v>4.5611948652356169</v>
      </c>
      <c r="AJ442" s="14">
        <f t="shared" si="199"/>
        <v>161.22166511602558</v>
      </c>
      <c r="AK442" s="14">
        <f t="shared" si="200"/>
        <v>20.104672884770078</v>
      </c>
      <c r="AL442">
        <v>76325.919999999998</v>
      </c>
      <c r="AM442">
        <v>164288.72</v>
      </c>
      <c r="AN442">
        <v>828302.1</v>
      </c>
      <c r="AO442">
        <v>60483.3</v>
      </c>
      <c r="AP442" s="14">
        <f t="shared" si="201"/>
        <v>0.34258466666918064</v>
      </c>
      <c r="AQ442" s="14">
        <f t="shared" si="202"/>
        <v>3.4958142680528694E-2</v>
      </c>
      <c r="AR442" s="14">
        <f t="shared" si="203"/>
        <v>0</v>
      </c>
      <c r="AS442" s="14">
        <f t="shared" si="204"/>
        <v>1.3705566377035121</v>
      </c>
      <c r="AT442">
        <v>1816.98</v>
      </c>
      <c r="AU442">
        <v>1259.1500000000001</v>
      </c>
      <c r="AW442">
        <v>4123.21</v>
      </c>
    </row>
    <row r="443" spans="1:49" ht="12.75" customHeight="1" x14ac:dyDescent="0.15">
      <c r="A443" t="s">
        <v>56</v>
      </c>
      <c r="B443" t="s">
        <v>280</v>
      </c>
      <c r="C443" s="24" t="s">
        <v>475</v>
      </c>
      <c r="D443" s="17">
        <v>831</v>
      </c>
      <c r="F443" s="24" t="s">
        <v>444</v>
      </c>
      <c r="G443" s="24">
        <v>25</v>
      </c>
      <c r="H443" s="16" t="s">
        <v>426</v>
      </c>
      <c r="J443" s="52">
        <f t="shared" si="185"/>
        <v>537.5</v>
      </c>
      <c r="K443" s="52">
        <f t="shared" si="186"/>
        <v>69660</v>
      </c>
      <c r="L443" s="52">
        <f t="shared" si="187"/>
        <v>11502.5</v>
      </c>
      <c r="M443" s="52">
        <f t="shared" si="188"/>
        <v>1791729.375</v>
      </c>
      <c r="N443">
        <v>40</v>
      </c>
      <c r="O443">
        <v>5184</v>
      </c>
      <c r="P443">
        <v>856</v>
      </c>
      <c r="Q443">
        <v>133338</v>
      </c>
      <c r="R443" s="14">
        <f t="shared" si="205"/>
        <v>0.38576740187113245</v>
      </c>
      <c r="S443" s="14">
        <f t="shared" si="206"/>
        <v>0.12795321553000533</v>
      </c>
      <c r="T443" s="14">
        <f t="shared" si="207"/>
        <v>0.7460847934662862</v>
      </c>
      <c r="U443" s="14">
        <f t="shared" si="208"/>
        <v>1.2810312389892369</v>
      </c>
      <c r="V443">
        <v>2046.01</v>
      </c>
      <c r="W443">
        <v>4608.72</v>
      </c>
      <c r="X443">
        <v>3833.13</v>
      </c>
      <c r="Y443">
        <v>3853.88</v>
      </c>
      <c r="Z443" s="14">
        <f t="shared" si="193"/>
        <v>0.72908362777964231</v>
      </c>
      <c r="AA443" s="14">
        <f t="shared" si="194"/>
        <v>0.24914662596938983</v>
      </c>
      <c r="AB443" s="14">
        <f t="shared" si="195"/>
        <v>9.241366692229537</v>
      </c>
      <c r="AC443" s="14">
        <f t="shared" si="196"/>
        <v>0.71682145445117373</v>
      </c>
      <c r="AD443">
        <v>3866.87</v>
      </c>
      <c r="AE443">
        <v>8973.9599999999991</v>
      </c>
      <c r="AF443">
        <v>47479</v>
      </c>
      <c r="AG443">
        <v>2156.5</v>
      </c>
      <c r="AH443" s="14">
        <f t="shared" si="197"/>
        <v>18.125709405061336</v>
      </c>
      <c r="AI443" s="14">
        <f t="shared" si="198"/>
        <v>8.7452343623980706</v>
      </c>
      <c r="AJ443" s="14">
        <f t="shared" si="199"/>
        <v>168.2811785910317</v>
      </c>
      <c r="AK443" s="14">
        <f t="shared" si="200"/>
        <v>25.494342545256313</v>
      </c>
      <c r="AL443">
        <v>96134.05</v>
      </c>
      <c r="AM443">
        <v>314992.76</v>
      </c>
      <c r="AN443">
        <v>864571.48</v>
      </c>
      <c r="AO443">
        <v>76697.69</v>
      </c>
      <c r="AP443" s="14">
        <f t="shared" si="201"/>
        <v>0.32945619506235224</v>
      </c>
      <c r="AQ443" s="14">
        <f t="shared" si="202"/>
        <v>3.5121946073146816E-2</v>
      </c>
      <c r="AR443" s="14">
        <f t="shared" si="203"/>
        <v>0</v>
      </c>
      <c r="AS443" s="14">
        <f t="shared" si="204"/>
        <v>1.3173360102645242</v>
      </c>
      <c r="AT443">
        <v>1747.35</v>
      </c>
      <c r="AU443">
        <v>1265.05</v>
      </c>
      <c r="AW443">
        <v>3963.1</v>
      </c>
    </row>
    <row r="444" spans="1:49" ht="12.75" customHeight="1" x14ac:dyDescent="0.15">
      <c r="A444" t="s">
        <v>57</v>
      </c>
      <c r="B444" t="s">
        <v>281</v>
      </c>
      <c r="C444" s="24" t="s">
        <v>475</v>
      </c>
      <c r="D444" s="17">
        <v>832</v>
      </c>
      <c r="F444" s="24" t="s">
        <v>451</v>
      </c>
      <c r="G444" s="24">
        <v>30</v>
      </c>
      <c r="H444" s="16" t="s">
        <v>426</v>
      </c>
      <c r="J444" s="52">
        <f t="shared" si="185"/>
        <v>174.68749999999997</v>
      </c>
      <c r="K444" s="52">
        <f t="shared" si="186"/>
        <v>20478.749999999996</v>
      </c>
      <c r="L444" s="52">
        <f t="shared" si="187"/>
        <v>3238.4375</v>
      </c>
      <c r="M444" s="52">
        <f t="shared" si="188"/>
        <v>501729.375</v>
      </c>
      <c r="N444">
        <v>13</v>
      </c>
      <c r="O444">
        <v>1524</v>
      </c>
      <c r="P444">
        <v>241</v>
      </c>
      <c r="Q444">
        <v>37338</v>
      </c>
      <c r="R444" s="14">
        <f t="shared" si="205"/>
        <v>0.45988679686409967</v>
      </c>
      <c r="S444" s="14">
        <f t="shared" si="206"/>
        <v>0.1469138746748572</v>
      </c>
      <c r="T444" s="14">
        <f t="shared" si="207"/>
        <v>0.87758434773807525</v>
      </c>
      <c r="U444" s="14">
        <f t="shared" si="208"/>
        <v>2.0706417322049449</v>
      </c>
      <c r="V444">
        <v>2439.12</v>
      </c>
      <c r="W444">
        <v>5291.66</v>
      </c>
      <c r="X444">
        <v>4508.7299999999996</v>
      </c>
      <c r="Y444">
        <v>6229.36</v>
      </c>
      <c r="Z444" s="14">
        <f t="shared" si="193"/>
        <v>0.69002062695380995</v>
      </c>
      <c r="AA444" s="14">
        <f t="shared" si="194"/>
        <v>0.24303759232334013</v>
      </c>
      <c r="AB444" s="14">
        <f t="shared" si="195"/>
        <v>9.8561193228045454</v>
      </c>
      <c r="AC444" s="14">
        <f t="shared" si="196"/>
        <v>0.7490410248569016</v>
      </c>
      <c r="AD444">
        <v>3659.69</v>
      </c>
      <c r="AE444">
        <v>8753.92</v>
      </c>
      <c r="AF444">
        <v>50637.39</v>
      </c>
      <c r="AG444">
        <v>2253.4299999999998</v>
      </c>
      <c r="AH444" s="14">
        <f t="shared" si="197"/>
        <v>9.3989769483421135</v>
      </c>
      <c r="AI444" s="14">
        <f t="shared" si="198"/>
        <v>3.2840020444884459</v>
      </c>
      <c r="AJ444" s="14">
        <f t="shared" si="199"/>
        <v>99.181166133998744</v>
      </c>
      <c r="AK444" s="14">
        <f t="shared" si="200"/>
        <v>6.9875881692050967</v>
      </c>
      <c r="AL444">
        <v>49849.73</v>
      </c>
      <c r="AM444">
        <v>118285.78</v>
      </c>
      <c r="AN444">
        <v>509559.11</v>
      </c>
      <c r="AO444">
        <v>21021.599999999999</v>
      </c>
      <c r="AP444" s="14">
        <f t="shared" si="201"/>
        <v>0.33359666951999911</v>
      </c>
      <c r="AQ444" s="14">
        <f t="shared" si="202"/>
        <v>3.4620541112014035E-2</v>
      </c>
      <c r="AR444" s="14">
        <f t="shared" si="203"/>
        <v>0</v>
      </c>
      <c r="AS444" s="14">
        <f t="shared" si="204"/>
        <v>1.4526562115662041</v>
      </c>
      <c r="AT444">
        <v>1769.31</v>
      </c>
      <c r="AU444">
        <v>1246.99</v>
      </c>
      <c r="AW444">
        <v>4370.2</v>
      </c>
    </row>
    <row r="445" spans="1:49" ht="12.75" customHeight="1" x14ac:dyDescent="0.15">
      <c r="A445" t="s">
        <v>58</v>
      </c>
      <c r="B445" t="s">
        <v>282</v>
      </c>
      <c r="C445" s="24" t="s">
        <v>475</v>
      </c>
      <c r="D445" s="17">
        <v>833</v>
      </c>
      <c r="F445" s="24" t="s">
        <v>445</v>
      </c>
      <c r="G445" s="24">
        <v>30</v>
      </c>
      <c r="H445" s="16" t="s">
        <v>426</v>
      </c>
      <c r="J445" s="52">
        <f t="shared" si="185"/>
        <v>1343.75</v>
      </c>
      <c r="K445" s="52">
        <f t="shared" si="186"/>
        <v>70654.375</v>
      </c>
      <c r="L445" s="52">
        <f t="shared" si="187"/>
        <v>10239.374999999998</v>
      </c>
      <c r="M445" s="52">
        <f t="shared" si="188"/>
        <v>1804078.4375000002</v>
      </c>
      <c r="N445">
        <v>100</v>
      </c>
      <c r="O445">
        <v>5258</v>
      </c>
      <c r="P445">
        <v>762</v>
      </c>
      <c r="Q445">
        <v>134257</v>
      </c>
      <c r="R445" s="14">
        <f t="shared" si="205"/>
        <v>0.4616647874895829</v>
      </c>
      <c r="S445" s="14">
        <f t="shared" si="206"/>
        <v>0.13678804868236827</v>
      </c>
      <c r="T445" s="14">
        <f t="shared" si="207"/>
        <v>0.6708696176858725</v>
      </c>
      <c r="U445" s="14">
        <f t="shared" si="208"/>
        <v>1.6453919333071845</v>
      </c>
      <c r="V445">
        <v>2448.5500000000002</v>
      </c>
      <c r="W445">
        <v>4926.9399999999996</v>
      </c>
      <c r="X445">
        <v>3446.7</v>
      </c>
      <c r="Y445">
        <v>4950.03</v>
      </c>
      <c r="Z445" s="14">
        <f t="shared" si="193"/>
        <v>0.73391983769943481</v>
      </c>
      <c r="AA445" s="14">
        <f t="shared" si="194"/>
        <v>0.24567621510883622</v>
      </c>
      <c r="AB445" s="14">
        <f t="shared" si="195"/>
        <v>9.4057761704744962</v>
      </c>
      <c r="AC445" s="14">
        <f t="shared" si="196"/>
        <v>0.80772299080580501</v>
      </c>
      <c r="AD445">
        <v>3892.52</v>
      </c>
      <c r="AE445">
        <v>8848.9599999999991</v>
      </c>
      <c r="AF445">
        <v>48323.68</v>
      </c>
      <c r="AG445">
        <v>2429.9699999999998</v>
      </c>
      <c r="AH445" s="14">
        <f t="shared" si="197"/>
        <v>15.530378563051734</v>
      </c>
      <c r="AI445" s="14">
        <f t="shared" si="198"/>
        <v>7.993060566443237</v>
      </c>
      <c r="AJ445" s="14">
        <f t="shared" si="199"/>
        <v>156.62139378627623</v>
      </c>
      <c r="AK445" s="14">
        <f t="shared" si="200"/>
        <v>19.327271458107578</v>
      </c>
      <c r="AL445">
        <v>82369.09</v>
      </c>
      <c r="AM445">
        <v>287900.37</v>
      </c>
      <c r="AN445">
        <v>804667.47</v>
      </c>
      <c r="AO445">
        <v>58144.55</v>
      </c>
      <c r="AP445" s="14">
        <f t="shared" si="201"/>
        <v>0.3356857613683929</v>
      </c>
      <c r="AQ445" s="14">
        <f t="shared" si="202"/>
        <v>3.6312435814751132E-2</v>
      </c>
      <c r="AR445" s="14">
        <f t="shared" si="203"/>
        <v>0</v>
      </c>
      <c r="AS445" s="14">
        <f t="shared" si="204"/>
        <v>1.3867412129955257</v>
      </c>
      <c r="AT445">
        <v>1780.39</v>
      </c>
      <c r="AU445">
        <v>1307.93</v>
      </c>
      <c r="AW445">
        <v>4171.8999999999996</v>
      </c>
    </row>
    <row r="446" spans="1:49" ht="12.75" customHeight="1" x14ac:dyDescent="0.15">
      <c r="A446" t="s">
        <v>59</v>
      </c>
      <c r="B446" t="s">
        <v>283</v>
      </c>
      <c r="C446" s="24" t="s">
        <v>475</v>
      </c>
      <c r="D446" s="17">
        <v>834</v>
      </c>
      <c r="F446" s="24" t="s">
        <v>446</v>
      </c>
      <c r="G446" s="24">
        <v>30</v>
      </c>
      <c r="H446" s="16" t="s">
        <v>426</v>
      </c>
      <c r="J446" s="52">
        <f t="shared" si="185"/>
        <v>1303.4375</v>
      </c>
      <c r="K446" s="52">
        <f t="shared" si="186"/>
        <v>69525.625000000015</v>
      </c>
      <c r="L446" s="52">
        <f t="shared" si="187"/>
        <v>12201.25</v>
      </c>
      <c r="M446" s="52">
        <f t="shared" si="188"/>
        <v>1809426.5624999998</v>
      </c>
      <c r="N446">
        <v>97</v>
      </c>
      <c r="O446">
        <v>5174</v>
      </c>
      <c r="P446">
        <v>908</v>
      </c>
      <c r="Q446">
        <v>134655</v>
      </c>
      <c r="R446" s="14">
        <f t="shared" si="205"/>
        <v>0.49497524388450415</v>
      </c>
      <c r="S446" s="14">
        <f t="shared" si="206"/>
        <v>0.15041288172090178</v>
      </c>
      <c r="T446" s="14">
        <f t="shared" si="207"/>
        <v>0.76179817270897654</v>
      </c>
      <c r="U446" s="14">
        <f t="shared" si="208"/>
        <v>1.72051109884923</v>
      </c>
      <c r="V446">
        <v>2625.22</v>
      </c>
      <c r="W446">
        <v>5417.69</v>
      </c>
      <c r="X446">
        <v>3913.86</v>
      </c>
      <c r="Y446">
        <v>5176.0200000000004</v>
      </c>
      <c r="Z446" s="14">
        <f t="shared" si="193"/>
        <v>0.73653308797188399</v>
      </c>
      <c r="AA446" s="14">
        <f t="shared" si="194"/>
        <v>0.24949699864987135</v>
      </c>
      <c r="AB446" s="14">
        <f t="shared" si="195"/>
        <v>9.7825916857090576</v>
      </c>
      <c r="AC446" s="14">
        <f t="shared" si="196"/>
        <v>0.80443222688321447</v>
      </c>
      <c r="AD446">
        <v>3906.38</v>
      </c>
      <c r="AE446">
        <v>8986.58</v>
      </c>
      <c r="AF446">
        <v>50259.63</v>
      </c>
      <c r="AG446">
        <v>2420.0700000000002</v>
      </c>
      <c r="AH446" s="14">
        <f t="shared" si="197"/>
        <v>15.29995437182064</v>
      </c>
      <c r="AI446" s="14">
        <f t="shared" si="198"/>
        <v>7.4405678258486745</v>
      </c>
      <c r="AJ446" s="14">
        <f t="shared" si="199"/>
        <v>135.61732384003611</v>
      </c>
      <c r="AK446" s="14">
        <f t="shared" si="200"/>
        <v>14.163567586972563</v>
      </c>
      <c r="AL446">
        <v>81146.98</v>
      </c>
      <c r="AM446">
        <v>268000.25</v>
      </c>
      <c r="AN446">
        <v>696755.7</v>
      </c>
      <c r="AO446">
        <v>42609.96</v>
      </c>
      <c r="AP446" s="14">
        <f t="shared" si="201"/>
        <v>0.33224102237289155</v>
      </c>
      <c r="AQ446" s="14">
        <f t="shared" si="202"/>
        <v>3.6426542923846138E-2</v>
      </c>
      <c r="AR446" s="14">
        <f t="shared" si="203"/>
        <v>0</v>
      </c>
      <c r="AS446" s="14">
        <f t="shared" si="204"/>
        <v>1.4196987122808651</v>
      </c>
      <c r="AT446">
        <v>1762.12</v>
      </c>
      <c r="AU446">
        <v>1312.04</v>
      </c>
      <c r="AW446">
        <v>4271.05</v>
      </c>
    </row>
    <row r="447" spans="1:49" ht="12.75" customHeight="1" x14ac:dyDescent="0.15">
      <c r="A447" t="s">
        <v>60</v>
      </c>
      <c r="B447" t="s">
        <v>284</v>
      </c>
      <c r="C447" s="24" t="s">
        <v>475</v>
      </c>
      <c r="D447" s="17">
        <v>835</v>
      </c>
      <c r="F447" s="24" t="s">
        <v>452</v>
      </c>
      <c r="G447" s="24">
        <v>35</v>
      </c>
      <c r="H447" s="16" t="s">
        <v>426</v>
      </c>
      <c r="J447" s="52">
        <f t="shared" si="185"/>
        <v>215</v>
      </c>
      <c r="K447" s="52">
        <f t="shared" si="186"/>
        <v>18557.187500000004</v>
      </c>
      <c r="L447" s="52">
        <f t="shared" si="187"/>
        <v>2983.125</v>
      </c>
      <c r="M447" s="52">
        <f t="shared" si="188"/>
        <v>443706.24999999994</v>
      </c>
      <c r="N447">
        <v>16</v>
      </c>
      <c r="O447">
        <v>1381</v>
      </c>
      <c r="P447">
        <v>222</v>
      </c>
      <c r="Q447">
        <v>33020</v>
      </c>
      <c r="R447" s="14">
        <f t="shared" si="205"/>
        <v>0.78900549423614286</v>
      </c>
      <c r="S447" s="14">
        <f t="shared" si="206"/>
        <v>0.14329853945676685</v>
      </c>
      <c r="T447" s="14">
        <f t="shared" si="207"/>
        <v>0.78968051603259071</v>
      </c>
      <c r="U447" s="14">
        <f t="shared" si="208"/>
        <v>1.6621149972410767</v>
      </c>
      <c r="V447">
        <v>4184.68</v>
      </c>
      <c r="W447">
        <v>5161.4399999999996</v>
      </c>
      <c r="X447">
        <v>4057.11</v>
      </c>
      <c r="Y447">
        <v>5000.34</v>
      </c>
      <c r="Z447" s="14">
        <f t="shared" si="193"/>
        <v>0.72696436853993607</v>
      </c>
      <c r="AA447" s="14">
        <f t="shared" si="194"/>
        <v>0.24577366424580058</v>
      </c>
      <c r="AB447" s="14">
        <f t="shared" si="195"/>
        <v>10.678550157075401</v>
      </c>
      <c r="AC447" s="14">
        <f t="shared" si="196"/>
        <v>0.76205450036896438</v>
      </c>
      <c r="AD447">
        <v>3855.63</v>
      </c>
      <c r="AE447">
        <v>8852.4699999999993</v>
      </c>
      <c r="AF447">
        <v>54862.76</v>
      </c>
      <c r="AG447">
        <v>2292.58</v>
      </c>
      <c r="AH447" s="14">
        <f t="shared" si="197"/>
        <v>15.69229637953595</v>
      </c>
      <c r="AI447" s="14">
        <f t="shared" si="198"/>
        <v>5.7582681150588346</v>
      </c>
      <c r="AJ447" s="14">
        <f t="shared" si="199"/>
        <v>150.48870302822687</v>
      </c>
      <c r="AK447" s="14">
        <f t="shared" si="200"/>
        <v>23.683677810943948</v>
      </c>
      <c r="AL447">
        <v>83227.86</v>
      </c>
      <c r="AM447">
        <v>207405.85</v>
      </c>
      <c r="AN447">
        <v>773159.79</v>
      </c>
      <c r="AO447">
        <v>71250.45</v>
      </c>
      <c r="AP447" s="14">
        <f t="shared" si="201"/>
        <v>0.33257852006320071</v>
      </c>
      <c r="AQ447" s="14">
        <f t="shared" si="202"/>
        <v>3.4301818578580792E-2</v>
      </c>
      <c r="AR447" s="14">
        <f t="shared" si="203"/>
        <v>0</v>
      </c>
      <c r="AS447" s="14">
        <f t="shared" si="204"/>
        <v>1.4614548500541813</v>
      </c>
      <c r="AT447">
        <v>1763.91</v>
      </c>
      <c r="AU447">
        <v>1235.51</v>
      </c>
      <c r="AW447">
        <v>4396.67</v>
      </c>
    </row>
    <row r="448" spans="1:49" ht="12.75" customHeight="1" x14ac:dyDescent="0.15">
      <c r="A448" t="s">
        <v>61</v>
      </c>
      <c r="B448" t="s">
        <v>285</v>
      </c>
      <c r="C448" s="24" t="s">
        <v>475</v>
      </c>
      <c r="D448" s="17">
        <v>836</v>
      </c>
      <c r="F448" s="24" t="s">
        <v>448</v>
      </c>
      <c r="G448" s="24">
        <v>35</v>
      </c>
      <c r="H448" s="16" t="s">
        <v>426</v>
      </c>
      <c r="J448" s="52">
        <f t="shared" si="185"/>
        <v>873.4375</v>
      </c>
      <c r="K448" s="52">
        <f t="shared" si="186"/>
        <v>57190</v>
      </c>
      <c r="L448" s="52">
        <f t="shared" si="187"/>
        <v>9675</v>
      </c>
      <c r="M448" s="52">
        <f t="shared" si="188"/>
        <v>1578650.9375000002</v>
      </c>
      <c r="N448">
        <v>65</v>
      </c>
      <c r="O448">
        <v>4256</v>
      </c>
      <c r="P448">
        <v>720</v>
      </c>
      <c r="Q448">
        <v>117481</v>
      </c>
      <c r="R448" s="14">
        <f t="shared" si="205"/>
        <v>0.37795404752118317</v>
      </c>
      <c r="S448" s="14">
        <f t="shared" si="206"/>
        <v>0.14325023133758796</v>
      </c>
      <c r="T448" s="14">
        <f t="shared" si="207"/>
        <v>0.71601079090480879</v>
      </c>
      <c r="U448" s="14">
        <f t="shared" si="208"/>
        <v>1.6541739517753504</v>
      </c>
      <c r="V448">
        <v>2004.57</v>
      </c>
      <c r="W448">
        <v>5159.7</v>
      </c>
      <c r="X448">
        <v>3678.62</v>
      </c>
      <c r="Y448">
        <v>4976.45</v>
      </c>
      <c r="Z448" s="14">
        <f t="shared" si="193"/>
        <v>0.75620976895549175</v>
      </c>
      <c r="AA448" s="14">
        <f t="shared" si="194"/>
        <v>0.25837514252977406</v>
      </c>
      <c r="AB448" s="14">
        <f t="shared" si="195"/>
        <v>10.05275553462082</v>
      </c>
      <c r="AC448" s="14">
        <f t="shared" si="196"/>
        <v>0.81320094933553155</v>
      </c>
      <c r="AD448">
        <v>4010.74</v>
      </c>
      <c r="AE448">
        <v>9306.36</v>
      </c>
      <c r="AF448">
        <v>51647.64</v>
      </c>
      <c r="AG448">
        <v>2446.4499999999998</v>
      </c>
      <c r="AH448" s="14">
        <f t="shared" si="197"/>
        <v>14.811523566389003</v>
      </c>
      <c r="AI448" s="14">
        <f t="shared" si="198"/>
        <v>6.8339905366060325</v>
      </c>
      <c r="AJ448" s="14">
        <f t="shared" si="199"/>
        <v>125.37607003966787</v>
      </c>
      <c r="AK448" s="14">
        <f t="shared" si="200"/>
        <v>18.79527791997128</v>
      </c>
      <c r="AL448">
        <v>78556.47</v>
      </c>
      <c r="AM448">
        <v>246152.07</v>
      </c>
      <c r="AN448">
        <v>644139.62</v>
      </c>
      <c r="AO448">
        <v>56544.09</v>
      </c>
      <c r="AP448" s="14">
        <f t="shared" si="201"/>
        <v>0.3338851451994253</v>
      </c>
      <c r="AQ448" s="14">
        <f t="shared" si="202"/>
        <v>3.5824357231322872E-2</v>
      </c>
      <c r="AR448" s="14">
        <f t="shared" si="203"/>
        <v>0</v>
      </c>
      <c r="AS448" s="14">
        <f t="shared" si="204"/>
        <v>1.3588395237367124</v>
      </c>
      <c r="AT448">
        <v>1770.84</v>
      </c>
      <c r="AU448">
        <v>1290.3499999999999</v>
      </c>
      <c r="AW448">
        <v>4087.96</v>
      </c>
    </row>
    <row r="449" spans="1:49" ht="12.75" customHeight="1" x14ac:dyDescent="0.15">
      <c r="A449" t="s">
        <v>62</v>
      </c>
      <c r="B449" t="s">
        <v>286</v>
      </c>
      <c r="C449" s="24" t="s">
        <v>475</v>
      </c>
      <c r="D449" s="17">
        <v>837</v>
      </c>
      <c r="F449" s="24" t="s">
        <v>447</v>
      </c>
      <c r="G449" s="24">
        <v>35</v>
      </c>
      <c r="H449" s="16" t="s">
        <v>426</v>
      </c>
      <c r="J449" s="52">
        <f t="shared" si="185"/>
        <v>739.0625</v>
      </c>
      <c r="K449" s="52">
        <f t="shared" si="186"/>
        <v>56558.4375</v>
      </c>
      <c r="L449" s="52">
        <f t="shared" si="187"/>
        <v>9661.5625</v>
      </c>
      <c r="M449" s="52">
        <f t="shared" si="188"/>
        <v>1552622.5</v>
      </c>
      <c r="N449">
        <v>55</v>
      </c>
      <c r="O449">
        <v>4209</v>
      </c>
      <c r="P449">
        <v>719</v>
      </c>
      <c r="Q449">
        <v>115544</v>
      </c>
      <c r="R449" s="14">
        <f t="shared" si="205"/>
        <v>0.47681070339043774</v>
      </c>
      <c r="S449" s="14">
        <f t="shared" si="206"/>
        <v>0.1366972627342562</v>
      </c>
      <c r="T449" s="14">
        <f t="shared" si="207"/>
        <v>0.72777100859145993</v>
      </c>
      <c r="U449" s="14">
        <f t="shared" si="208"/>
        <v>1.8178711749024405</v>
      </c>
      <c r="V449">
        <v>2528.88</v>
      </c>
      <c r="W449">
        <v>4923.67</v>
      </c>
      <c r="X449">
        <v>3739.04</v>
      </c>
      <c r="Y449">
        <v>5468.92</v>
      </c>
      <c r="Z449" s="14">
        <f t="shared" si="193"/>
        <v>0.72660235984418542</v>
      </c>
      <c r="AA449" s="14">
        <f t="shared" si="194"/>
        <v>0.25195460480488102</v>
      </c>
      <c r="AB449" s="14">
        <f t="shared" si="195"/>
        <v>10.827326058945124</v>
      </c>
      <c r="AC449" s="14">
        <f t="shared" si="196"/>
        <v>0.77731832656344524</v>
      </c>
      <c r="AD449">
        <v>3853.71</v>
      </c>
      <c r="AE449">
        <v>9075.1</v>
      </c>
      <c r="AF449">
        <v>55627.12</v>
      </c>
      <c r="AG449">
        <v>2338.5</v>
      </c>
      <c r="AH449" s="14">
        <f t="shared" si="197"/>
        <v>12.960256347407679</v>
      </c>
      <c r="AI449" s="14">
        <f t="shared" si="198"/>
        <v>6.2072648748056221</v>
      </c>
      <c r="AJ449" s="14">
        <f t="shared" si="199"/>
        <v>121.37231346566337</v>
      </c>
      <c r="AK449" s="14">
        <f t="shared" si="200"/>
        <v>14.202222429049135</v>
      </c>
      <c r="AL449">
        <v>68737.83</v>
      </c>
      <c r="AM449">
        <v>223578.17</v>
      </c>
      <c r="AN449">
        <v>623569.68000000005</v>
      </c>
      <c r="AO449">
        <v>42726.25</v>
      </c>
      <c r="AP449" s="14">
        <f t="shared" si="201"/>
        <v>0.31447808527567345</v>
      </c>
      <c r="AQ449" s="14">
        <f t="shared" si="202"/>
        <v>3.460082917832609E-2</v>
      </c>
      <c r="AR449" s="14">
        <f t="shared" si="203"/>
        <v>0</v>
      </c>
      <c r="AS449" s="14">
        <f t="shared" si="204"/>
        <v>1.3477340264989597</v>
      </c>
      <c r="AT449">
        <v>1667.91</v>
      </c>
      <c r="AU449">
        <v>1246.28</v>
      </c>
      <c r="AW449">
        <v>4054.55</v>
      </c>
    </row>
    <row r="450" spans="1:49" x14ac:dyDescent="0.15">
      <c r="J450" s="52"/>
      <c r="K450" s="52"/>
      <c r="L450" s="52"/>
      <c r="M450" s="52"/>
    </row>
    <row r="451" spans="1:49" ht="12.75" customHeight="1" x14ac:dyDescent="0.15">
      <c r="A451" t="s">
        <v>20</v>
      </c>
      <c r="B451" t="s">
        <v>244</v>
      </c>
      <c r="C451" s="24" t="s">
        <v>477</v>
      </c>
      <c r="D451" s="18" t="s">
        <v>361</v>
      </c>
      <c r="F451" s="24" t="s">
        <v>434</v>
      </c>
      <c r="G451" s="24">
        <v>5</v>
      </c>
      <c r="H451" s="16" t="s">
        <v>426</v>
      </c>
      <c r="J451" s="52">
        <f t="shared" si="185"/>
        <v>362.81250000000006</v>
      </c>
      <c r="K451" s="52">
        <f t="shared" si="186"/>
        <v>4891.2500000000009</v>
      </c>
      <c r="L451" s="52">
        <f t="shared" si="187"/>
        <v>2351.5625</v>
      </c>
      <c r="M451" s="52">
        <f t="shared" si="188"/>
        <v>790219.0625</v>
      </c>
      <c r="N451">
        <v>27</v>
      </c>
      <c r="O451">
        <v>364</v>
      </c>
      <c r="P451">
        <v>175</v>
      </c>
      <c r="Q451">
        <v>58807</v>
      </c>
      <c r="R451" s="14">
        <f t="shared" ref="R451:R488" si="209">V451/$S$10</f>
        <v>0.33830423019240474</v>
      </c>
      <c r="S451" s="14">
        <f t="shared" ref="S451:S488" si="210">W451/$T$10</f>
        <v>9.411286242298661E-2</v>
      </c>
      <c r="T451" s="14">
        <f t="shared" ref="T451:T488" si="211">X451/$U$10</f>
        <v>0.65586169115127679</v>
      </c>
      <c r="U451" s="14">
        <f t="shared" ref="U451:U488" si="212">Y451/$V$10</f>
        <v>2.5545769203914097</v>
      </c>
      <c r="V451">
        <v>1795.57</v>
      </c>
      <c r="W451">
        <v>3413.29</v>
      </c>
      <c r="X451">
        <v>3388.07</v>
      </c>
      <c r="Y451">
        <v>7683.12</v>
      </c>
      <c r="Z451" s="14">
        <f t="shared" ref="Z451:Z488" si="213">AD451/$S$10</f>
        <v>0.82210281183820799</v>
      </c>
      <c r="AA451" s="14">
        <f t="shared" ref="AA451:AA488" si="214">AE451/$T$10</f>
        <v>0.27076476402784266</v>
      </c>
      <c r="AB451" s="14">
        <f t="shared" ref="AB451:AB488" si="215">AF451/$U$10</f>
        <v>10.326247669783946</v>
      </c>
      <c r="AC451" s="14">
        <f t="shared" ref="AC451:AC488" si="216">AG451/$V$10</f>
        <v>1.1416283469488859</v>
      </c>
      <c r="AD451">
        <v>4363.3599999999997</v>
      </c>
      <c r="AE451">
        <v>9820.11</v>
      </c>
      <c r="AF451">
        <v>53343.64</v>
      </c>
      <c r="AG451">
        <v>3433.55</v>
      </c>
      <c r="AH451" s="14">
        <f t="shared" ref="AH451:AH488" si="217">AL451/$S$10</f>
        <v>9.6692058120869095</v>
      </c>
      <c r="AI451" s="14">
        <f t="shared" ref="AI451:AI488" si="218">AM451/$T$10</f>
        <v>2.8101213051156595</v>
      </c>
      <c r="AJ451" s="14">
        <f t="shared" ref="AJ451:AJ488" si="219">AN451/$U$10</f>
        <v>119.63242886428706</v>
      </c>
      <c r="AK451" s="14">
        <f t="shared" ref="AK451:AK488" si="220">AO451/$V$10</f>
        <v>13.548911254526049</v>
      </c>
      <c r="AL451">
        <v>51319.89</v>
      </c>
      <c r="AM451">
        <v>101917.62</v>
      </c>
      <c r="AN451">
        <v>618000.79</v>
      </c>
      <c r="AO451">
        <v>40749.57</v>
      </c>
      <c r="AP451" s="14">
        <f t="shared" ref="AP451:AP488" si="221">AT451/$S$10</f>
        <v>0.33661041985394413</v>
      </c>
      <c r="AQ451" s="14">
        <f t="shared" ref="AQ451:AQ488" si="222">AU451/$T$10</f>
        <v>3.2740387200304401E-2</v>
      </c>
      <c r="AR451" s="14">
        <f t="shared" ref="AR451:AR488" si="223">AV451/$U$10</f>
        <v>0</v>
      </c>
      <c r="AS451" s="14">
        <f t="shared" ref="AS451:AS488" si="224">AW451/$V$10</f>
        <v>1.9939286937381757</v>
      </c>
      <c r="AT451">
        <v>1786.58</v>
      </c>
      <c r="AU451">
        <v>1187.43</v>
      </c>
      <c r="AW451">
        <v>5996.92</v>
      </c>
    </row>
    <row r="452" spans="1:49" ht="12.75" customHeight="1" x14ac:dyDescent="0.15">
      <c r="A452" t="s">
        <v>21</v>
      </c>
      <c r="B452" t="s">
        <v>245</v>
      </c>
      <c r="C452" s="24" t="s">
        <v>477</v>
      </c>
      <c r="D452" s="21">
        <v>889</v>
      </c>
      <c r="F452" s="24" t="s">
        <v>437</v>
      </c>
      <c r="G452" s="24">
        <v>5</v>
      </c>
      <c r="H452" s="16" t="s">
        <v>426</v>
      </c>
      <c r="J452" s="52">
        <f t="shared" si="185"/>
        <v>268.75</v>
      </c>
      <c r="K452" s="52">
        <f t="shared" si="186"/>
        <v>19188.75</v>
      </c>
      <c r="L452" s="52">
        <f t="shared" si="187"/>
        <v>9097.1875</v>
      </c>
      <c r="M452" s="52">
        <f t="shared" si="188"/>
        <v>2387413.7500000005</v>
      </c>
      <c r="N452">
        <v>20</v>
      </c>
      <c r="O452">
        <v>1428</v>
      </c>
      <c r="P452">
        <v>677</v>
      </c>
      <c r="Q452">
        <v>177668</v>
      </c>
      <c r="R452" s="14">
        <f t="shared" si="209"/>
        <v>0.60821545116776821</v>
      </c>
      <c r="S452" s="14">
        <f t="shared" si="210"/>
        <v>0.1483768771687477</v>
      </c>
      <c r="T452" s="14">
        <f t="shared" si="211"/>
        <v>0.77182369532098427</v>
      </c>
      <c r="U452" s="14">
        <f t="shared" si="212"/>
        <v>3.19675886673383</v>
      </c>
      <c r="V452">
        <v>3228.14</v>
      </c>
      <c r="W452">
        <v>5381.34</v>
      </c>
      <c r="X452">
        <v>3987.11</v>
      </c>
      <c r="Y452">
        <v>9614.5400000000009</v>
      </c>
      <c r="Z452" s="14">
        <f t="shared" si="213"/>
        <v>0.81580990134826548</v>
      </c>
      <c r="AA452" s="14">
        <f t="shared" si="214"/>
        <v>0.27524887607687754</v>
      </c>
      <c r="AB452" s="14">
        <f t="shared" si="215"/>
        <v>9.6566321384946843</v>
      </c>
      <c r="AC452" s="14">
        <f t="shared" si="216"/>
        <v>1.1824517304552813</v>
      </c>
      <c r="AD452">
        <v>4329.96</v>
      </c>
      <c r="AE452">
        <v>9982.74</v>
      </c>
      <c r="AF452">
        <v>49884.52</v>
      </c>
      <c r="AG452">
        <v>3556.33</v>
      </c>
      <c r="AH452" s="14">
        <f t="shared" si="217"/>
        <v>9.1403300198207837</v>
      </c>
      <c r="AI452" s="14">
        <f t="shared" si="218"/>
        <v>5.1358393958318684</v>
      </c>
      <c r="AJ452" s="14">
        <f t="shared" si="219"/>
        <v>63.680214021754487</v>
      </c>
      <c r="AK452" s="14">
        <f t="shared" si="220"/>
        <v>12.540103538048735</v>
      </c>
      <c r="AL452">
        <v>48512.85</v>
      </c>
      <c r="AM452">
        <v>186266.88</v>
      </c>
      <c r="AN452">
        <v>328961.15999999997</v>
      </c>
      <c r="AO452">
        <v>37715.49</v>
      </c>
      <c r="AP452" s="14">
        <f t="shared" si="221"/>
        <v>0.33288931260315469</v>
      </c>
      <c r="AQ452" s="14">
        <f t="shared" si="222"/>
        <v>3.1495214107182493E-2</v>
      </c>
      <c r="AR452" s="14">
        <f t="shared" si="223"/>
        <v>0</v>
      </c>
      <c r="AS452" s="14">
        <f t="shared" si="224"/>
        <v>2.0330197932563947</v>
      </c>
      <c r="AT452">
        <v>1766.83</v>
      </c>
      <c r="AU452">
        <v>1142.27</v>
      </c>
      <c r="AW452">
        <v>6114.49</v>
      </c>
    </row>
    <row r="453" spans="1:49" ht="12.75" customHeight="1" x14ac:dyDescent="0.15">
      <c r="A453" t="s">
        <v>22</v>
      </c>
      <c r="B453" t="s">
        <v>246</v>
      </c>
      <c r="C453" s="24" t="s">
        <v>477</v>
      </c>
      <c r="D453" s="21">
        <v>890</v>
      </c>
      <c r="F453" s="24" t="s">
        <v>438</v>
      </c>
      <c r="G453" s="24">
        <v>5</v>
      </c>
      <c r="H453" s="16" t="s">
        <v>426</v>
      </c>
      <c r="J453" s="52">
        <f t="shared" si="185"/>
        <v>335.9375</v>
      </c>
      <c r="K453" s="52">
        <f t="shared" si="186"/>
        <v>19578.437500000004</v>
      </c>
      <c r="L453" s="52">
        <f t="shared" si="187"/>
        <v>9661.5625</v>
      </c>
      <c r="M453" s="52">
        <f t="shared" si="188"/>
        <v>2616415.625</v>
      </c>
      <c r="N453">
        <v>25</v>
      </c>
      <c r="O453">
        <v>1457</v>
      </c>
      <c r="P453">
        <v>719</v>
      </c>
      <c r="Q453">
        <v>194710</v>
      </c>
      <c r="R453" s="14">
        <f t="shared" si="209"/>
        <v>0.62457513433668188</v>
      </c>
      <c r="S453" s="14">
        <f t="shared" si="210"/>
        <v>0.12105916915852932</v>
      </c>
      <c r="T453" s="14">
        <f t="shared" si="211"/>
        <v>0.70143036065840336</v>
      </c>
      <c r="U453" s="14">
        <f t="shared" si="212"/>
        <v>2.4303212871435269</v>
      </c>
      <c r="V453">
        <v>3314.97</v>
      </c>
      <c r="W453">
        <v>4390.58</v>
      </c>
      <c r="X453">
        <v>3623.47</v>
      </c>
      <c r="Y453">
        <v>7309.41</v>
      </c>
      <c r="Z453" s="14">
        <f t="shared" si="213"/>
        <v>0.78859588963666927</v>
      </c>
      <c r="AA453" s="14">
        <f t="shared" si="214"/>
        <v>0.27473464936769415</v>
      </c>
      <c r="AB453" s="14">
        <f t="shared" si="215"/>
        <v>10.232725428440347</v>
      </c>
      <c r="AC453" s="14">
        <f t="shared" si="216"/>
        <v>1.0846657955372907</v>
      </c>
      <c r="AD453">
        <v>4185.5200000000004</v>
      </c>
      <c r="AE453">
        <v>9964.09</v>
      </c>
      <c r="AF453">
        <v>52860.52</v>
      </c>
      <c r="AG453">
        <v>3262.23</v>
      </c>
      <c r="AH453" s="14">
        <f t="shared" si="217"/>
        <v>8.3300480823579957</v>
      </c>
      <c r="AI453" s="14">
        <f t="shared" si="218"/>
        <v>4.3560147292175895</v>
      </c>
      <c r="AJ453" s="14">
        <f t="shared" si="219"/>
        <v>71.110741158729581</v>
      </c>
      <c r="AK453" s="14">
        <f t="shared" si="220"/>
        <v>7.3952333928494243</v>
      </c>
      <c r="AL453">
        <v>44212.23</v>
      </c>
      <c r="AM453">
        <v>157984.16</v>
      </c>
      <c r="AN453">
        <v>367346</v>
      </c>
      <c r="AO453">
        <v>22241.83</v>
      </c>
      <c r="AP453" s="14">
        <f t="shared" si="221"/>
        <v>0.32349704949166846</v>
      </c>
      <c r="AQ453" s="14">
        <f t="shared" si="222"/>
        <v>3.2475691414344025E-2</v>
      </c>
      <c r="AR453" s="14">
        <f t="shared" si="223"/>
        <v>0</v>
      </c>
      <c r="AS453" s="14">
        <f t="shared" si="224"/>
        <v>1.8623416090624052</v>
      </c>
      <c r="AT453">
        <v>1716.98</v>
      </c>
      <c r="AU453">
        <v>1177.83</v>
      </c>
      <c r="AW453">
        <v>5601.16</v>
      </c>
    </row>
    <row r="454" spans="1:49" ht="12.75" customHeight="1" x14ac:dyDescent="0.15">
      <c r="A454" t="s">
        <v>23</v>
      </c>
      <c r="B454" t="s">
        <v>247</v>
      </c>
      <c r="C454" s="24" t="s">
        <v>477</v>
      </c>
      <c r="D454" s="21">
        <v>891</v>
      </c>
      <c r="F454" s="24" t="s">
        <v>435</v>
      </c>
      <c r="G454" s="24">
        <v>12</v>
      </c>
      <c r="H454" s="16" t="s">
        <v>426</v>
      </c>
      <c r="J454" s="52">
        <f t="shared" si="185"/>
        <v>67.1875</v>
      </c>
      <c r="K454" s="52">
        <f t="shared" si="186"/>
        <v>5657.1874999999991</v>
      </c>
      <c r="L454" s="52">
        <f t="shared" si="187"/>
        <v>2808.4375</v>
      </c>
      <c r="M454" s="52">
        <f t="shared" si="188"/>
        <v>762121.25000000012</v>
      </c>
      <c r="N454">
        <v>5</v>
      </c>
      <c r="O454">
        <v>421</v>
      </c>
      <c r="P454">
        <v>209</v>
      </c>
      <c r="Q454">
        <v>56716</v>
      </c>
      <c r="R454" s="14">
        <f t="shared" si="209"/>
        <v>1.0141778896517419</v>
      </c>
      <c r="S454" s="14">
        <f t="shared" si="210"/>
        <v>0.12332921124791654</v>
      </c>
      <c r="T454" s="14">
        <f t="shared" si="211"/>
        <v>0.77769496866912002</v>
      </c>
      <c r="U454" s="14">
        <f t="shared" si="212"/>
        <v>3.1062910835585966</v>
      </c>
      <c r="V454">
        <v>5382.81</v>
      </c>
      <c r="W454">
        <v>4472.91</v>
      </c>
      <c r="X454">
        <v>4017.44</v>
      </c>
      <c r="Y454">
        <v>9342.4500000000007</v>
      </c>
      <c r="Z454" s="14">
        <f t="shared" si="213"/>
        <v>0.75751757869906322</v>
      </c>
      <c r="AA454" s="14">
        <f t="shared" si="214"/>
        <v>0.25839602625451324</v>
      </c>
      <c r="AB454" s="14">
        <f t="shared" si="215"/>
        <v>9.342812287667229</v>
      </c>
      <c r="AC454" s="14">
        <f t="shared" si="216"/>
        <v>0.98109782250905198</v>
      </c>
      <c r="AD454">
        <v>4020.57</v>
      </c>
      <c r="AE454">
        <v>9371.52</v>
      </c>
      <c r="AF454">
        <v>48263.38</v>
      </c>
      <c r="AG454">
        <v>2950.74</v>
      </c>
      <c r="AH454" s="14">
        <f t="shared" si="217"/>
        <v>8.2788644876365023</v>
      </c>
      <c r="AI454" s="14">
        <f t="shared" si="218"/>
        <v>3.1868236643547143</v>
      </c>
      <c r="AJ454" s="14">
        <f t="shared" si="219"/>
        <v>55.317404947510852</v>
      </c>
      <c r="AK454" s="14">
        <f t="shared" si="220"/>
        <v>23.824563853450769</v>
      </c>
      <c r="AL454">
        <v>43940.57</v>
      </c>
      <c r="AM454">
        <v>115579.88</v>
      </c>
      <c r="AN454">
        <v>285760.31</v>
      </c>
      <c r="AO454">
        <v>71654.52</v>
      </c>
      <c r="AP454" s="14">
        <f t="shared" si="221"/>
        <v>0.32753280226695503</v>
      </c>
      <c r="AQ454" s="14">
        <f t="shared" si="222"/>
        <v>3.5226873239669623E-2</v>
      </c>
      <c r="AR454" s="14">
        <f t="shared" si="223"/>
        <v>0</v>
      </c>
      <c r="AS454" s="14">
        <f t="shared" si="224"/>
        <v>1.871408669399752</v>
      </c>
      <c r="AT454">
        <v>1738.4</v>
      </c>
      <c r="AU454">
        <v>1277.6099999999999</v>
      </c>
      <c r="AW454">
        <v>5628.43</v>
      </c>
    </row>
    <row r="455" spans="1:49" ht="12.75" customHeight="1" x14ac:dyDescent="0.15">
      <c r="A455" t="s">
        <v>24</v>
      </c>
      <c r="B455" t="s">
        <v>248</v>
      </c>
      <c r="C455" s="24" t="s">
        <v>477</v>
      </c>
      <c r="D455" s="21">
        <v>892</v>
      </c>
      <c r="F455" s="24" t="s">
        <v>439</v>
      </c>
      <c r="G455" s="24">
        <v>12</v>
      </c>
      <c r="H455" s="16" t="s">
        <v>426</v>
      </c>
      <c r="J455" s="52">
        <f t="shared" si="185"/>
        <v>430</v>
      </c>
      <c r="K455" s="52">
        <f t="shared" si="186"/>
        <v>22884.062500000004</v>
      </c>
      <c r="L455" s="52">
        <f t="shared" si="187"/>
        <v>10857.5</v>
      </c>
      <c r="M455" s="52">
        <f t="shared" si="188"/>
        <v>2587068.1250000005</v>
      </c>
      <c r="N455">
        <v>32</v>
      </c>
      <c r="O455">
        <v>1703</v>
      </c>
      <c r="P455">
        <v>808</v>
      </c>
      <c r="Q455">
        <v>192526</v>
      </c>
      <c r="R455" s="14">
        <f t="shared" si="209"/>
        <v>0.46540783335468644</v>
      </c>
      <c r="S455" s="14">
        <f t="shared" si="210"/>
        <v>0.14293489724426872</v>
      </c>
      <c r="T455" s="14">
        <f t="shared" si="211"/>
        <v>0.67445502465237916</v>
      </c>
      <c r="U455" s="14">
        <f t="shared" si="212"/>
        <v>3.5036557509500961</v>
      </c>
      <c r="V455">
        <v>2470.1799999999998</v>
      </c>
      <c r="W455">
        <v>5183.97</v>
      </c>
      <c r="X455">
        <v>3484.12</v>
      </c>
      <c r="Y455">
        <v>10537.56</v>
      </c>
      <c r="Z455" s="14">
        <f t="shared" si="213"/>
        <v>0.81802749285924214</v>
      </c>
      <c r="AA455" s="14">
        <f t="shared" si="214"/>
        <v>0.27721148503986287</v>
      </c>
      <c r="AB455" s="14">
        <f t="shared" si="215"/>
        <v>11.336044740148244</v>
      </c>
      <c r="AC455" s="14">
        <f t="shared" si="216"/>
        <v>0.95794639561908368</v>
      </c>
      <c r="AD455">
        <v>4341.7299999999996</v>
      </c>
      <c r="AE455">
        <v>10053.92</v>
      </c>
      <c r="AF455">
        <v>58560.08</v>
      </c>
      <c r="AG455">
        <v>2881.11</v>
      </c>
      <c r="AH455" s="14">
        <f t="shared" si="217"/>
        <v>6.7806091688082653</v>
      </c>
      <c r="AI455" s="14">
        <f t="shared" si="218"/>
        <v>2.5397742641250356</v>
      </c>
      <c r="AJ455" s="14">
        <f t="shared" si="219"/>
        <v>62.321154586968596</v>
      </c>
      <c r="AK455" s="14">
        <f t="shared" si="220"/>
        <v>8.2909937857221223</v>
      </c>
      <c r="AL455">
        <v>35988.49</v>
      </c>
      <c r="AM455">
        <v>92112.66</v>
      </c>
      <c r="AN455">
        <v>321940.49</v>
      </c>
      <c r="AO455">
        <v>24935.91</v>
      </c>
      <c r="AP455" s="14">
        <f t="shared" si="221"/>
        <v>0.32214991446163582</v>
      </c>
      <c r="AQ455" s="14">
        <f t="shared" si="222"/>
        <v>3.298578225187182E-2</v>
      </c>
      <c r="AR455" s="14">
        <f t="shared" si="223"/>
        <v>0</v>
      </c>
      <c r="AS455" s="14">
        <f t="shared" si="224"/>
        <v>1.9813538414478038</v>
      </c>
      <c r="AT455">
        <v>1709.83</v>
      </c>
      <c r="AU455">
        <v>1196.33</v>
      </c>
      <c r="AW455">
        <v>5959.1</v>
      </c>
    </row>
    <row r="456" spans="1:49" ht="12.75" customHeight="1" x14ac:dyDescent="0.15">
      <c r="A456" t="s">
        <v>26</v>
      </c>
      <c r="B456" t="s">
        <v>249</v>
      </c>
      <c r="C456" s="24" t="s">
        <v>477</v>
      </c>
      <c r="D456" s="21">
        <v>893</v>
      </c>
      <c r="F456" s="24" t="s">
        <v>440</v>
      </c>
      <c r="G456" s="24">
        <v>12</v>
      </c>
      <c r="H456" s="16" t="s">
        <v>426</v>
      </c>
      <c r="J456" s="52">
        <f t="shared" si="185"/>
        <v>671.875</v>
      </c>
      <c r="K456" s="52">
        <f t="shared" si="186"/>
        <v>21822.499999999996</v>
      </c>
      <c r="L456" s="52">
        <f t="shared" si="187"/>
        <v>11811.562500000002</v>
      </c>
      <c r="M456" s="52">
        <f t="shared" si="188"/>
        <v>2682447.5000000005</v>
      </c>
      <c r="N456">
        <v>50</v>
      </c>
      <c r="O456">
        <v>1624</v>
      </c>
      <c r="P456">
        <v>879</v>
      </c>
      <c r="Q456">
        <v>199624</v>
      </c>
      <c r="R456" s="14">
        <f t="shared" si="209"/>
        <v>0.58671027741561088</v>
      </c>
      <c r="S456" s="14">
        <f t="shared" si="210"/>
        <v>0.14458759155785877</v>
      </c>
      <c r="T456" s="14">
        <f t="shared" si="211"/>
        <v>0.92798446716210181</v>
      </c>
      <c r="U456" s="14">
        <f t="shared" si="212"/>
        <v>3.2705488447561</v>
      </c>
      <c r="V456">
        <v>3114</v>
      </c>
      <c r="W456">
        <v>5243.91</v>
      </c>
      <c r="X456">
        <v>4793.8100000000004</v>
      </c>
      <c r="Y456">
        <v>9836.4699999999993</v>
      </c>
      <c r="Z456" s="14">
        <f t="shared" si="213"/>
        <v>0.84107386444995436</v>
      </c>
      <c r="AA456" s="14">
        <f t="shared" si="214"/>
        <v>0.2763264085055579</v>
      </c>
      <c r="AB456" s="14">
        <f t="shared" si="215"/>
        <v>11.345383026541718</v>
      </c>
      <c r="AC456" s="14">
        <f t="shared" si="216"/>
        <v>0.97679869929079421</v>
      </c>
      <c r="AD456">
        <v>4464.05</v>
      </c>
      <c r="AE456">
        <v>10021.82</v>
      </c>
      <c r="AF456">
        <v>58608.32</v>
      </c>
      <c r="AG456">
        <v>2937.81</v>
      </c>
      <c r="AH456" s="14">
        <f t="shared" si="217"/>
        <v>7.9255646662496515</v>
      </c>
      <c r="AI456" s="14">
        <f t="shared" si="218"/>
        <v>4.0707413274217936</v>
      </c>
      <c r="AJ456" s="14">
        <f t="shared" si="219"/>
        <v>68.190081748721894</v>
      </c>
      <c r="AK456" s="14">
        <f t="shared" si="220"/>
        <v>9.6127131690157235</v>
      </c>
      <c r="AL456">
        <v>42065.41</v>
      </c>
      <c r="AM456">
        <v>147637.85</v>
      </c>
      <c r="AN456">
        <v>352258.37</v>
      </c>
      <c r="AO456">
        <v>28911.1</v>
      </c>
      <c r="AP456" s="14">
        <f t="shared" si="221"/>
        <v>0.32951676476573039</v>
      </c>
      <c r="AQ456" s="14">
        <f t="shared" si="222"/>
        <v>3.1955123035288635E-2</v>
      </c>
      <c r="AR456" s="14">
        <f t="shared" si="223"/>
        <v>0</v>
      </c>
      <c r="AS456" s="14">
        <f t="shared" si="224"/>
        <v>1.8177943137196226</v>
      </c>
      <c r="AT456">
        <v>1748.93</v>
      </c>
      <c r="AU456">
        <v>1158.95</v>
      </c>
      <c r="AW456">
        <v>5467.18</v>
      </c>
    </row>
    <row r="457" spans="1:49" ht="12.75" customHeight="1" x14ac:dyDescent="0.15">
      <c r="A457" t="s">
        <v>27</v>
      </c>
      <c r="B457" t="s">
        <v>250</v>
      </c>
      <c r="C457" s="24" t="s">
        <v>477</v>
      </c>
      <c r="D457" s="21">
        <v>894</v>
      </c>
      <c r="F457" s="24" t="s">
        <v>436</v>
      </c>
      <c r="G457" s="24">
        <v>20</v>
      </c>
      <c r="H457" s="16" t="s">
        <v>426</v>
      </c>
      <c r="J457" s="52">
        <f t="shared" si="185"/>
        <v>174.68749999999997</v>
      </c>
      <c r="K457" s="52">
        <f t="shared" si="186"/>
        <v>7968.4375</v>
      </c>
      <c r="L457" s="52">
        <f t="shared" si="187"/>
        <v>3104.0625000000005</v>
      </c>
      <c r="M457" s="52">
        <f t="shared" si="188"/>
        <v>850499.68750000012</v>
      </c>
      <c r="N457">
        <v>13</v>
      </c>
      <c r="O457">
        <v>593</v>
      </c>
      <c r="P457">
        <v>231</v>
      </c>
      <c r="Q457">
        <v>63293</v>
      </c>
      <c r="R457" s="14">
        <f t="shared" si="209"/>
        <v>0.44697375065001621</v>
      </c>
      <c r="S457" s="14">
        <f t="shared" si="210"/>
        <v>0.11780534106465607</v>
      </c>
      <c r="T457" s="14">
        <f t="shared" si="211"/>
        <v>0.71611919091414156</v>
      </c>
      <c r="U457" s="14">
        <f t="shared" si="212"/>
        <v>2.0371726199382225</v>
      </c>
      <c r="V457">
        <v>2372.34</v>
      </c>
      <c r="W457">
        <v>4272.57</v>
      </c>
      <c r="X457">
        <v>3699.35</v>
      </c>
      <c r="Y457">
        <v>6126.98</v>
      </c>
      <c r="Z457" s="14">
        <f t="shared" si="213"/>
        <v>0.83480921553406839</v>
      </c>
      <c r="AA457" s="14">
        <f t="shared" si="214"/>
        <v>0.2675509160266405</v>
      </c>
      <c r="AB457" s="14">
        <f t="shared" si="215"/>
        <v>13.21232599601613</v>
      </c>
      <c r="AC457" s="14">
        <f t="shared" si="216"/>
        <v>0.89067326331049113</v>
      </c>
      <c r="AD457">
        <v>4430.8</v>
      </c>
      <c r="AE457">
        <v>9703.5499999999993</v>
      </c>
      <c r="AF457">
        <v>68252.63</v>
      </c>
      <c r="AG457">
        <v>2678.78</v>
      </c>
      <c r="AH457" s="14">
        <f t="shared" si="217"/>
        <v>12.118267151007242</v>
      </c>
      <c r="AI457" s="14">
        <f t="shared" si="218"/>
        <v>7.6463054947812195</v>
      </c>
      <c r="AJ457" s="14">
        <f t="shared" si="219"/>
        <v>84.098824390272227</v>
      </c>
      <c r="AK457" s="14">
        <f t="shared" si="220"/>
        <v>25.018832354144013</v>
      </c>
      <c r="AL457">
        <v>64318.43</v>
      </c>
      <c r="AM457">
        <v>277316.59000000003</v>
      </c>
      <c r="AN457">
        <v>434440.23</v>
      </c>
      <c r="AO457">
        <v>75246.39</v>
      </c>
      <c r="AP457" s="14">
        <f t="shared" si="221"/>
        <v>0.30994656678398358</v>
      </c>
      <c r="AQ457" s="14">
        <f t="shared" si="222"/>
        <v>3.1807886004348175E-2</v>
      </c>
      <c r="AR457" s="14">
        <f t="shared" si="223"/>
        <v>0</v>
      </c>
      <c r="AS457" s="14">
        <f t="shared" si="224"/>
        <v>1.8374445984991303</v>
      </c>
      <c r="AT457">
        <v>1645.06</v>
      </c>
      <c r="AU457">
        <v>1153.6099999999999</v>
      </c>
      <c r="AW457">
        <v>5526.28</v>
      </c>
    </row>
    <row r="458" spans="1:49" ht="12.75" customHeight="1" x14ac:dyDescent="0.15">
      <c r="A458" t="s">
        <v>28</v>
      </c>
      <c r="B458" t="s">
        <v>251</v>
      </c>
      <c r="C458" s="24" t="s">
        <v>477</v>
      </c>
      <c r="D458" s="21">
        <v>895</v>
      </c>
      <c r="F458" s="24" t="s">
        <v>441</v>
      </c>
      <c r="G458" s="24">
        <v>20</v>
      </c>
      <c r="H458" s="16" t="s">
        <v>426</v>
      </c>
      <c r="J458" s="52">
        <f t="shared" si="185"/>
        <v>631.56250000000011</v>
      </c>
      <c r="K458" s="52">
        <f t="shared" si="186"/>
        <v>28326.25</v>
      </c>
      <c r="L458" s="52">
        <f t="shared" si="187"/>
        <v>11717.500000000002</v>
      </c>
      <c r="M458" s="52">
        <f t="shared" si="188"/>
        <v>2762938.1250000005</v>
      </c>
      <c r="N458">
        <v>47</v>
      </c>
      <c r="O458">
        <v>2108</v>
      </c>
      <c r="P458">
        <v>872</v>
      </c>
      <c r="Q458">
        <v>205614</v>
      </c>
      <c r="R458" s="14">
        <f t="shared" si="209"/>
        <v>0.39528144759550526</v>
      </c>
      <c r="S458" s="14">
        <f t="shared" si="210"/>
        <v>0.12653230598281406</v>
      </c>
      <c r="T458" s="14">
        <f t="shared" si="211"/>
        <v>0.90340564826949399</v>
      </c>
      <c r="U458" s="14">
        <f t="shared" si="212"/>
        <v>2.4088655701076278</v>
      </c>
      <c r="V458">
        <v>2097.98</v>
      </c>
      <c r="W458">
        <v>4589.08</v>
      </c>
      <c r="X458">
        <v>4666.84</v>
      </c>
      <c r="Y458">
        <v>7244.88</v>
      </c>
      <c r="Z458" s="14">
        <f t="shared" si="213"/>
        <v>0.79726465645230571</v>
      </c>
      <c r="AA458" s="14">
        <f t="shared" si="214"/>
        <v>0.26748805077747495</v>
      </c>
      <c r="AB458" s="14">
        <f t="shared" si="215"/>
        <v>11.361560484955952</v>
      </c>
      <c r="AC458" s="14">
        <f t="shared" si="216"/>
        <v>0.84895880090038867</v>
      </c>
      <c r="AD458">
        <v>4231.53</v>
      </c>
      <c r="AE458">
        <v>9701.27</v>
      </c>
      <c r="AF458">
        <v>58691.89</v>
      </c>
      <c r="AG458">
        <v>2553.3200000000002</v>
      </c>
      <c r="AH458" s="14">
        <f t="shared" si="217"/>
        <v>7.3970110559277709</v>
      </c>
      <c r="AI458" s="14">
        <f t="shared" si="218"/>
        <v>4.5354842623190388</v>
      </c>
      <c r="AJ458" s="14">
        <f t="shared" si="219"/>
        <v>68.431624734069842</v>
      </c>
      <c r="AK458" s="14">
        <f t="shared" si="220"/>
        <v>9.9579696700680618</v>
      </c>
      <c r="AL458">
        <v>39260.080000000002</v>
      </c>
      <c r="AM458">
        <v>164493.17000000001</v>
      </c>
      <c r="AN458">
        <v>353506.14</v>
      </c>
      <c r="AO458">
        <v>29949.49</v>
      </c>
      <c r="AP458" s="14">
        <f t="shared" si="221"/>
        <v>0.32027899825908701</v>
      </c>
      <c r="AQ458" s="14">
        <f t="shared" si="222"/>
        <v>3.0561334287341063E-2</v>
      </c>
      <c r="AR458" s="14">
        <f t="shared" si="223"/>
        <v>0</v>
      </c>
      <c r="AS458" s="14">
        <f t="shared" si="224"/>
        <v>1.7550497241977796</v>
      </c>
      <c r="AT458">
        <v>1699.9</v>
      </c>
      <c r="AU458">
        <v>1108.4000000000001</v>
      </c>
      <c r="AW458">
        <v>5278.47</v>
      </c>
    </row>
    <row r="459" spans="1:49" ht="12.75" customHeight="1" x14ac:dyDescent="0.15">
      <c r="A459" t="s">
        <v>29</v>
      </c>
      <c r="B459" t="s">
        <v>252</v>
      </c>
      <c r="C459" s="24" t="s">
        <v>477</v>
      </c>
      <c r="D459" s="21">
        <v>896</v>
      </c>
      <c r="F459" s="24" t="s">
        <v>442</v>
      </c>
      <c r="G459" s="24">
        <v>20</v>
      </c>
      <c r="H459" s="16" t="s">
        <v>426</v>
      </c>
      <c r="J459" s="52">
        <f t="shared" si="185"/>
        <v>510.62500000000006</v>
      </c>
      <c r="K459" s="52">
        <f t="shared" si="186"/>
        <v>27923.125</v>
      </c>
      <c r="L459" s="52">
        <f t="shared" si="187"/>
        <v>13249.375</v>
      </c>
      <c r="M459" s="52">
        <f t="shared" si="188"/>
        <v>2624505.0000000005</v>
      </c>
      <c r="N459">
        <v>38</v>
      </c>
      <c r="O459">
        <v>2078</v>
      </c>
      <c r="P459">
        <v>986</v>
      </c>
      <c r="Q459">
        <v>195312</v>
      </c>
      <c r="R459" s="14">
        <f t="shared" si="209"/>
        <v>0.42512755390424217</v>
      </c>
      <c r="S459" s="14">
        <f t="shared" si="210"/>
        <v>0.1179779447750844</v>
      </c>
      <c r="T459" s="14">
        <f t="shared" si="211"/>
        <v>0.8211013525416051</v>
      </c>
      <c r="U459" s="14">
        <f t="shared" si="212"/>
        <v>2.6185051818898186</v>
      </c>
      <c r="V459">
        <v>2256.39</v>
      </c>
      <c r="W459">
        <v>4278.83</v>
      </c>
      <c r="X459">
        <v>4241.67</v>
      </c>
      <c r="Y459">
        <v>7875.39</v>
      </c>
      <c r="Z459" s="14">
        <f t="shared" si="213"/>
        <v>0.7767505218970675</v>
      </c>
      <c r="AA459" s="14">
        <f t="shared" si="214"/>
        <v>0.2682366435471441</v>
      </c>
      <c r="AB459" s="14">
        <f t="shared" si="215"/>
        <v>11.42994252617682</v>
      </c>
      <c r="AC459" s="14">
        <f t="shared" si="216"/>
        <v>0.8817292250605967</v>
      </c>
      <c r="AD459">
        <v>4122.6499999999996</v>
      </c>
      <c r="AE459">
        <v>9728.42</v>
      </c>
      <c r="AF459">
        <v>59045.14</v>
      </c>
      <c r="AG459">
        <v>2651.88</v>
      </c>
      <c r="AH459" s="14">
        <f t="shared" si="217"/>
        <v>7.2381433276307749</v>
      </c>
      <c r="AI459" s="14">
        <f t="shared" si="218"/>
        <v>3.5799305449286631</v>
      </c>
      <c r="AJ459" s="14">
        <f t="shared" si="219"/>
        <v>72.016738839644347</v>
      </c>
      <c r="AK459" s="14">
        <f t="shared" si="220"/>
        <v>8.4647541719449784</v>
      </c>
      <c r="AL459">
        <v>38416.879999999997</v>
      </c>
      <c r="AM459">
        <v>129837.1</v>
      </c>
      <c r="AN459">
        <v>372026.23</v>
      </c>
      <c r="AO459">
        <v>25458.51</v>
      </c>
      <c r="AP459" s="14">
        <f t="shared" si="221"/>
        <v>0.31145950304848175</v>
      </c>
      <c r="AQ459" s="14">
        <f t="shared" si="222"/>
        <v>3.0588631040268224E-2</v>
      </c>
      <c r="AR459" s="14">
        <f t="shared" si="223"/>
        <v>0</v>
      </c>
      <c r="AS459" s="14">
        <f t="shared" si="224"/>
        <v>1.5683088452880878</v>
      </c>
      <c r="AT459">
        <v>1653.09</v>
      </c>
      <c r="AU459">
        <v>1109.3900000000001</v>
      </c>
      <c r="AW459">
        <v>4716.83</v>
      </c>
    </row>
    <row r="460" spans="1:49" ht="12.75" customHeight="1" x14ac:dyDescent="0.15">
      <c r="A460" t="s">
        <v>30</v>
      </c>
      <c r="B460" t="s">
        <v>253</v>
      </c>
      <c r="C460" s="24" t="s">
        <v>477</v>
      </c>
      <c r="D460" s="21">
        <v>897</v>
      </c>
      <c r="F460" s="24" t="s">
        <v>450</v>
      </c>
      <c r="G460" s="24">
        <v>30</v>
      </c>
      <c r="H460" s="16" t="s">
        <v>426</v>
      </c>
      <c r="J460" s="52">
        <f t="shared" si="185"/>
        <v>362.81250000000006</v>
      </c>
      <c r="K460" s="52">
        <f t="shared" si="186"/>
        <v>5589.9999999999991</v>
      </c>
      <c r="L460" s="52">
        <f t="shared" si="187"/>
        <v>2768.1250000000005</v>
      </c>
      <c r="M460" s="52">
        <f t="shared" si="188"/>
        <v>758923.12500000012</v>
      </c>
      <c r="N460">
        <v>27</v>
      </c>
      <c r="O460">
        <v>416</v>
      </c>
      <c r="P460">
        <v>206</v>
      </c>
      <c r="Q460">
        <v>56478</v>
      </c>
      <c r="R460" s="14">
        <f t="shared" si="209"/>
        <v>0.44100302210431913</v>
      </c>
      <c r="S460" s="14">
        <f t="shared" si="210"/>
        <v>0.13205810623951383</v>
      </c>
      <c r="T460" s="14">
        <f t="shared" si="211"/>
        <v>0.73025438312913893</v>
      </c>
      <c r="U460" s="14">
        <f t="shared" si="212"/>
        <v>2.4009156833211973</v>
      </c>
      <c r="V460">
        <v>2340.65</v>
      </c>
      <c r="W460">
        <v>4789.49</v>
      </c>
      <c r="X460">
        <v>3772.37</v>
      </c>
      <c r="Y460">
        <v>7220.97</v>
      </c>
      <c r="Z460" s="14">
        <f t="shared" si="213"/>
        <v>0.84354015781262948</v>
      </c>
      <c r="AA460" s="14">
        <f t="shared" si="214"/>
        <v>0.28022570830248661</v>
      </c>
      <c r="AB460" s="14">
        <f t="shared" si="215"/>
        <v>13.503905471144037</v>
      </c>
      <c r="AC460" s="14">
        <f t="shared" si="216"/>
        <v>0.83874464272058347</v>
      </c>
      <c r="AD460">
        <v>4477.1400000000003</v>
      </c>
      <c r="AE460">
        <v>10163.24</v>
      </c>
      <c r="AF460">
        <v>69758.880000000005</v>
      </c>
      <c r="AG460">
        <v>2522.6</v>
      </c>
      <c r="AH460" s="14">
        <f t="shared" si="217"/>
        <v>8.0328324126340522</v>
      </c>
      <c r="AI460" s="14">
        <f t="shared" si="218"/>
        <v>3.2842030382113179</v>
      </c>
      <c r="AJ460" s="14">
        <f t="shared" si="219"/>
        <v>66.669067700640554</v>
      </c>
      <c r="AK460" s="14">
        <f t="shared" si="220"/>
        <v>23.171632436602064</v>
      </c>
      <c r="AL460">
        <v>42634.74</v>
      </c>
      <c r="AM460">
        <v>119111.64</v>
      </c>
      <c r="AN460">
        <v>344401.07</v>
      </c>
      <c r="AO460">
        <v>69690.77</v>
      </c>
      <c r="AP460" s="14">
        <f t="shared" si="221"/>
        <v>0.30709214780426408</v>
      </c>
      <c r="AQ460" s="14">
        <f t="shared" si="222"/>
        <v>3.1945196943315116E-2</v>
      </c>
      <c r="AR460" s="14">
        <f t="shared" si="223"/>
        <v>0</v>
      </c>
      <c r="AS460" s="14">
        <f t="shared" si="224"/>
        <v>1.7565459387748994</v>
      </c>
      <c r="AT460">
        <v>1629.91</v>
      </c>
      <c r="AU460">
        <v>1158.5899999999999</v>
      </c>
      <c r="AW460">
        <v>5282.97</v>
      </c>
    </row>
    <row r="461" spans="1:49" ht="12.75" customHeight="1" x14ac:dyDescent="0.15">
      <c r="A461" t="s">
        <v>31</v>
      </c>
      <c r="B461" t="s">
        <v>254</v>
      </c>
      <c r="C461" s="24" t="s">
        <v>477</v>
      </c>
      <c r="D461" s="21">
        <v>898</v>
      </c>
      <c r="F461" s="24" t="s">
        <v>443</v>
      </c>
      <c r="G461" s="24">
        <v>30</v>
      </c>
      <c r="H461" s="16" t="s">
        <v>426</v>
      </c>
      <c r="J461" s="52">
        <f t="shared" si="185"/>
        <v>645</v>
      </c>
      <c r="K461" s="52">
        <f t="shared" si="186"/>
        <v>21419.375000000004</v>
      </c>
      <c r="L461" s="52">
        <f t="shared" si="187"/>
        <v>9406.25</v>
      </c>
      <c r="M461" s="52">
        <f t="shared" si="188"/>
        <v>2371933.75</v>
      </c>
      <c r="N461">
        <v>48</v>
      </c>
      <c r="O461">
        <v>1594</v>
      </c>
      <c r="P461">
        <v>700</v>
      </c>
      <c r="Q461">
        <v>176516</v>
      </c>
      <c r="R461" s="14">
        <f t="shared" si="209"/>
        <v>0.47509590094129878</v>
      </c>
      <c r="S461" s="14">
        <f t="shared" si="210"/>
        <v>0.14174156040923069</v>
      </c>
      <c r="T461" s="14">
        <f t="shared" si="211"/>
        <v>0.78681644575992626</v>
      </c>
      <c r="U461" s="14">
        <f t="shared" si="212"/>
        <v>2.7074036022197174</v>
      </c>
      <c r="V461">
        <v>2521.6</v>
      </c>
      <c r="W461">
        <v>5140.6899999999996</v>
      </c>
      <c r="X461">
        <v>4064.56</v>
      </c>
      <c r="Y461">
        <v>8142.76</v>
      </c>
      <c r="Z461" s="14">
        <f t="shared" si="213"/>
        <v>0.80697910150803753</v>
      </c>
      <c r="AA461" s="14">
        <f t="shared" si="214"/>
        <v>0.27370454160066504</v>
      </c>
      <c r="AB461" s="14">
        <f t="shared" si="215"/>
        <v>13.505006939833484</v>
      </c>
      <c r="AC461" s="14">
        <f t="shared" si="216"/>
        <v>0.93816311398827634</v>
      </c>
      <c r="AD461">
        <v>4283.09</v>
      </c>
      <c r="AE461">
        <v>9926.73</v>
      </c>
      <c r="AF461">
        <v>69764.570000000007</v>
      </c>
      <c r="AG461">
        <v>2821.61</v>
      </c>
      <c r="AH461" s="14">
        <f t="shared" si="217"/>
        <v>7.9100999329258643</v>
      </c>
      <c r="AI461" s="14">
        <f t="shared" si="218"/>
        <v>3.0451940482049626</v>
      </c>
      <c r="AJ461" s="14">
        <f t="shared" si="219"/>
        <v>85.323198788965186</v>
      </c>
      <c r="AK461" s="14">
        <f t="shared" si="220"/>
        <v>9.9022340146097036</v>
      </c>
      <c r="AL461">
        <v>41983.33</v>
      </c>
      <c r="AM461">
        <v>110443.25</v>
      </c>
      <c r="AN461">
        <v>440765.14</v>
      </c>
      <c r="AO461">
        <v>29781.86</v>
      </c>
      <c r="AP461" s="14">
        <f t="shared" si="221"/>
        <v>0.31130500644363884</v>
      </c>
      <c r="AQ461" s="14">
        <f t="shared" si="222"/>
        <v>3.0289469657177596E-2</v>
      </c>
      <c r="AR461" s="14">
        <f t="shared" si="223"/>
        <v>0</v>
      </c>
      <c r="AS461" s="14">
        <f t="shared" si="224"/>
        <v>1.720058252620869</v>
      </c>
      <c r="AT461">
        <v>1652.27</v>
      </c>
      <c r="AU461">
        <v>1098.54</v>
      </c>
      <c r="AW461">
        <v>5173.2299999999996</v>
      </c>
    </row>
    <row r="462" spans="1:49" ht="12.75" customHeight="1" x14ac:dyDescent="0.15">
      <c r="A462" t="s">
        <v>32</v>
      </c>
      <c r="B462" t="s">
        <v>255</v>
      </c>
      <c r="C462" s="24" t="s">
        <v>477</v>
      </c>
      <c r="D462" s="21">
        <v>899</v>
      </c>
      <c r="F462" s="24" t="s">
        <v>444</v>
      </c>
      <c r="G462" s="24">
        <v>30</v>
      </c>
      <c r="H462" s="16" t="s">
        <v>426</v>
      </c>
      <c r="J462" s="52">
        <f t="shared" si="185"/>
        <v>309.0625</v>
      </c>
      <c r="K462" s="52">
        <f t="shared" si="186"/>
        <v>20586.250000000004</v>
      </c>
      <c r="L462" s="52">
        <f t="shared" si="187"/>
        <v>10158.75</v>
      </c>
      <c r="M462" s="52">
        <f t="shared" si="188"/>
        <v>2384242.5000000005</v>
      </c>
      <c r="N462">
        <v>23</v>
      </c>
      <c r="O462">
        <v>1532</v>
      </c>
      <c r="P462">
        <v>756</v>
      </c>
      <c r="Q462">
        <v>177432</v>
      </c>
      <c r="R462" s="14">
        <f t="shared" si="209"/>
        <v>0.40029693493808827</v>
      </c>
      <c r="S462" s="14">
        <f t="shared" si="210"/>
        <v>0.1149474537506152</v>
      </c>
      <c r="T462" s="14">
        <f t="shared" si="211"/>
        <v>0.7973781560755967</v>
      </c>
      <c r="U462" s="14">
        <f t="shared" si="212"/>
        <v>2.7270040131799878</v>
      </c>
      <c r="V462">
        <v>2124.6</v>
      </c>
      <c r="W462">
        <v>4168.92</v>
      </c>
      <c r="X462">
        <v>4119.12</v>
      </c>
      <c r="Y462">
        <v>8201.7099999999991</v>
      </c>
      <c r="Z462" s="14">
        <f t="shared" si="213"/>
        <v>0.81457016029964802</v>
      </c>
      <c r="AA462" s="14">
        <f t="shared" si="214"/>
        <v>0.2725975066208412</v>
      </c>
      <c r="AB462" s="14">
        <f t="shared" si="215"/>
        <v>13.63144935083036</v>
      </c>
      <c r="AC462" s="14">
        <f t="shared" si="216"/>
        <v>0.81005722189527163</v>
      </c>
      <c r="AD462">
        <v>4323.38</v>
      </c>
      <c r="AE462">
        <v>9886.58</v>
      </c>
      <c r="AF462">
        <v>70417.75</v>
      </c>
      <c r="AG462">
        <v>2436.3200000000002</v>
      </c>
      <c r="AH462" s="14">
        <f t="shared" si="217"/>
        <v>8.3129083797451173</v>
      </c>
      <c r="AI462" s="14">
        <f t="shared" si="218"/>
        <v>3.6685865382892104</v>
      </c>
      <c r="AJ462" s="14">
        <f t="shared" si="219"/>
        <v>91.575998435875746</v>
      </c>
      <c r="AK462" s="14">
        <f t="shared" si="220"/>
        <v>14.539268982806833</v>
      </c>
      <c r="AL462">
        <v>44121.26</v>
      </c>
      <c r="AM462">
        <v>133052.48000000001</v>
      </c>
      <c r="AN462">
        <v>473066.04</v>
      </c>
      <c r="AO462">
        <v>43728.160000000003</v>
      </c>
      <c r="AP462" s="14">
        <f t="shared" si="221"/>
        <v>0.31127674486958223</v>
      </c>
      <c r="AQ462" s="14">
        <f t="shared" si="222"/>
        <v>3.0749102860506698E-2</v>
      </c>
      <c r="AR462" s="14">
        <f t="shared" si="223"/>
        <v>0</v>
      </c>
      <c r="AS462" s="14">
        <f t="shared" si="224"/>
        <v>1.6417330819692844</v>
      </c>
      <c r="AT462">
        <v>1652.12</v>
      </c>
      <c r="AU462">
        <v>1115.21</v>
      </c>
      <c r="AW462">
        <v>4937.66</v>
      </c>
    </row>
    <row r="463" spans="1:49" ht="12.75" customHeight="1" x14ac:dyDescent="0.15">
      <c r="A463" t="s">
        <v>33</v>
      </c>
      <c r="B463" t="s">
        <v>256</v>
      </c>
      <c r="C463" s="24" t="s">
        <v>477</v>
      </c>
      <c r="D463" s="21">
        <v>900</v>
      </c>
      <c r="F463" s="24" t="s">
        <v>451</v>
      </c>
      <c r="G463" s="24">
        <v>40</v>
      </c>
      <c r="H463" s="16" t="s">
        <v>426</v>
      </c>
      <c r="J463" s="52">
        <f t="shared" si="185"/>
        <v>107.5</v>
      </c>
      <c r="K463" s="52">
        <f t="shared" si="186"/>
        <v>4286.5625</v>
      </c>
      <c r="L463" s="52">
        <f t="shared" si="187"/>
        <v>2674.0625000000005</v>
      </c>
      <c r="M463" s="52">
        <f t="shared" si="188"/>
        <v>637542.1875</v>
      </c>
      <c r="N463">
        <v>8</v>
      </c>
      <c r="O463">
        <v>319</v>
      </c>
      <c r="P463">
        <v>199</v>
      </c>
      <c r="Q463">
        <v>47445</v>
      </c>
      <c r="R463" s="14">
        <f t="shared" si="209"/>
        <v>0.68858948367988304</v>
      </c>
      <c r="S463" s="14">
        <f t="shared" si="210"/>
        <v>0.14131721997736299</v>
      </c>
      <c r="T463" s="14">
        <f t="shared" si="211"/>
        <v>0.59908669081251231</v>
      </c>
      <c r="U463" s="14">
        <f t="shared" si="212"/>
        <v>2.7674151064473547</v>
      </c>
      <c r="V463">
        <v>3654.73</v>
      </c>
      <c r="W463">
        <v>5125.3</v>
      </c>
      <c r="X463">
        <v>3094.78</v>
      </c>
      <c r="Y463">
        <v>8323.25</v>
      </c>
      <c r="Z463" s="14">
        <f t="shared" si="213"/>
        <v>0.87686055362539461</v>
      </c>
      <c r="AA463" s="14">
        <f t="shared" si="214"/>
        <v>0.30140192262887028</v>
      </c>
      <c r="AB463" s="14">
        <f t="shared" si="215"/>
        <v>16.960904636815378</v>
      </c>
      <c r="AC463" s="14">
        <f t="shared" si="216"/>
        <v>0.87004877659521407</v>
      </c>
      <c r="AD463">
        <v>4653.99</v>
      </c>
      <c r="AE463">
        <v>10931.26</v>
      </c>
      <c r="AF463">
        <v>87617.15</v>
      </c>
      <c r="AG463">
        <v>2616.75</v>
      </c>
      <c r="AH463" s="14">
        <f t="shared" si="217"/>
        <v>9.5905934176909913</v>
      </c>
      <c r="AI463" s="14">
        <f t="shared" si="218"/>
        <v>4.9835044894886815</v>
      </c>
      <c r="AJ463" s="14">
        <f t="shared" si="219"/>
        <v>78.175954299696272</v>
      </c>
      <c r="AK463" s="14">
        <f t="shared" si="220"/>
        <v>19.697891002430516</v>
      </c>
      <c r="AL463">
        <v>50902.65</v>
      </c>
      <c r="AM463">
        <v>180741.99</v>
      </c>
      <c r="AN463">
        <v>403843.69</v>
      </c>
      <c r="AO463">
        <v>59243.18</v>
      </c>
      <c r="AP463" s="14">
        <f t="shared" si="221"/>
        <v>0.31821590335295313</v>
      </c>
      <c r="AQ463" s="14">
        <f t="shared" si="222"/>
        <v>3.0412994357292434E-2</v>
      </c>
      <c r="AR463" s="14">
        <f t="shared" si="223"/>
        <v>0</v>
      </c>
      <c r="AS463" s="14">
        <f t="shared" si="224"/>
        <v>1.655993669349878</v>
      </c>
      <c r="AT463">
        <v>1688.95</v>
      </c>
      <c r="AU463">
        <v>1103.02</v>
      </c>
      <c r="AW463">
        <v>4980.55</v>
      </c>
    </row>
    <row r="464" spans="1:49" ht="12.75" customHeight="1" x14ac:dyDescent="0.15">
      <c r="A464" t="s">
        <v>34</v>
      </c>
      <c r="B464" t="s">
        <v>257</v>
      </c>
      <c r="C464" s="24" t="s">
        <v>477</v>
      </c>
      <c r="D464" s="21">
        <v>901</v>
      </c>
      <c r="F464" s="24" t="s">
        <v>445</v>
      </c>
      <c r="G464" s="24">
        <v>40</v>
      </c>
      <c r="H464" s="16" t="s">
        <v>426</v>
      </c>
      <c r="J464" s="52">
        <f t="shared" si="185"/>
        <v>550.9375</v>
      </c>
      <c r="K464" s="52">
        <f t="shared" si="186"/>
        <v>15883.125000000004</v>
      </c>
      <c r="L464" s="52">
        <f t="shared" si="187"/>
        <v>8492.5</v>
      </c>
      <c r="M464" s="52">
        <f t="shared" si="188"/>
        <v>2188337.1875</v>
      </c>
      <c r="N464">
        <v>41</v>
      </c>
      <c r="O464">
        <v>1182</v>
      </c>
      <c r="P464">
        <v>632</v>
      </c>
      <c r="Q464">
        <v>162853</v>
      </c>
      <c r="R464" s="14">
        <f t="shared" si="209"/>
        <v>0.55959235505580718</v>
      </c>
      <c r="S464" s="14">
        <f t="shared" si="210"/>
        <v>0.14314582669870587</v>
      </c>
      <c r="T464" s="14">
        <f t="shared" si="211"/>
        <v>0.81410925253057109</v>
      </c>
      <c r="U464" s="14">
        <f t="shared" si="212"/>
        <v>2.5157850637886146</v>
      </c>
      <c r="V464">
        <v>2970.07</v>
      </c>
      <c r="W464">
        <v>5191.62</v>
      </c>
      <c r="X464">
        <v>4205.55</v>
      </c>
      <c r="Y464">
        <v>7566.45</v>
      </c>
      <c r="Z464" s="14">
        <f t="shared" si="213"/>
        <v>0.88182140192480152</v>
      </c>
      <c r="AA464" s="14">
        <f t="shared" si="214"/>
        <v>0.28633714798562365</v>
      </c>
      <c r="AB464" s="14">
        <f t="shared" si="215"/>
        <v>16.998619776492838</v>
      </c>
      <c r="AC464" s="14">
        <f t="shared" si="216"/>
        <v>0.83551614415528708</v>
      </c>
      <c r="AD464">
        <v>4680.32</v>
      </c>
      <c r="AE464">
        <v>10384.89</v>
      </c>
      <c r="AF464">
        <v>87811.98</v>
      </c>
      <c r="AG464">
        <v>2512.89</v>
      </c>
      <c r="AH464" s="14">
        <f t="shared" si="217"/>
        <v>6.3824318519244239</v>
      </c>
      <c r="AI464" s="14">
        <f t="shared" si="218"/>
        <v>2.1953347367724483</v>
      </c>
      <c r="AJ464" s="14">
        <f t="shared" si="219"/>
        <v>75.15958713314221</v>
      </c>
      <c r="AK464" s="14">
        <f t="shared" si="220"/>
        <v>6.5519535574995258</v>
      </c>
      <c r="AL464">
        <v>33875.14</v>
      </c>
      <c r="AM464">
        <v>79620.509999999995</v>
      </c>
      <c r="AN464">
        <v>388261.65</v>
      </c>
      <c r="AO464">
        <v>19705.59</v>
      </c>
      <c r="AP464" s="14">
        <f t="shared" si="221"/>
        <v>0.31569120273722762</v>
      </c>
      <c r="AQ464" s="14">
        <f t="shared" si="222"/>
        <v>2.972809401111998E-2</v>
      </c>
      <c r="AR464" s="14">
        <f t="shared" si="223"/>
        <v>0</v>
      </c>
      <c r="AS464" s="14">
        <f t="shared" si="224"/>
        <v>1.6213679391140414</v>
      </c>
      <c r="AT464">
        <v>1675.55</v>
      </c>
      <c r="AU464">
        <v>1078.18</v>
      </c>
      <c r="AW464">
        <v>4876.41</v>
      </c>
    </row>
    <row r="465" spans="1:49" ht="12.75" customHeight="1" x14ac:dyDescent="0.15">
      <c r="A465" t="s">
        <v>35</v>
      </c>
      <c r="B465" t="s">
        <v>258</v>
      </c>
      <c r="C465" s="24" t="s">
        <v>477</v>
      </c>
      <c r="D465" s="21">
        <v>902</v>
      </c>
      <c r="F465" s="24" t="s">
        <v>446</v>
      </c>
      <c r="G465" s="24">
        <v>40</v>
      </c>
      <c r="H465" s="16" t="s">
        <v>426</v>
      </c>
      <c r="J465" s="52">
        <f t="shared" si="185"/>
        <v>430</v>
      </c>
      <c r="K465" s="52">
        <f t="shared" si="186"/>
        <v>17267.1875</v>
      </c>
      <c r="L465" s="52">
        <f t="shared" si="187"/>
        <v>9688.4375</v>
      </c>
      <c r="M465" s="52">
        <f t="shared" si="188"/>
        <v>2310497.5</v>
      </c>
      <c r="N465">
        <v>32</v>
      </c>
      <c r="O465">
        <v>1285</v>
      </c>
      <c r="P465">
        <v>721</v>
      </c>
      <c r="Q465">
        <v>171944</v>
      </c>
      <c r="R465" s="14">
        <f t="shared" si="209"/>
        <v>0.53259124720210416</v>
      </c>
      <c r="S465" s="14">
        <f t="shared" si="210"/>
        <v>0.15719400408899842</v>
      </c>
      <c r="T465" s="14">
        <f t="shared" si="211"/>
        <v>1.1425211437465035</v>
      </c>
      <c r="U465" s="14">
        <f t="shared" si="212"/>
        <v>2.8761666317549932</v>
      </c>
      <c r="V465">
        <v>2826.76</v>
      </c>
      <c r="W465">
        <v>5701.12</v>
      </c>
      <c r="X465">
        <v>5902.07</v>
      </c>
      <c r="Y465">
        <v>8650.33</v>
      </c>
      <c r="Z465" s="14">
        <f t="shared" si="213"/>
        <v>0.86161060826443792</v>
      </c>
      <c r="AA465" s="14">
        <f t="shared" si="214"/>
        <v>0.28452839344822783</v>
      </c>
      <c r="AB465" s="14">
        <f t="shared" si="215"/>
        <v>17.358064434950435</v>
      </c>
      <c r="AC465" s="14">
        <f t="shared" si="216"/>
        <v>0.71705584870278194</v>
      </c>
      <c r="AD465">
        <v>4573.05</v>
      </c>
      <c r="AE465">
        <v>10319.290000000001</v>
      </c>
      <c r="AF465">
        <v>89668.81</v>
      </c>
      <c r="AG465">
        <v>2156.61</v>
      </c>
      <c r="AH465" s="14">
        <f t="shared" si="217"/>
        <v>6.2640271612567719</v>
      </c>
      <c r="AI465" s="14">
        <f t="shared" si="218"/>
        <v>1.9916571196962616</v>
      </c>
      <c r="AJ465" s="14">
        <f t="shared" si="219"/>
        <v>84.28835637254808</v>
      </c>
      <c r="AK465" s="14">
        <f t="shared" si="220"/>
        <v>5.1504393883474808</v>
      </c>
      <c r="AL465">
        <v>33246.699999999997</v>
      </c>
      <c r="AM465">
        <v>72233.52</v>
      </c>
      <c r="AN465">
        <v>435419.32</v>
      </c>
      <c r="AO465">
        <v>15490.41</v>
      </c>
      <c r="AP465" s="14">
        <f t="shared" si="221"/>
        <v>0.30528905937945117</v>
      </c>
      <c r="AQ465" s="14">
        <f t="shared" si="222"/>
        <v>2.9964390145045018E-2</v>
      </c>
      <c r="AR465" s="14">
        <f t="shared" si="223"/>
        <v>0</v>
      </c>
      <c r="AS465" s="14">
        <f t="shared" si="224"/>
        <v>1.541935569675388</v>
      </c>
      <c r="AT465">
        <v>1620.34</v>
      </c>
      <c r="AU465">
        <v>1086.75</v>
      </c>
      <c r="AW465">
        <v>4637.51</v>
      </c>
    </row>
    <row r="466" spans="1:49" ht="12.75" customHeight="1" x14ac:dyDescent="0.15">
      <c r="A466" t="s">
        <v>36</v>
      </c>
      <c r="B466" t="s">
        <v>259</v>
      </c>
      <c r="C466" s="24" t="s">
        <v>477</v>
      </c>
      <c r="D466" s="21">
        <v>903</v>
      </c>
      <c r="F466" s="24" t="s">
        <v>452</v>
      </c>
      <c r="G466" s="24">
        <v>50</v>
      </c>
      <c r="H466" s="16" t="s">
        <v>426</v>
      </c>
      <c r="J466" s="52">
        <f t="shared" si="185"/>
        <v>107.5</v>
      </c>
      <c r="K466" s="52">
        <f t="shared" si="186"/>
        <v>739.0625</v>
      </c>
      <c r="L466" s="52">
        <f t="shared" si="187"/>
        <v>752.50000000000011</v>
      </c>
      <c r="M466" s="52">
        <f t="shared" si="188"/>
        <v>327982.5</v>
      </c>
      <c r="N466">
        <v>8</v>
      </c>
      <c r="O466">
        <v>55</v>
      </c>
      <c r="P466">
        <v>56</v>
      </c>
      <c r="Q466">
        <v>24408</v>
      </c>
      <c r="R466" s="14">
        <f t="shared" si="209"/>
        <v>0.49240140478864103</v>
      </c>
      <c r="S466" s="14">
        <f t="shared" si="210"/>
        <v>0.15362061097853344</v>
      </c>
      <c r="T466" s="14">
        <f t="shared" si="211"/>
        <v>0.71093318982622344</v>
      </c>
      <c r="U466" s="14">
        <f t="shared" si="212"/>
        <v>2.8648353000242719</v>
      </c>
      <c r="V466">
        <v>2613.4499999999998</v>
      </c>
      <c r="W466">
        <v>5571.52</v>
      </c>
      <c r="X466">
        <v>3672.56</v>
      </c>
      <c r="Y466">
        <v>8616.25</v>
      </c>
      <c r="Z466" s="14">
        <f t="shared" si="213"/>
        <v>0.97250337254783736</v>
      </c>
      <c r="AA466" s="14">
        <f t="shared" si="214"/>
        <v>0.30980518665878093</v>
      </c>
      <c r="AB466" s="14">
        <f t="shared" si="215"/>
        <v>21.606324637086395</v>
      </c>
      <c r="AC466" s="14">
        <f t="shared" si="216"/>
        <v>0.71833926831782247</v>
      </c>
      <c r="AD466">
        <v>5161.62</v>
      </c>
      <c r="AE466">
        <v>11236.03</v>
      </c>
      <c r="AF466">
        <v>111614.6</v>
      </c>
      <c r="AG466">
        <v>2160.4699999999998</v>
      </c>
      <c r="AH466" s="14">
        <f t="shared" si="217"/>
        <v>9.9080914770629054</v>
      </c>
      <c r="AI466" s="14">
        <f t="shared" si="218"/>
        <v>6.3783856590028956</v>
      </c>
      <c r="AJ466" s="14">
        <f t="shared" si="219"/>
        <v>122.43908529703843</v>
      </c>
      <c r="AK466" s="14">
        <f t="shared" si="220"/>
        <v>7.3177294777546136</v>
      </c>
      <c r="AL466">
        <v>52587.79</v>
      </c>
      <c r="AM466">
        <v>231331.61</v>
      </c>
      <c r="AN466">
        <v>632499.5</v>
      </c>
      <c r="AO466">
        <v>22008.73</v>
      </c>
      <c r="AP466" s="14">
        <f t="shared" si="221"/>
        <v>0.308981905056184</v>
      </c>
      <c r="AQ466" s="14">
        <f t="shared" si="222"/>
        <v>3.0007127485486534E-2</v>
      </c>
      <c r="AR466" s="14">
        <f t="shared" si="223"/>
        <v>0</v>
      </c>
      <c r="AS466" s="14">
        <f t="shared" si="224"/>
        <v>1.5267672787846749</v>
      </c>
      <c r="AT466">
        <v>1639.94</v>
      </c>
      <c r="AU466">
        <v>1088.3</v>
      </c>
      <c r="AW466">
        <v>4591.8900000000003</v>
      </c>
    </row>
    <row r="467" spans="1:49" ht="12.75" customHeight="1" x14ac:dyDescent="0.15">
      <c r="A467" t="s">
        <v>37</v>
      </c>
      <c r="B467" t="s">
        <v>260</v>
      </c>
      <c r="C467" s="24" t="s">
        <v>477</v>
      </c>
      <c r="D467" s="21">
        <v>904</v>
      </c>
      <c r="F467" s="24" t="s">
        <v>448</v>
      </c>
      <c r="G467" s="24">
        <v>50</v>
      </c>
      <c r="H467" s="16" t="s">
        <v>426</v>
      </c>
      <c r="J467" s="52">
        <f t="shared" si="185"/>
        <v>470.3125</v>
      </c>
      <c r="K467" s="52">
        <f t="shared" si="186"/>
        <v>2472.5</v>
      </c>
      <c r="L467" s="52">
        <f t="shared" si="187"/>
        <v>2069.3750000000005</v>
      </c>
      <c r="M467" s="52">
        <f t="shared" si="188"/>
        <v>1029487.1875000001</v>
      </c>
      <c r="N467">
        <v>35</v>
      </c>
      <c r="O467">
        <v>184</v>
      </c>
      <c r="P467">
        <v>154</v>
      </c>
      <c r="Q467">
        <v>76613</v>
      </c>
      <c r="R467" s="14">
        <f t="shared" si="209"/>
        <v>0.51582271326183782</v>
      </c>
      <c r="S467" s="14">
        <f t="shared" si="210"/>
        <v>0.14699770183398334</v>
      </c>
      <c r="T467" s="14">
        <f t="shared" si="211"/>
        <v>0.5484404248688014</v>
      </c>
      <c r="U467" s="14">
        <f t="shared" si="212"/>
        <v>2.3886932726867691</v>
      </c>
      <c r="V467">
        <v>2737.76</v>
      </c>
      <c r="W467">
        <v>5331.32</v>
      </c>
      <c r="X467">
        <v>2833.15</v>
      </c>
      <c r="Y467">
        <v>7184.21</v>
      </c>
      <c r="Z467" s="14">
        <f t="shared" si="213"/>
        <v>1.0804267874503537</v>
      </c>
      <c r="AA467" s="14">
        <f t="shared" si="214"/>
        <v>0.33371741794775289</v>
      </c>
      <c r="AB467" s="14">
        <f t="shared" si="215"/>
        <v>23.219151617455474</v>
      </c>
      <c r="AC467" s="14">
        <f t="shared" si="216"/>
        <v>0.63747385780641641</v>
      </c>
      <c r="AD467">
        <v>5734.43</v>
      </c>
      <c r="AE467">
        <v>12103.28</v>
      </c>
      <c r="AF467">
        <v>119946.19</v>
      </c>
      <c r="AG467">
        <v>1917.26</v>
      </c>
      <c r="AH467" s="14">
        <f t="shared" si="217"/>
        <v>7.0115740566286568</v>
      </c>
      <c r="AI467" s="14">
        <f t="shared" si="218"/>
        <v>2.9805525800256696</v>
      </c>
      <c r="AJ467" s="14">
        <f t="shared" si="219"/>
        <v>107.5216586685973</v>
      </c>
      <c r="AK467" s="14">
        <f t="shared" si="220"/>
        <v>4.3903823326982732</v>
      </c>
      <c r="AL467">
        <v>37214.35</v>
      </c>
      <c r="AM467">
        <v>108098.83</v>
      </c>
      <c r="AN467">
        <v>555438.61</v>
      </c>
      <c r="AO467">
        <v>13204.47</v>
      </c>
      <c r="AP467" s="14">
        <f t="shared" si="221"/>
        <v>0.31984000180874073</v>
      </c>
      <c r="AQ467" s="14">
        <f t="shared" si="222"/>
        <v>2.902582300399387E-2</v>
      </c>
      <c r="AR467" s="14">
        <f t="shared" si="223"/>
        <v>0</v>
      </c>
      <c r="AS467" s="14">
        <f t="shared" si="224"/>
        <v>1.5516310401351248</v>
      </c>
      <c r="AT467">
        <v>1697.57</v>
      </c>
      <c r="AU467">
        <v>1052.71</v>
      </c>
      <c r="AW467">
        <v>4666.67</v>
      </c>
    </row>
    <row r="468" spans="1:49" ht="12.75" customHeight="1" x14ac:dyDescent="0.15">
      <c r="A468" t="s">
        <v>38</v>
      </c>
      <c r="B468" t="s">
        <v>261</v>
      </c>
      <c r="C468" s="24" t="s">
        <v>477</v>
      </c>
      <c r="D468" s="21">
        <v>905</v>
      </c>
      <c r="F468" s="24" t="s">
        <v>447</v>
      </c>
      <c r="G468" s="24">
        <v>50</v>
      </c>
      <c r="H468" s="16" t="s">
        <v>426</v>
      </c>
      <c r="J468" s="52">
        <f t="shared" si="185"/>
        <v>443.43750000000006</v>
      </c>
      <c r="K468" s="52">
        <f t="shared" si="186"/>
        <v>2620.3125</v>
      </c>
      <c r="L468" s="52">
        <f t="shared" si="187"/>
        <v>1800.6250000000002</v>
      </c>
      <c r="M468" s="52">
        <f t="shared" si="188"/>
        <v>938448.12500000012</v>
      </c>
      <c r="N468">
        <v>33</v>
      </c>
      <c r="O468">
        <v>195</v>
      </c>
      <c r="P468">
        <v>134</v>
      </c>
      <c r="Q468">
        <v>69838</v>
      </c>
      <c r="R468" s="14">
        <f t="shared" si="209"/>
        <v>0.51652360029844213</v>
      </c>
      <c r="S468" s="14">
        <f t="shared" si="210"/>
        <v>0.15571198341239739</v>
      </c>
      <c r="T468" s="14">
        <f t="shared" si="211"/>
        <v>0.73107322540617869</v>
      </c>
      <c r="U468" s="14">
        <f t="shared" si="212"/>
        <v>2.0428116864333234</v>
      </c>
      <c r="V468">
        <v>2741.48</v>
      </c>
      <c r="W468">
        <v>5647.37</v>
      </c>
      <c r="X468">
        <v>3776.6</v>
      </c>
      <c r="Y468">
        <v>6143.94</v>
      </c>
      <c r="Z468" s="14">
        <f t="shared" si="213"/>
        <v>1.0476923482730292</v>
      </c>
      <c r="AA468" s="14">
        <f t="shared" si="214"/>
        <v>0.33516249150423028</v>
      </c>
      <c r="AB468" s="14">
        <f t="shared" si="215"/>
        <v>24.087178633443223</v>
      </c>
      <c r="AC468" s="14">
        <f t="shared" si="216"/>
        <v>0.7011228259170964</v>
      </c>
      <c r="AD468">
        <v>5560.69</v>
      </c>
      <c r="AE468">
        <v>12155.69</v>
      </c>
      <c r="AF468">
        <v>124430.27</v>
      </c>
      <c r="AG468">
        <v>2108.69</v>
      </c>
      <c r="AH468" s="14">
        <f t="shared" si="217"/>
        <v>21.593417690991718</v>
      </c>
      <c r="AI468" s="14">
        <f t="shared" si="218"/>
        <v>12.951684195869367</v>
      </c>
      <c r="AJ468" s="14">
        <f t="shared" si="219"/>
        <v>121.16746969993207</v>
      </c>
      <c r="AK468" s="14">
        <f t="shared" si="220"/>
        <v>30.609315099465022</v>
      </c>
      <c r="AL468">
        <v>114608.36</v>
      </c>
      <c r="AM468">
        <v>469732.33</v>
      </c>
      <c r="AN468">
        <v>625930.55000000005</v>
      </c>
      <c r="AO468">
        <v>92060.27</v>
      </c>
      <c r="AP468" s="14">
        <f t="shared" si="221"/>
        <v>0.32299399347346047</v>
      </c>
      <c r="AQ468" s="14">
        <f t="shared" si="222"/>
        <v>2.8388347319472644E-2</v>
      </c>
      <c r="AR468" s="14">
        <f t="shared" si="223"/>
        <v>0</v>
      </c>
      <c r="AS468" s="14">
        <f t="shared" si="224"/>
        <v>1.4494229599114241</v>
      </c>
      <c r="AT468">
        <v>1714.31</v>
      </c>
      <c r="AU468">
        <v>1029.5899999999999</v>
      </c>
      <c r="AW468">
        <v>4359.2700000000004</v>
      </c>
    </row>
    <row r="469" spans="1:49" ht="12.75" customHeight="1" x14ac:dyDescent="0.15">
      <c r="A469" t="s">
        <v>39</v>
      </c>
      <c r="B469" t="s">
        <v>262</v>
      </c>
      <c r="C469" s="24" t="s">
        <v>477</v>
      </c>
      <c r="D469" s="21">
        <v>906</v>
      </c>
      <c r="F469" s="24">
        <v>7</v>
      </c>
      <c r="G469" s="24">
        <v>70</v>
      </c>
      <c r="H469" s="16" t="s">
        <v>426</v>
      </c>
      <c r="J469" s="52">
        <f t="shared" si="185"/>
        <v>188.12500000000003</v>
      </c>
      <c r="K469" s="52">
        <f t="shared" si="186"/>
        <v>443.43750000000006</v>
      </c>
      <c r="L469" s="52">
        <f t="shared" si="187"/>
        <v>295.625</v>
      </c>
      <c r="M469" s="52">
        <f t="shared" si="188"/>
        <v>615665.93750000012</v>
      </c>
      <c r="N469">
        <v>14</v>
      </c>
      <c r="O469">
        <v>33</v>
      </c>
      <c r="P469">
        <v>22</v>
      </c>
      <c r="Q469">
        <v>45817</v>
      </c>
      <c r="R469" s="14">
        <f t="shared" si="209"/>
        <v>0.60875430517978124</v>
      </c>
      <c r="S469" s="14">
        <f t="shared" si="210"/>
        <v>0.1574868238022171</v>
      </c>
      <c r="T469" s="14">
        <f t="shared" si="211"/>
        <v>0.53479498938215153</v>
      </c>
      <c r="U469" s="14">
        <f t="shared" si="212"/>
        <v>1.8524233688767417</v>
      </c>
      <c r="V469">
        <v>3231</v>
      </c>
      <c r="W469">
        <v>5711.74</v>
      </c>
      <c r="X469">
        <v>2762.66</v>
      </c>
      <c r="Y469">
        <v>5571.33</v>
      </c>
      <c r="Z469" s="14">
        <f t="shared" si="213"/>
        <v>0.94948149432130768</v>
      </c>
      <c r="AA469" s="14">
        <f t="shared" si="214"/>
        <v>0.31948781365416667</v>
      </c>
      <c r="AB469" s="14">
        <f t="shared" si="215"/>
        <v>20.078413343063943</v>
      </c>
      <c r="AC469" s="14">
        <f t="shared" si="216"/>
        <v>0.70536210055226944</v>
      </c>
      <c r="AD469">
        <v>5039.43</v>
      </c>
      <c r="AE469">
        <v>11587.2</v>
      </c>
      <c r="AF469">
        <v>103721.67</v>
      </c>
      <c r="AG469">
        <v>2121.44</v>
      </c>
      <c r="AH469" s="14">
        <f t="shared" si="217"/>
        <v>44.310523102894734</v>
      </c>
      <c r="AI469" s="14">
        <f t="shared" si="218"/>
        <v>14.570081931617496</v>
      </c>
      <c r="AJ469" s="14">
        <f t="shared" si="219"/>
        <v>109.91119529678679</v>
      </c>
      <c r="AK469" s="14">
        <f t="shared" si="220"/>
        <v>58.475846109343358</v>
      </c>
      <c r="AL469">
        <v>235180.76</v>
      </c>
      <c r="AM469">
        <v>528428.46</v>
      </c>
      <c r="AN469">
        <v>567782.55000000005</v>
      </c>
      <c r="AO469">
        <v>175871.37</v>
      </c>
      <c r="AP469" s="14">
        <f t="shared" si="221"/>
        <v>0.35755789854471731</v>
      </c>
      <c r="AQ469" s="14">
        <f t="shared" si="222"/>
        <v>3.0510600928365321E-2</v>
      </c>
      <c r="AR469" s="14">
        <f t="shared" si="223"/>
        <v>0</v>
      </c>
      <c r="AS469" s="14">
        <f t="shared" si="224"/>
        <v>1.5044138330025036</v>
      </c>
      <c r="AT469">
        <v>1897.76</v>
      </c>
      <c r="AU469">
        <v>1106.56</v>
      </c>
      <c r="AW469">
        <v>4524.66</v>
      </c>
    </row>
    <row r="470" spans="1:49" ht="12.75" customHeight="1" x14ac:dyDescent="0.15">
      <c r="A470" t="s">
        <v>40</v>
      </c>
      <c r="B470" t="s">
        <v>263</v>
      </c>
      <c r="C470" s="24" t="s">
        <v>477</v>
      </c>
      <c r="D470" s="21">
        <v>907</v>
      </c>
      <c r="F470" s="24">
        <v>8</v>
      </c>
      <c r="G470" s="24">
        <v>100</v>
      </c>
      <c r="H470" s="16" t="s">
        <v>426</v>
      </c>
      <c r="J470" s="52">
        <f t="shared" si="185"/>
        <v>94.062500000000014</v>
      </c>
      <c r="K470" s="52">
        <f t="shared" si="186"/>
        <v>201.56249999999997</v>
      </c>
      <c r="L470" s="52">
        <f t="shared" si="187"/>
        <v>134.375</v>
      </c>
      <c r="M470" s="52">
        <f t="shared" si="188"/>
        <v>552160.3125</v>
      </c>
      <c r="N470">
        <v>7</v>
      </c>
      <c r="O470">
        <v>15</v>
      </c>
      <c r="P470">
        <v>10</v>
      </c>
      <c r="Q470">
        <v>41091</v>
      </c>
      <c r="R470" s="14">
        <f t="shared" si="209"/>
        <v>0.69559835404592685</v>
      </c>
      <c r="S470" s="14">
        <f t="shared" si="210"/>
        <v>0.13163018138554458</v>
      </c>
      <c r="T470" s="14">
        <f t="shared" si="211"/>
        <v>0.49831295261361674</v>
      </c>
      <c r="U470" s="14">
        <f t="shared" si="212"/>
        <v>2.4177198354828948</v>
      </c>
      <c r="V470">
        <v>3691.93</v>
      </c>
      <c r="W470">
        <v>4773.97</v>
      </c>
      <c r="X470">
        <v>2574.1999999999998</v>
      </c>
      <c r="Y470">
        <v>7271.51</v>
      </c>
      <c r="Z470" s="14">
        <f t="shared" si="213"/>
        <v>1.0266638530699606</v>
      </c>
      <c r="AA470" s="14">
        <f t="shared" si="214"/>
        <v>0.27618606459404349</v>
      </c>
      <c r="AB470" s="14">
        <f t="shared" si="215"/>
        <v>24.495910628108167</v>
      </c>
      <c r="AC470" s="14">
        <f t="shared" si="216"/>
        <v>0.72975039815932352</v>
      </c>
      <c r="AD470">
        <v>5449.08</v>
      </c>
      <c r="AE470">
        <v>10016.73</v>
      </c>
      <c r="AF470">
        <v>126541.71</v>
      </c>
      <c r="AG470">
        <v>2194.79</v>
      </c>
      <c r="AH470" s="14">
        <f t="shared" si="217"/>
        <v>11.633321149454739</v>
      </c>
      <c r="AI470" s="14">
        <f t="shared" si="218"/>
        <v>3.3367683126057228</v>
      </c>
      <c r="AJ470" s="14">
        <f t="shared" si="219"/>
        <v>53.52329828894873</v>
      </c>
      <c r="AK470" s="14">
        <f t="shared" si="220"/>
        <v>6.687078358419865</v>
      </c>
      <c r="AL470">
        <v>61744.55</v>
      </c>
      <c r="AM470">
        <v>121018.08</v>
      </c>
      <c r="AN470">
        <v>276492.26</v>
      </c>
      <c r="AO470">
        <v>20111.990000000002</v>
      </c>
      <c r="AP470" s="14">
        <f t="shared" si="221"/>
        <v>0.33395383189262107</v>
      </c>
      <c r="AQ470" s="14">
        <f t="shared" si="222"/>
        <v>2.9036851995075549E-2</v>
      </c>
      <c r="AR470" s="14">
        <f t="shared" si="223"/>
        <v>0</v>
      </c>
      <c r="AS470" s="14">
        <f t="shared" si="224"/>
        <v>1.4494628589668139</v>
      </c>
      <c r="AT470">
        <v>1772.48</v>
      </c>
      <c r="AU470">
        <v>1053.1099999999999</v>
      </c>
      <c r="AW470">
        <v>4359.3900000000003</v>
      </c>
    </row>
    <row r="471" spans="1:49" ht="12.75" customHeight="1" x14ac:dyDescent="0.15">
      <c r="A471" t="s">
        <v>45</v>
      </c>
      <c r="B471" t="s">
        <v>268</v>
      </c>
      <c r="C471" s="24" t="s">
        <v>478</v>
      </c>
      <c r="D471" s="17" t="s">
        <v>362</v>
      </c>
      <c r="F471" s="24" t="s">
        <v>434</v>
      </c>
      <c r="G471" s="24">
        <v>5</v>
      </c>
      <c r="H471" s="16" t="s">
        <v>426</v>
      </c>
      <c r="J471" s="52">
        <f t="shared" ref="J471:J534" si="225">N471/$B$15/$B$16/$B$17/$B$18</f>
        <v>67.1875</v>
      </c>
      <c r="K471" s="52">
        <f t="shared" ref="K471:K534" si="226">O471/$B$15/$B$16/$B$17/$B$18</f>
        <v>7578.75</v>
      </c>
      <c r="L471" s="52">
        <f t="shared" ref="L471:L534" si="227">P471/$B$15/$B$16/$B$17/$B$18</f>
        <v>4340.3125</v>
      </c>
      <c r="M471" s="52">
        <f t="shared" ref="M471:M534" si="228">Q471/$B$15/$B$16/$B$17/$B$18</f>
        <v>857621.56250000023</v>
      </c>
      <c r="N471">
        <v>5</v>
      </c>
      <c r="O471">
        <v>564</v>
      </c>
      <c r="P471">
        <v>323</v>
      </c>
      <c r="Q471">
        <v>63823</v>
      </c>
      <c r="R471" s="14">
        <f t="shared" si="209"/>
        <v>0.52819186217395553</v>
      </c>
      <c r="S471" s="14">
        <f t="shared" si="210"/>
        <v>0.12633350841856675</v>
      </c>
      <c r="T471" s="14">
        <f t="shared" si="211"/>
        <v>1.3157885567275733</v>
      </c>
      <c r="U471" s="14">
        <f t="shared" si="212"/>
        <v>1.3167685755039749</v>
      </c>
      <c r="V471">
        <v>2803.41</v>
      </c>
      <c r="W471">
        <v>4581.87</v>
      </c>
      <c r="X471">
        <v>6797.14</v>
      </c>
      <c r="Y471">
        <v>3960.3</v>
      </c>
      <c r="Z471" s="14">
        <f t="shared" si="213"/>
        <v>0.85573973728040753</v>
      </c>
      <c r="AA471" s="14">
        <f t="shared" si="214"/>
        <v>0.2989157123142821</v>
      </c>
      <c r="AB471" s="14">
        <f t="shared" si="215"/>
        <v>9.2787644967023688</v>
      </c>
      <c r="AC471" s="14">
        <f t="shared" si="216"/>
        <v>0.67903869875880685</v>
      </c>
      <c r="AD471">
        <v>4541.8900000000003</v>
      </c>
      <c r="AE471">
        <v>10841.09</v>
      </c>
      <c r="AF471">
        <v>47932.52</v>
      </c>
      <c r="AG471">
        <v>2042.27</v>
      </c>
      <c r="AH471" s="14">
        <f t="shared" si="217"/>
        <v>7.2970517525944123</v>
      </c>
      <c r="AI471" s="14">
        <f t="shared" si="218"/>
        <v>3.693403698296434</v>
      </c>
      <c r="AJ471" s="14">
        <f t="shared" si="219"/>
        <v>57.657851690822184</v>
      </c>
      <c r="AK471" s="14">
        <f t="shared" si="220"/>
        <v>7.9719409892970789</v>
      </c>
      <c r="AL471">
        <v>38729.54</v>
      </c>
      <c r="AM471">
        <v>133952.54999999999</v>
      </c>
      <c r="AN471">
        <v>297850.65999999997</v>
      </c>
      <c r="AO471">
        <v>23976.33</v>
      </c>
      <c r="AP471" s="14">
        <f t="shared" si="221"/>
        <v>0.41178243863470215</v>
      </c>
      <c r="AQ471" s="14">
        <f t="shared" si="222"/>
        <v>3.181257332555789E-2</v>
      </c>
      <c r="AR471" s="14">
        <f t="shared" si="223"/>
        <v>0</v>
      </c>
      <c r="AS471" s="14">
        <f t="shared" si="224"/>
        <v>1.4314218360880306</v>
      </c>
      <c r="AT471">
        <v>2185.56</v>
      </c>
      <c r="AU471">
        <v>1153.78</v>
      </c>
      <c r="AW471">
        <v>4305.13</v>
      </c>
    </row>
    <row r="472" spans="1:49" ht="12.75" customHeight="1" x14ac:dyDescent="0.15">
      <c r="A472" t="s">
        <v>46</v>
      </c>
      <c r="B472" t="s">
        <v>269</v>
      </c>
      <c r="C472" s="24" t="s">
        <v>478</v>
      </c>
      <c r="D472" s="17">
        <v>939</v>
      </c>
      <c r="F472" s="24" t="s">
        <v>437</v>
      </c>
      <c r="G472" s="24">
        <v>5</v>
      </c>
      <c r="H472" s="16" t="s">
        <v>426</v>
      </c>
      <c r="J472" s="52">
        <f t="shared" si="225"/>
        <v>188.12500000000003</v>
      </c>
      <c r="K472" s="52">
        <f t="shared" si="226"/>
        <v>22897.500000000004</v>
      </c>
      <c r="L472" s="52">
        <f t="shared" si="227"/>
        <v>15883.125000000004</v>
      </c>
      <c r="M472" s="52">
        <f t="shared" si="228"/>
        <v>2928971.875</v>
      </c>
      <c r="N472">
        <v>14</v>
      </c>
      <c r="O472">
        <v>1704</v>
      </c>
      <c r="P472">
        <v>1182</v>
      </c>
      <c r="Q472">
        <v>217970</v>
      </c>
      <c r="R472" s="14">
        <f t="shared" si="209"/>
        <v>0.38106775994995812</v>
      </c>
      <c r="S472" s="14">
        <f t="shared" si="210"/>
        <v>0.13598304844070744</v>
      </c>
      <c r="T472" s="14">
        <f t="shared" si="211"/>
        <v>1.0934351304630621</v>
      </c>
      <c r="U472" s="14">
        <f t="shared" si="212"/>
        <v>1.6234360401517494</v>
      </c>
      <c r="V472">
        <v>2022.54</v>
      </c>
      <c r="W472">
        <v>4931.84</v>
      </c>
      <c r="X472">
        <v>5648.5</v>
      </c>
      <c r="Y472">
        <v>4882.63</v>
      </c>
      <c r="Z472" s="14">
        <f t="shared" si="213"/>
        <v>0.89088583077723094</v>
      </c>
      <c r="AA472" s="14">
        <f t="shared" si="214"/>
        <v>0.29779764834337663</v>
      </c>
      <c r="AB472" s="14">
        <f t="shared" si="215"/>
        <v>8.8273268768039213</v>
      </c>
      <c r="AC472" s="14">
        <f t="shared" si="216"/>
        <v>0.66918695699879305</v>
      </c>
      <c r="AD472">
        <v>4728.43</v>
      </c>
      <c r="AE472">
        <v>10800.54</v>
      </c>
      <c r="AF472">
        <v>45600.47</v>
      </c>
      <c r="AG472">
        <v>2012.64</v>
      </c>
      <c r="AH472" s="14">
        <f t="shared" si="217"/>
        <v>13.495941637965467</v>
      </c>
      <c r="AI472" s="14">
        <f t="shared" si="218"/>
        <v>8.3881887777258495</v>
      </c>
      <c r="AJ472" s="14">
        <f t="shared" si="219"/>
        <v>83.498965316318973</v>
      </c>
      <c r="AK472" s="14">
        <f t="shared" si="220"/>
        <v>15.207132621135194</v>
      </c>
      <c r="AL472">
        <v>71630.52</v>
      </c>
      <c r="AM472">
        <v>304223.25</v>
      </c>
      <c r="AN472">
        <v>431341.46</v>
      </c>
      <c r="AO472">
        <v>45736.82</v>
      </c>
      <c r="AP472" s="14">
        <f t="shared" si="221"/>
        <v>0.38516003587335795</v>
      </c>
      <c r="AQ472" s="14">
        <f t="shared" si="222"/>
        <v>2.9629935990493003E-2</v>
      </c>
      <c r="AR472" s="14">
        <f t="shared" si="223"/>
        <v>0</v>
      </c>
      <c r="AS472" s="14">
        <f t="shared" si="224"/>
        <v>1.4615921718053324</v>
      </c>
      <c r="AT472">
        <v>2044.26</v>
      </c>
      <c r="AU472">
        <v>1074.6199999999999</v>
      </c>
      <c r="AW472">
        <v>4395.87</v>
      </c>
    </row>
    <row r="473" spans="1:49" ht="12.75" customHeight="1" x14ac:dyDescent="0.15">
      <c r="A473" t="s">
        <v>47</v>
      </c>
      <c r="B473" t="s">
        <v>258</v>
      </c>
      <c r="C473" s="24" t="s">
        <v>478</v>
      </c>
      <c r="D473" s="17">
        <v>940</v>
      </c>
      <c r="F473" s="24" t="s">
        <v>438</v>
      </c>
      <c r="G473" s="24">
        <v>5</v>
      </c>
      <c r="H473" s="16" t="s">
        <v>426</v>
      </c>
      <c r="J473" s="52">
        <f t="shared" si="225"/>
        <v>268.75</v>
      </c>
      <c r="K473" s="52">
        <f t="shared" si="226"/>
        <v>25034.062500000004</v>
      </c>
      <c r="L473" s="52">
        <f t="shared" si="227"/>
        <v>13464.375000000002</v>
      </c>
      <c r="M473" s="52">
        <f t="shared" si="228"/>
        <v>2928877.8125</v>
      </c>
      <c r="N473">
        <v>20</v>
      </c>
      <c r="O473">
        <v>1863</v>
      </c>
      <c r="P473">
        <v>1002</v>
      </c>
      <c r="Q473">
        <v>217963</v>
      </c>
      <c r="R473" s="14">
        <f t="shared" si="209"/>
        <v>0.16100807150555055</v>
      </c>
      <c r="S473" s="14">
        <f t="shared" si="210"/>
        <v>0.10274084214618651</v>
      </c>
      <c r="T473" s="14">
        <f t="shared" si="211"/>
        <v>0.86185762984844649</v>
      </c>
      <c r="U473" s="14">
        <f t="shared" si="212"/>
        <v>2.3652991265431793</v>
      </c>
      <c r="V473">
        <v>854.56</v>
      </c>
      <c r="W473">
        <v>3726.21</v>
      </c>
      <c r="X473">
        <v>4452.21</v>
      </c>
      <c r="Y473">
        <v>7113.85</v>
      </c>
      <c r="Z473" s="14">
        <f t="shared" si="213"/>
        <v>0.79820859302579705</v>
      </c>
      <c r="AA473" s="14">
        <f t="shared" si="214"/>
        <v>0.27803397204977931</v>
      </c>
      <c r="AB473" s="14">
        <f t="shared" si="215"/>
        <v>7.9605000551702236</v>
      </c>
      <c r="AC473" s="14">
        <f t="shared" si="216"/>
        <v>0.7171389717348442</v>
      </c>
      <c r="AD473">
        <v>4236.54</v>
      </c>
      <c r="AE473">
        <v>10083.75</v>
      </c>
      <c r="AF473">
        <v>41122.589999999997</v>
      </c>
      <c r="AG473">
        <v>2156.86</v>
      </c>
      <c r="AH473" s="14">
        <f t="shared" si="217"/>
        <v>12.888283881859083</v>
      </c>
      <c r="AI473" s="14">
        <f t="shared" si="218"/>
        <v>7.7741014474172161</v>
      </c>
      <c r="AJ473" s="14">
        <f t="shared" si="219"/>
        <v>73.720283091003779</v>
      </c>
      <c r="AK473" s="14">
        <f t="shared" si="220"/>
        <v>21.514943858704143</v>
      </c>
      <c r="AL473">
        <v>68405.34</v>
      </c>
      <c r="AM473">
        <v>281951.5</v>
      </c>
      <c r="AN473">
        <v>380826.45</v>
      </c>
      <c r="AO473">
        <v>64708.13</v>
      </c>
      <c r="AP473" s="14">
        <f t="shared" si="221"/>
        <v>0.34888159530933233</v>
      </c>
      <c r="AQ473" s="14">
        <f t="shared" si="222"/>
        <v>2.9573688135976425E-2</v>
      </c>
      <c r="AR473" s="14">
        <f t="shared" si="223"/>
        <v>0</v>
      </c>
      <c r="AS473" s="14">
        <f t="shared" si="224"/>
        <v>1.4700906706033734</v>
      </c>
      <c r="AT473">
        <v>1851.71</v>
      </c>
      <c r="AU473">
        <v>1072.58</v>
      </c>
      <c r="AW473">
        <v>4421.43</v>
      </c>
    </row>
    <row r="474" spans="1:49" ht="12.75" customHeight="1" x14ac:dyDescent="0.15">
      <c r="A474" t="s">
        <v>48</v>
      </c>
      <c r="B474" t="s">
        <v>272</v>
      </c>
      <c r="C474" s="24" t="s">
        <v>478</v>
      </c>
      <c r="D474" s="17">
        <v>941</v>
      </c>
      <c r="F474" s="24" t="s">
        <v>435</v>
      </c>
      <c r="G474" s="24">
        <v>12</v>
      </c>
      <c r="H474" s="16" t="s">
        <v>426</v>
      </c>
      <c r="J474" s="52">
        <f t="shared" si="225"/>
        <v>228.43749999999997</v>
      </c>
      <c r="K474" s="52">
        <f t="shared" si="226"/>
        <v>9365.9375000000018</v>
      </c>
      <c r="L474" s="52">
        <f t="shared" si="227"/>
        <v>6759.0625000000009</v>
      </c>
      <c r="M474" s="52">
        <f t="shared" si="228"/>
        <v>930251.25000000012</v>
      </c>
      <c r="N474">
        <v>17</v>
      </c>
      <c r="O474">
        <v>697</v>
      </c>
      <c r="P474">
        <v>503</v>
      </c>
      <c r="Q474">
        <v>69228</v>
      </c>
      <c r="R474" s="14">
        <f t="shared" si="209"/>
        <v>0.5632380981091123</v>
      </c>
      <c r="S474" s="14">
        <f t="shared" si="210"/>
        <v>0.13319519522003526</v>
      </c>
      <c r="T474" s="14">
        <f t="shared" si="211"/>
        <v>0.70635502910471304</v>
      </c>
      <c r="U474" s="14">
        <f t="shared" si="212"/>
        <v>1.5745862966694262</v>
      </c>
      <c r="V474">
        <v>2989.42</v>
      </c>
      <c r="W474">
        <v>4830.7299999999996</v>
      </c>
      <c r="X474">
        <v>3648.91</v>
      </c>
      <c r="Y474">
        <v>4735.71</v>
      </c>
      <c r="Z474" s="14">
        <f t="shared" si="213"/>
        <v>0.80275493823904009</v>
      </c>
      <c r="AA474" s="14">
        <f t="shared" si="214"/>
        <v>0.28262534103708359</v>
      </c>
      <c r="AB474" s="14">
        <f t="shared" si="215"/>
        <v>9.4551756445721207</v>
      </c>
      <c r="AC474" s="14">
        <f t="shared" si="216"/>
        <v>0.73658976123740272</v>
      </c>
      <c r="AD474">
        <v>4260.67</v>
      </c>
      <c r="AE474">
        <v>10250.27</v>
      </c>
      <c r="AF474">
        <v>48843.83</v>
      </c>
      <c r="AG474">
        <v>2215.36</v>
      </c>
      <c r="AH474" s="14">
        <f t="shared" si="217"/>
        <v>11.915166291101748</v>
      </c>
      <c r="AI474" s="14">
        <f t="shared" si="218"/>
        <v>6.5324813437722726</v>
      </c>
      <c r="AJ474" s="14">
        <f t="shared" si="219"/>
        <v>71.545770960329705</v>
      </c>
      <c r="AK474" s="14">
        <f t="shared" si="220"/>
        <v>21.133149797678538</v>
      </c>
      <c r="AL474">
        <v>63240.46</v>
      </c>
      <c r="AM474">
        <v>236920.36</v>
      </c>
      <c r="AN474">
        <v>369593.29</v>
      </c>
      <c r="AO474">
        <v>63559.85</v>
      </c>
      <c r="AP474" s="14">
        <f t="shared" si="221"/>
        <v>0.39031494698128699</v>
      </c>
      <c r="AQ474" s="14">
        <f t="shared" si="222"/>
        <v>3.1512033318582058E-2</v>
      </c>
      <c r="AR474" s="14">
        <f t="shared" si="223"/>
        <v>0</v>
      </c>
      <c r="AS474" s="14">
        <f t="shared" si="224"/>
        <v>1.518767518179007</v>
      </c>
      <c r="AT474">
        <v>2071.62</v>
      </c>
      <c r="AU474">
        <v>1142.8800000000001</v>
      </c>
      <c r="AW474">
        <v>4567.83</v>
      </c>
    </row>
    <row r="475" spans="1:49" ht="12.75" customHeight="1" x14ac:dyDescent="0.15">
      <c r="A475" t="s">
        <v>49</v>
      </c>
      <c r="B475" t="s">
        <v>273</v>
      </c>
      <c r="C475" s="24" t="s">
        <v>478</v>
      </c>
      <c r="D475" s="17">
        <v>942</v>
      </c>
      <c r="F475" s="24" t="s">
        <v>439</v>
      </c>
      <c r="G475" s="24">
        <v>12</v>
      </c>
      <c r="H475" s="16" t="s">
        <v>426</v>
      </c>
      <c r="J475" s="52">
        <f t="shared" si="225"/>
        <v>698.74999999999989</v>
      </c>
      <c r="K475" s="52">
        <f t="shared" si="226"/>
        <v>32908.4375</v>
      </c>
      <c r="L475" s="52">
        <f t="shared" si="227"/>
        <v>19027.500000000004</v>
      </c>
      <c r="M475" s="52">
        <f t="shared" si="228"/>
        <v>3100918.125</v>
      </c>
      <c r="N475">
        <v>52</v>
      </c>
      <c r="O475">
        <v>2449</v>
      </c>
      <c r="P475">
        <v>1416</v>
      </c>
      <c r="Q475">
        <v>230766</v>
      </c>
      <c r="R475" s="14">
        <f t="shared" si="209"/>
        <v>0.42974737921003242</v>
      </c>
      <c r="S475" s="14">
        <f t="shared" si="210"/>
        <v>0.12573435847805436</v>
      </c>
      <c r="T475" s="14">
        <f t="shared" si="211"/>
        <v>0.82063482538140053</v>
      </c>
      <c r="U475" s="14">
        <f t="shared" si="212"/>
        <v>2.0227324868083749</v>
      </c>
      <c r="V475">
        <v>2280.91</v>
      </c>
      <c r="W475">
        <v>4560.1400000000003</v>
      </c>
      <c r="X475">
        <v>4239.26</v>
      </c>
      <c r="Y475">
        <v>6083.55</v>
      </c>
      <c r="Z475" s="14">
        <f t="shared" si="213"/>
        <v>0.89972605114214443</v>
      </c>
      <c r="AA475" s="14">
        <f t="shared" si="214"/>
        <v>0.29379219450728672</v>
      </c>
      <c r="AB475" s="14">
        <f t="shared" si="215"/>
        <v>9.7206392777152946</v>
      </c>
      <c r="AC475" s="14">
        <f t="shared" si="216"/>
        <v>0.88301929451820227</v>
      </c>
      <c r="AD475">
        <v>4775.3500000000004</v>
      </c>
      <c r="AE475">
        <v>10655.27</v>
      </c>
      <c r="AF475">
        <v>50215.17</v>
      </c>
      <c r="AG475">
        <v>2655.76</v>
      </c>
      <c r="AH475" s="14">
        <f t="shared" si="217"/>
        <v>7.2071215398412827</v>
      </c>
      <c r="AI475" s="14">
        <f t="shared" si="218"/>
        <v>3.5349512863250157</v>
      </c>
      <c r="AJ475" s="14">
        <f t="shared" si="219"/>
        <v>56.282740624449509</v>
      </c>
      <c r="AK475" s="14">
        <f t="shared" si="220"/>
        <v>13.020767458330422</v>
      </c>
      <c r="AL475">
        <v>38252.230000000003</v>
      </c>
      <c r="AM475">
        <v>128205.79</v>
      </c>
      <c r="AN475">
        <v>290747.07</v>
      </c>
      <c r="AO475">
        <v>39161.129999999997</v>
      </c>
      <c r="AP475" s="14">
        <f t="shared" si="221"/>
        <v>0.36352674298547732</v>
      </c>
      <c r="AQ475" s="14">
        <f t="shared" si="222"/>
        <v>3.0462624817160004E-2</v>
      </c>
      <c r="AR475" s="14">
        <f t="shared" si="223"/>
        <v>0</v>
      </c>
      <c r="AS475" s="14">
        <f t="shared" si="224"/>
        <v>1.5418557715646082</v>
      </c>
      <c r="AT475">
        <v>1929.44</v>
      </c>
      <c r="AU475">
        <v>1104.82</v>
      </c>
      <c r="AW475">
        <v>4637.2700000000004</v>
      </c>
    </row>
    <row r="476" spans="1:49" ht="12.75" customHeight="1" x14ac:dyDescent="0.15">
      <c r="A476" t="s">
        <v>50</v>
      </c>
      <c r="B476" t="s">
        <v>274</v>
      </c>
      <c r="C476" s="24" t="s">
        <v>478</v>
      </c>
      <c r="D476" s="17">
        <v>943</v>
      </c>
      <c r="F476" s="24" t="s">
        <v>440</v>
      </c>
      <c r="G476" s="24">
        <v>12</v>
      </c>
      <c r="H476" s="16" t="s">
        <v>426</v>
      </c>
      <c r="J476" s="52">
        <f t="shared" si="225"/>
        <v>994.375</v>
      </c>
      <c r="K476" s="52">
        <f t="shared" si="226"/>
        <v>35098.750000000007</v>
      </c>
      <c r="L476" s="52">
        <f t="shared" si="227"/>
        <v>17777.8125</v>
      </c>
      <c r="M476" s="52">
        <f t="shared" si="228"/>
        <v>3040288.1250000005</v>
      </c>
      <c r="N476">
        <v>74</v>
      </c>
      <c r="O476">
        <v>2612</v>
      </c>
      <c r="P476">
        <v>1323</v>
      </c>
      <c r="Q476">
        <v>226254</v>
      </c>
      <c r="R476" s="14">
        <f t="shared" si="209"/>
        <v>0.56245996277008636</v>
      </c>
      <c r="S476" s="14">
        <f t="shared" si="210"/>
        <v>0.14181324885126165</v>
      </c>
      <c r="T476" s="14">
        <f t="shared" si="211"/>
        <v>0.85632705683307431</v>
      </c>
      <c r="U476" s="14">
        <f t="shared" si="212"/>
        <v>2.4262116844383708</v>
      </c>
      <c r="V476">
        <v>2985.29</v>
      </c>
      <c r="W476">
        <v>5143.29</v>
      </c>
      <c r="X476">
        <v>4423.6400000000003</v>
      </c>
      <c r="Y476">
        <v>7297.05</v>
      </c>
      <c r="Z476" s="14">
        <f t="shared" si="213"/>
        <v>0.83334149778806077</v>
      </c>
      <c r="AA476" s="14">
        <f t="shared" si="214"/>
        <v>0.27336457295057215</v>
      </c>
      <c r="AB476" s="14">
        <f t="shared" si="215"/>
        <v>9.1160723446183862</v>
      </c>
      <c r="AC476" s="14">
        <f t="shared" si="216"/>
        <v>0.79546081746514652</v>
      </c>
      <c r="AD476">
        <v>4423.01</v>
      </c>
      <c r="AE476">
        <v>9914.4</v>
      </c>
      <c r="AF476">
        <v>47092.08</v>
      </c>
      <c r="AG476">
        <v>2392.42</v>
      </c>
      <c r="AH476" s="14">
        <f t="shared" si="217"/>
        <v>7.5098048820927117</v>
      </c>
      <c r="AI476" s="14">
        <f t="shared" si="218"/>
        <v>2.7019307627512368</v>
      </c>
      <c r="AJ476" s="14">
        <f t="shared" si="219"/>
        <v>67.585981342785189</v>
      </c>
      <c r="AK476" s="14">
        <f t="shared" si="220"/>
        <v>8.3970321752632504</v>
      </c>
      <c r="AL476">
        <v>39858.74</v>
      </c>
      <c r="AM476">
        <v>97993.76</v>
      </c>
      <c r="AN476">
        <v>349137.69</v>
      </c>
      <c r="AO476">
        <v>25254.83</v>
      </c>
      <c r="AP476" s="14">
        <f t="shared" si="221"/>
        <v>0.35116136228323369</v>
      </c>
      <c r="AQ476" s="14">
        <f t="shared" si="222"/>
        <v>3.2438192844666307E-2</v>
      </c>
      <c r="AR476" s="14">
        <f t="shared" si="223"/>
        <v>0</v>
      </c>
      <c r="AS476" s="14">
        <f t="shared" si="224"/>
        <v>1.4608806386508797</v>
      </c>
      <c r="AT476">
        <v>1863.81</v>
      </c>
      <c r="AU476">
        <v>1176.47</v>
      </c>
      <c r="AW476">
        <v>4393.7299999999996</v>
      </c>
    </row>
    <row r="477" spans="1:49" ht="12.75" customHeight="1" x14ac:dyDescent="0.15">
      <c r="A477" t="s">
        <v>51</v>
      </c>
      <c r="B477" t="s">
        <v>275</v>
      </c>
      <c r="C477" s="24" t="s">
        <v>478</v>
      </c>
      <c r="D477" s="17">
        <v>944</v>
      </c>
      <c r="F477" s="24" t="s">
        <v>436</v>
      </c>
      <c r="G477" s="24">
        <v>20</v>
      </c>
      <c r="H477" s="16" t="s">
        <v>426</v>
      </c>
      <c r="J477" s="52">
        <f t="shared" si="225"/>
        <v>255.31250000000003</v>
      </c>
      <c r="K477" s="52">
        <f t="shared" si="226"/>
        <v>11757.8125</v>
      </c>
      <c r="L477" s="52">
        <f t="shared" si="227"/>
        <v>6826.2500000000009</v>
      </c>
      <c r="M477" s="52">
        <f t="shared" si="228"/>
        <v>930829.0625</v>
      </c>
      <c r="N477">
        <v>19</v>
      </c>
      <c r="O477">
        <v>875</v>
      </c>
      <c r="P477">
        <v>508</v>
      </c>
      <c r="Q477">
        <v>69271</v>
      </c>
      <c r="R477" s="14">
        <f t="shared" si="209"/>
        <v>0.38636397892817037</v>
      </c>
      <c r="S477" s="14">
        <f t="shared" si="210"/>
        <v>0.16493249568146065</v>
      </c>
      <c r="T477" s="14">
        <f t="shared" si="211"/>
        <v>0.83158369516612041</v>
      </c>
      <c r="U477" s="14">
        <f t="shared" si="212"/>
        <v>2.6310501098886481</v>
      </c>
      <c r="V477">
        <v>2050.65</v>
      </c>
      <c r="W477">
        <v>5981.78</v>
      </c>
      <c r="X477">
        <v>4295.82</v>
      </c>
      <c r="Y477">
        <v>7913.12</v>
      </c>
      <c r="Z477" s="14">
        <f t="shared" si="213"/>
        <v>0.87829058927266002</v>
      </c>
      <c r="AA477" s="14">
        <f t="shared" si="214"/>
        <v>0.28448620755734039</v>
      </c>
      <c r="AB477" s="14">
        <f t="shared" si="215"/>
        <v>9.2809132317555942</v>
      </c>
      <c r="AC477" s="14">
        <f t="shared" si="216"/>
        <v>0.63929258974793768</v>
      </c>
      <c r="AD477">
        <v>4661.58</v>
      </c>
      <c r="AE477">
        <v>10317.76</v>
      </c>
      <c r="AF477">
        <v>47943.62</v>
      </c>
      <c r="AG477">
        <v>1922.73</v>
      </c>
      <c r="AH477" s="14">
        <f t="shared" si="217"/>
        <v>11.252946740121637</v>
      </c>
      <c r="AI477" s="14">
        <f t="shared" si="218"/>
        <v>5.8863302548661975</v>
      </c>
      <c r="AJ477" s="14">
        <f t="shared" si="219"/>
        <v>89.9511637045741</v>
      </c>
      <c r="AK477" s="14">
        <f t="shared" si="220"/>
        <v>14.327893762115181</v>
      </c>
      <c r="AL477">
        <v>59725.69</v>
      </c>
      <c r="AM477">
        <v>213485.72</v>
      </c>
      <c r="AN477">
        <v>464672.42</v>
      </c>
      <c r="AO477">
        <v>43092.43</v>
      </c>
      <c r="AP477" s="14">
        <f t="shared" si="221"/>
        <v>0.36366616675082336</v>
      </c>
      <c r="AQ477" s="14">
        <f t="shared" si="222"/>
        <v>3.1574898567747645E-2</v>
      </c>
      <c r="AR477" s="14">
        <f t="shared" si="223"/>
        <v>0</v>
      </c>
      <c r="AS477" s="14">
        <f t="shared" si="224"/>
        <v>1.5071103441626019</v>
      </c>
      <c r="AT477">
        <v>1930.18</v>
      </c>
      <c r="AU477">
        <v>1145.1600000000001</v>
      </c>
      <c r="AW477">
        <v>4532.7700000000004</v>
      </c>
    </row>
    <row r="478" spans="1:49" ht="12.75" customHeight="1" x14ac:dyDescent="0.15">
      <c r="A478" t="s">
        <v>52</v>
      </c>
      <c r="B478" t="s">
        <v>276</v>
      </c>
      <c r="C478" s="24" t="s">
        <v>478</v>
      </c>
      <c r="D478" s="17">
        <v>945</v>
      </c>
      <c r="F478" s="24" t="s">
        <v>441</v>
      </c>
      <c r="G478" s="24">
        <v>20</v>
      </c>
      <c r="H478" s="16" t="s">
        <v>426</v>
      </c>
      <c r="J478" s="52">
        <f t="shared" si="225"/>
        <v>335.9375</v>
      </c>
      <c r="K478" s="52">
        <f t="shared" si="226"/>
        <v>39788.4375</v>
      </c>
      <c r="L478" s="52">
        <f t="shared" si="227"/>
        <v>17858.4375</v>
      </c>
      <c r="M478" s="52">
        <f t="shared" si="228"/>
        <v>2896748.7499999995</v>
      </c>
      <c r="N478">
        <v>25</v>
      </c>
      <c r="O478">
        <v>2961</v>
      </c>
      <c r="P478">
        <v>1329</v>
      </c>
      <c r="Q478">
        <v>215572</v>
      </c>
      <c r="R478" s="14">
        <f t="shared" si="209"/>
        <v>0.29612100475548087</v>
      </c>
      <c r="S478" s="14">
        <f t="shared" si="210"/>
        <v>0.12342240622255676</v>
      </c>
      <c r="T478" s="14">
        <f t="shared" si="211"/>
        <v>1.0513257308118928</v>
      </c>
      <c r="U478" s="14">
        <f t="shared" si="212"/>
        <v>1.5715306940108194</v>
      </c>
      <c r="V478">
        <v>1571.68</v>
      </c>
      <c r="W478">
        <v>4476.29</v>
      </c>
      <c r="X478">
        <v>5430.97</v>
      </c>
      <c r="Y478">
        <v>4726.5200000000004</v>
      </c>
      <c r="Z478" s="14">
        <f t="shared" si="213"/>
        <v>0.90996616147532938</v>
      </c>
      <c r="AA478" s="14">
        <f t="shared" si="214"/>
        <v>0.28418263457781712</v>
      </c>
      <c r="AB478" s="14">
        <f t="shared" si="215"/>
        <v>8.505225684933496</v>
      </c>
      <c r="AC478" s="14">
        <f t="shared" si="216"/>
        <v>0.69114806206963053</v>
      </c>
      <c r="AD478">
        <v>4829.7</v>
      </c>
      <c r="AE478">
        <v>10306.75</v>
      </c>
      <c r="AF478">
        <v>43936.55</v>
      </c>
      <c r="AG478">
        <v>2078.69</v>
      </c>
      <c r="AH478" s="14">
        <f t="shared" si="217"/>
        <v>9.1486483431181185</v>
      </c>
      <c r="AI478" s="14">
        <f t="shared" si="218"/>
        <v>4.3616400661188006</v>
      </c>
      <c r="AJ478" s="14">
        <f t="shared" si="219"/>
        <v>78.375066543033753</v>
      </c>
      <c r="AK478" s="14">
        <f t="shared" si="220"/>
        <v>10.196519472401491</v>
      </c>
      <c r="AL478">
        <v>48557</v>
      </c>
      <c r="AM478">
        <v>158188.18</v>
      </c>
      <c r="AN478">
        <v>404872.27</v>
      </c>
      <c r="AO478">
        <v>30666.95</v>
      </c>
      <c r="AP478" s="14">
        <f t="shared" si="221"/>
        <v>0.33533299670658456</v>
      </c>
      <c r="AQ478" s="14">
        <f t="shared" si="222"/>
        <v>3.0223295710687506E-2</v>
      </c>
      <c r="AR478" s="14">
        <f t="shared" si="223"/>
        <v>0</v>
      </c>
      <c r="AS478" s="14">
        <f t="shared" si="224"/>
        <v>1.4591749540329633</v>
      </c>
      <c r="AT478">
        <v>1779.8</v>
      </c>
      <c r="AU478">
        <v>1096.1400000000001</v>
      </c>
      <c r="AW478">
        <v>4388.6000000000004</v>
      </c>
    </row>
    <row r="479" spans="1:49" ht="12.75" customHeight="1" x14ac:dyDescent="0.15">
      <c r="A479" t="s">
        <v>53</v>
      </c>
      <c r="B479" t="s">
        <v>277</v>
      </c>
      <c r="C479" s="24" t="s">
        <v>478</v>
      </c>
      <c r="D479" s="17">
        <v>946</v>
      </c>
      <c r="F479" s="24" t="s">
        <v>442</v>
      </c>
      <c r="G479" s="24">
        <v>20</v>
      </c>
      <c r="H479" s="16" t="s">
        <v>426</v>
      </c>
      <c r="J479" s="52">
        <f t="shared" si="225"/>
        <v>564.37500000000011</v>
      </c>
      <c r="K479" s="52">
        <f t="shared" si="226"/>
        <v>43712.187499999993</v>
      </c>
      <c r="L479" s="52">
        <f t="shared" si="227"/>
        <v>16622.1875</v>
      </c>
      <c r="M479" s="52">
        <f t="shared" si="228"/>
        <v>2801839.6875000005</v>
      </c>
      <c r="N479">
        <v>42</v>
      </c>
      <c r="O479">
        <v>3253</v>
      </c>
      <c r="P479">
        <v>1237</v>
      </c>
      <c r="Q479">
        <v>208509</v>
      </c>
      <c r="R479" s="14">
        <f t="shared" si="209"/>
        <v>0.52651689288486603</v>
      </c>
      <c r="S479" s="14">
        <f t="shared" si="210"/>
        <v>0.12947759805117726</v>
      </c>
      <c r="T479" s="14">
        <f t="shared" si="211"/>
        <v>0.86896781349754049</v>
      </c>
      <c r="U479" s="14">
        <f t="shared" si="212"/>
        <v>1.6769672727998164</v>
      </c>
      <c r="V479">
        <v>2794.52</v>
      </c>
      <c r="W479">
        <v>4695.8999999999996</v>
      </c>
      <c r="X479">
        <v>4488.9399999999996</v>
      </c>
      <c r="Y479">
        <v>5043.63</v>
      </c>
      <c r="Z479" s="14">
        <f t="shared" si="213"/>
        <v>0.79712900089683392</v>
      </c>
      <c r="AA479" s="14">
        <f t="shared" si="214"/>
        <v>0.26390418012548233</v>
      </c>
      <c r="AB479" s="14">
        <f t="shared" si="215"/>
        <v>9.2757311022623661</v>
      </c>
      <c r="AC479" s="14">
        <f t="shared" si="216"/>
        <v>0.65352990267955402</v>
      </c>
      <c r="AD479">
        <v>4230.8100000000004</v>
      </c>
      <c r="AE479">
        <v>9571.2900000000009</v>
      </c>
      <c r="AF479">
        <v>47916.85</v>
      </c>
      <c r="AG479">
        <v>1965.55</v>
      </c>
      <c r="AH479" s="14">
        <f t="shared" si="217"/>
        <v>12.145923927379059</v>
      </c>
      <c r="AI479" s="14">
        <f t="shared" si="218"/>
        <v>6.3847899183992523</v>
      </c>
      <c r="AJ479" s="14">
        <f t="shared" si="219"/>
        <v>74.770033082776635</v>
      </c>
      <c r="AK479" s="14">
        <f t="shared" si="220"/>
        <v>20.527934326154828</v>
      </c>
      <c r="AL479">
        <v>64465.22</v>
      </c>
      <c r="AM479">
        <v>231563.88</v>
      </c>
      <c r="AN479">
        <v>386249.28</v>
      </c>
      <c r="AO479">
        <v>61739.61</v>
      </c>
      <c r="AP479" s="14">
        <f t="shared" si="221"/>
        <v>0.32804904701972282</v>
      </c>
      <c r="AQ479" s="14">
        <f t="shared" si="222"/>
        <v>3.0959480865389782E-2</v>
      </c>
      <c r="AR479" s="14">
        <f t="shared" si="223"/>
        <v>0</v>
      </c>
      <c r="AS479" s="14">
        <f t="shared" si="224"/>
        <v>1.4104249581891146</v>
      </c>
      <c r="AT479">
        <v>1741.14</v>
      </c>
      <c r="AU479">
        <v>1122.8399999999999</v>
      </c>
      <c r="AW479">
        <v>4241.9799999999996</v>
      </c>
    </row>
    <row r="480" spans="1:49" ht="12.75" customHeight="1" x14ac:dyDescent="0.15">
      <c r="A480" t="s">
        <v>54</v>
      </c>
      <c r="B480" t="s">
        <v>278</v>
      </c>
      <c r="C480" s="24" t="s">
        <v>478</v>
      </c>
      <c r="D480" s="17">
        <v>947</v>
      </c>
      <c r="F480" s="24" t="s">
        <v>450</v>
      </c>
      <c r="G480" s="24">
        <v>30</v>
      </c>
      <c r="H480" s="16" t="s">
        <v>426</v>
      </c>
      <c r="J480" s="52">
        <f t="shared" si="225"/>
        <v>94.062500000000014</v>
      </c>
      <c r="K480" s="52">
        <f t="shared" si="226"/>
        <v>8492.5</v>
      </c>
      <c r="L480" s="52">
        <f t="shared" si="227"/>
        <v>4246.25</v>
      </c>
      <c r="M480" s="52">
        <f t="shared" si="228"/>
        <v>776015.625</v>
      </c>
      <c r="N480">
        <v>7</v>
      </c>
      <c r="O480">
        <v>632</v>
      </c>
      <c r="P480">
        <v>316</v>
      </c>
      <c r="Q480">
        <v>57750</v>
      </c>
      <c r="R480" s="14">
        <f t="shared" si="209"/>
        <v>1.0515189654002968</v>
      </c>
      <c r="S480" s="14">
        <f t="shared" si="210"/>
        <v>0.13501470302373578</v>
      </c>
      <c r="T480" s="14">
        <f t="shared" si="211"/>
        <v>0.86617639372569377</v>
      </c>
      <c r="U480" s="14">
        <f t="shared" si="212"/>
        <v>2.6407223058994078</v>
      </c>
      <c r="V480">
        <v>5581</v>
      </c>
      <c r="W480">
        <v>4896.72</v>
      </c>
      <c r="X480">
        <v>4474.5200000000004</v>
      </c>
      <c r="Y480">
        <v>7942.21</v>
      </c>
      <c r="Z480" s="14">
        <f t="shared" si="213"/>
        <v>0.88316288464002279</v>
      </c>
      <c r="AA480" s="14">
        <f t="shared" si="214"/>
        <v>0.28314122209492926</v>
      </c>
      <c r="AB480" s="14">
        <f t="shared" si="215"/>
        <v>10.947263072923421</v>
      </c>
      <c r="AC480" s="14">
        <f t="shared" si="216"/>
        <v>0.62472610960935504</v>
      </c>
      <c r="AD480">
        <v>4687.4399999999996</v>
      </c>
      <c r="AE480">
        <v>10268.98</v>
      </c>
      <c r="AF480">
        <v>56551.7</v>
      </c>
      <c r="AG480">
        <v>1878.92</v>
      </c>
      <c r="AH480" s="14">
        <f t="shared" si="217"/>
        <v>8.4915309483076964</v>
      </c>
      <c r="AI480" s="14">
        <f t="shared" si="218"/>
        <v>2.6550217064330726</v>
      </c>
      <c r="AJ480" s="14">
        <f t="shared" si="219"/>
        <v>80.530754980322627</v>
      </c>
      <c r="AK480" s="14">
        <f t="shared" si="220"/>
        <v>14.408104163133936</v>
      </c>
      <c r="AL480">
        <v>45069.31</v>
      </c>
      <c r="AM480">
        <v>96292.46</v>
      </c>
      <c r="AN480">
        <v>416008.19</v>
      </c>
      <c r="AO480">
        <v>43333.67</v>
      </c>
      <c r="AP480" s="14">
        <f t="shared" si="221"/>
        <v>0.33280829609085905</v>
      </c>
      <c r="AQ480" s="14">
        <f t="shared" si="222"/>
        <v>3.0510876653142362E-2</v>
      </c>
      <c r="AR480" s="14">
        <f t="shared" si="223"/>
        <v>0</v>
      </c>
      <c r="AS480" s="14">
        <f t="shared" si="224"/>
        <v>1.4853221349984538</v>
      </c>
      <c r="AT480">
        <v>1766.4</v>
      </c>
      <c r="AU480">
        <v>1106.57</v>
      </c>
      <c r="AW480">
        <v>4467.24</v>
      </c>
    </row>
    <row r="481" spans="1:49" ht="12.75" customHeight="1" x14ac:dyDescent="0.15">
      <c r="A481" t="s">
        <v>55</v>
      </c>
      <c r="B481" t="s">
        <v>279</v>
      </c>
      <c r="C481" s="24" t="s">
        <v>478</v>
      </c>
      <c r="D481" s="17">
        <v>948</v>
      </c>
      <c r="F481" s="24" t="s">
        <v>443</v>
      </c>
      <c r="G481" s="24">
        <v>30</v>
      </c>
      <c r="H481" s="16" t="s">
        <v>426</v>
      </c>
      <c r="J481" s="52">
        <f t="shared" si="225"/>
        <v>282.18750000000006</v>
      </c>
      <c r="K481" s="52">
        <f t="shared" si="226"/>
        <v>26498.75</v>
      </c>
      <c r="L481" s="52">
        <f t="shared" si="227"/>
        <v>13410.624999999998</v>
      </c>
      <c r="M481" s="52">
        <f t="shared" si="228"/>
        <v>2567624.0625</v>
      </c>
      <c r="N481">
        <v>21</v>
      </c>
      <c r="O481">
        <v>1972</v>
      </c>
      <c r="P481">
        <v>998</v>
      </c>
      <c r="Q481">
        <v>191079</v>
      </c>
      <c r="R481" s="14">
        <f t="shared" si="209"/>
        <v>0.70505467672527478</v>
      </c>
      <c r="S481" s="14">
        <f t="shared" si="210"/>
        <v>0.14517764258072877</v>
      </c>
      <c r="T481" s="14">
        <f t="shared" si="211"/>
        <v>0.9194321144907982</v>
      </c>
      <c r="U481" s="14">
        <f t="shared" si="212"/>
        <v>1.9384690067462651</v>
      </c>
      <c r="V481">
        <v>3742.12</v>
      </c>
      <c r="W481">
        <v>5265.31</v>
      </c>
      <c r="X481">
        <v>4749.63</v>
      </c>
      <c r="Y481">
        <v>5830.12</v>
      </c>
      <c r="Z481" s="14">
        <f t="shared" si="213"/>
        <v>0.89219339960358424</v>
      </c>
      <c r="AA481" s="14">
        <f t="shared" si="214"/>
        <v>0.28320712031664236</v>
      </c>
      <c r="AB481" s="14">
        <f t="shared" si="215"/>
        <v>12.228658318217983</v>
      </c>
      <c r="AC481" s="14">
        <f t="shared" si="216"/>
        <v>0.50345625567314689</v>
      </c>
      <c r="AD481">
        <v>4735.37</v>
      </c>
      <c r="AE481">
        <v>10271.370000000001</v>
      </c>
      <c r="AF481">
        <v>63171.17</v>
      </c>
      <c r="AG481">
        <v>1514.19</v>
      </c>
      <c r="AH481" s="14">
        <f t="shared" si="217"/>
        <v>10.64158294960396</v>
      </c>
      <c r="AI481" s="14">
        <f t="shared" si="218"/>
        <v>5.4991376707598008</v>
      </c>
      <c r="AJ481" s="14">
        <f t="shared" si="219"/>
        <v>106.08800909050433</v>
      </c>
      <c r="AK481" s="14">
        <f t="shared" si="220"/>
        <v>10.794925505138664</v>
      </c>
      <c r="AL481">
        <v>56480.84</v>
      </c>
      <c r="AM481">
        <v>199443</v>
      </c>
      <c r="AN481">
        <v>548032.62</v>
      </c>
      <c r="AO481">
        <v>32466.71</v>
      </c>
      <c r="AP481" s="14">
        <f t="shared" si="221"/>
        <v>0.32417909547890172</v>
      </c>
      <c r="AQ481" s="14">
        <f t="shared" si="222"/>
        <v>3.0264654427243815E-2</v>
      </c>
      <c r="AR481" s="14">
        <f t="shared" si="223"/>
        <v>0</v>
      </c>
      <c r="AS481" s="14">
        <f t="shared" si="224"/>
        <v>1.3871172599988695</v>
      </c>
      <c r="AT481">
        <v>1720.6</v>
      </c>
      <c r="AU481">
        <v>1097.6400000000001</v>
      </c>
      <c r="AW481">
        <v>4171.88</v>
      </c>
    </row>
    <row r="482" spans="1:49" ht="12.75" customHeight="1" x14ac:dyDescent="0.15">
      <c r="A482" t="s">
        <v>56</v>
      </c>
      <c r="B482" t="s">
        <v>280</v>
      </c>
      <c r="C482" s="24" t="s">
        <v>478</v>
      </c>
      <c r="D482" s="17">
        <v>949</v>
      </c>
      <c r="F482" s="24" t="s">
        <v>444</v>
      </c>
      <c r="G482" s="24">
        <v>30</v>
      </c>
      <c r="H482" s="16" t="s">
        <v>426</v>
      </c>
      <c r="J482" s="52">
        <f t="shared" si="225"/>
        <v>430</v>
      </c>
      <c r="K482" s="52">
        <f t="shared" si="226"/>
        <v>26310.625</v>
      </c>
      <c r="L482" s="52">
        <f t="shared" si="227"/>
        <v>11045.625000000002</v>
      </c>
      <c r="M482" s="52">
        <f t="shared" si="228"/>
        <v>2405621.5625000005</v>
      </c>
      <c r="N482">
        <v>32</v>
      </c>
      <c r="O482">
        <v>1958</v>
      </c>
      <c r="P482">
        <v>822</v>
      </c>
      <c r="Q482">
        <v>179023</v>
      </c>
      <c r="R482" s="14">
        <f t="shared" si="209"/>
        <v>0.56658615258235423</v>
      </c>
      <c r="S482" s="14">
        <f t="shared" si="210"/>
        <v>0.13869811032024054</v>
      </c>
      <c r="T482" s="14">
        <f t="shared" si="211"/>
        <v>0.76105291889202697</v>
      </c>
      <c r="U482" s="14">
        <f t="shared" si="212"/>
        <v>1.6409184762550746</v>
      </c>
      <c r="V482">
        <v>3007.19</v>
      </c>
      <c r="W482">
        <v>5030.3100000000004</v>
      </c>
      <c r="X482">
        <v>3931.47</v>
      </c>
      <c r="Y482">
        <v>4935.21</v>
      </c>
      <c r="Z482" s="14">
        <f t="shared" si="213"/>
        <v>0.87865045331564773</v>
      </c>
      <c r="AA482" s="14">
        <f t="shared" si="214"/>
        <v>0.28574792413708483</v>
      </c>
      <c r="AB482" s="14">
        <f t="shared" si="215"/>
        <v>11.852683886229318</v>
      </c>
      <c r="AC482" s="14">
        <f t="shared" si="216"/>
        <v>0.55335667428073632</v>
      </c>
      <c r="AD482">
        <v>4663.49</v>
      </c>
      <c r="AE482">
        <v>10363.52</v>
      </c>
      <c r="AF482">
        <v>61228.95</v>
      </c>
      <c r="AG482">
        <v>1664.27</v>
      </c>
      <c r="AH482" s="14">
        <f t="shared" si="217"/>
        <v>9.2354452893608361</v>
      </c>
      <c r="AI482" s="14">
        <f t="shared" si="218"/>
        <v>4.6835978223257104</v>
      </c>
      <c r="AJ482" s="14">
        <f t="shared" si="219"/>
        <v>93.155485178567631</v>
      </c>
      <c r="AK482" s="14">
        <f t="shared" si="220"/>
        <v>10.094773556236055</v>
      </c>
      <c r="AL482">
        <v>49017.68</v>
      </c>
      <c r="AM482">
        <v>169864.95999999999</v>
      </c>
      <c r="AN482">
        <v>481225.4</v>
      </c>
      <c r="AO482">
        <v>30360.94</v>
      </c>
      <c r="AP482" s="14">
        <f t="shared" si="221"/>
        <v>0.32486867788588353</v>
      </c>
      <c r="AQ482" s="14">
        <f t="shared" si="222"/>
        <v>2.9682047973353956E-2</v>
      </c>
      <c r="AR482" s="14">
        <f t="shared" si="223"/>
        <v>0</v>
      </c>
      <c r="AS482" s="14">
        <f t="shared" si="224"/>
        <v>1.4600361086451277</v>
      </c>
      <c r="AT482">
        <v>1724.26</v>
      </c>
      <c r="AU482">
        <v>1076.51</v>
      </c>
      <c r="AW482">
        <v>4391.1899999999996</v>
      </c>
    </row>
    <row r="483" spans="1:49" ht="12.75" customHeight="1" x14ac:dyDescent="0.15">
      <c r="A483" t="s">
        <v>57</v>
      </c>
      <c r="B483" t="s">
        <v>281</v>
      </c>
      <c r="C483" s="24" t="s">
        <v>478</v>
      </c>
      <c r="D483" s="17">
        <v>950</v>
      </c>
      <c r="F483" s="24" t="s">
        <v>451</v>
      </c>
      <c r="G483" s="24">
        <v>40</v>
      </c>
      <c r="H483" s="16" t="s">
        <v>426</v>
      </c>
      <c r="J483" s="52">
        <f t="shared" si="225"/>
        <v>174.68749999999997</v>
      </c>
      <c r="K483" s="52">
        <f t="shared" si="226"/>
        <v>5630.3125</v>
      </c>
      <c r="L483" s="52">
        <f t="shared" si="227"/>
        <v>2418.75</v>
      </c>
      <c r="M483" s="52">
        <f t="shared" si="228"/>
        <v>698051.24999999988</v>
      </c>
      <c r="N483">
        <v>13</v>
      </c>
      <c r="O483">
        <v>419</v>
      </c>
      <c r="P483">
        <v>180</v>
      </c>
      <c r="Q483">
        <v>51948</v>
      </c>
      <c r="R483" s="14">
        <f t="shared" si="209"/>
        <v>0.19435672889237238</v>
      </c>
      <c r="S483" s="14">
        <f t="shared" si="210"/>
        <v>0.12156429695007036</v>
      </c>
      <c r="T483" s="14">
        <f t="shared" si="211"/>
        <v>0.76267318126999928</v>
      </c>
      <c r="U483" s="14">
        <f t="shared" si="212"/>
        <v>2.1562580005918361</v>
      </c>
      <c r="V483">
        <v>1031.56</v>
      </c>
      <c r="W483">
        <v>4408.8999999999996</v>
      </c>
      <c r="X483">
        <v>3939.84</v>
      </c>
      <c r="Y483">
        <v>6485.14</v>
      </c>
      <c r="Z483" s="14">
        <f t="shared" si="213"/>
        <v>0.97608694013821795</v>
      </c>
      <c r="AA483" s="14">
        <f t="shared" si="214"/>
        <v>0.31860935451451067</v>
      </c>
      <c r="AB483" s="14">
        <f t="shared" si="215"/>
        <v>17.704556673370977</v>
      </c>
      <c r="AC483" s="14">
        <f t="shared" si="216"/>
        <v>0.76268374346237355</v>
      </c>
      <c r="AD483">
        <v>5180.6400000000003</v>
      </c>
      <c r="AE483">
        <v>11555.34</v>
      </c>
      <c r="AF483">
        <v>91458.73</v>
      </c>
      <c r="AG483">
        <v>2293.84</v>
      </c>
      <c r="AH483" s="14">
        <f t="shared" si="217"/>
        <v>7.7306106760922155</v>
      </c>
      <c r="AI483" s="14">
        <f t="shared" si="218"/>
        <v>3.6657587049758673</v>
      </c>
      <c r="AJ483" s="14">
        <f t="shared" si="219"/>
        <v>93.591583540302338</v>
      </c>
      <c r="AK483" s="14">
        <f t="shared" si="220"/>
        <v>5.3445682423468623</v>
      </c>
      <c r="AL483">
        <v>41030.68</v>
      </c>
      <c r="AM483">
        <v>132949.92000000001</v>
      </c>
      <c r="AN483">
        <v>483478.21</v>
      </c>
      <c r="AO483">
        <v>16074.27</v>
      </c>
      <c r="AP483" s="14">
        <f t="shared" si="221"/>
        <v>0.295725342718688</v>
      </c>
      <c r="AQ483" s="14">
        <f t="shared" si="222"/>
        <v>3.2446740312754609E-2</v>
      </c>
      <c r="AR483" s="14">
        <f t="shared" si="223"/>
        <v>0</v>
      </c>
      <c r="AS483" s="14">
        <f t="shared" si="224"/>
        <v>1.4364457921458709</v>
      </c>
      <c r="AT483">
        <v>1569.58</v>
      </c>
      <c r="AU483">
        <v>1176.78</v>
      </c>
      <c r="AW483">
        <v>4320.24</v>
      </c>
    </row>
    <row r="484" spans="1:49" ht="12.75" customHeight="1" x14ac:dyDescent="0.15">
      <c r="A484" t="s">
        <v>58</v>
      </c>
      <c r="B484" t="s">
        <v>282</v>
      </c>
      <c r="C484" s="24" t="s">
        <v>478</v>
      </c>
      <c r="D484" s="17">
        <v>951</v>
      </c>
      <c r="F484" s="24" t="s">
        <v>445</v>
      </c>
      <c r="G484" s="24">
        <v>40</v>
      </c>
      <c r="H484" s="16" t="s">
        <v>426</v>
      </c>
      <c r="J484" s="52">
        <f t="shared" si="225"/>
        <v>201.56249999999997</v>
      </c>
      <c r="K484" s="52">
        <f t="shared" si="226"/>
        <v>17562.812500000004</v>
      </c>
      <c r="L484" s="52">
        <f t="shared" si="227"/>
        <v>6920.3125</v>
      </c>
      <c r="M484" s="52">
        <f t="shared" si="228"/>
        <v>2254745.3125</v>
      </c>
      <c r="N484">
        <v>15</v>
      </c>
      <c r="O484">
        <v>1307</v>
      </c>
      <c r="P484">
        <v>515</v>
      </c>
      <c r="Q484">
        <v>167795</v>
      </c>
      <c r="R484" s="14">
        <f t="shared" si="209"/>
        <v>0.29120725907950168</v>
      </c>
      <c r="S484" s="14">
        <f t="shared" si="210"/>
        <v>0.13733795999509207</v>
      </c>
      <c r="T484" s="14">
        <f t="shared" si="211"/>
        <v>0.7698549894208675</v>
      </c>
      <c r="U484" s="14">
        <f t="shared" si="212"/>
        <v>1.2802941890350745</v>
      </c>
      <c r="V484">
        <v>1545.6</v>
      </c>
      <c r="W484">
        <v>4980.9799999999996</v>
      </c>
      <c r="X484">
        <v>3976.94</v>
      </c>
      <c r="Y484">
        <v>3850.6</v>
      </c>
      <c r="Z484" s="14">
        <f t="shared" si="213"/>
        <v>0.96563957826195068</v>
      </c>
      <c r="AA484" s="14">
        <f t="shared" si="214"/>
        <v>0.29403455658630662</v>
      </c>
      <c r="AB484" s="14">
        <f t="shared" si="215"/>
        <v>17.339986023543169</v>
      </c>
      <c r="AC484" s="14">
        <f t="shared" si="216"/>
        <v>0.58018213918785466</v>
      </c>
      <c r="AD484">
        <v>5125.1899999999996</v>
      </c>
      <c r="AE484">
        <v>10664.06</v>
      </c>
      <c r="AF484">
        <v>89575.42</v>
      </c>
      <c r="AG484">
        <v>1744.95</v>
      </c>
      <c r="AH484" s="14">
        <f t="shared" si="217"/>
        <v>13.4326093346095</v>
      </c>
      <c r="AI484" s="14">
        <f t="shared" si="218"/>
        <v>6.7399369417434896</v>
      </c>
      <c r="AJ484" s="14">
        <f t="shared" si="219"/>
        <v>101.73074994724952</v>
      </c>
      <c r="AK484" s="14">
        <f t="shared" si="220"/>
        <v>20.632323554739841</v>
      </c>
      <c r="AL484">
        <v>71294.38</v>
      </c>
      <c r="AM484">
        <v>244444.37</v>
      </c>
      <c r="AN484">
        <v>525523.76</v>
      </c>
      <c r="AO484">
        <v>62053.57</v>
      </c>
      <c r="AP484" s="14">
        <f t="shared" si="221"/>
        <v>0.32079712711679187</v>
      </c>
      <c r="AQ484" s="14">
        <f t="shared" si="222"/>
        <v>3.0371359915959087E-2</v>
      </c>
      <c r="AR484" s="14">
        <f t="shared" si="223"/>
        <v>0</v>
      </c>
      <c r="AS484" s="14">
        <f t="shared" si="224"/>
        <v>1.3515439271975236</v>
      </c>
      <c r="AT484">
        <v>1702.65</v>
      </c>
      <c r="AU484">
        <v>1101.51</v>
      </c>
      <c r="AW484">
        <v>4064.89</v>
      </c>
    </row>
    <row r="485" spans="1:49" ht="12.75" customHeight="1" x14ac:dyDescent="0.15">
      <c r="A485" t="s">
        <v>59</v>
      </c>
      <c r="B485" t="s">
        <v>283</v>
      </c>
      <c r="C485" s="24" t="s">
        <v>478</v>
      </c>
      <c r="D485" s="17">
        <v>952</v>
      </c>
      <c r="F485" s="24" t="s">
        <v>446</v>
      </c>
      <c r="G485" s="24">
        <v>40</v>
      </c>
      <c r="H485" s="16" t="s">
        <v>426</v>
      </c>
      <c r="J485" s="52">
        <f t="shared" si="225"/>
        <v>456.87499999999994</v>
      </c>
      <c r="K485" s="52">
        <f t="shared" si="226"/>
        <v>17240.3125</v>
      </c>
      <c r="L485" s="52">
        <f t="shared" si="227"/>
        <v>8465.625</v>
      </c>
      <c r="M485" s="52">
        <f t="shared" si="228"/>
        <v>2098494.0625</v>
      </c>
      <c r="N485">
        <v>34</v>
      </c>
      <c r="O485">
        <v>1283</v>
      </c>
      <c r="P485">
        <v>630</v>
      </c>
      <c r="Q485">
        <v>156167</v>
      </c>
      <c r="R485" s="14">
        <f t="shared" si="209"/>
        <v>0.65601519342221282</v>
      </c>
      <c r="S485" s="14">
        <f t="shared" si="210"/>
        <v>0.13218300956351389</v>
      </c>
      <c r="T485" s="14">
        <f t="shared" si="211"/>
        <v>0.70859281083581915</v>
      </c>
      <c r="U485" s="14">
        <f t="shared" si="212"/>
        <v>1.7519608723263478</v>
      </c>
      <c r="V485">
        <v>3481.84</v>
      </c>
      <c r="W485">
        <v>4794.0200000000004</v>
      </c>
      <c r="X485">
        <v>3660.47</v>
      </c>
      <c r="Y485">
        <v>5269.18</v>
      </c>
      <c r="Z485" s="14">
        <f t="shared" si="213"/>
        <v>0.94217116716532634</v>
      </c>
      <c r="AA485" s="14">
        <f t="shared" si="214"/>
        <v>0.30318917063365686</v>
      </c>
      <c r="AB485" s="14">
        <f t="shared" si="215"/>
        <v>17.687757824008919</v>
      </c>
      <c r="AC485" s="14">
        <f t="shared" si="216"/>
        <v>0.66797668565196711</v>
      </c>
      <c r="AD485">
        <v>5000.63</v>
      </c>
      <c r="AE485">
        <v>10996.08</v>
      </c>
      <c r="AF485">
        <v>91371.95</v>
      </c>
      <c r="AG485">
        <v>2009</v>
      </c>
      <c r="AH485" s="14">
        <f t="shared" si="217"/>
        <v>8.4274845691805638</v>
      </c>
      <c r="AI485" s="14">
        <f t="shared" si="218"/>
        <v>4.1324259230920877</v>
      </c>
      <c r="AJ485" s="14">
        <f t="shared" si="219"/>
        <v>91.608564354614856</v>
      </c>
      <c r="AK485" s="14">
        <f t="shared" si="220"/>
        <v>12.123647172653186</v>
      </c>
      <c r="AL485">
        <v>44729.38</v>
      </c>
      <c r="AM485">
        <v>149875.03</v>
      </c>
      <c r="AN485">
        <v>473234.27</v>
      </c>
      <c r="AO485">
        <v>36462.959999999999</v>
      </c>
      <c r="AP485" s="14">
        <f t="shared" si="221"/>
        <v>0.30741809795838387</v>
      </c>
      <c r="AQ485" s="14">
        <f t="shared" si="222"/>
        <v>3.0392866448568364E-2</v>
      </c>
      <c r="AR485" s="14">
        <f t="shared" si="223"/>
        <v>0</v>
      </c>
      <c r="AS485" s="14">
        <f t="shared" si="224"/>
        <v>1.3038313067938117</v>
      </c>
      <c r="AT485">
        <v>1631.64</v>
      </c>
      <c r="AU485">
        <v>1102.29</v>
      </c>
      <c r="AW485">
        <v>3921.39</v>
      </c>
    </row>
    <row r="486" spans="1:49" ht="12.75" customHeight="1" x14ac:dyDescent="0.15">
      <c r="A486" t="s">
        <v>60</v>
      </c>
      <c r="B486" t="s">
        <v>284</v>
      </c>
      <c r="C486" s="24" t="s">
        <v>478</v>
      </c>
      <c r="D486" s="17">
        <v>953</v>
      </c>
      <c r="F486" s="24" t="s">
        <v>452</v>
      </c>
      <c r="G486" s="24">
        <v>50</v>
      </c>
      <c r="H486" s="16" t="s">
        <v>426</v>
      </c>
      <c r="J486" s="52">
        <f t="shared" si="225"/>
        <v>255.31250000000003</v>
      </c>
      <c r="K486" s="52">
        <f t="shared" si="226"/>
        <v>1263.1250000000002</v>
      </c>
      <c r="L486" s="52">
        <f t="shared" si="227"/>
        <v>806.24999999999989</v>
      </c>
      <c r="M486" s="52">
        <f t="shared" si="228"/>
        <v>333854.6875</v>
      </c>
      <c r="N486">
        <v>19</v>
      </c>
      <c r="O486">
        <v>94</v>
      </c>
      <c r="P486">
        <v>60</v>
      </c>
      <c r="Q486">
        <v>24845</v>
      </c>
      <c r="R486" s="14">
        <f t="shared" si="209"/>
        <v>0.67207907211600049</v>
      </c>
      <c r="S486" s="14">
        <f t="shared" si="210"/>
        <v>0.13271956997963771</v>
      </c>
      <c r="T486" s="14">
        <f t="shared" si="211"/>
        <v>0.82777791758536379</v>
      </c>
      <c r="U486" s="14">
        <f t="shared" si="212"/>
        <v>2.021828108219538</v>
      </c>
      <c r="V486">
        <v>3567.1</v>
      </c>
      <c r="W486">
        <v>4813.4799999999996</v>
      </c>
      <c r="X486">
        <v>4276.16</v>
      </c>
      <c r="Y486">
        <v>6080.83</v>
      </c>
      <c r="Z486" s="14">
        <f t="shared" si="213"/>
        <v>1.1395481162718839</v>
      </c>
      <c r="AA486" s="14">
        <f t="shared" si="214"/>
        <v>0.37420760145637827</v>
      </c>
      <c r="AB486" s="14">
        <f t="shared" si="215"/>
        <v>19.939308881631799</v>
      </c>
      <c r="AC486" s="14">
        <f t="shared" si="216"/>
        <v>0.7960227291618871</v>
      </c>
      <c r="AD486">
        <v>6048.22</v>
      </c>
      <c r="AE486">
        <v>13571.78</v>
      </c>
      <c r="AF486">
        <v>103003.08</v>
      </c>
      <c r="AG486">
        <v>2394.11</v>
      </c>
      <c r="AH486" s="14">
        <f t="shared" si="217"/>
        <v>20.411850266412436</v>
      </c>
      <c r="AI486" s="14">
        <f t="shared" si="218"/>
        <v>14.624114613275319</v>
      </c>
      <c r="AJ486" s="14">
        <f t="shared" si="219"/>
        <v>113.74168139485812</v>
      </c>
      <c r="AK486" s="14">
        <f t="shared" si="220"/>
        <v>6.9837444598499134</v>
      </c>
      <c r="AL486">
        <v>108337.12</v>
      </c>
      <c r="AM486">
        <v>530388.12</v>
      </c>
      <c r="AN486">
        <v>587570.18999999994</v>
      </c>
      <c r="AO486">
        <v>21004.240000000002</v>
      </c>
      <c r="AP486" s="14">
        <f t="shared" si="221"/>
        <v>0.3102386030492354</v>
      </c>
      <c r="AQ486" s="14">
        <f t="shared" si="222"/>
        <v>3.2248769922838413E-2</v>
      </c>
      <c r="AR486" s="14">
        <f t="shared" si="223"/>
        <v>0</v>
      </c>
      <c r="AS486" s="14">
        <f t="shared" si="224"/>
        <v>1.3737643761283951</v>
      </c>
      <c r="AT486">
        <v>1646.61</v>
      </c>
      <c r="AU486">
        <v>1169.5999999999999</v>
      </c>
      <c r="AW486">
        <v>4131.72</v>
      </c>
    </row>
    <row r="487" spans="1:49" ht="12.75" customHeight="1" x14ac:dyDescent="0.15">
      <c r="A487" t="s">
        <v>61</v>
      </c>
      <c r="B487" t="s">
        <v>285</v>
      </c>
      <c r="C487" s="24" t="s">
        <v>478</v>
      </c>
      <c r="D487" s="17">
        <v>954</v>
      </c>
      <c r="F487" s="24" t="s">
        <v>448</v>
      </c>
      <c r="G487" s="24">
        <v>50</v>
      </c>
      <c r="H487" s="16" t="s">
        <v>426</v>
      </c>
      <c r="J487" s="52">
        <f t="shared" si="225"/>
        <v>416.56250000000006</v>
      </c>
      <c r="K487" s="52">
        <f t="shared" si="226"/>
        <v>3480.3125</v>
      </c>
      <c r="L487" s="52">
        <f t="shared" si="227"/>
        <v>2405.3125000000005</v>
      </c>
      <c r="M487" s="52">
        <f t="shared" si="228"/>
        <v>1033760.3125</v>
      </c>
      <c r="N487">
        <v>31</v>
      </c>
      <c r="O487">
        <v>259</v>
      </c>
      <c r="P487">
        <v>179</v>
      </c>
      <c r="Q487">
        <v>76931</v>
      </c>
      <c r="R487" s="14">
        <f t="shared" si="209"/>
        <v>0.71284733474515594</v>
      </c>
      <c r="S487" s="14">
        <f t="shared" si="210"/>
        <v>0.17950427442335609</v>
      </c>
      <c r="T487" s="14">
        <f t="shared" si="211"/>
        <v>0.77817117481605091</v>
      </c>
      <c r="U487" s="14">
        <f t="shared" si="212"/>
        <v>2.0912291901489231</v>
      </c>
      <c r="V487">
        <v>3783.48</v>
      </c>
      <c r="W487">
        <v>6510.27</v>
      </c>
      <c r="X487">
        <v>4019.9</v>
      </c>
      <c r="Y487">
        <v>6289.56</v>
      </c>
      <c r="Z487" s="14">
        <f t="shared" si="213"/>
        <v>1.1847572142378042</v>
      </c>
      <c r="AA487" s="14">
        <f t="shared" si="214"/>
        <v>0.37348823551307553</v>
      </c>
      <c r="AB487" s="14">
        <f t="shared" si="215"/>
        <v>21.847861815042307</v>
      </c>
      <c r="AC487" s="14">
        <f t="shared" si="216"/>
        <v>0.7801329303528739</v>
      </c>
      <c r="AD487">
        <v>6288.17</v>
      </c>
      <c r="AE487">
        <v>13545.69</v>
      </c>
      <c r="AF487">
        <v>112862.34</v>
      </c>
      <c r="AG487">
        <v>2346.3200000000002</v>
      </c>
      <c r="AH487" s="14">
        <f t="shared" si="217"/>
        <v>18.150999706079631</v>
      </c>
      <c r="AI487" s="14">
        <f t="shared" si="218"/>
        <v>4.6763435034417338</v>
      </c>
      <c r="AJ487" s="14">
        <f t="shared" si="219"/>
        <v>129.34626187853647</v>
      </c>
      <c r="AK487" s="14">
        <f t="shared" si="220"/>
        <v>17.603795730136088</v>
      </c>
      <c r="AL487">
        <v>96337.52</v>
      </c>
      <c r="AM487">
        <v>169601.86</v>
      </c>
      <c r="AN487">
        <v>668180.80000000005</v>
      </c>
      <c r="AO487">
        <v>52945</v>
      </c>
      <c r="AP487" s="14">
        <f t="shared" si="221"/>
        <v>0.31125790382021112</v>
      </c>
      <c r="AQ487" s="14">
        <f t="shared" si="222"/>
        <v>3.1058741785124924E-2</v>
      </c>
      <c r="AR487" s="14">
        <f t="shared" si="223"/>
        <v>0</v>
      </c>
      <c r="AS487" s="14">
        <f t="shared" si="224"/>
        <v>1.3792704457721963</v>
      </c>
      <c r="AT487">
        <v>1652.02</v>
      </c>
      <c r="AU487">
        <v>1126.44</v>
      </c>
      <c r="AW487">
        <v>4148.28</v>
      </c>
    </row>
    <row r="488" spans="1:49" ht="12.75" customHeight="1" x14ac:dyDescent="0.15">
      <c r="A488" t="s">
        <v>62</v>
      </c>
      <c r="B488" t="s">
        <v>286</v>
      </c>
      <c r="C488" s="24" t="s">
        <v>478</v>
      </c>
      <c r="D488" s="17">
        <v>955</v>
      </c>
      <c r="F488" s="24" t="s">
        <v>447</v>
      </c>
      <c r="G488" s="24">
        <v>50</v>
      </c>
      <c r="H488" s="16" t="s">
        <v>426</v>
      </c>
      <c r="J488" s="52">
        <f t="shared" si="225"/>
        <v>349.37499999999994</v>
      </c>
      <c r="K488" s="52">
        <f t="shared" si="226"/>
        <v>3413.1250000000005</v>
      </c>
      <c r="L488" s="52">
        <f t="shared" si="227"/>
        <v>2270.9375</v>
      </c>
      <c r="M488" s="52">
        <f t="shared" si="228"/>
        <v>1027753.7500000001</v>
      </c>
      <c r="N488">
        <v>26</v>
      </c>
      <c r="O488">
        <v>254</v>
      </c>
      <c r="P488">
        <v>169</v>
      </c>
      <c r="Q488">
        <v>76484</v>
      </c>
      <c r="R488" s="14">
        <f t="shared" si="209"/>
        <v>0.75379081913346235</v>
      </c>
      <c r="S488" s="14">
        <f t="shared" si="210"/>
        <v>0.14587550199142219</v>
      </c>
      <c r="T488" s="14">
        <f t="shared" si="211"/>
        <v>0.60827979240509267</v>
      </c>
      <c r="U488" s="14">
        <f t="shared" si="212"/>
        <v>1.8497900312210107</v>
      </c>
      <c r="V488">
        <v>4000.79</v>
      </c>
      <c r="W488">
        <v>5290.62</v>
      </c>
      <c r="X488">
        <v>3142.27</v>
      </c>
      <c r="Y488">
        <v>5563.41</v>
      </c>
      <c r="Z488" s="14">
        <f t="shared" si="213"/>
        <v>1.2862426425702205</v>
      </c>
      <c r="AA488" s="14">
        <f t="shared" si="214"/>
        <v>0.37982742386204937</v>
      </c>
      <c r="AB488" s="14">
        <f t="shared" si="215"/>
        <v>20.991652841847294</v>
      </c>
      <c r="AC488" s="14">
        <f t="shared" si="216"/>
        <v>0.73118011431079366</v>
      </c>
      <c r="AD488">
        <v>6826.81</v>
      </c>
      <c r="AE488">
        <v>13775.6</v>
      </c>
      <c r="AF488">
        <v>108439.31</v>
      </c>
      <c r="AG488">
        <v>2199.09</v>
      </c>
      <c r="AH488" s="14">
        <f t="shared" si="217"/>
        <v>19.809409596876908</v>
      </c>
      <c r="AI488" s="14">
        <f t="shared" si="218"/>
        <v>8.0917567942031621</v>
      </c>
      <c r="AJ488" s="14">
        <f t="shared" si="219"/>
        <v>165.18372846183479</v>
      </c>
      <c r="AK488" s="14">
        <f t="shared" si="220"/>
        <v>13.306514518268779</v>
      </c>
      <c r="AL488">
        <v>105139.63</v>
      </c>
      <c r="AM488">
        <v>293472.24</v>
      </c>
      <c r="AN488">
        <v>853311.06</v>
      </c>
      <c r="AO488">
        <v>40020.54</v>
      </c>
      <c r="AP488" s="14">
        <f t="shared" si="221"/>
        <v>0.32090452109820705</v>
      </c>
      <c r="AQ488" s="14">
        <f t="shared" si="222"/>
        <v>3.1424077114705642E-2</v>
      </c>
      <c r="AR488" s="14">
        <f t="shared" si="223"/>
        <v>0</v>
      </c>
      <c r="AS488" s="14">
        <f t="shared" si="224"/>
        <v>1.3254133708384455</v>
      </c>
      <c r="AT488">
        <v>1703.22</v>
      </c>
      <c r="AU488">
        <v>1139.69</v>
      </c>
      <c r="AW488">
        <v>3986.3</v>
      </c>
    </row>
    <row r="489" spans="1:49" ht="12.75" customHeight="1" x14ac:dyDescent="0.15">
      <c r="J489" s="52"/>
      <c r="K489" s="52"/>
      <c r="L489" s="52"/>
      <c r="M489" s="52"/>
      <c r="R489" s="14"/>
      <c r="S489" s="14"/>
      <c r="T489" s="14"/>
      <c r="U489" s="14"/>
      <c r="Z489" s="14"/>
      <c r="AA489" s="14"/>
      <c r="AB489" s="14"/>
      <c r="AC489" s="14"/>
      <c r="AH489" s="14"/>
      <c r="AI489" s="14"/>
      <c r="AJ489" s="14"/>
      <c r="AK489" s="14"/>
      <c r="AP489" s="14"/>
      <c r="AQ489" s="14"/>
      <c r="AR489" s="14"/>
      <c r="AS489" s="14"/>
    </row>
    <row r="490" spans="1:49" ht="12.75" customHeight="1" x14ac:dyDescent="0.2">
      <c r="A490" t="s">
        <v>103</v>
      </c>
      <c r="B490" s="15" t="s">
        <v>328</v>
      </c>
      <c r="C490" s="24" t="s">
        <v>479</v>
      </c>
      <c r="D490" s="30" t="s">
        <v>363</v>
      </c>
      <c r="F490" s="24" t="s">
        <v>434</v>
      </c>
      <c r="G490" s="24">
        <v>5</v>
      </c>
      <c r="H490" s="16" t="s">
        <v>426</v>
      </c>
      <c r="J490" s="52">
        <f t="shared" si="225"/>
        <v>107.5</v>
      </c>
      <c r="K490" s="52">
        <f t="shared" si="226"/>
        <v>3507.1875000000005</v>
      </c>
      <c r="L490" s="52">
        <f t="shared" si="227"/>
        <v>1612.4999999999998</v>
      </c>
      <c r="M490" s="52">
        <f t="shared" si="228"/>
        <v>532931.25</v>
      </c>
      <c r="N490">
        <v>8</v>
      </c>
      <c r="O490">
        <v>261</v>
      </c>
      <c r="P490">
        <v>120</v>
      </c>
      <c r="Q490">
        <v>39660</v>
      </c>
      <c r="R490" s="14">
        <f t="shared" ref="R490:R554" si="229">V490/$S$11</f>
        <v>0.46755614389558514</v>
      </c>
      <c r="S490" s="14">
        <f t="shared" ref="S490:S554" si="230">W490/$T$11</f>
        <v>0.11260985410684284</v>
      </c>
      <c r="T490" s="14">
        <f t="shared" ref="T490:T554" si="231">X490/$U$11</f>
        <v>0.87727737475047474</v>
      </c>
      <c r="U490" s="14">
        <f t="shared" ref="U490:U554" si="232">Y490/$V$11</f>
        <v>2.0443798301323746</v>
      </c>
      <c r="V490">
        <v>2415.9</v>
      </c>
      <c r="W490">
        <v>4045.5</v>
      </c>
      <c r="X490">
        <v>4504.6000000000004</v>
      </c>
      <c r="Y490">
        <v>6145.14</v>
      </c>
      <c r="Z490" s="14">
        <f t="shared" ref="Z490:Z554" si="233">AD490/$S$11</f>
        <v>0.78006340137950259</v>
      </c>
      <c r="AA490" s="14">
        <f t="shared" ref="AA490:AA554" si="234">AE490/$T$11</f>
        <v>0.26282452403512663</v>
      </c>
      <c r="AB490" s="14">
        <f t="shared" ref="AB490:AB554" si="235">AF490/$U$11</f>
        <v>8.3550046253469006</v>
      </c>
      <c r="AC490" s="14">
        <f t="shared" ref="AC490:AC554" si="236">AG490/$V$11</f>
        <v>1.1592750185470431</v>
      </c>
      <c r="AD490">
        <v>4030.65</v>
      </c>
      <c r="AE490">
        <v>9441.9500000000007</v>
      </c>
      <c r="AF490">
        <v>42900.86</v>
      </c>
      <c r="AG490">
        <v>3484.63</v>
      </c>
      <c r="AH490" s="14">
        <f t="shared" ref="AH490:AH554" si="237">AL490/$S$11</f>
        <v>18.097196095280122</v>
      </c>
      <c r="AI490" s="14">
        <f t="shared" ref="AI490:AI554" si="238">AM490/$T$11</f>
        <v>11.662376979545119</v>
      </c>
      <c r="AJ490" s="14">
        <f t="shared" ref="AJ490:AJ554" si="239">AN490/$U$11</f>
        <v>102.82726520278496</v>
      </c>
      <c r="AK490" s="14">
        <f t="shared" ref="AK490:AK554" si="240">AO490/$V$11</f>
        <v>48.525950889426362</v>
      </c>
      <c r="AL490">
        <v>93509.66</v>
      </c>
      <c r="AM490">
        <v>418969.96</v>
      </c>
      <c r="AN490">
        <v>527992.30000000005</v>
      </c>
      <c r="AO490">
        <v>145862.70000000001</v>
      </c>
      <c r="AP490" s="14">
        <f t="shared" ref="AP490:AP554" si="241">AT490/$S$11</f>
        <v>0.35966154965667263</v>
      </c>
      <c r="AQ490" s="14">
        <f t="shared" ref="AQ490:AQ554" si="242">AU490/$T$11</f>
        <v>4.1024447653606466E-2</v>
      </c>
      <c r="AR490" s="14">
        <f t="shared" ref="AR490:AR554" si="243">AV490/$U$11</f>
        <v>0</v>
      </c>
      <c r="AS490" s="14">
        <f t="shared" ref="AS490:AS554" si="244">AW490/$V$11</f>
        <v>2.1775459351202815</v>
      </c>
      <c r="AT490">
        <v>1858.4</v>
      </c>
      <c r="AU490">
        <v>1473.8</v>
      </c>
      <c r="AW490">
        <v>6545.42</v>
      </c>
    </row>
    <row r="491" spans="1:49" ht="12.75" customHeight="1" x14ac:dyDescent="0.15">
      <c r="A491" t="s">
        <v>104</v>
      </c>
      <c r="B491" s="15" t="s">
        <v>330</v>
      </c>
      <c r="C491" s="24" t="s">
        <v>479</v>
      </c>
      <c r="D491" s="17">
        <v>919</v>
      </c>
      <c r="F491" s="24" t="s">
        <v>437</v>
      </c>
      <c r="G491" s="24">
        <v>5</v>
      </c>
      <c r="H491" s="16" t="s">
        <v>426</v>
      </c>
      <c r="J491" s="52">
        <f t="shared" si="225"/>
        <v>215</v>
      </c>
      <c r="K491" s="52">
        <f t="shared" si="226"/>
        <v>12725.312500000002</v>
      </c>
      <c r="L491" s="52">
        <f t="shared" si="227"/>
        <v>6355.9375</v>
      </c>
      <c r="M491" s="52">
        <f t="shared" si="228"/>
        <v>1806564.375</v>
      </c>
      <c r="N491">
        <v>16</v>
      </c>
      <c r="O491">
        <v>947</v>
      </c>
      <c r="P491">
        <v>473</v>
      </c>
      <c r="Q491">
        <v>134442</v>
      </c>
      <c r="R491" s="14">
        <f t="shared" si="229"/>
        <v>0.42556530961394051</v>
      </c>
      <c r="S491" s="14">
        <f t="shared" si="230"/>
        <v>0.14403038336619817</v>
      </c>
      <c r="T491" s="14">
        <f t="shared" si="231"/>
        <v>1.0038112858464385</v>
      </c>
      <c r="U491" s="14">
        <f t="shared" si="232"/>
        <v>3.1076560197214116</v>
      </c>
      <c r="V491">
        <v>2198.9299999999998</v>
      </c>
      <c r="W491">
        <v>5174.28</v>
      </c>
      <c r="X491">
        <v>5154.32</v>
      </c>
      <c r="Y491">
        <v>9341.2099999999991</v>
      </c>
      <c r="Z491" s="14">
        <f t="shared" si="233"/>
        <v>0.85395039364592773</v>
      </c>
      <c r="AA491" s="14">
        <f t="shared" si="234"/>
        <v>0.2703346312253444</v>
      </c>
      <c r="AB491" s="14">
        <f t="shared" si="235"/>
        <v>7.9030702565850337</v>
      </c>
      <c r="AC491" s="14">
        <f t="shared" si="236"/>
        <v>1.2245173610302509</v>
      </c>
      <c r="AD491">
        <v>4412.43</v>
      </c>
      <c r="AE491">
        <v>9711.75</v>
      </c>
      <c r="AF491">
        <v>40580.29</v>
      </c>
      <c r="AG491">
        <v>3680.74</v>
      </c>
      <c r="AH491" s="14">
        <f t="shared" si="237"/>
        <v>20.970699118264086</v>
      </c>
      <c r="AI491" s="14">
        <f t="shared" si="238"/>
        <v>9.4674412636131144</v>
      </c>
      <c r="AJ491" s="14">
        <f t="shared" si="239"/>
        <v>178.97010954768976</v>
      </c>
      <c r="AK491" s="14">
        <f t="shared" si="240"/>
        <v>21.579053651688199</v>
      </c>
      <c r="AL491">
        <v>108357.28</v>
      </c>
      <c r="AM491">
        <v>340117.07</v>
      </c>
      <c r="AN491">
        <v>918966.77</v>
      </c>
      <c r="AO491">
        <v>64863.83</v>
      </c>
      <c r="AP491" s="14">
        <f t="shared" si="241"/>
        <v>0.36910789072358086</v>
      </c>
      <c r="AQ491" s="14">
        <f t="shared" si="242"/>
        <v>3.9099321585128098E-2</v>
      </c>
      <c r="AR491" s="14">
        <f t="shared" si="243"/>
        <v>0</v>
      </c>
      <c r="AS491" s="14">
        <f t="shared" si="244"/>
        <v>2.1260999311347462</v>
      </c>
      <c r="AT491">
        <v>1907.21</v>
      </c>
      <c r="AU491">
        <v>1404.64</v>
      </c>
      <c r="AW491">
        <v>6390.78</v>
      </c>
    </row>
    <row r="492" spans="1:49" ht="12.75" customHeight="1" x14ac:dyDescent="0.15">
      <c r="A492" t="s">
        <v>105</v>
      </c>
      <c r="B492" s="15" t="s">
        <v>331</v>
      </c>
      <c r="C492" s="24" t="s">
        <v>479</v>
      </c>
      <c r="D492" s="17">
        <v>920</v>
      </c>
      <c r="F492" s="24" t="s">
        <v>438</v>
      </c>
      <c r="G492" s="24">
        <v>5</v>
      </c>
      <c r="H492" s="16" t="s">
        <v>426</v>
      </c>
      <c r="J492" s="52">
        <f t="shared" si="225"/>
        <v>161.25</v>
      </c>
      <c r="K492" s="52">
        <f t="shared" si="226"/>
        <v>12940.312499999998</v>
      </c>
      <c r="L492" s="52">
        <f t="shared" si="227"/>
        <v>5616.875</v>
      </c>
      <c r="M492" s="52">
        <f t="shared" si="228"/>
        <v>1838438.1249999998</v>
      </c>
      <c r="N492">
        <v>12</v>
      </c>
      <c r="O492">
        <v>963</v>
      </c>
      <c r="P492">
        <v>418</v>
      </c>
      <c r="Q492">
        <v>136814</v>
      </c>
      <c r="R492" s="14">
        <f t="shared" si="229"/>
        <v>0.54823807643775591</v>
      </c>
      <c r="S492" s="14">
        <f t="shared" si="230"/>
        <v>0.12854308374242726</v>
      </c>
      <c r="T492" s="14">
        <f t="shared" si="231"/>
        <v>0.94680948439554025</v>
      </c>
      <c r="U492" s="14">
        <f t="shared" si="232"/>
        <v>2.6829403799898199</v>
      </c>
      <c r="V492">
        <v>2832.79</v>
      </c>
      <c r="W492">
        <v>4617.8999999999996</v>
      </c>
      <c r="X492">
        <v>4861.63</v>
      </c>
      <c r="Y492">
        <v>8064.57</v>
      </c>
      <c r="Z492" s="14">
        <f t="shared" si="233"/>
        <v>0.80863272873653991</v>
      </c>
      <c r="AA492" s="14">
        <f t="shared" si="234"/>
        <v>0.27476581715422055</v>
      </c>
      <c r="AB492" s="14">
        <f t="shared" si="235"/>
        <v>8.3426067481376887</v>
      </c>
      <c r="AC492" s="14">
        <f t="shared" si="236"/>
        <v>1.1937974696177813</v>
      </c>
      <c r="AD492">
        <v>4178.2700000000004</v>
      </c>
      <c r="AE492">
        <v>9870.94</v>
      </c>
      <c r="AF492">
        <v>42837.2</v>
      </c>
      <c r="AG492">
        <v>3588.4</v>
      </c>
      <c r="AH492" s="14">
        <f t="shared" si="237"/>
        <v>24.361575590081827</v>
      </c>
      <c r="AI492" s="14">
        <f t="shared" si="238"/>
        <v>10.972304739996638</v>
      </c>
      <c r="AJ492" s="14">
        <f t="shared" si="239"/>
        <v>216.83948585617605</v>
      </c>
      <c r="AK492" s="14">
        <f t="shared" si="240"/>
        <v>49.943763369673341</v>
      </c>
      <c r="AL492">
        <v>125878.21</v>
      </c>
      <c r="AM492">
        <v>394179.17</v>
      </c>
      <c r="AN492">
        <v>1113416.55</v>
      </c>
      <c r="AO492">
        <v>150124.46</v>
      </c>
      <c r="AP492" s="14">
        <f t="shared" si="241"/>
        <v>0.36703708864581158</v>
      </c>
      <c r="AQ492" s="14">
        <f t="shared" si="242"/>
        <v>3.7895421896555377E-2</v>
      </c>
      <c r="AR492" s="14">
        <f t="shared" si="243"/>
        <v>0</v>
      </c>
      <c r="AS492" s="14">
        <f t="shared" si="244"/>
        <v>2.0645669972420628</v>
      </c>
      <c r="AT492">
        <v>1896.51</v>
      </c>
      <c r="AU492">
        <v>1361.39</v>
      </c>
      <c r="AW492">
        <v>6205.82</v>
      </c>
    </row>
    <row r="493" spans="1:49" ht="12.75" customHeight="1" x14ac:dyDescent="0.15">
      <c r="A493" t="s">
        <v>106</v>
      </c>
      <c r="B493" s="15" t="s">
        <v>332</v>
      </c>
      <c r="C493" s="24" t="s">
        <v>479</v>
      </c>
      <c r="D493" s="17">
        <v>921</v>
      </c>
      <c r="F493" s="24" t="s">
        <v>435</v>
      </c>
      <c r="G493" s="24">
        <v>12</v>
      </c>
      <c r="H493" s="16" t="s">
        <v>426</v>
      </c>
      <c r="J493" s="52">
        <f t="shared" si="225"/>
        <v>134.375</v>
      </c>
      <c r="K493" s="52">
        <f t="shared" si="226"/>
        <v>3036.8750000000005</v>
      </c>
      <c r="L493" s="52">
        <f t="shared" si="227"/>
        <v>1679.6875</v>
      </c>
      <c r="M493" s="52">
        <f t="shared" si="228"/>
        <v>566202.5</v>
      </c>
      <c r="N493">
        <v>10</v>
      </c>
      <c r="O493">
        <v>226</v>
      </c>
      <c r="P493">
        <v>125</v>
      </c>
      <c r="Q493">
        <v>42136</v>
      </c>
      <c r="R493" s="14">
        <f t="shared" si="229"/>
        <v>0.683867871215464</v>
      </c>
      <c r="S493" s="14">
        <f t="shared" si="230"/>
        <v>0.11545328423835043</v>
      </c>
      <c r="T493" s="14">
        <f t="shared" si="231"/>
        <v>0.89288086080140228</v>
      </c>
      <c r="U493" s="14">
        <f t="shared" si="232"/>
        <v>3.8058232724635461</v>
      </c>
      <c r="V493">
        <v>3533.6</v>
      </c>
      <c r="W493">
        <v>4147.6499999999996</v>
      </c>
      <c r="X493">
        <v>4584.72</v>
      </c>
      <c r="Y493">
        <v>11439.81</v>
      </c>
      <c r="Z493" s="14">
        <f t="shared" si="233"/>
        <v>0.90363609620907748</v>
      </c>
      <c r="AA493" s="14">
        <f t="shared" si="234"/>
        <v>0.28107258137248464</v>
      </c>
      <c r="AB493" s="14">
        <f t="shared" si="235"/>
        <v>7.9867510589610013</v>
      </c>
      <c r="AC493" s="14">
        <f t="shared" si="236"/>
        <v>1.3537112383436409</v>
      </c>
      <c r="AD493">
        <v>4669.16</v>
      </c>
      <c r="AE493">
        <v>10097.51</v>
      </c>
      <c r="AF493">
        <v>41009.97</v>
      </c>
      <c r="AG493">
        <v>4069.08</v>
      </c>
      <c r="AH493" s="14">
        <f t="shared" si="237"/>
        <v>22.696900377002098</v>
      </c>
      <c r="AI493" s="14">
        <f t="shared" si="238"/>
        <v>14.279537435295611</v>
      </c>
      <c r="AJ493" s="14">
        <f t="shared" si="239"/>
        <v>138.42636350357856</v>
      </c>
      <c r="AK493" s="14">
        <f t="shared" si="240"/>
        <v>24.329405463310124</v>
      </c>
      <c r="AL493">
        <v>117276.7</v>
      </c>
      <c r="AM493">
        <v>512991.24</v>
      </c>
      <c r="AN493">
        <v>710784.77</v>
      </c>
      <c r="AO493">
        <v>73131.03</v>
      </c>
      <c r="AP493" s="14">
        <f t="shared" si="241"/>
        <v>0.36873824287605378</v>
      </c>
      <c r="AQ493" s="14">
        <f t="shared" si="242"/>
        <v>3.9800784525059488E-2</v>
      </c>
      <c r="AR493" s="14">
        <f t="shared" si="243"/>
        <v>0</v>
      </c>
      <c r="AS493" s="14">
        <f t="shared" si="244"/>
        <v>2.0810414289373793</v>
      </c>
      <c r="AT493">
        <v>1905.3</v>
      </c>
      <c r="AU493">
        <v>1429.84</v>
      </c>
      <c r="AW493">
        <v>6255.34</v>
      </c>
    </row>
    <row r="494" spans="1:49" ht="12.75" customHeight="1" x14ac:dyDescent="0.15">
      <c r="A494" t="s">
        <v>107</v>
      </c>
      <c r="B494" s="15" t="s">
        <v>333</v>
      </c>
      <c r="C494" s="24" t="s">
        <v>479</v>
      </c>
      <c r="D494" s="17">
        <v>922</v>
      </c>
      <c r="F494" s="24" t="s">
        <v>439</v>
      </c>
      <c r="G494" s="24">
        <v>12</v>
      </c>
      <c r="H494" s="16" t="s">
        <v>426</v>
      </c>
      <c r="J494" s="52">
        <f t="shared" si="225"/>
        <v>188.12500000000003</v>
      </c>
      <c r="K494" s="52">
        <f t="shared" si="226"/>
        <v>12456.562500000002</v>
      </c>
      <c r="L494" s="52">
        <f t="shared" si="227"/>
        <v>6020.0000000000009</v>
      </c>
      <c r="M494" s="52">
        <f t="shared" si="228"/>
        <v>1831262.4999999998</v>
      </c>
      <c r="N494">
        <v>14</v>
      </c>
      <c r="O494">
        <v>927</v>
      </c>
      <c r="P494">
        <v>448</v>
      </c>
      <c r="Q494">
        <v>136280</v>
      </c>
      <c r="R494" s="14">
        <f t="shared" si="229"/>
        <v>0.36886403926395567</v>
      </c>
      <c r="S494" s="14">
        <f t="shared" si="230"/>
        <v>0.15083652239169915</v>
      </c>
      <c r="T494" s="14">
        <f t="shared" si="231"/>
        <v>0.77558790593505034</v>
      </c>
      <c r="U494" s="14">
        <f t="shared" si="232"/>
        <v>3.350710443232741</v>
      </c>
      <c r="V494">
        <v>1905.95</v>
      </c>
      <c r="W494">
        <v>5418.79</v>
      </c>
      <c r="X494">
        <v>3982.45</v>
      </c>
      <c r="Y494">
        <v>10071.799999999999</v>
      </c>
      <c r="Z494" s="14">
        <f t="shared" si="233"/>
        <v>0.79209921270814465</v>
      </c>
      <c r="AA494" s="14">
        <f t="shared" si="234"/>
        <v>0.26774088849745525</v>
      </c>
      <c r="AB494" s="14">
        <f t="shared" si="235"/>
        <v>7.7531389064706167</v>
      </c>
      <c r="AC494" s="14">
        <f t="shared" si="236"/>
        <v>1.1221942399371896</v>
      </c>
      <c r="AD494">
        <v>4092.84</v>
      </c>
      <c r="AE494">
        <v>9618.57</v>
      </c>
      <c r="AF494">
        <v>39810.43</v>
      </c>
      <c r="AG494">
        <v>3373.17</v>
      </c>
      <c r="AH494" s="14">
        <f t="shared" si="237"/>
        <v>25.307500561245423</v>
      </c>
      <c r="AI494" s="14">
        <f t="shared" si="238"/>
        <v>11.74012468225399</v>
      </c>
      <c r="AJ494" s="14">
        <f t="shared" si="239"/>
        <v>215.34399337845076</v>
      </c>
      <c r="AK494" s="14">
        <f t="shared" si="240"/>
        <v>34.068086776873251</v>
      </c>
      <c r="AL494">
        <v>130765.88</v>
      </c>
      <c r="AM494">
        <v>421763.04</v>
      </c>
      <c r="AN494">
        <v>1105737.57</v>
      </c>
      <c r="AO494">
        <v>102404.24</v>
      </c>
      <c r="AP494" s="14">
        <f t="shared" si="241"/>
        <v>0.36623973307941821</v>
      </c>
      <c r="AQ494" s="14">
        <f t="shared" si="242"/>
        <v>3.7733695718737859E-2</v>
      </c>
      <c r="AR494" s="14">
        <f t="shared" si="243"/>
        <v>0</v>
      </c>
      <c r="AS494" s="14">
        <f t="shared" si="244"/>
        <v>1.9963138791764115</v>
      </c>
      <c r="AT494">
        <v>1892.39</v>
      </c>
      <c r="AU494">
        <v>1355.58</v>
      </c>
      <c r="AW494">
        <v>6000.66</v>
      </c>
    </row>
    <row r="495" spans="1:49" ht="12.75" customHeight="1" x14ac:dyDescent="0.15">
      <c r="A495" t="s">
        <v>108</v>
      </c>
      <c r="B495" s="15" t="s">
        <v>334</v>
      </c>
      <c r="C495" s="24" t="s">
        <v>479</v>
      </c>
      <c r="D495" s="17">
        <v>923</v>
      </c>
      <c r="F495" s="24" t="s">
        <v>440</v>
      </c>
      <c r="G495" s="24">
        <v>12</v>
      </c>
      <c r="H495" s="16" t="s">
        <v>426</v>
      </c>
      <c r="J495" s="52">
        <f t="shared" si="225"/>
        <v>215</v>
      </c>
      <c r="K495" s="52">
        <f t="shared" si="226"/>
        <v>12738.75</v>
      </c>
      <c r="L495" s="52">
        <f t="shared" si="227"/>
        <v>6140.9375000000009</v>
      </c>
      <c r="M495" s="52">
        <f t="shared" si="228"/>
        <v>1883883.7500000005</v>
      </c>
      <c r="N495">
        <v>16</v>
      </c>
      <c r="O495">
        <v>948</v>
      </c>
      <c r="P495">
        <v>457</v>
      </c>
      <c r="Q495">
        <v>140196</v>
      </c>
      <c r="R495" s="14">
        <f t="shared" si="229"/>
        <v>0.68870425849802985</v>
      </c>
      <c r="S495" s="14">
        <f t="shared" si="230"/>
        <v>0.12121947661957216</v>
      </c>
      <c r="T495" s="14">
        <f t="shared" si="231"/>
        <v>0.606586493987049</v>
      </c>
      <c r="U495" s="14">
        <f t="shared" si="232"/>
        <v>3.6033960217840426</v>
      </c>
      <c r="V495">
        <v>3558.59</v>
      </c>
      <c r="W495">
        <v>4354.8</v>
      </c>
      <c r="X495">
        <v>3114.67</v>
      </c>
      <c r="Y495">
        <v>10831.34</v>
      </c>
      <c r="Z495" s="14">
        <f t="shared" si="233"/>
        <v>0.82047307183167284</v>
      </c>
      <c r="AA495" s="14">
        <f t="shared" si="234"/>
        <v>0.27139016593495546</v>
      </c>
      <c r="AB495" s="14">
        <f t="shared" si="235"/>
        <v>8.2417761332099904</v>
      </c>
      <c r="AC495" s="14">
        <f t="shared" si="236"/>
        <v>1.1382095699414811</v>
      </c>
      <c r="AD495">
        <v>4239.45</v>
      </c>
      <c r="AE495">
        <v>9749.67</v>
      </c>
      <c r="AF495">
        <v>42319.46</v>
      </c>
      <c r="AG495">
        <v>3421.31</v>
      </c>
      <c r="AH495" s="14">
        <f t="shared" si="237"/>
        <v>21.918613607685579</v>
      </c>
      <c r="AI495" s="14">
        <f t="shared" si="238"/>
        <v>8.3901141603098903</v>
      </c>
      <c r="AJ495" s="14">
        <f t="shared" si="239"/>
        <v>184.67219046691659</v>
      </c>
      <c r="AK495" s="14">
        <f t="shared" si="240"/>
        <v>23.970321404451955</v>
      </c>
      <c r="AL495">
        <v>113255.23</v>
      </c>
      <c r="AM495">
        <v>301414.18</v>
      </c>
      <c r="AN495">
        <v>948245.53</v>
      </c>
      <c r="AO495">
        <v>72051.67</v>
      </c>
      <c r="AP495" s="14">
        <f t="shared" si="241"/>
        <v>0.36691903357408828</v>
      </c>
      <c r="AQ495" s="14">
        <f t="shared" si="242"/>
        <v>3.7403562763674909E-2</v>
      </c>
      <c r="AR495" s="14">
        <f t="shared" si="243"/>
        <v>0</v>
      </c>
      <c r="AS495" s="14">
        <f t="shared" si="244"/>
        <v>1.9348474817606882</v>
      </c>
      <c r="AT495">
        <v>1895.9</v>
      </c>
      <c r="AU495">
        <v>1343.72</v>
      </c>
      <c r="AW495">
        <v>5815.9</v>
      </c>
    </row>
    <row r="496" spans="1:49" ht="12.75" customHeight="1" x14ac:dyDescent="0.15">
      <c r="A496" t="s">
        <v>109</v>
      </c>
      <c r="B496" s="15" t="s">
        <v>335</v>
      </c>
      <c r="C496" s="24" t="s">
        <v>479</v>
      </c>
      <c r="D496" s="17">
        <v>924</v>
      </c>
      <c r="F496" s="24" t="s">
        <v>436</v>
      </c>
      <c r="G496" s="24">
        <v>20</v>
      </c>
      <c r="H496" s="16" t="s">
        <v>426</v>
      </c>
      <c r="J496" s="52">
        <f t="shared" si="225"/>
        <v>147.8125</v>
      </c>
      <c r="K496" s="52">
        <f t="shared" si="226"/>
        <v>3413.1250000000005</v>
      </c>
      <c r="L496" s="52">
        <f t="shared" si="227"/>
        <v>2217.1875</v>
      </c>
      <c r="M496" s="52">
        <f t="shared" si="228"/>
        <v>584249.0625</v>
      </c>
      <c r="N496">
        <v>11</v>
      </c>
      <c r="O496">
        <v>254</v>
      </c>
      <c r="P496">
        <v>165</v>
      </c>
      <c r="Q496">
        <v>43479</v>
      </c>
      <c r="R496" s="14">
        <f t="shared" si="229"/>
        <v>0.20283990184011083</v>
      </c>
      <c r="S496" s="14">
        <f t="shared" si="230"/>
        <v>0.10406453236360723</v>
      </c>
      <c r="T496" s="14">
        <f t="shared" si="231"/>
        <v>0.80363016699936696</v>
      </c>
      <c r="U496" s="14">
        <f t="shared" si="232"/>
        <v>2.1848749280574342</v>
      </c>
      <c r="V496">
        <v>1048.0899999999999</v>
      </c>
      <c r="W496">
        <v>3738.51</v>
      </c>
      <c r="X496">
        <v>4126.4399999999996</v>
      </c>
      <c r="Y496">
        <v>6567.45</v>
      </c>
      <c r="Z496" s="14">
        <f t="shared" si="233"/>
        <v>0.80885142091858453</v>
      </c>
      <c r="AA496" s="14">
        <f t="shared" si="234"/>
        <v>0.26828062525956914</v>
      </c>
      <c r="AB496" s="14">
        <f t="shared" si="235"/>
        <v>11.69294318126491</v>
      </c>
      <c r="AC496" s="14">
        <f t="shared" si="236"/>
        <v>0.78829756443226084</v>
      </c>
      <c r="AD496">
        <v>4179.3999999999996</v>
      </c>
      <c r="AE496">
        <v>9637.9599999999991</v>
      </c>
      <c r="AF496">
        <v>60040.34</v>
      </c>
      <c r="AG496">
        <v>2369.52</v>
      </c>
      <c r="AH496" s="14">
        <f t="shared" si="237"/>
        <v>26.019192658135736</v>
      </c>
      <c r="AI496" s="14">
        <f t="shared" si="238"/>
        <v>14.838985027663249</v>
      </c>
      <c r="AJ496" s="14">
        <f t="shared" si="239"/>
        <v>178.48710063781098</v>
      </c>
      <c r="AK496" s="14">
        <f t="shared" si="240"/>
        <v>60.618147158726089</v>
      </c>
      <c r="AL496">
        <v>134443.25</v>
      </c>
      <c r="AM496">
        <v>533089.35</v>
      </c>
      <c r="AN496">
        <v>916486.64</v>
      </c>
      <c r="AO496">
        <v>182210.27</v>
      </c>
      <c r="AP496" s="14">
        <f t="shared" si="241"/>
        <v>0.35508256113704451</v>
      </c>
      <c r="AQ496" s="14">
        <f t="shared" si="242"/>
        <v>3.5716711408125615E-2</v>
      </c>
      <c r="AR496" s="14">
        <f t="shared" si="243"/>
        <v>0</v>
      </c>
      <c r="AS496" s="14">
        <f t="shared" si="244"/>
        <v>1.8344905135617975</v>
      </c>
      <c r="AT496">
        <v>1834.74</v>
      </c>
      <c r="AU496">
        <v>1283.1199999999999</v>
      </c>
      <c r="AW496">
        <v>5514.24</v>
      </c>
    </row>
    <row r="497" spans="1:49" ht="12.75" customHeight="1" x14ac:dyDescent="0.15">
      <c r="A497" t="s">
        <v>110</v>
      </c>
      <c r="B497" s="15" t="s">
        <v>336</v>
      </c>
      <c r="C497" s="24" t="s">
        <v>479</v>
      </c>
      <c r="D497" s="17">
        <v>925</v>
      </c>
      <c r="F497" s="24" t="s">
        <v>441</v>
      </c>
      <c r="G497" s="24">
        <v>20</v>
      </c>
      <c r="H497" s="16" t="s">
        <v>426</v>
      </c>
      <c r="J497" s="52">
        <f t="shared" si="225"/>
        <v>645</v>
      </c>
      <c r="K497" s="52">
        <f t="shared" si="226"/>
        <v>13558.4375</v>
      </c>
      <c r="L497" s="52">
        <f t="shared" si="227"/>
        <v>7619.0625</v>
      </c>
      <c r="M497" s="52">
        <f t="shared" si="228"/>
        <v>1753526.5625</v>
      </c>
      <c r="N497">
        <v>48</v>
      </c>
      <c r="O497">
        <v>1009</v>
      </c>
      <c r="P497">
        <v>567</v>
      </c>
      <c r="Q497">
        <v>130495</v>
      </c>
      <c r="R497" s="14">
        <f t="shared" si="229"/>
        <v>0.47592450668462649</v>
      </c>
      <c r="S497" s="14">
        <f t="shared" si="230"/>
        <v>0.12881030771954399</v>
      </c>
      <c r="T497" s="14">
        <f t="shared" si="231"/>
        <v>0.78531379327133743</v>
      </c>
      <c r="U497" s="14">
        <f t="shared" si="232"/>
        <v>2.7033071955873011</v>
      </c>
      <c r="V497">
        <v>2459.14</v>
      </c>
      <c r="W497">
        <v>4627.5</v>
      </c>
      <c r="X497">
        <v>4032.39</v>
      </c>
      <c r="Y497">
        <v>8125.79</v>
      </c>
      <c r="Z497" s="14">
        <f t="shared" si="233"/>
        <v>0.86942722001594708</v>
      </c>
      <c r="AA497" s="14">
        <f t="shared" si="234"/>
        <v>0.27889915969193529</v>
      </c>
      <c r="AB497" s="14">
        <f t="shared" si="235"/>
        <v>11.630377330931399</v>
      </c>
      <c r="AC497" s="14">
        <f t="shared" si="236"/>
        <v>0.87321141632871691</v>
      </c>
      <c r="AD497">
        <v>4492.3999999999996</v>
      </c>
      <c r="AE497">
        <v>10019.43</v>
      </c>
      <c r="AF497">
        <v>59719.08</v>
      </c>
      <c r="AG497">
        <v>2624.76</v>
      </c>
      <c r="AH497" s="14">
        <f t="shared" si="237"/>
        <v>25.353826532587071</v>
      </c>
      <c r="AI497" s="14">
        <f t="shared" si="238"/>
        <v>13.010874345718793</v>
      </c>
      <c r="AJ497" s="14">
        <f t="shared" si="239"/>
        <v>220.3363299089537</v>
      </c>
      <c r="AK497" s="14">
        <f t="shared" si="240"/>
        <v>34.703074317917938</v>
      </c>
      <c r="AL497">
        <v>131005.25</v>
      </c>
      <c r="AM497">
        <v>467414.62</v>
      </c>
      <c r="AN497">
        <v>1131371.97</v>
      </c>
      <c r="AO497">
        <v>104312.93</v>
      </c>
      <c r="AP497" s="14">
        <f t="shared" si="241"/>
        <v>0.3583861678162521</v>
      </c>
      <c r="AQ497" s="14">
        <f t="shared" si="242"/>
        <v>3.6371966868680577E-2</v>
      </c>
      <c r="AR497" s="14">
        <f t="shared" si="243"/>
        <v>0</v>
      </c>
      <c r="AS497" s="14">
        <f t="shared" si="244"/>
        <v>1.8236350873457601</v>
      </c>
      <c r="AT497">
        <v>1851.81</v>
      </c>
      <c r="AU497">
        <v>1306.6600000000001</v>
      </c>
      <c r="AW497">
        <v>5481.61</v>
      </c>
    </row>
    <row r="498" spans="1:49" ht="12.75" customHeight="1" x14ac:dyDescent="0.15">
      <c r="A498" t="s">
        <v>111</v>
      </c>
      <c r="B498" s="15" t="s">
        <v>337</v>
      </c>
      <c r="C498" s="24" t="s">
        <v>479</v>
      </c>
      <c r="D498" s="17">
        <v>926</v>
      </c>
      <c r="F498" s="24" t="s">
        <v>442</v>
      </c>
      <c r="G498" s="24">
        <v>20</v>
      </c>
      <c r="H498" s="16" t="s">
        <v>426</v>
      </c>
      <c r="J498" s="52">
        <f t="shared" si="225"/>
        <v>779.375</v>
      </c>
      <c r="K498" s="52">
        <f t="shared" si="226"/>
        <v>14337.812500000002</v>
      </c>
      <c r="L498" s="52">
        <f t="shared" si="227"/>
        <v>7578.75</v>
      </c>
      <c r="M498" s="52">
        <f t="shared" si="228"/>
        <v>1825040.9375</v>
      </c>
      <c r="N498">
        <v>58</v>
      </c>
      <c r="O498">
        <v>1067</v>
      </c>
      <c r="P498">
        <v>564</v>
      </c>
      <c r="Q498">
        <v>135817</v>
      </c>
      <c r="R498" s="14">
        <f t="shared" si="229"/>
        <v>0.63662068324856591</v>
      </c>
      <c r="S498" s="14">
        <f t="shared" si="230"/>
        <v>0.14531528532283439</v>
      </c>
      <c r="T498" s="14">
        <f t="shared" si="231"/>
        <v>0.83696187740396322</v>
      </c>
      <c r="U498" s="14">
        <f t="shared" si="232"/>
        <v>3.163074251381464</v>
      </c>
      <c r="V498">
        <v>3289.47</v>
      </c>
      <c r="W498">
        <v>5220.4399999999996</v>
      </c>
      <c r="X498">
        <v>4297.59</v>
      </c>
      <c r="Y498">
        <v>9507.7900000000009</v>
      </c>
      <c r="Z498" s="14">
        <f t="shared" si="233"/>
        <v>0.84730834436470881</v>
      </c>
      <c r="AA498" s="14">
        <f t="shared" si="234"/>
        <v>0.27786672872201246</v>
      </c>
      <c r="AB498" s="14">
        <f t="shared" si="235"/>
        <v>11.82953795218852</v>
      </c>
      <c r="AC498" s="14">
        <f t="shared" si="236"/>
        <v>1.0013673246015298</v>
      </c>
      <c r="AD498">
        <v>4378.1099999999997</v>
      </c>
      <c r="AE498">
        <v>9982.34</v>
      </c>
      <c r="AF498">
        <v>60741.72</v>
      </c>
      <c r="AG498">
        <v>3009.98</v>
      </c>
      <c r="AH498" s="14">
        <f t="shared" si="237"/>
        <v>20.284191458231728</v>
      </c>
      <c r="AI498" s="14">
        <f t="shared" si="238"/>
        <v>6.733288202172754</v>
      </c>
      <c r="AJ498" s="14">
        <f t="shared" si="239"/>
        <v>198.29746530989826</v>
      </c>
      <c r="AK498" s="14">
        <f t="shared" si="240"/>
        <v>30.327113281678848</v>
      </c>
      <c r="AL498">
        <v>104810.04</v>
      </c>
      <c r="AM498">
        <v>241892.84</v>
      </c>
      <c r="AN498">
        <v>1018207.91</v>
      </c>
      <c r="AO498">
        <v>91159.360000000001</v>
      </c>
      <c r="AP498" s="14">
        <f t="shared" si="241"/>
        <v>0.35904805034952042</v>
      </c>
      <c r="AQ498" s="14">
        <f t="shared" si="242"/>
        <v>3.5354845605780054E-2</v>
      </c>
      <c r="AR498" s="14">
        <f t="shared" si="243"/>
        <v>0</v>
      </c>
      <c r="AS498" s="14">
        <f t="shared" si="244"/>
        <v>1.7982614018570331</v>
      </c>
      <c r="AT498">
        <v>1855.23</v>
      </c>
      <c r="AU498">
        <v>1270.1199999999999</v>
      </c>
      <c r="AW498">
        <v>5405.34</v>
      </c>
    </row>
    <row r="499" spans="1:49" ht="12.75" customHeight="1" x14ac:dyDescent="0.15">
      <c r="A499" t="s">
        <v>112</v>
      </c>
      <c r="B499" s="15" t="s">
        <v>338</v>
      </c>
      <c r="C499" s="24" t="s">
        <v>479</v>
      </c>
      <c r="D499" s="17">
        <v>927</v>
      </c>
      <c r="F499" s="24" t="s">
        <v>450</v>
      </c>
      <c r="G499" s="24">
        <v>30</v>
      </c>
      <c r="H499" s="16" t="s">
        <v>426</v>
      </c>
      <c r="J499" s="52">
        <f t="shared" si="225"/>
        <v>228.43749999999997</v>
      </c>
      <c r="K499" s="52">
        <f t="shared" si="226"/>
        <v>3440</v>
      </c>
      <c r="L499" s="52">
        <f t="shared" si="227"/>
        <v>2472.5</v>
      </c>
      <c r="M499" s="52">
        <f t="shared" si="228"/>
        <v>603034.6875</v>
      </c>
      <c r="N499">
        <v>17</v>
      </c>
      <c r="O499">
        <v>256</v>
      </c>
      <c r="P499">
        <v>184</v>
      </c>
      <c r="Q499">
        <v>44877</v>
      </c>
      <c r="R499" s="14">
        <f t="shared" si="229"/>
        <v>0.38932240259488921</v>
      </c>
      <c r="S499" s="14">
        <f t="shared" si="230"/>
        <v>0.12911566678506176</v>
      </c>
      <c r="T499" s="14">
        <f t="shared" si="231"/>
        <v>0.64705389746336239</v>
      </c>
      <c r="U499" s="14">
        <f t="shared" si="232"/>
        <v>2.4578275174907764</v>
      </c>
      <c r="V499">
        <v>2011.66</v>
      </c>
      <c r="W499">
        <v>4638.47</v>
      </c>
      <c r="X499">
        <v>3322.46</v>
      </c>
      <c r="Y499">
        <v>7387.91</v>
      </c>
      <c r="Z499" s="14">
        <f t="shared" si="233"/>
        <v>0.93693149709313572</v>
      </c>
      <c r="AA499" s="14">
        <f t="shared" si="234"/>
        <v>0.28271294689034798</v>
      </c>
      <c r="AB499" s="14">
        <f t="shared" si="235"/>
        <v>19.890199133356052</v>
      </c>
      <c r="AC499" s="14">
        <f t="shared" si="236"/>
        <v>0.65402030027912061</v>
      </c>
      <c r="AD499">
        <v>4841.2</v>
      </c>
      <c r="AE499">
        <v>10156.44</v>
      </c>
      <c r="AF499">
        <v>102131.2</v>
      </c>
      <c r="AG499">
        <v>1965.9</v>
      </c>
      <c r="AH499" s="14">
        <f t="shared" si="237"/>
        <v>15.453089559286871</v>
      </c>
      <c r="AI499" s="14">
        <f t="shared" si="238"/>
        <v>9.6883439128048163</v>
      </c>
      <c r="AJ499" s="14">
        <f t="shared" si="239"/>
        <v>178.32260187935148</v>
      </c>
      <c r="AK499" s="14">
        <f t="shared" si="240"/>
        <v>11.843017163084232</v>
      </c>
      <c r="AL499">
        <v>79847.350000000006</v>
      </c>
      <c r="AM499">
        <v>348052.98</v>
      </c>
      <c r="AN499">
        <v>915641.98</v>
      </c>
      <c r="AO499">
        <v>35598.57</v>
      </c>
      <c r="AP499" s="14">
        <f t="shared" si="241"/>
        <v>0.31929058578539521</v>
      </c>
      <c r="AQ499" s="14">
        <f t="shared" si="242"/>
        <v>3.3443080736157524E-2</v>
      </c>
      <c r="AR499" s="14">
        <f t="shared" si="243"/>
        <v>0</v>
      </c>
      <c r="AS499" s="14">
        <f t="shared" si="244"/>
        <v>1.8240076916167365</v>
      </c>
      <c r="AT499">
        <v>1649.8</v>
      </c>
      <c r="AU499">
        <v>1201.44</v>
      </c>
      <c r="AW499">
        <v>5482.73</v>
      </c>
    </row>
    <row r="500" spans="1:49" ht="12.75" customHeight="1" x14ac:dyDescent="0.15">
      <c r="A500" t="s">
        <v>20</v>
      </c>
      <c r="B500" t="s">
        <v>244</v>
      </c>
      <c r="C500" s="24" t="s">
        <v>479</v>
      </c>
      <c r="D500" s="17">
        <v>928</v>
      </c>
      <c r="F500" s="24" t="s">
        <v>443</v>
      </c>
      <c r="G500" s="24">
        <v>30</v>
      </c>
      <c r="H500" s="16" t="s">
        <v>426</v>
      </c>
      <c r="J500" s="52">
        <f t="shared" si="225"/>
        <v>550.9375</v>
      </c>
      <c r="K500" s="52">
        <f t="shared" si="226"/>
        <v>11274.062500000002</v>
      </c>
      <c r="L500" s="52">
        <f t="shared" si="227"/>
        <v>8183.4375</v>
      </c>
      <c r="M500" s="52">
        <f t="shared" si="228"/>
        <v>1873832.5000000002</v>
      </c>
      <c r="N500">
        <v>41</v>
      </c>
      <c r="O500">
        <v>839</v>
      </c>
      <c r="P500">
        <v>609</v>
      </c>
      <c r="Q500">
        <v>139448</v>
      </c>
      <c r="R500" s="14">
        <f t="shared" si="229"/>
        <v>0.53818597737987417</v>
      </c>
      <c r="S500" s="14">
        <f t="shared" si="230"/>
        <v>0.13444372318713585</v>
      </c>
      <c r="T500" s="14">
        <f t="shared" si="231"/>
        <v>0.68532255708651835</v>
      </c>
      <c r="U500" s="14">
        <f t="shared" si="232"/>
        <v>2.3283608406218499</v>
      </c>
      <c r="V500">
        <v>2780.85</v>
      </c>
      <c r="W500">
        <v>4829.88</v>
      </c>
      <c r="X500">
        <v>3518.96</v>
      </c>
      <c r="Y500">
        <v>6998.75</v>
      </c>
      <c r="Z500" s="14">
        <f t="shared" si="233"/>
        <v>0.87573832803053175</v>
      </c>
      <c r="AA500" s="14">
        <f t="shared" si="234"/>
        <v>0.28794135101762236</v>
      </c>
      <c r="AB500" s="14">
        <f t="shared" si="235"/>
        <v>19.752616972588733</v>
      </c>
      <c r="AC500" s="14">
        <f t="shared" si="236"/>
        <v>0.7830811046385906</v>
      </c>
      <c r="AD500">
        <v>4525.01</v>
      </c>
      <c r="AE500">
        <v>10344.27</v>
      </c>
      <c r="AF500">
        <v>101424.75</v>
      </c>
      <c r="AG500">
        <v>2353.84</v>
      </c>
      <c r="AH500" s="14">
        <f t="shared" si="237"/>
        <v>17.560827391873165</v>
      </c>
      <c r="AI500" s="14">
        <f t="shared" si="238"/>
        <v>8.9154291784087487</v>
      </c>
      <c r="AJ500" s="14">
        <f t="shared" si="239"/>
        <v>189.42745800671892</v>
      </c>
      <c r="AK500" s="14">
        <f t="shared" si="240"/>
        <v>15.435800616793143</v>
      </c>
      <c r="AL500">
        <v>90738.2</v>
      </c>
      <c r="AM500">
        <v>320286.08000000002</v>
      </c>
      <c r="AN500">
        <v>972662.64</v>
      </c>
      <c r="AO500">
        <v>46398.01</v>
      </c>
      <c r="AP500" s="14">
        <f t="shared" si="241"/>
        <v>0.33445969483731625</v>
      </c>
      <c r="AQ500" s="14">
        <f t="shared" si="242"/>
        <v>3.2433196789303918E-2</v>
      </c>
      <c r="AR500" s="14">
        <f t="shared" si="243"/>
        <v>0</v>
      </c>
      <c r="AS500" s="14">
        <f t="shared" si="244"/>
        <v>1.8106238792762164</v>
      </c>
      <c r="AT500">
        <v>1728.18</v>
      </c>
      <c r="AU500">
        <v>1165.1600000000001</v>
      </c>
      <c r="AW500">
        <v>5442.5</v>
      </c>
    </row>
    <row r="501" spans="1:49" ht="12.75" customHeight="1" x14ac:dyDescent="0.15">
      <c r="A501" t="s">
        <v>21</v>
      </c>
      <c r="B501" t="s">
        <v>245</v>
      </c>
      <c r="C501" s="24" t="s">
        <v>479</v>
      </c>
      <c r="D501" s="17">
        <v>929</v>
      </c>
      <c r="F501" s="24" t="s">
        <v>444</v>
      </c>
      <c r="G501" s="24">
        <v>30</v>
      </c>
      <c r="H501" s="16" t="s">
        <v>426</v>
      </c>
      <c r="J501" s="52">
        <f t="shared" si="225"/>
        <v>550.9375</v>
      </c>
      <c r="K501" s="52">
        <f t="shared" si="226"/>
        <v>11556.25</v>
      </c>
      <c r="L501" s="52">
        <f t="shared" si="227"/>
        <v>8223.75</v>
      </c>
      <c r="M501" s="52">
        <f t="shared" si="228"/>
        <v>1796271.2500000002</v>
      </c>
      <c r="N501">
        <v>41</v>
      </c>
      <c r="O501">
        <v>860</v>
      </c>
      <c r="P501">
        <v>612</v>
      </c>
      <c r="Q501">
        <v>133676</v>
      </c>
      <c r="R501" s="14">
        <f t="shared" si="229"/>
        <v>0.52009065081245109</v>
      </c>
      <c r="S501" s="14">
        <f t="shared" si="230"/>
        <v>0.130722350947476</v>
      </c>
      <c r="T501" s="14">
        <f t="shared" si="231"/>
        <v>0.73798919129461027</v>
      </c>
      <c r="U501" s="14">
        <f t="shared" si="232"/>
        <v>2.6718753638713588</v>
      </c>
      <c r="V501">
        <v>2687.35</v>
      </c>
      <c r="W501">
        <v>4696.1899999999996</v>
      </c>
      <c r="X501">
        <v>3789.39</v>
      </c>
      <c r="Y501">
        <v>8031.31</v>
      </c>
      <c r="Z501" s="14">
        <f t="shared" si="233"/>
        <v>0.88817862312950446</v>
      </c>
      <c r="AA501" s="14">
        <f t="shared" si="234"/>
        <v>0.30019607559320943</v>
      </c>
      <c r="AB501" s="14">
        <f t="shared" si="235"/>
        <v>18.502698281318466</v>
      </c>
      <c r="AC501" s="14">
        <f t="shared" si="236"/>
        <v>0.99278079224983118</v>
      </c>
      <c r="AD501">
        <v>4589.29</v>
      </c>
      <c r="AE501">
        <v>10784.52</v>
      </c>
      <c r="AF501">
        <v>95006.73</v>
      </c>
      <c r="AG501">
        <v>2984.17</v>
      </c>
      <c r="AH501" s="14">
        <f t="shared" si="237"/>
        <v>19.337850391323535</v>
      </c>
      <c r="AI501" s="14">
        <f t="shared" si="238"/>
        <v>9.4947596264654166</v>
      </c>
      <c r="AJ501" s="14">
        <f t="shared" si="239"/>
        <v>204.15908661570671</v>
      </c>
      <c r="AK501" s="14">
        <f t="shared" si="240"/>
        <v>15.90882839244545</v>
      </c>
      <c r="AL501">
        <v>99920.22</v>
      </c>
      <c r="AM501">
        <v>341098.48</v>
      </c>
      <c r="AN501">
        <v>1048305.87</v>
      </c>
      <c r="AO501">
        <v>47819.87</v>
      </c>
      <c r="AP501" s="14">
        <f t="shared" si="241"/>
        <v>0.34393700116893877</v>
      </c>
      <c r="AQ501" s="14">
        <f t="shared" si="242"/>
        <v>3.2214407158039603E-2</v>
      </c>
      <c r="AR501" s="14">
        <f t="shared" si="243"/>
        <v>0</v>
      </c>
      <c r="AS501" s="14">
        <f t="shared" si="244"/>
        <v>1.7391304347826089</v>
      </c>
      <c r="AT501">
        <v>1777.15</v>
      </c>
      <c r="AU501">
        <v>1157.3</v>
      </c>
      <c r="AW501">
        <v>5227.6000000000004</v>
      </c>
    </row>
    <row r="502" spans="1:49" ht="12.75" customHeight="1" x14ac:dyDescent="0.15">
      <c r="A502" t="s">
        <v>22</v>
      </c>
      <c r="B502" t="s">
        <v>246</v>
      </c>
      <c r="C502" s="24" t="s">
        <v>479</v>
      </c>
      <c r="D502" s="17">
        <v>930</v>
      </c>
      <c r="F502" s="24" t="s">
        <v>451</v>
      </c>
      <c r="G502" s="24">
        <v>40</v>
      </c>
      <c r="H502" s="16" t="s">
        <v>426</v>
      </c>
      <c r="J502" s="52">
        <f t="shared" si="225"/>
        <v>120.93750000000001</v>
      </c>
      <c r="K502" s="52">
        <f t="shared" si="226"/>
        <v>2821.875</v>
      </c>
      <c r="L502" s="52">
        <f t="shared" si="227"/>
        <v>1585.6250000000002</v>
      </c>
      <c r="M502" s="52">
        <f t="shared" si="228"/>
        <v>545092.1875</v>
      </c>
      <c r="N502">
        <v>9</v>
      </c>
      <c r="O502">
        <v>210</v>
      </c>
      <c r="P502">
        <v>118</v>
      </c>
      <c r="Q502">
        <v>40565</v>
      </c>
      <c r="R502" s="14">
        <f t="shared" si="229"/>
        <v>0.42949209224552354</v>
      </c>
      <c r="S502" s="14">
        <f t="shared" si="230"/>
        <v>0.11911035570851654</v>
      </c>
      <c r="T502" s="14">
        <f t="shared" si="231"/>
        <v>0.47996104971030723</v>
      </c>
      <c r="U502" s="14">
        <f t="shared" si="232"/>
        <v>3.3184801737932781</v>
      </c>
      <c r="V502">
        <v>2219.2199999999998</v>
      </c>
      <c r="W502">
        <v>4279.03</v>
      </c>
      <c r="X502">
        <v>2464.48</v>
      </c>
      <c r="Y502">
        <v>9974.92</v>
      </c>
      <c r="Z502" s="14">
        <f t="shared" si="233"/>
        <v>0.96284942365901049</v>
      </c>
      <c r="AA502" s="14">
        <f t="shared" si="234"/>
        <v>0.31673584798518689</v>
      </c>
      <c r="AB502" s="14">
        <f t="shared" si="235"/>
        <v>20.647081162666147</v>
      </c>
      <c r="AC502" s="14">
        <f t="shared" si="236"/>
        <v>0.77341335453629079</v>
      </c>
      <c r="AD502">
        <v>4975.12</v>
      </c>
      <c r="AE502">
        <v>11378.71</v>
      </c>
      <c r="AF502">
        <v>106017.60000000001</v>
      </c>
      <c r="AG502">
        <v>2324.7800000000002</v>
      </c>
      <c r="AH502" s="14">
        <f t="shared" si="237"/>
        <v>11.788760770106133</v>
      </c>
      <c r="AI502" s="14">
        <f t="shared" si="238"/>
        <v>2.4952879505368419</v>
      </c>
      <c r="AJ502" s="14">
        <f t="shared" si="239"/>
        <v>151.87593358975607</v>
      </c>
      <c r="AK502" s="14">
        <f t="shared" si="240"/>
        <v>14.636640972497146</v>
      </c>
      <c r="AL502">
        <v>60913.47</v>
      </c>
      <c r="AM502">
        <v>89643.02</v>
      </c>
      <c r="AN502">
        <v>779844.95</v>
      </c>
      <c r="AO502">
        <v>43995.839999999997</v>
      </c>
      <c r="AP502" s="14">
        <f t="shared" si="241"/>
        <v>0.33867290616750662</v>
      </c>
      <c r="AQ502" s="14">
        <f t="shared" si="242"/>
        <v>3.1806333876317615E-2</v>
      </c>
      <c r="AR502" s="14">
        <f t="shared" si="243"/>
        <v>0</v>
      </c>
      <c r="AS502" s="14">
        <f t="shared" si="244"/>
        <v>1.7153369906216835</v>
      </c>
      <c r="AT502">
        <v>1749.95</v>
      </c>
      <c r="AU502">
        <v>1142.6400000000001</v>
      </c>
      <c r="AW502">
        <v>5156.08</v>
      </c>
    </row>
    <row r="503" spans="1:49" ht="12.75" customHeight="1" x14ac:dyDescent="0.15">
      <c r="A503" t="s">
        <v>23</v>
      </c>
      <c r="B503" t="s">
        <v>247</v>
      </c>
      <c r="C503" s="24" t="s">
        <v>479</v>
      </c>
      <c r="D503" s="17">
        <v>931</v>
      </c>
      <c r="F503" s="24" t="s">
        <v>445</v>
      </c>
      <c r="G503" s="24">
        <v>40</v>
      </c>
      <c r="H503" s="16" t="s">
        <v>426</v>
      </c>
      <c r="J503" s="52">
        <f t="shared" si="225"/>
        <v>335.9375</v>
      </c>
      <c r="K503" s="52">
        <f t="shared" si="226"/>
        <v>10535.000000000002</v>
      </c>
      <c r="L503" s="52">
        <f t="shared" si="227"/>
        <v>7041.2499999999991</v>
      </c>
      <c r="M503" s="52">
        <f t="shared" si="228"/>
        <v>1762677.5000000002</v>
      </c>
      <c r="N503">
        <v>25</v>
      </c>
      <c r="O503">
        <v>784</v>
      </c>
      <c r="P503">
        <v>524</v>
      </c>
      <c r="Q503">
        <v>131176</v>
      </c>
      <c r="R503" s="14">
        <f t="shared" si="229"/>
        <v>0.45616479713880953</v>
      </c>
      <c r="S503" s="14">
        <f t="shared" si="230"/>
        <v>0.13273905689977877</v>
      </c>
      <c r="T503" s="14">
        <f t="shared" si="231"/>
        <v>0.80373922781050688</v>
      </c>
      <c r="U503" s="14">
        <f t="shared" si="232"/>
        <v>2.8963860712539131</v>
      </c>
      <c r="V503">
        <v>2357.04</v>
      </c>
      <c r="W503">
        <v>4768.6400000000003</v>
      </c>
      <c r="X503">
        <v>4127</v>
      </c>
      <c r="Y503">
        <v>8706.16</v>
      </c>
      <c r="Z503" s="14">
        <f t="shared" si="233"/>
        <v>1.0037390557142525</v>
      </c>
      <c r="AA503" s="14">
        <f t="shared" si="234"/>
        <v>0.31875450244565612</v>
      </c>
      <c r="AB503" s="14">
        <f t="shared" si="235"/>
        <v>20.451170943083888</v>
      </c>
      <c r="AC503" s="14">
        <f t="shared" si="236"/>
        <v>0.91245463043977282</v>
      </c>
      <c r="AD503">
        <v>5186.3999999999996</v>
      </c>
      <c r="AE503">
        <v>11451.23</v>
      </c>
      <c r="AF503">
        <v>105011.65</v>
      </c>
      <c r="AG503">
        <v>2742.72</v>
      </c>
      <c r="AH503" s="14">
        <f t="shared" si="237"/>
        <v>15.171953985616634</v>
      </c>
      <c r="AI503" s="14">
        <f t="shared" si="238"/>
        <v>6.8168307681687255</v>
      </c>
      <c r="AJ503" s="14">
        <f t="shared" si="239"/>
        <v>161.68339646526121</v>
      </c>
      <c r="AK503" s="14">
        <f t="shared" si="240"/>
        <v>10.613752424422881</v>
      </c>
      <c r="AL503">
        <v>78394.7</v>
      </c>
      <c r="AM503">
        <v>244894.1</v>
      </c>
      <c r="AN503">
        <v>830203.82</v>
      </c>
      <c r="AO503">
        <v>31903.56</v>
      </c>
      <c r="AP503" s="14">
        <f t="shared" si="241"/>
        <v>0.34344736292064376</v>
      </c>
      <c r="AQ503" s="14">
        <f t="shared" si="242"/>
        <v>3.0413428895596704E-2</v>
      </c>
      <c r="AR503" s="14">
        <f t="shared" si="243"/>
        <v>0</v>
      </c>
      <c r="AS503" s="14">
        <f t="shared" si="244"/>
        <v>1.7152604736731796</v>
      </c>
      <c r="AT503">
        <v>1774.62</v>
      </c>
      <c r="AU503">
        <v>1092.5999999999999</v>
      </c>
      <c r="AW503">
        <v>5155.8500000000004</v>
      </c>
    </row>
    <row r="504" spans="1:49" ht="12.75" customHeight="1" x14ac:dyDescent="0.15">
      <c r="A504" t="s">
        <v>24</v>
      </c>
      <c r="B504" t="s">
        <v>248</v>
      </c>
      <c r="C504" s="24" t="s">
        <v>479</v>
      </c>
      <c r="D504" s="17">
        <v>932</v>
      </c>
      <c r="F504" s="24" t="s">
        <v>446</v>
      </c>
      <c r="G504" s="24">
        <v>40</v>
      </c>
      <c r="H504" s="16" t="s">
        <v>426</v>
      </c>
      <c r="J504" s="52">
        <f t="shared" si="225"/>
        <v>322.5</v>
      </c>
      <c r="K504" s="52">
        <f t="shared" si="226"/>
        <v>10911.249999999998</v>
      </c>
      <c r="L504" s="52">
        <f t="shared" si="227"/>
        <v>7726.5625000000009</v>
      </c>
      <c r="M504" s="52">
        <f t="shared" si="228"/>
        <v>1804132.1875000002</v>
      </c>
      <c r="N504">
        <v>24</v>
      </c>
      <c r="O504">
        <v>812</v>
      </c>
      <c r="P504">
        <v>575</v>
      </c>
      <c r="Q504">
        <v>134261</v>
      </c>
      <c r="R504" s="14">
        <f t="shared" si="229"/>
        <v>0.61900531828421468</v>
      </c>
      <c r="S504" s="14">
        <f t="shared" si="230"/>
        <v>0.13933197346020534</v>
      </c>
      <c r="T504" s="14">
        <f t="shared" si="231"/>
        <v>0.76858269633380394</v>
      </c>
      <c r="U504" s="14">
        <f t="shared" si="232"/>
        <v>2.356885028294637</v>
      </c>
      <c r="V504">
        <v>3198.45</v>
      </c>
      <c r="W504">
        <v>5005.49</v>
      </c>
      <c r="X504">
        <v>3946.48</v>
      </c>
      <c r="Y504">
        <v>7084.49</v>
      </c>
      <c r="Z504" s="14">
        <f t="shared" si="233"/>
        <v>1.0199338891598348</v>
      </c>
      <c r="AA504" s="14">
        <f t="shared" si="234"/>
        <v>0.3265507619780364</v>
      </c>
      <c r="AB504" s="14">
        <f t="shared" si="235"/>
        <v>21.672683188081212</v>
      </c>
      <c r="AC504" s="14">
        <f t="shared" si="236"/>
        <v>1.072677793783497</v>
      </c>
      <c r="AD504">
        <v>5270.08</v>
      </c>
      <c r="AE504">
        <v>11731.31</v>
      </c>
      <c r="AF504">
        <v>111283.81</v>
      </c>
      <c r="AG504">
        <v>3224.33</v>
      </c>
      <c r="AH504" s="14">
        <f t="shared" si="237"/>
        <v>18.184285902289108</v>
      </c>
      <c r="AI504" s="14">
        <f t="shared" si="238"/>
        <v>9.9206486750701188</v>
      </c>
      <c r="AJ504" s="14">
        <f t="shared" si="239"/>
        <v>205.77428307123034</v>
      </c>
      <c r="AK504" s="14">
        <f t="shared" si="240"/>
        <v>19.097036797998584</v>
      </c>
      <c r="AL504">
        <v>93959.66</v>
      </c>
      <c r="AM504">
        <v>356398.51</v>
      </c>
      <c r="AN504">
        <v>1056599.5</v>
      </c>
      <c r="AO504">
        <v>57403.21</v>
      </c>
      <c r="AP504" s="14">
        <f t="shared" si="241"/>
        <v>0.34083660403941879</v>
      </c>
      <c r="AQ504" s="14">
        <f t="shared" si="242"/>
        <v>2.9802710764561206E-2</v>
      </c>
      <c r="AR504" s="14">
        <f t="shared" si="243"/>
        <v>0</v>
      </c>
      <c r="AS504" s="14">
        <f t="shared" si="244"/>
        <v>1.7014208864654825</v>
      </c>
      <c r="AT504">
        <v>1761.13</v>
      </c>
      <c r="AU504">
        <v>1070.6600000000001</v>
      </c>
      <c r="AW504">
        <v>5114.25</v>
      </c>
    </row>
    <row r="505" spans="1:49" ht="12.75" customHeight="1" x14ac:dyDescent="0.15">
      <c r="A505" t="s">
        <v>26</v>
      </c>
      <c r="B505" t="s">
        <v>249</v>
      </c>
      <c r="C505" s="24" t="s">
        <v>479</v>
      </c>
      <c r="D505" s="17">
        <v>933</v>
      </c>
      <c r="F505" s="24" t="s">
        <v>452</v>
      </c>
      <c r="G505" s="24">
        <v>50</v>
      </c>
      <c r="H505" s="16" t="s">
        <v>426</v>
      </c>
      <c r="J505" s="52">
        <f t="shared" si="225"/>
        <v>403.12499999999994</v>
      </c>
      <c r="K505" s="52">
        <f t="shared" si="226"/>
        <v>2915.9375</v>
      </c>
      <c r="L505" s="52">
        <f t="shared" si="227"/>
        <v>1787.1875</v>
      </c>
      <c r="M505" s="52">
        <f t="shared" si="228"/>
        <v>612293.125</v>
      </c>
      <c r="N505">
        <v>30</v>
      </c>
      <c r="O505">
        <v>217</v>
      </c>
      <c r="P505">
        <v>133</v>
      </c>
      <c r="Q505">
        <v>45566</v>
      </c>
      <c r="R505" s="14">
        <f t="shared" si="229"/>
        <v>0.51361310450002717</v>
      </c>
      <c r="S505" s="14">
        <f t="shared" si="230"/>
        <v>0.14170748327344918</v>
      </c>
      <c r="T505" s="14">
        <f t="shared" si="231"/>
        <v>0.59094405764642877</v>
      </c>
      <c r="U505" s="14">
        <f t="shared" si="232"/>
        <v>3.0023919863467148</v>
      </c>
      <c r="V505">
        <v>2653.88</v>
      </c>
      <c r="W505">
        <v>5090.83</v>
      </c>
      <c r="X505">
        <v>3034.35</v>
      </c>
      <c r="Y505">
        <v>9024.7999999999993</v>
      </c>
      <c r="Z505" s="14">
        <f t="shared" si="233"/>
        <v>1.0513404088963205</v>
      </c>
      <c r="AA505" s="14">
        <f t="shared" si="234"/>
        <v>0.32768507208923497</v>
      </c>
      <c r="AB505" s="14">
        <f t="shared" si="235"/>
        <v>24.744501679731243</v>
      </c>
      <c r="AC505" s="14">
        <f t="shared" si="236"/>
        <v>0.91401158400063887</v>
      </c>
      <c r="AD505">
        <v>5432.36</v>
      </c>
      <c r="AE505">
        <v>11772.06</v>
      </c>
      <c r="AF505">
        <v>127056.83</v>
      </c>
      <c r="AG505">
        <v>2747.4</v>
      </c>
      <c r="AH505" s="14">
        <f t="shared" si="237"/>
        <v>13.485990153045821</v>
      </c>
      <c r="AI505" s="14">
        <f t="shared" si="238"/>
        <v>7.3066208637347012</v>
      </c>
      <c r="AJ505" s="14">
        <f t="shared" si="239"/>
        <v>166.67587905935051</v>
      </c>
      <c r="AK505" s="14">
        <f t="shared" si="240"/>
        <v>10.057334482196502</v>
      </c>
      <c r="AL505">
        <v>69683.19</v>
      </c>
      <c r="AM505">
        <v>262489.77</v>
      </c>
      <c r="AN505">
        <v>855838.97</v>
      </c>
      <c r="AO505">
        <v>30231.040000000001</v>
      </c>
      <c r="AP505" s="14">
        <f t="shared" si="241"/>
        <v>0.32928849563002704</v>
      </c>
      <c r="AQ505" s="14">
        <f t="shared" si="242"/>
        <v>3.0214959420925645E-2</v>
      </c>
      <c r="AR505" s="14">
        <f t="shared" si="243"/>
        <v>0</v>
      </c>
      <c r="AS505" s="14">
        <f t="shared" si="244"/>
        <v>1.7473975920448988</v>
      </c>
      <c r="AT505">
        <v>1701.46</v>
      </c>
      <c r="AU505">
        <v>1085.47</v>
      </c>
      <c r="AW505">
        <v>5252.45</v>
      </c>
    </row>
    <row r="506" spans="1:49" ht="12.75" customHeight="1" x14ac:dyDescent="0.15">
      <c r="A506" t="s">
        <v>27</v>
      </c>
      <c r="B506" t="s">
        <v>250</v>
      </c>
      <c r="C506" s="24" t="s">
        <v>479</v>
      </c>
      <c r="D506" s="17">
        <v>934</v>
      </c>
      <c r="F506" s="24" t="s">
        <v>448</v>
      </c>
      <c r="G506" s="24">
        <v>50</v>
      </c>
      <c r="H506" s="16" t="s">
        <v>426</v>
      </c>
      <c r="J506" s="52">
        <f t="shared" si="225"/>
        <v>577.8125</v>
      </c>
      <c r="K506" s="52">
        <f t="shared" si="226"/>
        <v>8532.8125</v>
      </c>
      <c r="L506" s="52">
        <f t="shared" si="227"/>
        <v>5334.6875000000009</v>
      </c>
      <c r="M506" s="52">
        <f t="shared" si="228"/>
        <v>1649668.1250000002</v>
      </c>
      <c r="N506">
        <v>43</v>
      </c>
      <c r="O506">
        <v>635</v>
      </c>
      <c r="P506">
        <v>397</v>
      </c>
      <c r="Q506">
        <v>122766</v>
      </c>
      <c r="R506" s="14">
        <f t="shared" si="229"/>
        <v>0.50832965620814852</v>
      </c>
      <c r="S506" s="14">
        <f t="shared" si="230"/>
        <v>0.14073712620654411</v>
      </c>
      <c r="T506" s="14">
        <f t="shared" si="231"/>
        <v>0.74022104289400648</v>
      </c>
      <c r="U506" s="14">
        <f t="shared" si="232"/>
        <v>2.8106105719808241</v>
      </c>
      <c r="V506">
        <v>2626.58</v>
      </c>
      <c r="W506">
        <v>5055.97</v>
      </c>
      <c r="X506">
        <v>3800.85</v>
      </c>
      <c r="Y506">
        <v>8448.33</v>
      </c>
      <c r="Z506" s="14">
        <f t="shared" si="233"/>
        <v>1.1046761420376692</v>
      </c>
      <c r="AA506" s="14">
        <f t="shared" si="234"/>
        <v>0.32953253618936384</v>
      </c>
      <c r="AB506" s="14">
        <f t="shared" si="235"/>
        <v>36.367009104630213</v>
      </c>
      <c r="AC506" s="14">
        <f t="shared" si="236"/>
        <v>0.74364493474435034</v>
      </c>
      <c r="AD506">
        <v>5707.95</v>
      </c>
      <c r="AE506">
        <v>11838.43</v>
      </c>
      <c r="AF506">
        <v>186735.5</v>
      </c>
      <c r="AG506">
        <v>2235.3000000000002</v>
      </c>
      <c r="AH506" s="14">
        <f t="shared" si="237"/>
        <v>13.470745566161158</v>
      </c>
      <c r="AI506" s="14">
        <f t="shared" si="238"/>
        <v>4.6253628400564288</v>
      </c>
      <c r="AJ506" s="14">
        <f t="shared" si="239"/>
        <v>178.97094503140369</v>
      </c>
      <c r="AK506" s="14">
        <f t="shared" si="240"/>
        <v>7.266941018739999</v>
      </c>
      <c r="AL506">
        <v>69604.42</v>
      </c>
      <c r="AM506">
        <v>166165.79</v>
      </c>
      <c r="AN506">
        <v>918971.06</v>
      </c>
      <c r="AO506">
        <v>21843.48</v>
      </c>
      <c r="AP506" s="14">
        <f t="shared" si="241"/>
        <v>0.32394311680871979</v>
      </c>
      <c r="AQ506" s="14">
        <f t="shared" si="242"/>
        <v>2.9859774218008003E-2</v>
      </c>
      <c r="AR506" s="14">
        <f t="shared" si="243"/>
        <v>0</v>
      </c>
      <c r="AS506" s="14">
        <f t="shared" si="244"/>
        <v>1.8017279523066534</v>
      </c>
      <c r="AT506">
        <v>1673.84</v>
      </c>
      <c r="AU506">
        <v>1072.71</v>
      </c>
      <c r="AW506">
        <v>5415.76</v>
      </c>
    </row>
    <row r="507" spans="1:49" ht="12.75" customHeight="1" x14ac:dyDescent="0.15">
      <c r="A507" t="s">
        <v>28</v>
      </c>
      <c r="B507" t="s">
        <v>251</v>
      </c>
      <c r="C507" s="24" t="s">
        <v>479</v>
      </c>
      <c r="D507" s="17">
        <v>935</v>
      </c>
      <c r="F507" s="24" t="s">
        <v>447</v>
      </c>
      <c r="G507" s="24">
        <v>50</v>
      </c>
      <c r="H507" s="16" t="s">
        <v>426</v>
      </c>
      <c r="J507" s="52">
        <f t="shared" si="225"/>
        <v>497.1875</v>
      </c>
      <c r="K507" s="52">
        <f t="shared" si="226"/>
        <v>9030.0000000000018</v>
      </c>
      <c r="L507" s="52">
        <f t="shared" si="227"/>
        <v>5428.75</v>
      </c>
      <c r="M507" s="52">
        <f t="shared" si="228"/>
        <v>1707919.6875000002</v>
      </c>
      <c r="N507">
        <v>37</v>
      </c>
      <c r="O507">
        <v>672</v>
      </c>
      <c r="P507">
        <v>404</v>
      </c>
      <c r="Q507">
        <v>127101</v>
      </c>
      <c r="R507" s="14">
        <f t="shared" si="229"/>
        <v>0.44851057076724182</v>
      </c>
      <c r="S507" s="14">
        <f t="shared" si="230"/>
        <v>0.14696427994829217</v>
      </c>
      <c r="T507" s="14">
        <f t="shared" si="231"/>
        <v>0.65954525536783681</v>
      </c>
      <c r="U507" s="14">
        <f t="shared" si="232"/>
        <v>2.6835026132201327</v>
      </c>
      <c r="V507">
        <v>2317.4899999999998</v>
      </c>
      <c r="W507">
        <v>5279.68</v>
      </c>
      <c r="X507">
        <v>3386.6</v>
      </c>
      <c r="Y507">
        <v>8066.26</v>
      </c>
      <c r="Z507" s="14">
        <f t="shared" si="233"/>
        <v>1.0837997476330925</v>
      </c>
      <c r="AA507" s="14">
        <f t="shared" si="234"/>
        <v>0.33084861427666368</v>
      </c>
      <c r="AB507" s="14">
        <f t="shared" si="235"/>
        <v>26.332477725303082</v>
      </c>
      <c r="AC507" s="14">
        <f t="shared" si="236"/>
        <v>0.87614900178650446</v>
      </c>
      <c r="AD507">
        <v>5600.08</v>
      </c>
      <c r="AE507">
        <v>11885.71</v>
      </c>
      <c r="AF507">
        <v>135210.69</v>
      </c>
      <c r="AG507">
        <v>2633.59</v>
      </c>
      <c r="AH507" s="14">
        <f t="shared" si="237"/>
        <v>11.169858024261286</v>
      </c>
      <c r="AI507" s="14">
        <f t="shared" si="238"/>
        <v>3.1817802238668871</v>
      </c>
      <c r="AJ507" s="14">
        <f t="shared" si="239"/>
        <v>140.83421588198061</v>
      </c>
      <c r="AK507" s="14">
        <f t="shared" si="240"/>
        <v>7.333321134979224</v>
      </c>
      <c r="AL507">
        <v>57715.55</v>
      </c>
      <c r="AM507">
        <v>114305.2</v>
      </c>
      <c r="AN507">
        <v>723148.49</v>
      </c>
      <c r="AO507">
        <v>22043.01</v>
      </c>
      <c r="AP507" s="14">
        <f t="shared" si="241"/>
        <v>0.33359653808340495</v>
      </c>
      <c r="AQ507" s="14">
        <f t="shared" si="242"/>
        <v>2.9586147999772865E-2</v>
      </c>
      <c r="AR507" s="14">
        <f t="shared" si="243"/>
        <v>0</v>
      </c>
      <c r="AS507" s="14">
        <f t="shared" si="244"/>
        <v>1.7729808674360503</v>
      </c>
      <c r="AT507">
        <v>1723.72</v>
      </c>
      <c r="AU507">
        <v>1062.8800000000001</v>
      </c>
      <c r="AW507">
        <v>5329.35</v>
      </c>
    </row>
    <row r="508" spans="1:49" ht="12.75" customHeight="1" x14ac:dyDescent="0.15">
      <c r="A508" t="s">
        <v>29</v>
      </c>
      <c r="B508" t="s">
        <v>252</v>
      </c>
      <c r="C508" s="24" t="s">
        <v>479</v>
      </c>
      <c r="D508" s="17">
        <v>936</v>
      </c>
      <c r="F508" s="24">
        <v>7</v>
      </c>
      <c r="G508" s="24">
        <v>70</v>
      </c>
      <c r="H508" s="16" t="s">
        <v>426</v>
      </c>
      <c r="J508" s="52">
        <f t="shared" si="225"/>
        <v>658.43750000000011</v>
      </c>
      <c r="K508" s="52">
        <f t="shared" si="226"/>
        <v>3184.6875</v>
      </c>
      <c r="L508" s="52">
        <f t="shared" si="227"/>
        <v>2526.2500000000005</v>
      </c>
      <c r="M508" s="52">
        <f t="shared" si="228"/>
        <v>1176600.9375</v>
      </c>
      <c r="N508">
        <v>49</v>
      </c>
      <c r="O508">
        <v>237</v>
      </c>
      <c r="P508">
        <v>188</v>
      </c>
      <c r="Q508">
        <v>87561</v>
      </c>
      <c r="R508" s="14">
        <f t="shared" si="229"/>
        <v>0.62314111645261927</v>
      </c>
      <c r="S508" s="14">
        <f t="shared" si="230"/>
        <v>0.14477749706888701</v>
      </c>
      <c r="T508" s="14">
        <f t="shared" si="231"/>
        <v>0.65425775354204196</v>
      </c>
      <c r="U508" s="14">
        <f t="shared" si="232"/>
        <v>2.5261604793287802</v>
      </c>
      <c r="V508">
        <v>3219.82</v>
      </c>
      <c r="W508">
        <v>5201.12</v>
      </c>
      <c r="X508">
        <v>3359.45</v>
      </c>
      <c r="Y508">
        <v>7593.31</v>
      </c>
      <c r="Z508" s="14">
        <f t="shared" si="233"/>
        <v>1.2209990942660072</v>
      </c>
      <c r="AA508" s="14">
        <f t="shared" si="234"/>
        <v>0.37641559118294493</v>
      </c>
      <c r="AB508" s="14">
        <f t="shared" si="235"/>
        <v>31.23115828423974</v>
      </c>
      <c r="AC508" s="14">
        <f t="shared" si="236"/>
        <v>0.95552701879988167</v>
      </c>
      <c r="AD508">
        <v>6309</v>
      </c>
      <c r="AE508">
        <v>13522.7</v>
      </c>
      <c r="AF508">
        <v>160364.19</v>
      </c>
      <c r="AG508">
        <v>2872.19</v>
      </c>
      <c r="AH508" s="14">
        <f t="shared" si="237"/>
        <v>7.5008418681344198</v>
      </c>
      <c r="AI508" s="14">
        <f t="shared" si="238"/>
        <v>1.4734087090521009</v>
      </c>
      <c r="AJ508" s="14">
        <f t="shared" si="239"/>
        <v>109.0235045523151</v>
      </c>
      <c r="AK508" s="14">
        <f t="shared" si="240"/>
        <v>4.9679094571621523</v>
      </c>
      <c r="AL508">
        <v>38757.449999999997</v>
      </c>
      <c r="AM508">
        <v>52932.09</v>
      </c>
      <c r="AN508">
        <v>559808.43999999994</v>
      </c>
      <c r="AO508">
        <v>14932.89</v>
      </c>
      <c r="AP508" s="14">
        <f t="shared" si="241"/>
        <v>0.32365475278106781</v>
      </c>
      <c r="AQ508" s="14">
        <f t="shared" si="242"/>
        <v>3.0059078767607553E-2</v>
      </c>
      <c r="AR508" s="14">
        <f t="shared" si="243"/>
        <v>0</v>
      </c>
      <c r="AS508" s="14">
        <f t="shared" si="244"/>
        <v>1.7508375279037351</v>
      </c>
      <c r="AT508">
        <v>1672.35</v>
      </c>
      <c r="AU508">
        <v>1079.8699999999999</v>
      </c>
      <c r="AW508">
        <v>5262.79</v>
      </c>
    </row>
    <row r="509" spans="1:49" ht="12.75" customHeight="1" x14ac:dyDescent="0.15">
      <c r="A509" t="s">
        <v>30</v>
      </c>
      <c r="B509" t="s">
        <v>253</v>
      </c>
      <c r="C509" s="24" t="s">
        <v>479</v>
      </c>
      <c r="D509" s="17">
        <v>937</v>
      </c>
      <c r="F509" s="24">
        <v>8</v>
      </c>
      <c r="G509" s="24">
        <v>100</v>
      </c>
      <c r="H509" s="16" t="s">
        <v>426</v>
      </c>
      <c r="J509" s="52">
        <f t="shared" si="225"/>
        <v>403.12499999999994</v>
      </c>
      <c r="K509" s="52">
        <f t="shared" si="226"/>
        <v>362.81250000000006</v>
      </c>
      <c r="L509" s="52">
        <f t="shared" si="227"/>
        <v>430</v>
      </c>
      <c r="M509" s="52">
        <f t="shared" si="228"/>
        <v>561082.8125</v>
      </c>
      <c r="N509">
        <v>30</v>
      </c>
      <c r="O509">
        <v>27</v>
      </c>
      <c r="P509">
        <v>32</v>
      </c>
      <c r="Q509">
        <v>41755</v>
      </c>
      <c r="R509" s="14">
        <f t="shared" si="229"/>
        <v>0.61599201096170375</v>
      </c>
      <c r="S509" s="14">
        <f t="shared" si="230"/>
        <v>0.16118198732244915</v>
      </c>
      <c r="T509" s="14">
        <f t="shared" si="231"/>
        <v>0.63605238813963672</v>
      </c>
      <c r="U509" s="14">
        <f t="shared" si="232"/>
        <v>2.5572163799498981</v>
      </c>
      <c r="V509">
        <v>3182.88</v>
      </c>
      <c r="W509">
        <v>5790.45</v>
      </c>
      <c r="X509">
        <v>3265.97</v>
      </c>
      <c r="Y509">
        <v>7686.66</v>
      </c>
      <c r="Z509" s="14">
        <f t="shared" si="233"/>
        <v>1.1606129574150197</v>
      </c>
      <c r="AA509" s="14">
        <f t="shared" si="234"/>
        <v>0.377669595367227</v>
      </c>
      <c r="AB509" s="14">
        <f t="shared" si="235"/>
        <v>31.304096596718438</v>
      </c>
      <c r="AC509" s="14">
        <f t="shared" si="236"/>
        <v>1.3947010349748992</v>
      </c>
      <c r="AD509">
        <v>5996.98</v>
      </c>
      <c r="AE509">
        <v>13567.75</v>
      </c>
      <c r="AF509">
        <v>160738.71</v>
      </c>
      <c r="AG509">
        <v>4192.29</v>
      </c>
      <c r="AH509" s="14">
        <f t="shared" si="237"/>
        <v>23.466385269823576</v>
      </c>
      <c r="AI509" s="14">
        <f t="shared" si="238"/>
        <v>11.92726692223671</v>
      </c>
      <c r="AJ509" s="14">
        <f t="shared" si="239"/>
        <v>122.55678465358585</v>
      </c>
      <c r="AK509" s="14">
        <f t="shared" si="240"/>
        <v>19.392136053788089</v>
      </c>
      <c r="AL509">
        <v>121252.69</v>
      </c>
      <c r="AM509">
        <v>428486.11</v>
      </c>
      <c r="AN509">
        <v>629298.44999999995</v>
      </c>
      <c r="AO509">
        <v>58290.239999999998</v>
      </c>
      <c r="AP509" s="14">
        <f t="shared" si="241"/>
        <v>0.34409569815059959</v>
      </c>
      <c r="AQ509" s="14">
        <f t="shared" si="242"/>
        <v>3.0748015583611597E-2</v>
      </c>
      <c r="AR509" s="14">
        <f t="shared" si="243"/>
        <v>0</v>
      </c>
      <c r="AS509" s="14">
        <f t="shared" si="244"/>
        <v>1.7448592254488717</v>
      </c>
      <c r="AT509">
        <v>1777.97</v>
      </c>
      <c r="AU509">
        <v>1104.6199999999999</v>
      </c>
      <c r="AW509">
        <v>5244.82</v>
      </c>
    </row>
    <row r="510" spans="1:49" ht="12.75" customHeight="1" x14ac:dyDescent="0.15">
      <c r="A510" t="s">
        <v>31</v>
      </c>
      <c r="B510" t="s">
        <v>254</v>
      </c>
      <c r="C510" s="24" t="s">
        <v>480</v>
      </c>
      <c r="D510" s="17" t="s">
        <v>364</v>
      </c>
      <c r="F510" s="24" t="s">
        <v>434</v>
      </c>
      <c r="G510" s="24">
        <v>5</v>
      </c>
      <c r="H510" s="16" t="s">
        <v>426</v>
      </c>
      <c r="J510" s="52">
        <f t="shared" si="225"/>
        <v>120.93750000000001</v>
      </c>
      <c r="K510" s="52">
        <f t="shared" si="226"/>
        <v>5280.9375</v>
      </c>
      <c r="L510" s="52">
        <f t="shared" si="227"/>
        <v>4273.125</v>
      </c>
      <c r="M510" s="52">
        <f t="shared" si="228"/>
        <v>757807.8125</v>
      </c>
      <c r="N510">
        <v>9</v>
      </c>
      <c r="O510">
        <v>393</v>
      </c>
      <c r="P510">
        <v>318</v>
      </c>
      <c r="Q510">
        <v>56395</v>
      </c>
      <c r="R510" s="14">
        <f t="shared" si="229"/>
        <v>0.29904317332032793</v>
      </c>
      <c r="S510" s="14">
        <f t="shared" si="230"/>
        <v>0.15621802358919659</v>
      </c>
      <c r="T510" s="14">
        <f t="shared" si="231"/>
        <v>0.90238667900092506</v>
      </c>
      <c r="U510" s="14">
        <f t="shared" si="232"/>
        <v>1.3813238762820748</v>
      </c>
      <c r="V510">
        <v>1545.18</v>
      </c>
      <c r="W510">
        <v>5612.12</v>
      </c>
      <c r="X510">
        <v>4633.53</v>
      </c>
      <c r="Y510">
        <v>4152.08</v>
      </c>
      <c r="Z510" s="14">
        <f t="shared" si="233"/>
        <v>0.84157783506351747</v>
      </c>
      <c r="AA510" s="14">
        <f t="shared" si="234"/>
        <v>0.29012952568857492</v>
      </c>
      <c r="AB510" s="14">
        <f t="shared" si="235"/>
        <v>8.5874580067189239</v>
      </c>
      <c r="AC510" s="14">
        <f t="shared" si="236"/>
        <v>0.80582327246354635</v>
      </c>
      <c r="AD510">
        <v>4348.5</v>
      </c>
      <c r="AE510">
        <v>10422.879999999999</v>
      </c>
      <c r="AF510">
        <v>44094.45</v>
      </c>
      <c r="AG510">
        <v>2422.1999999999998</v>
      </c>
      <c r="AH510" s="14">
        <f t="shared" si="237"/>
        <v>28.401727861771057</v>
      </c>
      <c r="AI510" s="14">
        <f t="shared" si="238"/>
        <v>21.223529516558422</v>
      </c>
      <c r="AJ510" s="14">
        <f t="shared" si="239"/>
        <v>137.15028969277958</v>
      </c>
      <c r="AK510" s="14">
        <f t="shared" si="240"/>
        <v>17.799498980328494</v>
      </c>
      <c r="AL510">
        <v>146754</v>
      </c>
      <c r="AM510">
        <v>762453.6</v>
      </c>
      <c r="AN510">
        <v>704232.45</v>
      </c>
      <c r="AO510">
        <v>53502.98</v>
      </c>
      <c r="AP510" s="14">
        <f t="shared" si="241"/>
        <v>0.47507296190498305</v>
      </c>
      <c r="AQ510" s="14">
        <f t="shared" si="242"/>
        <v>3.1247112032538972E-2</v>
      </c>
      <c r="AR510" s="14">
        <f t="shared" si="243"/>
        <v>0</v>
      </c>
      <c r="AS510" s="14">
        <f t="shared" si="244"/>
        <v>1.8320053761473385</v>
      </c>
      <c r="AT510">
        <v>2454.7399999999998</v>
      </c>
      <c r="AU510">
        <v>1122.55</v>
      </c>
      <c r="AW510">
        <v>5506.77</v>
      </c>
    </row>
    <row r="511" spans="1:49" ht="12.75" customHeight="1" x14ac:dyDescent="0.15">
      <c r="A511" t="s">
        <v>32</v>
      </c>
      <c r="B511" t="s">
        <v>255</v>
      </c>
      <c r="C511" s="24" t="s">
        <v>480</v>
      </c>
      <c r="D511" s="17">
        <v>1001</v>
      </c>
      <c r="F511" s="24" t="s">
        <v>437</v>
      </c>
      <c r="G511" s="24">
        <v>5</v>
      </c>
      <c r="H511" s="16" t="s">
        <v>426</v>
      </c>
      <c r="J511" s="52">
        <f t="shared" si="225"/>
        <v>577.8125</v>
      </c>
      <c r="K511" s="52">
        <f t="shared" si="226"/>
        <v>16286.250000000002</v>
      </c>
      <c r="L511" s="52">
        <f t="shared" si="227"/>
        <v>12389.375000000002</v>
      </c>
      <c r="M511" s="52">
        <f t="shared" si="228"/>
        <v>2468777.8125000005</v>
      </c>
      <c r="N511">
        <v>43</v>
      </c>
      <c r="O511">
        <v>1212</v>
      </c>
      <c r="P511">
        <v>922</v>
      </c>
      <c r="Q511">
        <v>183723</v>
      </c>
      <c r="R511" s="14">
        <f t="shared" si="229"/>
        <v>0.29824001176680059</v>
      </c>
      <c r="S511" s="14">
        <f t="shared" si="230"/>
        <v>0.15137486736226555</v>
      </c>
      <c r="T511" s="14">
        <f t="shared" si="231"/>
        <v>0.75188275962802475</v>
      </c>
      <c r="U511" s="14">
        <f t="shared" si="232"/>
        <v>2.3355234923666028</v>
      </c>
      <c r="V511">
        <v>1541.03</v>
      </c>
      <c r="W511">
        <v>5438.13</v>
      </c>
      <c r="X511">
        <v>3860.73</v>
      </c>
      <c r="Y511">
        <v>7020.28</v>
      </c>
      <c r="Z511" s="14">
        <f t="shared" si="233"/>
        <v>0.8745287473776292</v>
      </c>
      <c r="AA511" s="14">
        <f t="shared" si="234"/>
        <v>0.29326662383660146</v>
      </c>
      <c r="AB511" s="14">
        <f t="shared" si="235"/>
        <v>8.8503783046886415</v>
      </c>
      <c r="AC511" s="14">
        <f t="shared" si="236"/>
        <v>0.93019658202117861</v>
      </c>
      <c r="AD511">
        <v>4518.76</v>
      </c>
      <c r="AE511">
        <v>10535.58</v>
      </c>
      <c r="AF511">
        <v>45444.480000000003</v>
      </c>
      <c r="AG511">
        <v>2796.05</v>
      </c>
      <c r="AH511" s="14">
        <f t="shared" si="237"/>
        <v>22.168588448407998</v>
      </c>
      <c r="AI511" s="14">
        <f t="shared" si="238"/>
        <v>13.562267918759458</v>
      </c>
      <c r="AJ511" s="14">
        <f t="shared" si="239"/>
        <v>152.97841374945227</v>
      </c>
      <c r="AK511" s="14">
        <f t="shared" si="240"/>
        <v>14.440674413730468</v>
      </c>
      <c r="AL511">
        <v>114546.87</v>
      </c>
      <c r="AM511">
        <v>487223.39</v>
      </c>
      <c r="AN511">
        <v>785505.91</v>
      </c>
      <c r="AO511">
        <v>43406.79</v>
      </c>
      <c r="AP511" s="14">
        <f t="shared" si="241"/>
        <v>0.41866779689882871</v>
      </c>
      <c r="AQ511" s="14">
        <f t="shared" si="242"/>
        <v>3.2899725316020194E-2</v>
      </c>
      <c r="AR511" s="14">
        <f t="shared" si="243"/>
        <v>0</v>
      </c>
      <c r="AS511" s="14">
        <f t="shared" si="244"/>
        <v>1.8174605022838648</v>
      </c>
      <c r="AT511">
        <v>2163.29</v>
      </c>
      <c r="AU511">
        <v>1181.92</v>
      </c>
      <c r="AW511">
        <v>5463.05</v>
      </c>
    </row>
    <row r="512" spans="1:49" ht="12.75" customHeight="1" x14ac:dyDescent="0.15">
      <c r="A512" t="s">
        <v>33</v>
      </c>
      <c r="B512" t="s">
        <v>256</v>
      </c>
      <c r="C512" s="24" t="s">
        <v>480</v>
      </c>
      <c r="D512" s="17">
        <v>1002</v>
      </c>
      <c r="F512" s="24" t="s">
        <v>438</v>
      </c>
      <c r="G512" s="24">
        <v>5</v>
      </c>
      <c r="H512" s="16" t="s">
        <v>426</v>
      </c>
      <c r="J512" s="52">
        <f t="shared" si="225"/>
        <v>846.56249999999989</v>
      </c>
      <c r="K512" s="52">
        <f t="shared" si="226"/>
        <v>18275</v>
      </c>
      <c r="L512" s="52">
        <f t="shared" si="227"/>
        <v>9285.3125000000018</v>
      </c>
      <c r="M512" s="52">
        <f t="shared" si="228"/>
        <v>2594714.0625</v>
      </c>
      <c r="N512">
        <v>63</v>
      </c>
      <c r="O512">
        <v>1360</v>
      </c>
      <c r="P512">
        <v>691</v>
      </c>
      <c r="Q512">
        <v>193095</v>
      </c>
      <c r="R512" s="14">
        <f t="shared" si="229"/>
        <v>0.44850863543819719</v>
      </c>
      <c r="S512" s="14">
        <f t="shared" si="230"/>
        <v>0.13326710261289379</v>
      </c>
      <c r="T512" s="14">
        <f t="shared" si="231"/>
        <v>0.76709479526753988</v>
      </c>
      <c r="U512" s="14">
        <f t="shared" si="232"/>
        <v>2.3471241271245931</v>
      </c>
      <c r="V512">
        <v>2317.48</v>
      </c>
      <c r="W512">
        <v>4787.6099999999997</v>
      </c>
      <c r="X512">
        <v>3938.84</v>
      </c>
      <c r="Y512">
        <v>7055.15</v>
      </c>
      <c r="Z512" s="14">
        <f t="shared" si="233"/>
        <v>0.7409620133615118</v>
      </c>
      <c r="AA512" s="14">
        <f t="shared" si="234"/>
        <v>0.27937459568455547</v>
      </c>
      <c r="AB512" s="14">
        <f t="shared" si="235"/>
        <v>7.2246010029699592</v>
      </c>
      <c r="AC512" s="14">
        <f t="shared" si="236"/>
        <v>0.88321850246351319</v>
      </c>
      <c r="AD512">
        <v>3828.61</v>
      </c>
      <c r="AE512">
        <v>10036.51</v>
      </c>
      <c r="AF512">
        <v>37096.519999999997</v>
      </c>
      <c r="AG512">
        <v>2654.84</v>
      </c>
      <c r="AH512" s="14">
        <f t="shared" si="237"/>
        <v>17.534832052145507</v>
      </c>
      <c r="AI512" s="14">
        <f t="shared" si="238"/>
        <v>7.6155237088906542</v>
      </c>
      <c r="AJ512" s="14">
        <f t="shared" si="239"/>
        <v>136.57395394128244</v>
      </c>
      <c r="AK512" s="14">
        <f t="shared" si="240"/>
        <v>12.874818272247303</v>
      </c>
      <c r="AL512">
        <v>90603.88</v>
      </c>
      <c r="AM512">
        <v>273587.08</v>
      </c>
      <c r="AN512">
        <v>701273.11</v>
      </c>
      <c r="AO512">
        <v>38700.03</v>
      </c>
      <c r="AP512" s="14">
        <f t="shared" si="241"/>
        <v>0.37872067008832844</v>
      </c>
      <c r="AQ512" s="14">
        <f t="shared" si="242"/>
        <v>3.2820114839504165E-2</v>
      </c>
      <c r="AR512" s="14">
        <f t="shared" si="243"/>
        <v>0</v>
      </c>
      <c r="AS512" s="14">
        <f t="shared" si="244"/>
        <v>1.772016088520129</v>
      </c>
      <c r="AT512">
        <v>1956.88</v>
      </c>
      <c r="AU512">
        <v>1179.06</v>
      </c>
      <c r="AW512">
        <v>5326.45</v>
      </c>
    </row>
    <row r="513" spans="1:49" ht="12.75" customHeight="1" x14ac:dyDescent="0.15">
      <c r="A513" t="s">
        <v>34</v>
      </c>
      <c r="B513" t="s">
        <v>257</v>
      </c>
      <c r="C513" s="24" t="s">
        <v>480</v>
      </c>
      <c r="D513" s="17">
        <v>1003</v>
      </c>
      <c r="F513" s="24" t="s">
        <v>435</v>
      </c>
      <c r="G513" s="24">
        <v>12</v>
      </c>
      <c r="H513" s="16" t="s">
        <v>426</v>
      </c>
      <c r="J513" s="52">
        <f t="shared" si="225"/>
        <v>134.375</v>
      </c>
      <c r="K513" s="52">
        <f t="shared" si="226"/>
        <v>5321.2499999999991</v>
      </c>
      <c r="L513" s="52">
        <f t="shared" si="227"/>
        <v>3775.9375</v>
      </c>
      <c r="M513" s="52">
        <f t="shared" si="228"/>
        <v>755698.12499999988</v>
      </c>
      <c r="N513">
        <v>10</v>
      </c>
      <c r="O513">
        <v>396</v>
      </c>
      <c r="P513">
        <v>281</v>
      </c>
      <c r="Q513">
        <v>56238</v>
      </c>
      <c r="R513" s="14">
        <f t="shared" si="229"/>
        <v>0.50778389341755892</v>
      </c>
      <c r="S513" s="14">
        <f t="shared" si="230"/>
        <v>0.17562154626927493</v>
      </c>
      <c r="T513" s="14">
        <f t="shared" si="231"/>
        <v>0.91531233263547396</v>
      </c>
      <c r="U513" s="14">
        <f t="shared" si="232"/>
        <v>1.7374337546201266</v>
      </c>
      <c r="V513">
        <v>2623.76</v>
      </c>
      <c r="W513">
        <v>6309.19</v>
      </c>
      <c r="X513">
        <v>4699.8999999999996</v>
      </c>
      <c r="Y513">
        <v>5222.5</v>
      </c>
      <c r="Z513" s="14">
        <f t="shared" si="233"/>
        <v>0.86603458820068591</v>
      </c>
      <c r="AA513" s="14">
        <f t="shared" si="234"/>
        <v>0.2894417023058089</v>
      </c>
      <c r="AB513" s="14">
        <f t="shared" si="235"/>
        <v>9.2502945615658003</v>
      </c>
      <c r="AC513" s="14">
        <f t="shared" si="236"/>
        <v>0.79937921466996242</v>
      </c>
      <c r="AD513">
        <v>4474.87</v>
      </c>
      <c r="AE513">
        <v>10398.17</v>
      </c>
      <c r="AF513">
        <v>47497.95</v>
      </c>
      <c r="AG513">
        <v>2402.83</v>
      </c>
      <c r="AH513" s="14">
        <f t="shared" si="237"/>
        <v>23.197620319406706</v>
      </c>
      <c r="AI513" s="14">
        <f t="shared" si="238"/>
        <v>16.569059026436246</v>
      </c>
      <c r="AJ513" s="14">
        <f t="shared" si="239"/>
        <v>166.57900189882662</v>
      </c>
      <c r="AK513" s="14">
        <f t="shared" si="240"/>
        <v>8.8206775409448852</v>
      </c>
      <c r="AL513">
        <v>119863.96</v>
      </c>
      <c r="AM513">
        <v>595242.12</v>
      </c>
      <c r="AN513">
        <v>855341.53</v>
      </c>
      <c r="AO513">
        <v>26513.81</v>
      </c>
      <c r="AP513" s="14">
        <f t="shared" si="241"/>
        <v>0.45520100327457674</v>
      </c>
      <c r="AQ513" s="14">
        <f t="shared" si="242"/>
        <v>3.1657133822427443E-2</v>
      </c>
      <c r="AR513" s="14">
        <f t="shared" si="243"/>
        <v>0</v>
      </c>
      <c r="AS513" s="14">
        <f t="shared" si="244"/>
        <v>1.8604164518092932</v>
      </c>
      <c r="AT513">
        <v>2352.06</v>
      </c>
      <c r="AU513">
        <v>1137.28</v>
      </c>
      <c r="AW513">
        <v>5592.17</v>
      </c>
    </row>
    <row r="514" spans="1:49" ht="12.75" customHeight="1" x14ac:dyDescent="0.15">
      <c r="A514" t="s">
        <v>35</v>
      </c>
      <c r="B514" t="s">
        <v>258</v>
      </c>
      <c r="C514" s="24" t="s">
        <v>480</v>
      </c>
      <c r="D514" s="17">
        <v>1004</v>
      </c>
      <c r="F514" s="24" t="s">
        <v>439</v>
      </c>
      <c r="G514" s="24">
        <v>12</v>
      </c>
      <c r="H514" s="16" t="s">
        <v>426</v>
      </c>
      <c r="J514" s="52">
        <f t="shared" si="225"/>
        <v>456.87499999999994</v>
      </c>
      <c r="K514" s="52">
        <f t="shared" si="226"/>
        <v>17576.25</v>
      </c>
      <c r="L514" s="52">
        <f t="shared" si="227"/>
        <v>10252.8125</v>
      </c>
      <c r="M514" s="52">
        <f t="shared" si="228"/>
        <v>2570056.25</v>
      </c>
      <c r="N514">
        <v>34</v>
      </c>
      <c r="O514">
        <v>1308</v>
      </c>
      <c r="P514">
        <v>763</v>
      </c>
      <c r="Q514">
        <v>191260</v>
      </c>
      <c r="R514" s="14">
        <f t="shared" si="229"/>
        <v>0.43802689333240441</v>
      </c>
      <c r="S514" s="14">
        <f t="shared" si="230"/>
        <v>0.12935978702249024</v>
      </c>
      <c r="T514" s="14">
        <f t="shared" si="231"/>
        <v>0.81261015628803746</v>
      </c>
      <c r="U514" s="14">
        <f t="shared" si="232"/>
        <v>2.5428079058641928</v>
      </c>
      <c r="V514">
        <v>2263.3200000000002</v>
      </c>
      <c r="W514">
        <v>4647.24</v>
      </c>
      <c r="X514">
        <v>4172.55</v>
      </c>
      <c r="Y514">
        <v>7643.35</v>
      </c>
      <c r="Z514" s="14">
        <f t="shared" si="233"/>
        <v>0.77389357238517698</v>
      </c>
      <c r="AA514" s="14">
        <f t="shared" si="234"/>
        <v>0.27837417592022473</v>
      </c>
      <c r="AB514" s="14">
        <f t="shared" si="235"/>
        <v>7.8536890793125282</v>
      </c>
      <c r="AC514" s="14">
        <f t="shared" si="236"/>
        <v>0.82594057627242701</v>
      </c>
      <c r="AD514">
        <v>3998.77</v>
      </c>
      <c r="AE514">
        <v>10000.57</v>
      </c>
      <c r="AF514">
        <v>40326.730000000003</v>
      </c>
      <c r="AG514">
        <v>2482.67</v>
      </c>
      <c r="AH514" s="14">
        <f t="shared" si="237"/>
        <v>23.030903334184877</v>
      </c>
      <c r="AI514" s="14">
        <f t="shared" si="238"/>
        <v>12.222306688504805</v>
      </c>
      <c r="AJ514" s="14">
        <f t="shared" si="239"/>
        <v>195.36672282000097</v>
      </c>
      <c r="AK514" s="14">
        <f t="shared" si="240"/>
        <v>13.805091371216985</v>
      </c>
      <c r="AL514">
        <v>119002.52</v>
      </c>
      <c r="AM514">
        <v>439085.39</v>
      </c>
      <c r="AN514">
        <v>1003159.28</v>
      </c>
      <c r="AO514">
        <v>41496.31</v>
      </c>
      <c r="AP514" s="14">
        <f t="shared" si="241"/>
        <v>0.38392864054746589</v>
      </c>
      <c r="AQ514" s="14">
        <f t="shared" si="242"/>
        <v>3.4660619981895582E-2</v>
      </c>
      <c r="AR514" s="14">
        <f t="shared" si="243"/>
        <v>0</v>
      </c>
      <c r="AS514" s="14">
        <f t="shared" si="244"/>
        <v>1.6818824500061549</v>
      </c>
      <c r="AT514">
        <v>1983.79</v>
      </c>
      <c r="AU514">
        <v>1245.18</v>
      </c>
      <c r="AW514">
        <v>5055.5200000000004</v>
      </c>
    </row>
    <row r="515" spans="1:49" ht="12.75" customHeight="1" x14ac:dyDescent="0.15">
      <c r="A515" t="s">
        <v>36</v>
      </c>
      <c r="B515" t="s">
        <v>259</v>
      </c>
      <c r="C515" s="24" t="s">
        <v>480</v>
      </c>
      <c r="D515" s="17">
        <v>1005</v>
      </c>
      <c r="F515" s="24" t="s">
        <v>440</v>
      </c>
      <c r="G515" s="24">
        <v>12</v>
      </c>
      <c r="H515" s="16" t="s">
        <v>426</v>
      </c>
      <c r="J515" s="52">
        <f t="shared" si="225"/>
        <v>537.5</v>
      </c>
      <c r="K515" s="52">
        <f t="shared" si="226"/>
        <v>17831.5625</v>
      </c>
      <c r="L515" s="52">
        <f t="shared" si="227"/>
        <v>11515.937499999998</v>
      </c>
      <c r="M515" s="52">
        <f t="shared" si="228"/>
        <v>2673981.8750000005</v>
      </c>
      <c r="N515">
        <v>40</v>
      </c>
      <c r="O515">
        <v>1327</v>
      </c>
      <c r="P515">
        <v>857</v>
      </c>
      <c r="Q515">
        <v>198994</v>
      </c>
      <c r="R515" s="14">
        <f t="shared" si="229"/>
        <v>0.63312934965202783</v>
      </c>
      <c r="S515" s="14">
        <f t="shared" si="230"/>
        <v>0.12434042998564786</v>
      </c>
      <c r="T515" s="14">
        <f t="shared" si="231"/>
        <v>0.779695213983154</v>
      </c>
      <c r="U515" s="14">
        <f t="shared" si="232"/>
        <v>2.4579672440923925</v>
      </c>
      <c r="V515">
        <v>3271.43</v>
      </c>
      <c r="W515">
        <v>4466.92</v>
      </c>
      <c r="X515">
        <v>4003.54</v>
      </c>
      <c r="Y515">
        <v>7388.33</v>
      </c>
      <c r="Z515" s="14">
        <f t="shared" si="233"/>
        <v>0.79208760073387685</v>
      </c>
      <c r="AA515" s="14">
        <f t="shared" si="234"/>
        <v>0.27384639965795332</v>
      </c>
      <c r="AB515" s="14">
        <f t="shared" si="235"/>
        <v>8.5406787087978966</v>
      </c>
      <c r="AC515" s="14">
        <f t="shared" si="236"/>
        <v>0.7984377235209773</v>
      </c>
      <c r="AD515">
        <v>4092.78</v>
      </c>
      <c r="AE515">
        <v>9837.91</v>
      </c>
      <c r="AF515">
        <v>43854.25</v>
      </c>
      <c r="AG515">
        <v>2400</v>
      </c>
      <c r="AH515" s="14">
        <f t="shared" si="237"/>
        <v>30.895995417140821</v>
      </c>
      <c r="AI515" s="14">
        <f t="shared" si="238"/>
        <v>18.960393787933281</v>
      </c>
      <c r="AJ515" s="14">
        <f t="shared" si="239"/>
        <v>244.63060324261161</v>
      </c>
      <c r="AK515" s="14">
        <f t="shared" si="240"/>
        <v>20.070358997561438</v>
      </c>
      <c r="AL515">
        <v>159642.07999999999</v>
      </c>
      <c r="AM515">
        <v>681150.63</v>
      </c>
      <c r="AN515">
        <v>1256116.99</v>
      </c>
      <c r="AO515">
        <v>60328.89</v>
      </c>
      <c r="AP515" s="14">
        <f t="shared" si="241"/>
        <v>0.37908838260681083</v>
      </c>
      <c r="AQ515" s="14">
        <f t="shared" si="242"/>
        <v>3.4861037964733117E-2</v>
      </c>
      <c r="AR515" s="14">
        <f t="shared" si="243"/>
        <v>0</v>
      </c>
      <c r="AS515" s="14">
        <f t="shared" si="244"/>
        <v>1.7448991473350477</v>
      </c>
      <c r="AT515">
        <v>1958.78</v>
      </c>
      <c r="AU515">
        <v>1252.3800000000001</v>
      </c>
      <c r="AW515">
        <v>5244.94</v>
      </c>
    </row>
    <row r="516" spans="1:49" ht="12.75" customHeight="1" x14ac:dyDescent="0.15">
      <c r="A516" t="s">
        <v>37</v>
      </c>
      <c r="B516" t="s">
        <v>260</v>
      </c>
      <c r="C516" s="24" t="s">
        <v>480</v>
      </c>
      <c r="D516" s="17">
        <v>1006</v>
      </c>
      <c r="F516" s="24" t="s">
        <v>436</v>
      </c>
      <c r="G516" s="24">
        <v>20</v>
      </c>
      <c r="H516" s="16" t="s">
        <v>426</v>
      </c>
      <c r="J516" s="52">
        <f t="shared" si="225"/>
        <v>322.5</v>
      </c>
      <c r="K516" s="52">
        <f t="shared" si="226"/>
        <v>5227.1875</v>
      </c>
      <c r="L516" s="52">
        <f t="shared" si="227"/>
        <v>3413.1250000000005</v>
      </c>
      <c r="M516" s="52">
        <f t="shared" si="228"/>
        <v>673890.625</v>
      </c>
      <c r="N516">
        <v>24</v>
      </c>
      <c r="O516">
        <v>389</v>
      </c>
      <c r="P516">
        <v>254</v>
      </c>
      <c r="Q516">
        <v>50150</v>
      </c>
      <c r="R516" s="14">
        <f t="shared" si="229"/>
        <v>0.35101837014329179</v>
      </c>
      <c r="S516" s="14">
        <f t="shared" si="230"/>
        <v>0.14809914677610975</v>
      </c>
      <c r="T516" s="14">
        <f t="shared" si="231"/>
        <v>0.84550562344807445</v>
      </c>
      <c r="U516" s="14">
        <f t="shared" si="232"/>
        <v>2.1775326278248892</v>
      </c>
      <c r="V516">
        <v>1813.74</v>
      </c>
      <c r="W516">
        <v>5320.45</v>
      </c>
      <c r="X516">
        <v>4341.46</v>
      </c>
      <c r="Y516">
        <v>6545.38</v>
      </c>
      <c r="Z516" s="14">
        <f t="shared" si="233"/>
        <v>0.9725086509208295</v>
      </c>
      <c r="AA516" s="14">
        <f t="shared" si="234"/>
        <v>0.30441153383222563</v>
      </c>
      <c r="AB516" s="14">
        <f t="shared" si="235"/>
        <v>15.892503042991383</v>
      </c>
      <c r="AC516" s="14">
        <f t="shared" si="236"/>
        <v>0.82903452245107068</v>
      </c>
      <c r="AD516">
        <v>5025.03</v>
      </c>
      <c r="AE516">
        <v>10935.96</v>
      </c>
      <c r="AF516">
        <v>81604.03</v>
      </c>
      <c r="AG516">
        <v>2491.9699999999998</v>
      </c>
      <c r="AH516" s="14">
        <f t="shared" si="237"/>
        <v>23.889935901902042</v>
      </c>
      <c r="AI516" s="14">
        <f t="shared" si="238"/>
        <v>14.333610763781799</v>
      </c>
      <c r="AJ516" s="14">
        <f t="shared" si="239"/>
        <v>209.06854277228686</v>
      </c>
      <c r="AK516" s="14">
        <f t="shared" si="240"/>
        <v>10.24556950234042</v>
      </c>
      <c r="AL516">
        <v>123441.21</v>
      </c>
      <c r="AM516">
        <v>514933.82</v>
      </c>
      <c r="AN516">
        <v>1073514.7</v>
      </c>
      <c r="AO516">
        <v>30796.85</v>
      </c>
      <c r="AP516" s="14">
        <f t="shared" si="241"/>
        <v>0.41210316077939568</v>
      </c>
      <c r="AQ516" s="14">
        <f t="shared" si="242"/>
        <v>3.0753582749801531E-2</v>
      </c>
      <c r="AR516" s="14">
        <f t="shared" si="243"/>
        <v>0</v>
      </c>
      <c r="AS516" s="14">
        <f t="shared" si="244"/>
        <v>1.8489156217667433</v>
      </c>
      <c r="AT516">
        <v>2129.37</v>
      </c>
      <c r="AU516">
        <v>1104.82</v>
      </c>
      <c r="AW516">
        <v>5557.6</v>
      </c>
    </row>
    <row r="517" spans="1:49" ht="12.75" customHeight="1" x14ac:dyDescent="0.15">
      <c r="A517" t="s">
        <v>38</v>
      </c>
      <c r="B517" t="s">
        <v>261</v>
      </c>
      <c r="C517" s="24" t="s">
        <v>480</v>
      </c>
      <c r="D517" s="17">
        <v>1007</v>
      </c>
      <c r="F517" s="24" t="s">
        <v>441</v>
      </c>
      <c r="G517" s="24">
        <v>20</v>
      </c>
      <c r="H517" s="16" t="s">
        <v>426</v>
      </c>
      <c r="J517" s="52">
        <f t="shared" si="225"/>
        <v>456.87499999999994</v>
      </c>
      <c r="K517" s="52">
        <f t="shared" si="226"/>
        <v>18610.9375</v>
      </c>
      <c r="L517" s="52">
        <f t="shared" si="227"/>
        <v>13544.999999999998</v>
      </c>
      <c r="M517" s="52">
        <f t="shared" si="228"/>
        <v>2212995</v>
      </c>
      <c r="N517">
        <v>34</v>
      </c>
      <c r="O517">
        <v>1385</v>
      </c>
      <c r="P517">
        <v>1008</v>
      </c>
      <c r="Q517">
        <v>164688</v>
      </c>
      <c r="R517" s="14">
        <f t="shared" si="229"/>
        <v>0.48633270628672287</v>
      </c>
      <c r="S517" s="14">
        <f t="shared" si="230"/>
        <v>0.14132975104746234</v>
      </c>
      <c r="T517" s="14">
        <f t="shared" si="231"/>
        <v>0.79401723550318903</v>
      </c>
      <c r="U517" s="14">
        <f t="shared" si="232"/>
        <v>2.6084394867376171</v>
      </c>
      <c r="V517">
        <v>2512.92</v>
      </c>
      <c r="W517">
        <v>5077.26</v>
      </c>
      <c r="X517">
        <v>4077.08</v>
      </c>
      <c r="Y517">
        <v>7840.63</v>
      </c>
      <c r="Z517" s="14">
        <f t="shared" si="233"/>
        <v>0.98010288209201335</v>
      </c>
      <c r="AA517" s="14">
        <f t="shared" si="234"/>
        <v>0.31355198564116499</v>
      </c>
      <c r="AB517" s="14">
        <f t="shared" si="235"/>
        <v>16.231551682165637</v>
      </c>
      <c r="AC517" s="14">
        <f t="shared" si="236"/>
        <v>0.72551041794888005</v>
      </c>
      <c r="AD517">
        <v>5064.2700000000004</v>
      </c>
      <c r="AE517">
        <v>11264.33</v>
      </c>
      <c r="AF517">
        <v>83344.960000000006</v>
      </c>
      <c r="AG517">
        <v>2180.79</v>
      </c>
      <c r="AH517" s="14">
        <f t="shared" si="237"/>
        <v>28.161061953753375</v>
      </c>
      <c r="AI517" s="14">
        <f t="shared" si="238"/>
        <v>17.733534549276662</v>
      </c>
      <c r="AJ517" s="14">
        <f t="shared" si="239"/>
        <v>247.70266127854325</v>
      </c>
      <c r="AK517" s="14">
        <f t="shared" si="240"/>
        <v>18.977487383020556</v>
      </c>
      <c r="AL517">
        <v>145510.46</v>
      </c>
      <c r="AM517">
        <v>637075.81000000006</v>
      </c>
      <c r="AN517">
        <v>1271891.24</v>
      </c>
      <c r="AO517">
        <v>57043.86</v>
      </c>
      <c r="AP517" s="14">
        <f t="shared" si="241"/>
        <v>0.37814394203302448</v>
      </c>
      <c r="AQ517" s="14">
        <f t="shared" si="242"/>
        <v>3.2346348996740978E-2</v>
      </c>
      <c r="AR517" s="14">
        <f t="shared" si="243"/>
        <v>0</v>
      </c>
      <c r="AS517" s="14">
        <f t="shared" si="244"/>
        <v>1.7156996144211161</v>
      </c>
      <c r="AT517">
        <v>1953.9</v>
      </c>
      <c r="AU517">
        <v>1162.04</v>
      </c>
      <c r="AW517">
        <v>5157.17</v>
      </c>
    </row>
    <row r="518" spans="1:49" ht="12.75" customHeight="1" x14ac:dyDescent="0.15">
      <c r="A518" t="s">
        <v>39</v>
      </c>
      <c r="B518" t="s">
        <v>262</v>
      </c>
      <c r="C518" s="24" t="s">
        <v>480</v>
      </c>
      <c r="D518" s="17">
        <v>1008</v>
      </c>
      <c r="F518" s="24" t="s">
        <v>442</v>
      </c>
      <c r="G518" s="24">
        <v>20</v>
      </c>
      <c r="H518" s="16" t="s">
        <v>426</v>
      </c>
      <c r="J518" s="52">
        <f t="shared" si="225"/>
        <v>2768.1250000000005</v>
      </c>
      <c r="K518" s="52">
        <f t="shared" si="226"/>
        <v>20922.187500000004</v>
      </c>
      <c r="L518" s="52">
        <f t="shared" si="227"/>
        <v>12214.687500000002</v>
      </c>
      <c r="M518" s="52">
        <f t="shared" si="228"/>
        <v>2254476.5625</v>
      </c>
      <c r="N518">
        <v>206</v>
      </c>
      <c r="O518">
        <v>1557</v>
      </c>
      <c r="P518">
        <v>909</v>
      </c>
      <c r="Q518">
        <v>167775</v>
      </c>
      <c r="R518" s="14">
        <f t="shared" si="229"/>
        <v>0.39772753663577887</v>
      </c>
      <c r="S518" s="14">
        <f t="shared" si="230"/>
        <v>0.11260178171586743</v>
      </c>
      <c r="T518" s="14">
        <f t="shared" si="231"/>
        <v>0.62365645844490969</v>
      </c>
      <c r="U518" s="14">
        <f t="shared" si="232"/>
        <v>2.7100905894133813</v>
      </c>
      <c r="V518">
        <v>2055.09</v>
      </c>
      <c r="W518">
        <v>4045.21</v>
      </c>
      <c r="X518">
        <v>3202.32</v>
      </c>
      <c r="Y518">
        <v>8146.18</v>
      </c>
      <c r="Z518" s="14">
        <f t="shared" si="233"/>
        <v>0.88157528042917854</v>
      </c>
      <c r="AA518" s="14">
        <f t="shared" si="234"/>
        <v>0.29656349965427903</v>
      </c>
      <c r="AB518" s="14">
        <f t="shared" si="235"/>
        <v>15.124011879838356</v>
      </c>
      <c r="AC518" s="14">
        <f t="shared" si="236"/>
        <v>0.83795041036372164</v>
      </c>
      <c r="AD518">
        <v>4555.17</v>
      </c>
      <c r="AE518">
        <v>10654.02</v>
      </c>
      <c r="AF518">
        <v>77658.02</v>
      </c>
      <c r="AG518">
        <v>2518.77</v>
      </c>
      <c r="AH518" s="14">
        <f t="shared" si="237"/>
        <v>20.83566153417404</v>
      </c>
      <c r="AI518" s="14">
        <f t="shared" si="238"/>
        <v>10.506395838877303</v>
      </c>
      <c r="AJ518" s="14">
        <f t="shared" si="239"/>
        <v>197.08557962899849</v>
      </c>
      <c r="AK518" s="14">
        <f t="shared" si="240"/>
        <v>13.799129702881363</v>
      </c>
      <c r="AL518">
        <v>107659.53</v>
      </c>
      <c r="AM518">
        <v>377441.43</v>
      </c>
      <c r="AN518">
        <v>1011985.18</v>
      </c>
      <c r="AO518">
        <v>41478.39</v>
      </c>
      <c r="AP518" s="14">
        <f t="shared" si="241"/>
        <v>0.37249084589361886</v>
      </c>
      <c r="AQ518" s="14">
        <f t="shared" si="242"/>
        <v>3.3134103012616309E-2</v>
      </c>
      <c r="AR518" s="14">
        <f t="shared" si="243"/>
        <v>0</v>
      </c>
      <c r="AS518" s="14">
        <f t="shared" si="244"/>
        <v>1.6647326730696939</v>
      </c>
      <c r="AT518">
        <v>1924.69</v>
      </c>
      <c r="AU518">
        <v>1190.3399999999999</v>
      </c>
      <c r="AW518">
        <v>5003.97</v>
      </c>
    </row>
    <row r="519" spans="1:49" ht="12.75" customHeight="1" x14ac:dyDescent="0.15">
      <c r="A519" t="s">
        <v>40</v>
      </c>
      <c r="B519" t="s">
        <v>263</v>
      </c>
      <c r="C519" s="24" t="s">
        <v>480</v>
      </c>
      <c r="D519" s="17">
        <v>1009</v>
      </c>
      <c r="F519" s="24" t="s">
        <v>450</v>
      </c>
      <c r="G519" s="24">
        <v>30</v>
      </c>
      <c r="H519" s="16" t="s">
        <v>426</v>
      </c>
      <c r="J519" s="52">
        <f t="shared" si="225"/>
        <v>228.43749999999997</v>
      </c>
      <c r="K519" s="52">
        <f t="shared" si="226"/>
        <v>4609.0625</v>
      </c>
      <c r="L519" s="52">
        <f t="shared" si="227"/>
        <v>2781.5625</v>
      </c>
      <c r="M519" s="52">
        <f t="shared" si="228"/>
        <v>457385.625</v>
      </c>
      <c r="N519">
        <v>17</v>
      </c>
      <c r="O519">
        <v>343</v>
      </c>
      <c r="P519">
        <v>207</v>
      </c>
      <c r="Q519">
        <v>34038</v>
      </c>
      <c r="R519" s="14">
        <f t="shared" si="229"/>
        <v>0.25400806645145807</v>
      </c>
      <c r="S519" s="14">
        <f t="shared" si="230"/>
        <v>0.11850325623550451</v>
      </c>
      <c r="T519" s="14">
        <f t="shared" si="231"/>
        <v>0.75373484590291639</v>
      </c>
      <c r="U519" s="14">
        <f t="shared" si="232"/>
        <v>2.3968235485899259</v>
      </c>
      <c r="V519">
        <v>1312.48</v>
      </c>
      <c r="W519">
        <v>4257.22</v>
      </c>
      <c r="X519">
        <v>3870.24</v>
      </c>
      <c r="Y519">
        <v>7204.54</v>
      </c>
      <c r="Z519" s="14">
        <f t="shared" si="233"/>
        <v>0.9148203627580761</v>
      </c>
      <c r="AA519" s="14">
        <f t="shared" si="234"/>
        <v>0.27805990938880315</v>
      </c>
      <c r="AB519" s="14">
        <f t="shared" si="235"/>
        <v>27.937667851404644</v>
      </c>
      <c r="AC519" s="14">
        <f t="shared" si="236"/>
        <v>0.66754383922125704</v>
      </c>
      <c r="AD519">
        <v>4726.95</v>
      </c>
      <c r="AE519">
        <v>9989.2800000000007</v>
      </c>
      <c r="AF519">
        <v>143452.94</v>
      </c>
      <c r="AG519">
        <v>2006.55</v>
      </c>
      <c r="AH519" s="14">
        <f t="shared" si="237"/>
        <v>19.641149353213034</v>
      </c>
      <c r="AI519" s="14">
        <f t="shared" si="238"/>
        <v>13.170205250283091</v>
      </c>
      <c r="AJ519" s="14">
        <f t="shared" si="239"/>
        <v>232.40967330444522</v>
      </c>
      <c r="AK519" s="14">
        <f t="shared" si="240"/>
        <v>13.175546513987632</v>
      </c>
      <c r="AL519">
        <v>101487.39</v>
      </c>
      <c r="AM519">
        <v>473138.57</v>
      </c>
      <c r="AN519">
        <v>1193365.57</v>
      </c>
      <c r="AO519">
        <v>39603.980000000003</v>
      </c>
      <c r="AP519" s="14">
        <f t="shared" si="241"/>
        <v>0.29762457713060375</v>
      </c>
      <c r="AQ519" s="14">
        <f t="shared" si="242"/>
        <v>4.7644364970054212E-2</v>
      </c>
      <c r="AR519" s="14">
        <f t="shared" si="243"/>
        <v>0</v>
      </c>
      <c r="AS519" s="14">
        <f t="shared" si="244"/>
        <v>1.7585790469980407</v>
      </c>
      <c r="AT519">
        <v>1537.85</v>
      </c>
      <c r="AU519">
        <v>1711.62</v>
      </c>
      <c r="AW519">
        <v>5286.06</v>
      </c>
    </row>
    <row r="520" spans="1:49" ht="12.75" customHeight="1" x14ac:dyDescent="0.15">
      <c r="A520" t="s">
        <v>41</v>
      </c>
      <c r="B520" t="s">
        <v>264</v>
      </c>
      <c r="C520" s="24" t="s">
        <v>480</v>
      </c>
      <c r="D520" s="17">
        <v>1010</v>
      </c>
      <c r="F520" s="24" t="s">
        <v>443</v>
      </c>
      <c r="G520" s="24">
        <v>30</v>
      </c>
      <c r="H520" s="16" t="s">
        <v>426</v>
      </c>
      <c r="J520" s="52">
        <f t="shared" si="225"/>
        <v>725.62500000000011</v>
      </c>
      <c r="K520" s="52">
        <f t="shared" si="226"/>
        <v>14619.999999999998</v>
      </c>
      <c r="L520" s="52">
        <f t="shared" si="227"/>
        <v>8532.8125</v>
      </c>
      <c r="M520" s="52">
        <f t="shared" si="228"/>
        <v>1768616.8750000002</v>
      </c>
      <c r="N520">
        <v>54</v>
      </c>
      <c r="O520">
        <v>1088</v>
      </c>
      <c r="P520">
        <v>635</v>
      </c>
      <c r="Q520">
        <v>131618</v>
      </c>
      <c r="R520" s="14">
        <f t="shared" si="229"/>
        <v>0.36095434945849492</v>
      </c>
      <c r="S520" s="14">
        <f t="shared" si="230"/>
        <v>0.12396798656754142</v>
      </c>
      <c r="T520" s="14">
        <f t="shared" si="231"/>
        <v>0.83929305224207618</v>
      </c>
      <c r="U520" s="14">
        <f t="shared" si="232"/>
        <v>2.2363941221676256</v>
      </c>
      <c r="V520">
        <v>1865.08</v>
      </c>
      <c r="W520">
        <v>4453.54</v>
      </c>
      <c r="X520">
        <v>4309.5600000000004</v>
      </c>
      <c r="Y520">
        <v>6722.31</v>
      </c>
      <c r="Z520" s="14">
        <f t="shared" si="233"/>
        <v>0.98225109733156835</v>
      </c>
      <c r="AA520" s="14">
        <f t="shared" si="234"/>
        <v>0.31277536595766953</v>
      </c>
      <c r="AB520" s="14">
        <f t="shared" si="235"/>
        <v>27.475139003846341</v>
      </c>
      <c r="AC520" s="14">
        <f t="shared" si="236"/>
        <v>0.66178178031651402</v>
      </c>
      <c r="AD520">
        <v>5075.37</v>
      </c>
      <c r="AE520">
        <v>11236.43</v>
      </c>
      <c r="AF520">
        <v>141077.97</v>
      </c>
      <c r="AG520">
        <v>1989.23</v>
      </c>
      <c r="AH520" s="14">
        <f t="shared" si="237"/>
        <v>22.939130030887853</v>
      </c>
      <c r="AI520" s="14">
        <f t="shared" si="238"/>
        <v>14.193524717661168</v>
      </c>
      <c r="AJ520" s="14">
        <f t="shared" si="239"/>
        <v>212.43115049418182</v>
      </c>
      <c r="AK520" s="14">
        <f t="shared" si="240"/>
        <v>17.708410543370139</v>
      </c>
      <c r="AL520">
        <v>118528.32000000001</v>
      </c>
      <c r="AM520">
        <v>509901.24</v>
      </c>
      <c r="AN520">
        <v>1090780.8500000001</v>
      </c>
      <c r="AO520">
        <v>53229.18</v>
      </c>
      <c r="AP520" s="14">
        <f t="shared" si="241"/>
        <v>0.34509239260859131</v>
      </c>
      <c r="AQ520" s="14">
        <f t="shared" si="242"/>
        <v>2.9957199626331806E-2</v>
      </c>
      <c r="AR520" s="14">
        <f t="shared" si="243"/>
        <v>0</v>
      </c>
      <c r="AS520" s="14">
        <f t="shared" si="244"/>
        <v>1.622422127370778</v>
      </c>
      <c r="AT520">
        <v>1783.12</v>
      </c>
      <c r="AU520">
        <v>1076.21</v>
      </c>
      <c r="AW520">
        <v>4876.79</v>
      </c>
    </row>
    <row r="521" spans="1:49" ht="12.75" customHeight="1" x14ac:dyDescent="0.15">
      <c r="A521" t="s">
        <v>42</v>
      </c>
      <c r="B521" t="s">
        <v>265</v>
      </c>
      <c r="C521" s="24" t="s">
        <v>480</v>
      </c>
      <c r="D521" s="17">
        <v>1019</v>
      </c>
      <c r="F521" s="24" t="s">
        <v>444</v>
      </c>
      <c r="G521" s="24">
        <v>30</v>
      </c>
      <c r="H521" s="16" t="s">
        <v>426</v>
      </c>
      <c r="J521" s="52">
        <f t="shared" si="225"/>
        <v>577.8125</v>
      </c>
      <c r="K521" s="52">
        <f t="shared" si="226"/>
        <v>13880.937499999998</v>
      </c>
      <c r="L521" s="52">
        <f t="shared" si="227"/>
        <v>9728.75</v>
      </c>
      <c r="M521" s="52">
        <f t="shared" si="228"/>
        <v>2119510.3125</v>
      </c>
      <c r="N521">
        <v>43</v>
      </c>
      <c r="O521">
        <v>1033</v>
      </c>
      <c r="P521">
        <v>724</v>
      </c>
      <c r="Q521">
        <v>157731</v>
      </c>
      <c r="R521" s="14">
        <f t="shared" si="229"/>
        <v>0.46723100861608485</v>
      </c>
      <c r="S521" s="14">
        <f t="shared" si="230"/>
        <v>0.13507392639983612</v>
      </c>
      <c r="T521" s="14">
        <f t="shared" si="231"/>
        <v>0.68593407663469497</v>
      </c>
      <c r="U521" s="14">
        <f t="shared" si="232"/>
        <v>2.1563640476800394</v>
      </c>
      <c r="V521">
        <v>2414.2199999999998</v>
      </c>
      <c r="W521">
        <v>4852.5200000000004</v>
      </c>
      <c r="X521">
        <v>3522.1</v>
      </c>
      <c r="Y521">
        <v>6481.75</v>
      </c>
      <c r="Z521" s="14">
        <f t="shared" si="233"/>
        <v>1.0325754584794506</v>
      </c>
      <c r="AA521" s="14">
        <f t="shared" si="234"/>
        <v>0.32620838125735563</v>
      </c>
      <c r="AB521" s="14">
        <f t="shared" si="235"/>
        <v>21.998788645990555</v>
      </c>
      <c r="AC521" s="14">
        <f t="shared" si="236"/>
        <v>0.78209303795573326</v>
      </c>
      <c r="AD521">
        <v>5335.4</v>
      </c>
      <c r="AE521">
        <v>11719.01</v>
      </c>
      <c r="AF521">
        <v>112958.28</v>
      </c>
      <c r="AG521">
        <v>2350.87</v>
      </c>
      <c r="AH521" s="14">
        <f t="shared" si="237"/>
        <v>23.190281551669415</v>
      </c>
      <c r="AI521" s="14">
        <f t="shared" si="238"/>
        <v>13.923575055977857</v>
      </c>
      <c r="AJ521" s="14">
        <f t="shared" si="239"/>
        <v>228.0477705827937</v>
      </c>
      <c r="AK521" s="14">
        <f t="shared" si="240"/>
        <v>14.473330516622475</v>
      </c>
      <c r="AL521">
        <v>119826.04</v>
      </c>
      <c r="AM521">
        <v>500203.32</v>
      </c>
      <c r="AN521">
        <v>1170968.29</v>
      </c>
      <c r="AO521">
        <v>43504.95</v>
      </c>
      <c r="AP521" s="14">
        <f t="shared" si="241"/>
        <v>0.35192023347809598</v>
      </c>
      <c r="AQ521" s="14">
        <f t="shared" si="242"/>
        <v>2.9521847230279147E-2</v>
      </c>
      <c r="AR521" s="14">
        <f t="shared" si="243"/>
        <v>0</v>
      </c>
      <c r="AS521" s="14">
        <f t="shared" si="244"/>
        <v>1.6436273025779558</v>
      </c>
      <c r="AT521">
        <v>1818.4</v>
      </c>
      <c r="AU521">
        <v>1060.57</v>
      </c>
      <c r="AW521">
        <v>4940.53</v>
      </c>
    </row>
    <row r="522" spans="1:49" ht="12.75" customHeight="1" x14ac:dyDescent="0.15">
      <c r="A522" t="s">
        <v>43</v>
      </c>
      <c r="B522" t="s">
        <v>266</v>
      </c>
      <c r="C522" s="24" t="s">
        <v>480</v>
      </c>
      <c r="D522" s="17">
        <v>1020</v>
      </c>
      <c r="F522" s="24" t="s">
        <v>451</v>
      </c>
      <c r="G522" s="24">
        <v>40</v>
      </c>
      <c r="H522" s="16" t="s">
        <v>426</v>
      </c>
      <c r="J522" s="52">
        <f t="shared" si="225"/>
        <v>161.25</v>
      </c>
      <c r="K522" s="52">
        <f t="shared" si="226"/>
        <v>3413.1250000000005</v>
      </c>
      <c r="L522" s="52">
        <f t="shared" si="227"/>
        <v>2270.9375</v>
      </c>
      <c r="M522" s="52">
        <f t="shared" si="228"/>
        <v>684022.5</v>
      </c>
      <c r="N522">
        <v>12</v>
      </c>
      <c r="O522">
        <v>254</v>
      </c>
      <c r="P522">
        <v>169</v>
      </c>
      <c r="Q522">
        <v>50904</v>
      </c>
      <c r="R522" s="14">
        <f t="shared" si="229"/>
        <v>0.46956308011488113</v>
      </c>
      <c r="S522" s="14">
        <f t="shared" si="230"/>
        <v>0.14215369164357219</v>
      </c>
      <c r="T522" s="14">
        <f t="shared" si="231"/>
        <v>0.8518701007838746</v>
      </c>
      <c r="U522" s="14">
        <f t="shared" si="232"/>
        <v>1.5850752028530841</v>
      </c>
      <c r="V522">
        <v>2426.27</v>
      </c>
      <c r="W522">
        <v>5106.8599999999997</v>
      </c>
      <c r="X522">
        <v>4374.1400000000003</v>
      </c>
      <c r="Y522">
        <v>4764.53</v>
      </c>
      <c r="Z522" s="14">
        <f t="shared" si="233"/>
        <v>0.95853557521849864</v>
      </c>
      <c r="AA522" s="14">
        <f t="shared" si="234"/>
        <v>0.30568223951507761</v>
      </c>
      <c r="AB522" s="14">
        <f t="shared" si="235"/>
        <v>21.553738740931884</v>
      </c>
      <c r="AC522" s="14">
        <f t="shared" si="236"/>
        <v>0.65946631091830321</v>
      </c>
      <c r="AD522">
        <v>4952.83</v>
      </c>
      <c r="AE522">
        <v>10981.61</v>
      </c>
      <c r="AF522">
        <v>110673.06</v>
      </c>
      <c r="AG522">
        <v>1982.27</v>
      </c>
      <c r="AH522" s="14">
        <f t="shared" si="237"/>
        <v>17.314223894346515</v>
      </c>
      <c r="AI522" s="14">
        <f t="shared" si="238"/>
        <v>9.522224405788517</v>
      </c>
      <c r="AJ522" s="14">
        <f t="shared" si="239"/>
        <v>180.55304542577537</v>
      </c>
      <c r="AK522" s="14">
        <f t="shared" si="240"/>
        <v>6.1119409688376418</v>
      </c>
      <c r="AL522">
        <v>89463.98</v>
      </c>
      <c r="AM522">
        <v>342085.15</v>
      </c>
      <c r="AN522">
        <v>927094.75</v>
      </c>
      <c r="AO522">
        <v>18371.7</v>
      </c>
      <c r="AP522" s="14">
        <f t="shared" si="241"/>
        <v>0.38588138755351187</v>
      </c>
      <c r="AQ522" s="14">
        <f t="shared" si="242"/>
        <v>3.0862977565433689E-2</v>
      </c>
      <c r="AR522" s="14">
        <f t="shared" si="243"/>
        <v>0</v>
      </c>
      <c r="AS522" s="14">
        <f t="shared" si="244"/>
        <v>1.7527005492586174</v>
      </c>
      <c r="AT522">
        <v>1993.88</v>
      </c>
      <c r="AU522">
        <v>1108.75</v>
      </c>
      <c r="AW522">
        <v>5268.39</v>
      </c>
    </row>
    <row r="523" spans="1:49" ht="12.75" customHeight="1" x14ac:dyDescent="0.15">
      <c r="A523" t="s">
        <v>44</v>
      </c>
      <c r="B523" t="s">
        <v>267</v>
      </c>
      <c r="C523" s="24" t="s">
        <v>480</v>
      </c>
      <c r="D523" s="17">
        <v>1021</v>
      </c>
      <c r="F523" s="24" t="s">
        <v>445</v>
      </c>
      <c r="G523" s="24">
        <v>40</v>
      </c>
      <c r="H523" s="16" t="s">
        <v>426</v>
      </c>
      <c r="J523" s="52">
        <f t="shared" si="225"/>
        <v>470.3125</v>
      </c>
      <c r="K523" s="52">
        <f t="shared" si="226"/>
        <v>11838.4375</v>
      </c>
      <c r="L523" s="52">
        <f t="shared" si="227"/>
        <v>6127.4999999999991</v>
      </c>
      <c r="M523" s="52">
        <f t="shared" si="228"/>
        <v>2087152.8125000002</v>
      </c>
      <c r="N523">
        <v>35</v>
      </c>
      <c r="O523">
        <v>881</v>
      </c>
      <c r="P523">
        <v>456</v>
      </c>
      <c r="Q523">
        <v>155323</v>
      </c>
      <c r="R523" s="14">
        <f t="shared" si="229"/>
        <v>0.41781431679014069</v>
      </c>
      <c r="S523" s="14">
        <f t="shared" si="230"/>
        <v>0.13034935081275059</v>
      </c>
      <c r="T523" s="14">
        <f t="shared" si="231"/>
        <v>0.72174497297823648</v>
      </c>
      <c r="U523" s="14">
        <f t="shared" si="232"/>
        <v>2.2946301736269366</v>
      </c>
      <c r="V523">
        <v>2158.88</v>
      </c>
      <c r="W523">
        <v>4682.79</v>
      </c>
      <c r="X523">
        <v>3705.98</v>
      </c>
      <c r="Y523">
        <v>6897.36</v>
      </c>
      <c r="Z523" s="14">
        <f t="shared" si="233"/>
        <v>1.0858918383303531</v>
      </c>
      <c r="AA523" s="14">
        <f t="shared" si="234"/>
        <v>0.31842631799875964</v>
      </c>
      <c r="AB523" s="14">
        <f t="shared" si="235"/>
        <v>26.234761186036323</v>
      </c>
      <c r="AC523" s="14">
        <f t="shared" si="236"/>
        <v>0.78473786291489656</v>
      </c>
      <c r="AD523">
        <v>5610.89</v>
      </c>
      <c r="AE523">
        <v>11439.44</v>
      </c>
      <c r="AF523">
        <v>134708.94</v>
      </c>
      <c r="AG523">
        <v>2358.8200000000002</v>
      </c>
      <c r="AH523" s="14">
        <f t="shared" si="237"/>
        <v>29.645587062712401</v>
      </c>
      <c r="AI523" s="14">
        <f t="shared" si="238"/>
        <v>19.803191489361701</v>
      </c>
      <c r="AJ523" s="14">
        <f t="shared" si="239"/>
        <v>266.31532986026582</v>
      </c>
      <c r="AK523" s="14">
        <f t="shared" si="240"/>
        <v>18.139453802060633</v>
      </c>
      <c r="AL523">
        <v>153181.12</v>
      </c>
      <c r="AM523">
        <v>711428.07</v>
      </c>
      <c r="AN523">
        <v>1367462.64</v>
      </c>
      <c r="AO523">
        <v>54524.84</v>
      </c>
      <c r="AP523" s="14">
        <f t="shared" si="241"/>
        <v>0.34752123055961975</v>
      </c>
      <c r="AQ523" s="14">
        <f t="shared" si="242"/>
        <v>2.9864784667578945E-2</v>
      </c>
      <c r="AR523" s="14">
        <f t="shared" si="243"/>
        <v>0</v>
      </c>
      <c r="AS523" s="14">
        <f t="shared" si="244"/>
        <v>1.6913572443252702</v>
      </c>
      <c r="AT523">
        <v>1795.67</v>
      </c>
      <c r="AU523">
        <v>1072.8900000000001</v>
      </c>
      <c r="AW523">
        <v>5084</v>
      </c>
    </row>
    <row r="524" spans="1:49" ht="12.75" customHeight="1" x14ac:dyDescent="0.15">
      <c r="A524" t="s">
        <v>45</v>
      </c>
      <c r="B524" t="s">
        <v>268</v>
      </c>
      <c r="C524" s="24" t="s">
        <v>480</v>
      </c>
      <c r="D524" s="17">
        <v>1022</v>
      </c>
      <c r="F524" s="24" t="s">
        <v>446</v>
      </c>
      <c r="G524" s="24">
        <v>40</v>
      </c>
      <c r="H524" s="16" t="s">
        <v>426</v>
      </c>
      <c r="J524" s="52">
        <f t="shared" si="225"/>
        <v>282.18750000000006</v>
      </c>
      <c r="K524" s="52">
        <f t="shared" si="226"/>
        <v>11784.687500000002</v>
      </c>
      <c r="L524" s="52">
        <f t="shared" si="227"/>
        <v>6597.8125000000018</v>
      </c>
      <c r="M524" s="52">
        <f t="shared" si="228"/>
        <v>2071968.4375000002</v>
      </c>
      <c r="N524">
        <v>21</v>
      </c>
      <c r="O524">
        <v>877</v>
      </c>
      <c r="P524">
        <v>491</v>
      </c>
      <c r="Q524">
        <v>154193</v>
      </c>
      <c r="R524" s="14">
        <f t="shared" si="229"/>
        <v>0.68129581891513191</v>
      </c>
      <c r="S524" s="14">
        <f t="shared" si="230"/>
        <v>0.15502024778343279</v>
      </c>
      <c r="T524" s="14">
        <f t="shared" si="231"/>
        <v>0.88495642436340616</v>
      </c>
      <c r="U524" s="14">
        <f t="shared" si="232"/>
        <v>1.8947725616876312</v>
      </c>
      <c r="V524">
        <v>3520.31</v>
      </c>
      <c r="W524">
        <v>5569.09</v>
      </c>
      <c r="X524">
        <v>4544.03</v>
      </c>
      <c r="Y524">
        <v>5695.44</v>
      </c>
      <c r="Z524" s="14">
        <f t="shared" si="233"/>
        <v>1.0527860996926697</v>
      </c>
      <c r="AA524" s="14">
        <f t="shared" si="234"/>
        <v>0.33239795662732169</v>
      </c>
      <c r="AB524" s="14">
        <f t="shared" si="235"/>
        <v>18.743843419835436</v>
      </c>
      <c r="AC524" s="14">
        <f t="shared" si="236"/>
        <v>0.91237145984357271</v>
      </c>
      <c r="AD524">
        <v>5439.83</v>
      </c>
      <c r="AE524">
        <v>11941.37</v>
      </c>
      <c r="AF524">
        <v>96244.95</v>
      </c>
      <c r="AG524">
        <v>2742.47</v>
      </c>
      <c r="AH524" s="14">
        <f t="shared" si="237"/>
        <v>21.258203859820245</v>
      </c>
      <c r="AI524" s="14">
        <f t="shared" si="238"/>
        <v>11.673640748538897</v>
      </c>
      <c r="AJ524" s="14">
        <f t="shared" si="239"/>
        <v>188.53254004576658</v>
      </c>
      <c r="AK524" s="14">
        <f t="shared" si="240"/>
        <v>11.257293229580787</v>
      </c>
      <c r="AL524">
        <v>109842.84</v>
      </c>
      <c r="AM524">
        <v>419374.61</v>
      </c>
      <c r="AN524">
        <v>968067.46</v>
      </c>
      <c r="AO524">
        <v>33837.96</v>
      </c>
      <c r="AP524" s="14">
        <f t="shared" si="241"/>
        <v>0.34677612887743176</v>
      </c>
      <c r="AQ524" s="14">
        <f t="shared" si="242"/>
        <v>2.9604798006509132E-2</v>
      </c>
      <c r="AR524" s="14">
        <f t="shared" si="243"/>
        <v>0</v>
      </c>
      <c r="AS524" s="14">
        <f t="shared" si="244"/>
        <v>1.6904323872955251</v>
      </c>
      <c r="AT524">
        <v>1791.82</v>
      </c>
      <c r="AU524">
        <v>1063.55</v>
      </c>
      <c r="AW524">
        <v>5081.22</v>
      </c>
    </row>
    <row r="525" spans="1:49" ht="12.75" customHeight="1" x14ac:dyDescent="0.15">
      <c r="A525" t="s">
        <v>46</v>
      </c>
      <c r="B525" t="s">
        <v>269</v>
      </c>
      <c r="C525" s="24" t="s">
        <v>480</v>
      </c>
      <c r="D525" s="17">
        <v>1023</v>
      </c>
      <c r="F525" s="24" t="s">
        <v>452</v>
      </c>
      <c r="G525" s="24">
        <v>50</v>
      </c>
      <c r="H525" s="16" t="s">
        <v>426</v>
      </c>
      <c r="J525" s="52">
        <f t="shared" si="225"/>
        <v>107.5</v>
      </c>
      <c r="K525" s="52">
        <f t="shared" si="226"/>
        <v>2620.3125</v>
      </c>
      <c r="L525" s="52">
        <f t="shared" si="227"/>
        <v>2217.1875</v>
      </c>
      <c r="M525" s="52">
        <f t="shared" si="228"/>
        <v>676013.75000000012</v>
      </c>
      <c r="N525">
        <v>8</v>
      </c>
      <c r="O525">
        <v>195</v>
      </c>
      <c r="P525">
        <v>165</v>
      </c>
      <c r="Q525">
        <v>50308</v>
      </c>
      <c r="R525" s="14">
        <f t="shared" si="229"/>
        <v>0.50702524443205832</v>
      </c>
      <c r="S525" s="14">
        <f t="shared" si="230"/>
        <v>9.7854080120428941E-2</v>
      </c>
      <c r="T525" s="14">
        <f t="shared" si="231"/>
        <v>0.69545547495009485</v>
      </c>
      <c r="U525" s="14">
        <f t="shared" si="232"/>
        <v>1.5150355803810545</v>
      </c>
      <c r="V525">
        <v>2619.84</v>
      </c>
      <c r="W525">
        <v>3515.4</v>
      </c>
      <c r="X525">
        <v>3570.99</v>
      </c>
      <c r="Y525">
        <v>4554</v>
      </c>
      <c r="Z525" s="14">
        <f t="shared" si="233"/>
        <v>1.2164142997592451</v>
      </c>
      <c r="AA525" s="14">
        <f t="shared" si="234"/>
        <v>0.34145824124312596</v>
      </c>
      <c r="AB525" s="14">
        <f t="shared" si="235"/>
        <v>27.041491796095229</v>
      </c>
      <c r="AC525" s="14">
        <f t="shared" si="236"/>
        <v>0.73523472405659596</v>
      </c>
      <c r="AD525">
        <v>6285.31</v>
      </c>
      <c r="AE525">
        <v>12266.86</v>
      </c>
      <c r="AF525">
        <v>138851.29999999999</v>
      </c>
      <c r="AG525">
        <v>2210.02</v>
      </c>
      <c r="AH525" s="14">
        <f t="shared" si="237"/>
        <v>13.586826602258917</v>
      </c>
      <c r="AI525" s="14">
        <f t="shared" si="238"/>
        <v>6.7648412299874296</v>
      </c>
      <c r="AJ525" s="14">
        <f t="shared" si="239"/>
        <v>156.85376113734844</v>
      </c>
      <c r="AK525" s="14">
        <f t="shared" si="240"/>
        <v>3.7542275614048513</v>
      </c>
      <c r="AL525">
        <v>70204.22</v>
      </c>
      <c r="AM525">
        <v>243026.38</v>
      </c>
      <c r="AN525">
        <v>805404.85</v>
      </c>
      <c r="AO525">
        <v>11284.72</v>
      </c>
      <c r="AP525" s="14">
        <f t="shared" si="241"/>
        <v>0.35271565371544472</v>
      </c>
      <c r="AQ525" s="14">
        <f t="shared" si="242"/>
        <v>2.9538827087158444E-2</v>
      </c>
      <c r="AR525" s="14">
        <f t="shared" si="243"/>
        <v>0</v>
      </c>
      <c r="AS525" s="14">
        <f t="shared" si="244"/>
        <v>1.6905588066017494</v>
      </c>
      <c r="AT525">
        <v>1822.51</v>
      </c>
      <c r="AU525">
        <v>1061.18</v>
      </c>
      <c r="AW525">
        <v>5081.6000000000004</v>
      </c>
    </row>
    <row r="526" spans="1:49" ht="12.75" customHeight="1" x14ac:dyDescent="0.15">
      <c r="A526" t="s">
        <v>47</v>
      </c>
      <c r="B526" t="s">
        <v>365</v>
      </c>
      <c r="C526" s="24" t="s">
        <v>480</v>
      </c>
      <c r="D526" s="17">
        <v>1024</v>
      </c>
      <c r="F526" s="24" t="s">
        <v>448</v>
      </c>
      <c r="G526" s="24">
        <v>50</v>
      </c>
      <c r="H526" s="16" t="s">
        <v>426</v>
      </c>
      <c r="J526" s="52">
        <f t="shared" si="225"/>
        <v>443.43750000000006</v>
      </c>
      <c r="K526" s="52">
        <f t="shared" si="226"/>
        <v>9379.375</v>
      </c>
      <c r="L526" s="52">
        <f t="shared" si="227"/>
        <v>5966.25</v>
      </c>
      <c r="M526" s="52">
        <f t="shared" si="228"/>
        <v>1869451.875</v>
      </c>
      <c r="N526">
        <v>33</v>
      </c>
      <c r="O526">
        <v>698</v>
      </c>
      <c r="P526">
        <v>444</v>
      </c>
      <c r="Q526">
        <v>139122</v>
      </c>
      <c r="R526" s="14">
        <f t="shared" si="229"/>
        <v>0.42988109338349706</v>
      </c>
      <c r="S526" s="14">
        <f t="shared" si="230"/>
        <v>0.1494786905579748</v>
      </c>
      <c r="T526" s="14">
        <f t="shared" si="231"/>
        <v>0.7411714299625104</v>
      </c>
      <c r="U526" s="14">
        <f t="shared" si="232"/>
        <v>2.4432460485649745</v>
      </c>
      <c r="V526">
        <v>2221.23</v>
      </c>
      <c r="W526">
        <v>5370.01</v>
      </c>
      <c r="X526">
        <v>3805.73</v>
      </c>
      <c r="Y526">
        <v>7344.08</v>
      </c>
      <c r="Z526" s="14">
        <f t="shared" si="233"/>
        <v>1.1357962330755476</v>
      </c>
      <c r="AA526" s="14">
        <f t="shared" si="234"/>
        <v>0.34762944496466519</v>
      </c>
      <c r="AB526" s="14">
        <f t="shared" si="235"/>
        <v>26.530160183066361</v>
      </c>
      <c r="AC526" s="14">
        <f t="shared" si="236"/>
        <v>0.92713590408101487</v>
      </c>
      <c r="AD526">
        <v>5868.75</v>
      </c>
      <c r="AE526">
        <v>12488.56</v>
      </c>
      <c r="AF526">
        <v>136225.74</v>
      </c>
      <c r="AG526">
        <v>2786.85</v>
      </c>
      <c r="AH526" s="14">
        <f t="shared" si="237"/>
        <v>11.710465098276011</v>
      </c>
      <c r="AI526" s="14">
        <f t="shared" si="238"/>
        <v>3.5503472241552663</v>
      </c>
      <c r="AJ526" s="14">
        <f t="shared" si="239"/>
        <v>153.05783339013584</v>
      </c>
      <c r="AK526" s="14">
        <f t="shared" si="240"/>
        <v>7.0208957805893144</v>
      </c>
      <c r="AL526">
        <v>60508.91</v>
      </c>
      <c r="AM526">
        <v>127545.94</v>
      </c>
      <c r="AN526">
        <v>785913.71</v>
      </c>
      <c r="AO526">
        <v>21103.9</v>
      </c>
      <c r="AP526" s="14">
        <f t="shared" si="241"/>
        <v>0.34842889988155784</v>
      </c>
      <c r="AQ526" s="14">
        <f t="shared" si="242"/>
        <v>2.9705285356237402E-2</v>
      </c>
      <c r="AR526" s="14">
        <f t="shared" si="243"/>
        <v>0</v>
      </c>
      <c r="AS526" s="14">
        <f t="shared" si="244"/>
        <v>1.700249844470985</v>
      </c>
      <c r="AT526">
        <v>1800.36</v>
      </c>
      <c r="AU526">
        <v>1067.1600000000001</v>
      </c>
      <c r="AW526">
        <v>5110.7299999999996</v>
      </c>
    </row>
    <row r="527" spans="1:49" ht="12.75" customHeight="1" x14ac:dyDescent="0.15">
      <c r="A527" t="s">
        <v>48</v>
      </c>
      <c r="B527" t="s">
        <v>272</v>
      </c>
      <c r="C527" s="24" t="s">
        <v>480</v>
      </c>
      <c r="D527" s="17">
        <v>1025</v>
      </c>
      <c r="F527" s="24" t="s">
        <v>447</v>
      </c>
      <c r="G527" s="24">
        <v>50</v>
      </c>
      <c r="H527" s="16" t="s">
        <v>426</v>
      </c>
      <c r="J527" s="52">
        <f t="shared" si="225"/>
        <v>470.3125</v>
      </c>
      <c r="K527" s="52">
        <f t="shared" si="226"/>
        <v>8264.0625</v>
      </c>
      <c r="L527" s="52">
        <f t="shared" si="227"/>
        <v>5643.75</v>
      </c>
      <c r="M527" s="52">
        <f t="shared" si="228"/>
        <v>1910557.1875000002</v>
      </c>
      <c r="N527">
        <v>35</v>
      </c>
      <c r="O527">
        <v>615</v>
      </c>
      <c r="P527">
        <v>420</v>
      </c>
      <c r="Q527">
        <v>142181</v>
      </c>
      <c r="R527" s="14">
        <f t="shared" si="229"/>
        <v>0.82676869721390023</v>
      </c>
      <c r="S527" s="14">
        <f t="shared" si="230"/>
        <v>0.15705337687599583</v>
      </c>
      <c r="T527" s="14">
        <f t="shared" si="231"/>
        <v>0.75542334096109842</v>
      </c>
      <c r="U527" s="14">
        <f t="shared" si="232"/>
        <v>2.0095978868014917</v>
      </c>
      <c r="V527">
        <v>4271.9799999999996</v>
      </c>
      <c r="W527">
        <v>5642.13</v>
      </c>
      <c r="X527">
        <v>3878.91</v>
      </c>
      <c r="Y527">
        <v>6040.59</v>
      </c>
      <c r="Z527" s="14">
        <f t="shared" si="233"/>
        <v>1.1053806018099197</v>
      </c>
      <c r="AA527" s="14">
        <f t="shared" si="234"/>
        <v>0.34374718162211637</v>
      </c>
      <c r="AB527" s="14">
        <f t="shared" si="235"/>
        <v>26.876930717172211</v>
      </c>
      <c r="AC527" s="14">
        <f t="shared" si="236"/>
        <v>0.79058974606353571</v>
      </c>
      <c r="AD527">
        <v>5711.59</v>
      </c>
      <c r="AE527">
        <v>12349.09</v>
      </c>
      <c r="AF527">
        <v>138006.32</v>
      </c>
      <c r="AG527">
        <v>2376.41</v>
      </c>
      <c r="AH527" s="14">
        <f t="shared" si="237"/>
        <v>13.155261772606577</v>
      </c>
      <c r="AI527" s="14">
        <f t="shared" si="238"/>
        <v>5.47079909990057</v>
      </c>
      <c r="AJ527" s="14">
        <f t="shared" si="239"/>
        <v>160.28347826086957</v>
      </c>
      <c r="AK527" s="14">
        <f t="shared" si="240"/>
        <v>5.1065748019708108</v>
      </c>
      <c r="AL527">
        <v>67974.289999999994</v>
      </c>
      <c r="AM527">
        <v>196538.02</v>
      </c>
      <c r="AN527">
        <v>823015.59</v>
      </c>
      <c r="AO527">
        <v>15349.7</v>
      </c>
      <c r="AP527" s="14">
        <f t="shared" si="241"/>
        <v>0.32938332675321458</v>
      </c>
      <c r="AQ527" s="14">
        <f t="shared" si="242"/>
        <v>2.9497351699043453E-2</v>
      </c>
      <c r="AR527" s="14">
        <f t="shared" si="243"/>
        <v>0</v>
      </c>
      <c r="AS527" s="14">
        <f t="shared" si="244"/>
        <v>1.6337166943347516</v>
      </c>
      <c r="AT527">
        <v>1701.95</v>
      </c>
      <c r="AU527">
        <v>1059.69</v>
      </c>
      <c r="AW527">
        <v>4910.74</v>
      </c>
    </row>
    <row r="528" spans="1:49" ht="12.75" customHeight="1" x14ac:dyDescent="0.15">
      <c r="C528" s="24"/>
      <c r="J528" s="52"/>
      <c r="K528" s="52"/>
      <c r="L528" s="52"/>
      <c r="M528" s="52"/>
      <c r="R528" s="14"/>
      <c r="S528" s="14"/>
      <c r="T528" s="14"/>
      <c r="U528" s="14"/>
      <c r="Z528" s="14"/>
      <c r="AA528" s="14"/>
      <c r="AB528" s="14"/>
      <c r="AC528" s="14"/>
      <c r="AH528" s="14"/>
      <c r="AI528" s="14"/>
      <c r="AJ528" s="14"/>
      <c r="AK528" s="14"/>
      <c r="AP528" s="14"/>
      <c r="AQ528" s="14"/>
      <c r="AR528" s="14"/>
      <c r="AS528" s="14"/>
    </row>
    <row r="529" spans="1:49" ht="12.75" customHeight="1" x14ac:dyDescent="0.15">
      <c r="A529" t="s">
        <v>49</v>
      </c>
      <c r="B529" t="s">
        <v>273</v>
      </c>
      <c r="C529" s="24" t="s">
        <v>481</v>
      </c>
      <c r="D529" s="17" t="s">
        <v>366</v>
      </c>
      <c r="F529" s="24" t="s">
        <v>434</v>
      </c>
      <c r="G529" s="24">
        <v>5</v>
      </c>
      <c r="H529" s="16" t="s">
        <v>426</v>
      </c>
      <c r="J529" s="52">
        <f t="shared" si="225"/>
        <v>134.375</v>
      </c>
      <c r="K529" s="52">
        <f t="shared" si="226"/>
        <v>4541.875</v>
      </c>
      <c r="L529" s="52">
        <f t="shared" si="227"/>
        <v>1652.8125</v>
      </c>
      <c r="M529" s="52">
        <f t="shared" si="228"/>
        <v>729548.75</v>
      </c>
      <c r="N529">
        <v>10</v>
      </c>
      <c r="O529">
        <v>338</v>
      </c>
      <c r="P529">
        <v>123</v>
      </c>
      <c r="Q529">
        <v>54292</v>
      </c>
      <c r="R529" s="14">
        <f t="shared" si="229"/>
        <v>0.57440953110847903</v>
      </c>
      <c r="S529" s="14">
        <f t="shared" si="230"/>
        <v>9.8691938632013657E-2</v>
      </c>
      <c r="T529" s="14">
        <f t="shared" si="231"/>
        <v>0.69754321047762791</v>
      </c>
      <c r="U529" s="14">
        <f t="shared" si="232"/>
        <v>1.8763186698027527</v>
      </c>
      <c r="V529">
        <v>2968.02</v>
      </c>
      <c r="W529">
        <v>3545.5</v>
      </c>
      <c r="X529">
        <v>3581.71</v>
      </c>
      <c r="Y529">
        <v>5639.97</v>
      </c>
      <c r="Z529" s="14">
        <f t="shared" si="233"/>
        <v>0.86209619359483514</v>
      </c>
      <c r="AA529" s="14">
        <f t="shared" si="234"/>
        <v>0.27986617645912643</v>
      </c>
      <c r="AB529" s="14">
        <f t="shared" si="235"/>
        <v>8.5386610837918102</v>
      </c>
      <c r="AC529" s="14">
        <f t="shared" si="236"/>
        <v>0.7637888531440149</v>
      </c>
      <c r="AD529">
        <v>4454.5200000000004</v>
      </c>
      <c r="AE529">
        <v>10054.17</v>
      </c>
      <c r="AF529">
        <v>43843.89</v>
      </c>
      <c r="AG529">
        <v>2295.85</v>
      </c>
      <c r="AH529" s="14">
        <f t="shared" si="237"/>
        <v>7.495599061752479</v>
      </c>
      <c r="AI529" s="14">
        <f t="shared" si="238"/>
        <v>2.3106100166680954</v>
      </c>
      <c r="AJ529" s="14">
        <f t="shared" si="239"/>
        <v>61.298413749452266</v>
      </c>
      <c r="AK529" s="14">
        <f t="shared" si="240"/>
        <v>5.4729179904653238</v>
      </c>
      <c r="AL529">
        <v>38730.36</v>
      </c>
      <c r="AM529">
        <v>83008.479999999996</v>
      </c>
      <c r="AN529">
        <v>314752.03000000003</v>
      </c>
      <c r="AO529">
        <v>16450.88</v>
      </c>
      <c r="AP529" s="14">
        <f t="shared" si="241"/>
        <v>0.33855485109578332</v>
      </c>
      <c r="AQ529" s="14">
        <f t="shared" si="242"/>
        <v>2.9984200382352978E-2</v>
      </c>
      <c r="AR529" s="14">
        <f t="shared" si="243"/>
        <v>0</v>
      </c>
      <c r="AS529" s="14">
        <f t="shared" si="244"/>
        <v>1.6147271838103445</v>
      </c>
      <c r="AT529">
        <v>1749.34</v>
      </c>
      <c r="AU529">
        <v>1077.18</v>
      </c>
      <c r="AW529">
        <v>4853.66</v>
      </c>
    </row>
    <row r="530" spans="1:49" ht="12.75" customHeight="1" x14ac:dyDescent="0.15">
      <c r="A530" t="s">
        <v>50</v>
      </c>
      <c r="B530" t="s">
        <v>274</v>
      </c>
      <c r="C530" s="24" t="s">
        <v>481</v>
      </c>
      <c r="D530" s="17">
        <v>981</v>
      </c>
      <c r="F530" s="24" t="s">
        <v>437</v>
      </c>
      <c r="G530" s="24">
        <v>5</v>
      </c>
      <c r="H530" s="16" t="s">
        <v>426</v>
      </c>
      <c r="J530" s="52">
        <f t="shared" si="225"/>
        <v>483.75000000000006</v>
      </c>
      <c r="K530" s="52">
        <f t="shared" si="226"/>
        <v>16245.9375</v>
      </c>
      <c r="L530" s="52">
        <f t="shared" si="227"/>
        <v>6799.3750000000009</v>
      </c>
      <c r="M530" s="52">
        <f t="shared" si="228"/>
        <v>2401966.5625</v>
      </c>
      <c r="N530">
        <v>36</v>
      </c>
      <c r="O530">
        <v>1209</v>
      </c>
      <c r="P530">
        <v>506</v>
      </c>
      <c r="Q530">
        <v>178751</v>
      </c>
      <c r="R530" s="14">
        <f t="shared" si="229"/>
        <v>0.29700140117822837</v>
      </c>
      <c r="S530" s="14">
        <f t="shared" si="230"/>
        <v>0.12860376585389752</v>
      </c>
      <c r="T530" s="14">
        <f t="shared" si="231"/>
        <v>0.78129801840401192</v>
      </c>
      <c r="U530" s="14">
        <f t="shared" si="232"/>
        <v>3.0403743342193774</v>
      </c>
      <c r="V530">
        <v>1534.63</v>
      </c>
      <c r="W530">
        <v>4620.08</v>
      </c>
      <c r="X530">
        <v>4011.77</v>
      </c>
      <c r="Y530">
        <v>9138.9699999999993</v>
      </c>
      <c r="Z530" s="14">
        <f t="shared" si="233"/>
        <v>0.80577037707951094</v>
      </c>
      <c r="AA530" s="14">
        <f t="shared" si="234"/>
        <v>0.27506922771157183</v>
      </c>
      <c r="AB530" s="14">
        <f t="shared" si="235"/>
        <v>8.1957602609669404</v>
      </c>
      <c r="AC530" s="14">
        <f t="shared" si="236"/>
        <v>0.86331744220475271</v>
      </c>
      <c r="AD530">
        <v>4163.4799999999996</v>
      </c>
      <c r="AE530">
        <v>9881.84</v>
      </c>
      <c r="AF530">
        <v>42083.18</v>
      </c>
      <c r="AG530">
        <v>2595.02</v>
      </c>
      <c r="AH530" s="14">
        <f t="shared" si="237"/>
        <v>10.130925009870179</v>
      </c>
      <c r="AI530" s="14">
        <f t="shared" si="238"/>
        <v>4.9448388472403</v>
      </c>
      <c r="AJ530" s="14">
        <f t="shared" si="239"/>
        <v>66.801400262914456</v>
      </c>
      <c r="AK530" s="14">
        <f t="shared" si="240"/>
        <v>11.908489056412954</v>
      </c>
      <c r="AL530">
        <v>52347.3</v>
      </c>
      <c r="AM530">
        <v>177642.94</v>
      </c>
      <c r="AN530">
        <v>343008.49</v>
      </c>
      <c r="AO530">
        <v>35795.370000000003</v>
      </c>
      <c r="AP530" s="14">
        <f t="shared" si="241"/>
        <v>0.34779604728395919</v>
      </c>
      <c r="AQ530" s="14">
        <f t="shared" si="242"/>
        <v>3.0265620633254019E-2</v>
      </c>
      <c r="AR530" s="14">
        <f t="shared" si="243"/>
        <v>0</v>
      </c>
      <c r="AS530" s="14">
        <f t="shared" si="244"/>
        <v>1.6425993140089226</v>
      </c>
      <c r="AT530">
        <v>1797.09</v>
      </c>
      <c r="AU530">
        <v>1087.29</v>
      </c>
      <c r="AW530">
        <v>4937.4399999999996</v>
      </c>
    </row>
    <row r="531" spans="1:49" ht="12.75" customHeight="1" x14ac:dyDescent="0.15">
      <c r="A531" t="s">
        <v>51</v>
      </c>
      <c r="B531" t="s">
        <v>275</v>
      </c>
      <c r="C531" s="24" t="s">
        <v>481</v>
      </c>
      <c r="D531" s="17">
        <v>982</v>
      </c>
      <c r="F531" s="24" t="s">
        <v>438</v>
      </c>
      <c r="G531" s="24">
        <v>5</v>
      </c>
      <c r="H531" s="16" t="s">
        <v>426</v>
      </c>
      <c r="J531" s="52">
        <f t="shared" si="225"/>
        <v>161.25</v>
      </c>
      <c r="K531" s="52">
        <f t="shared" si="226"/>
        <v>15318.750000000002</v>
      </c>
      <c r="L531" s="52">
        <f t="shared" si="227"/>
        <v>5899.0625</v>
      </c>
      <c r="M531" s="52">
        <f t="shared" si="228"/>
        <v>2292020.9375</v>
      </c>
      <c r="N531">
        <v>12</v>
      </c>
      <c r="O531">
        <v>1140</v>
      </c>
      <c r="P531">
        <v>439</v>
      </c>
      <c r="Q531">
        <v>170569</v>
      </c>
      <c r="R531" s="14">
        <f t="shared" si="229"/>
        <v>0.40454763618910489</v>
      </c>
      <c r="S531" s="14">
        <f t="shared" si="230"/>
        <v>0.15466645437206264</v>
      </c>
      <c r="T531" s="14">
        <f t="shared" si="231"/>
        <v>1.039234626807537</v>
      </c>
      <c r="U531" s="14">
        <f t="shared" si="232"/>
        <v>3.2562419532448179</v>
      </c>
      <c r="V531">
        <v>2090.33</v>
      </c>
      <c r="W531">
        <v>5556.38</v>
      </c>
      <c r="X531">
        <v>5336.21</v>
      </c>
      <c r="Y531">
        <v>9787.84</v>
      </c>
      <c r="Z531" s="14">
        <f t="shared" si="233"/>
        <v>0.80703414694566378</v>
      </c>
      <c r="AA531" s="14">
        <f t="shared" si="234"/>
        <v>0.27814341688165212</v>
      </c>
      <c r="AB531" s="14">
        <f t="shared" si="235"/>
        <v>7.7779171332586792</v>
      </c>
      <c r="AC531" s="14">
        <f t="shared" si="236"/>
        <v>0.81673192786115167</v>
      </c>
      <c r="AD531">
        <v>4170.01</v>
      </c>
      <c r="AE531">
        <v>9992.2800000000007</v>
      </c>
      <c r="AF531">
        <v>39937.660000000003</v>
      </c>
      <c r="AG531">
        <v>2454.9899999999998</v>
      </c>
      <c r="AH531" s="14">
        <f t="shared" si="237"/>
        <v>9.102748554309203</v>
      </c>
      <c r="AI531" s="14">
        <f t="shared" si="238"/>
        <v>5.1114758223539534</v>
      </c>
      <c r="AJ531" s="14">
        <f t="shared" si="239"/>
        <v>61.416458444909679</v>
      </c>
      <c r="AK531" s="14">
        <f t="shared" si="240"/>
        <v>7.1953510963547993</v>
      </c>
      <c r="AL531">
        <v>47034.63</v>
      </c>
      <c r="AM531">
        <v>183629.36</v>
      </c>
      <c r="AN531">
        <v>315358.15999999997</v>
      </c>
      <c r="AO531">
        <v>21628.29</v>
      </c>
      <c r="AP531" s="14">
        <f t="shared" si="241"/>
        <v>0.34789087840714678</v>
      </c>
      <c r="AQ531" s="14">
        <f t="shared" si="242"/>
        <v>2.9482598708640135E-2</v>
      </c>
      <c r="AR531" s="14">
        <f t="shared" si="243"/>
        <v>0</v>
      </c>
      <c r="AS531" s="14">
        <f t="shared" si="244"/>
        <v>1.5835149224683702</v>
      </c>
      <c r="AT531">
        <v>1797.58</v>
      </c>
      <c r="AU531">
        <v>1059.1600000000001</v>
      </c>
      <c r="AW531">
        <v>4759.84</v>
      </c>
    </row>
    <row r="532" spans="1:49" ht="12.75" customHeight="1" x14ac:dyDescent="0.15">
      <c r="A532" t="s">
        <v>52</v>
      </c>
      <c r="B532" t="s">
        <v>276</v>
      </c>
      <c r="C532" s="24" t="s">
        <v>481</v>
      </c>
      <c r="D532" s="17">
        <v>983</v>
      </c>
      <c r="F532" s="24" t="s">
        <v>435</v>
      </c>
      <c r="G532" s="24">
        <v>12</v>
      </c>
      <c r="H532" s="16" t="s">
        <v>426</v>
      </c>
      <c r="J532" s="52">
        <f t="shared" si="225"/>
        <v>53.75</v>
      </c>
      <c r="K532" s="52">
        <f t="shared" si="226"/>
        <v>8949.3750000000018</v>
      </c>
      <c r="L532" s="52">
        <f t="shared" si="227"/>
        <v>2566.5625000000005</v>
      </c>
      <c r="M532" s="52">
        <f t="shared" si="228"/>
        <v>810455.93749999988</v>
      </c>
      <c r="N532">
        <v>4</v>
      </c>
      <c r="O532">
        <v>666</v>
      </c>
      <c r="P532">
        <v>191</v>
      </c>
      <c r="Q532">
        <v>60313</v>
      </c>
      <c r="R532" s="14">
        <f t="shared" si="229"/>
        <v>0.71932890530047922</v>
      </c>
      <c r="S532" s="14">
        <f t="shared" si="230"/>
        <v>0.12476409133270167</v>
      </c>
      <c r="T532" s="14">
        <f t="shared" si="231"/>
        <v>0.44049077365012901</v>
      </c>
      <c r="U532" s="14">
        <f t="shared" si="232"/>
        <v>2.4342103949937957</v>
      </c>
      <c r="V532">
        <v>3716.83</v>
      </c>
      <c r="W532">
        <v>4482.1400000000003</v>
      </c>
      <c r="X532">
        <v>2261.81</v>
      </c>
      <c r="Y532">
        <v>7316.92</v>
      </c>
      <c r="Z532" s="14">
        <f t="shared" si="233"/>
        <v>0.78417597559937147</v>
      </c>
      <c r="AA532" s="14">
        <f t="shared" si="234"/>
        <v>0.26175757663482624</v>
      </c>
      <c r="AB532" s="14">
        <f t="shared" si="235"/>
        <v>10.728808608014022</v>
      </c>
      <c r="AC532" s="14">
        <f t="shared" si="236"/>
        <v>0.70983775080093281</v>
      </c>
      <c r="AD532">
        <v>4051.9</v>
      </c>
      <c r="AE532">
        <v>9403.6200000000008</v>
      </c>
      <c r="AF532">
        <v>55089.75</v>
      </c>
      <c r="AG532">
        <v>2133.6799999999998</v>
      </c>
      <c r="AH532" s="14">
        <f t="shared" si="237"/>
        <v>7.7894381352717597</v>
      </c>
      <c r="AI532" s="14">
        <f t="shared" si="238"/>
        <v>2.1566675722590336</v>
      </c>
      <c r="AJ532" s="14">
        <f t="shared" si="239"/>
        <v>69.308608987779351</v>
      </c>
      <c r="AK532" s="14">
        <f t="shared" si="240"/>
        <v>7.4081314228492925</v>
      </c>
      <c r="AL532">
        <v>40248.65</v>
      </c>
      <c r="AM532">
        <v>77478.11</v>
      </c>
      <c r="AN532">
        <v>355882.38</v>
      </c>
      <c r="AO532">
        <v>22267.88</v>
      </c>
      <c r="AP532" s="14">
        <f t="shared" si="241"/>
        <v>0.32566749498749775</v>
      </c>
      <c r="AQ532" s="14">
        <f t="shared" si="242"/>
        <v>3.0097492214318084E-2</v>
      </c>
      <c r="AR532" s="14">
        <f t="shared" si="243"/>
        <v>0</v>
      </c>
      <c r="AS532" s="14">
        <f t="shared" si="244"/>
        <v>1.6026142181797616</v>
      </c>
      <c r="AT532">
        <v>1682.75</v>
      </c>
      <c r="AU532">
        <v>1081.25</v>
      </c>
      <c r="AW532">
        <v>4817.25</v>
      </c>
    </row>
    <row r="533" spans="1:49" ht="12.75" customHeight="1" x14ac:dyDescent="0.15">
      <c r="A533" t="s">
        <v>53</v>
      </c>
      <c r="B533" t="s">
        <v>277</v>
      </c>
      <c r="C533" s="24" t="s">
        <v>481</v>
      </c>
      <c r="D533" s="17">
        <v>984</v>
      </c>
      <c r="F533" s="24" t="s">
        <v>439</v>
      </c>
      <c r="G533" s="24">
        <v>12</v>
      </c>
      <c r="H533" s="16" t="s">
        <v>426</v>
      </c>
      <c r="J533" s="52">
        <f t="shared" si="225"/>
        <v>309.0625</v>
      </c>
      <c r="K533" s="52">
        <f t="shared" si="226"/>
        <v>33499.6875</v>
      </c>
      <c r="L533" s="52">
        <f t="shared" si="227"/>
        <v>8788.125</v>
      </c>
      <c r="M533" s="52">
        <f t="shared" si="228"/>
        <v>2889774.6875</v>
      </c>
      <c r="N533">
        <v>23</v>
      </c>
      <c r="O533">
        <v>2493</v>
      </c>
      <c r="P533">
        <v>654</v>
      </c>
      <c r="Q533">
        <v>215053</v>
      </c>
      <c r="R533" s="14">
        <f t="shared" si="229"/>
        <v>0.47750954117219008</v>
      </c>
      <c r="S533" s="14">
        <f t="shared" si="230"/>
        <v>0.12109894747156015</v>
      </c>
      <c r="T533" s="14">
        <f t="shared" si="231"/>
        <v>0.80219484882418812</v>
      </c>
      <c r="U533" s="14">
        <f t="shared" si="232"/>
        <v>1.7320942023440802</v>
      </c>
      <c r="V533">
        <v>2467.33</v>
      </c>
      <c r="W533">
        <v>4350.47</v>
      </c>
      <c r="X533">
        <v>4119.07</v>
      </c>
      <c r="Y533">
        <v>5206.45</v>
      </c>
      <c r="Z533" s="14">
        <f t="shared" si="233"/>
        <v>0.77383551251383753</v>
      </c>
      <c r="AA533" s="14">
        <f t="shared" si="234"/>
        <v>0.25896981816521791</v>
      </c>
      <c r="AB533" s="14">
        <f t="shared" si="235"/>
        <v>10.752885729587613</v>
      </c>
      <c r="AC533" s="14">
        <f t="shared" si="236"/>
        <v>0.72310512430677309</v>
      </c>
      <c r="AD533">
        <v>3998.47</v>
      </c>
      <c r="AE533">
        <v>9303.4699999999993</v>
      </c>
      <c r="AF533">
        <v>55213.38</v>
      </c>
      <c r="AG533">
        <v>2173.56</v>
      </c>
      <c r="AH533" s="14">
        <f t="shared" si="237"/>
        <v>7.4785120416173161</v>
      </c>
      <c r="AI533" s="14">
        <f t="shared" si="238"/>
        <v>2.3873572996126367</v>
      </c>
      <c r="AJ533" s="14">
        <f t="shared" si="239"/>
        <v>68.468624567895233</v>
      </c>
      <c r="AK533" s="14">
        <f t="shared" si="240"/>
        <v>6.7633929611061028</v>
      </c>
      <c r="AL533">
        <v>38642.07</v>
      </c>
      <c r="AM533">
        <v>85765.62</v>
      </c>
      <c r="AN533">
        <v>351569.27</v>
      </c>
      <c r="AO533">
        <v>20329.88</v>
      </c>
      <c r="AP533" s="14">
        <f t="shared" si="241"/>
        <v>0.32761443600640983</v>
      </c>
      <c r="AQ533" s="14">
        <f t="shared" si="242"/>
        <v>3.0841543975602452E-2</v>
      </c>
      <c r="AR533" s="14">
        <f t="shared" si="243"/>
        <v>0</v>
      </c>
      <c r="AS533" s="14">
        <f t="shared" si="244"/>
        <v>1.6079271558650243</v>
      </c>
      <c r="AT533">
        <v>1692.81</v>
      </c>
      <c r="AU533">
        <v>1107.98</v>
      </c>
      <c r="AW533">
        <v>4833.22</v>
      </c>
    </row>
    <row r="534" spans="1:49" ht="12.75" customHeight="1" x14ac:dyDescent="0.15">
      <c r="A534" t="s">
        <v>54</v>
      </c>
      <c r="B534" t="s">
        <v>278</v>
      </c>
      <c r="C534" s="24" t="s">
        <v>481</v>
      </c>
      <c r="D534" s="17">
        <v>985</v>
      </c>
      <c r="F534" s="24" t="s">
        <v>440</v>
      </c>
      <c r="G534" s="24">
        <v>12</v>
      </c>
      <c r="H534" s="16" t="s">
        <v>426</v>
      </c>
      <c r="J534" s="52">
        <f t="shared" si="225"/>
        <v>416.56250000000006</v>
      </c>
      <c r="K534" s="52">
        <f t="shared" si="226"/>
        <v>32397.8125</v>
      </c>
      <c r="L534" s="52">
        <f t="shared" si="227"/>
        <v>8694.0625000000018</v>
      </c>
      <c r="M534" s="52">
        <f t="shared" si="228"/>
        <v>2715826.25</v>
      </c>
      <c r="N534">
        <v>31</v>
      </c>
      <c r="O534">
        <v>2411</v>
      </c>
      <c r="P534">
        <v>647</v>
      </c>
      <c r="Q534">
        <v>202108</v>
      </c>
      <c r="R534" s="14">
        <f t="shared" si="229"/>
        <v>0.42344999496814451</v>
      </c>
      <c r="S534" s="14">
        <f t="shared" si="230"/>
        <v>0.13130662503910936</v>
      </c>
      <c r="T534" s="14">
        <f t="shared" si="231"/>
        <v>0.67032669555479818</v>
      </c>
      <c r="U534" s="14">
        <f t="shared" si="232"/>
        <v>2.4365990545166625</v>
      </c>
      <c r="V534">
        <v>2188</v>
      </c>
      <c r="W534">
        <v>4717.18</v>
      </c>
      <c r="X534">
        <v>3441.96</v>
      </c>
      <c r="Y534">
        <v>7324.1</v>
      </c>
      <c r="Z534" s="14">
        <f t="shared" si="233"/>
        <v>0.76115330128428438</v>
      </c>
      <c r="AA534" s="14">
        <f t="shared" si="234"/>
        <v>0.26288019569702592</v>
      </c>
      <c r="AB534" s="14">
        <f t="shared" si="235"/>
        <v>10.730654851745461</v>
      </c>
      <c r="AC534" s="14">
        <f t="shared" si="236"/>
        <v>0.7513365514809357</v>
      </c>
      <c r="AD534">
        <v>3932.94</v>
      </c>
      <c r="AE534">
        <v>9443.9500000000007</v>
      </c>
      <c r="AF534">
        <v>55099.23</v>
      </c>
      <c r="AG534">
        <v>2258.42</v>
      </c>
      <c r="AH534" s="14">
        <f t="shared" si="237"/>
        <v>9.4518761079758775</v>
      </c>
      <c r="AI534" s="14">
        <f t="shared" si="238"/>
        <v>3.9702309705908885</v>
      </c>
      <c r="AJ534" s="14">
        <f t="shared" si="239"/>
        <v>84.26330785335216</v>
      </c>
      <c r="AK534" s="14">
        <f t="shared" si="240"/>
        <v>12.73371103873421</v>
      </c>
      <c r="AL534">
        <v>48838.6</v>
      </c>
      <c r="AM534">
        <v>142630.23000000001</v>
      </c>
      <c r="AN534">
        <v>432671.02</v>
      </c>
      <c r="AO534">
        <v>38275.879999999997</v>
      </c>
      <c r="AP534" s="14">
        <f t="shared" si="241"/>
        <v>0.33182571200755551</v>
      </c>
      <c r="AQ534" s="14">
        <f t="shared" si="242"/>
        <v>3.070319989578265E-2</v>
      </c>
      <c r="AR534" s="14">
        <f t="shared" si="243"/>
        <v>0</v>
      </c>
      <c r="AS534" s="14">
        <f t="shared" si="244"/>
        <v>1.5865689467608382</v>
      </c>
      <c r="AT534">
        <v>1714.57</v>
      </c>
      <c r="AU534">
        <v>1103.01</v>
      </c>
      <c r="AW534">
        <v>4769.0200000000004</v>
      </c>
    </row>
    <row r="535" spans="1:49" ht="12.75" customHeight="1" x14ac:dyDescent="0.15">
      <c r="A535" t="s">
        <v>55</v>
      </c>
      <c r="B535" t="s">
        <v>279</v>
      </c>
      <c r="C535" s="24" t="s">
        <v>481</v>
      </c>
      <c r="D535" s="17">
        <v>986</v>
      </c>
      <c r="F535" s="24" t="s">
        <v>436</v>
      </c>
      <c r="G535" s="24">
        <v>20</v>
      </c>
      <c r="H535" s="16" t="s">
        <v>426</v>
      </c>
      <c r="J535" s="52">
        <f t="shared" ref="J535:J598" si="245">N535/$B$15/$B$16/$B$17/$B$18</f>
        <v>174.68749999999997</v>
      </c>
      <c r="K535" s="52">
        <f t="shared" ref="K535:K598" si="246">O535/$B$15/$B$16/$B$17/$B$18</f>
        <v>12335.625</v>
      </c>
      <c r="L535" s="52">
        <f t="shared" ref="L535:L598" si="247">P535/$B$15/$B$16/$B$17/$B$18</f>
        <v>2338.125</v>
      </c>
      <c r="M535" s="52">
        <f t="shared" ref="M535:M598" si="248">Q535/$B$15/$B$16/$B$17/$B$18</f>
        <v>831176.5625</v>
      </c>
      <c r="N535">
        <v>13</v>
      </c>
      <c r="O535">
        <v>918</v>
      </c>
      <c r="P535">
        <v>174</v>
      </c>
      <c r="Q535">
        <v>61855</v>
      </c>
      <c r="R535" s="14">
        <f t="shared" si="229"/>
        <v>0.49431593859588008</v>
      </c>
      <c r="S535" s="14">
        <f t="shared" si="230"/>
        <v>9.7225547057585668E-2</v>
      </c>
      <c r="T535" s="14">
        <f t="shared" si="231"/>
        <v>0.79375626856224735</v>
      </c>
      <c r="U535" s="14">
        <f t="shared" si="232"/>
        <v>1.894586259552143</v>
      </c>
      <c r="V535">
        <v>2554.17</v>
      </c>
      <c r="W535">
        <v>3492.82</v>
      </c>
      <c r="X535">
        <v>4075.74</v>
      </c>
      <c r="Y535">
        <v>5694.88</v>
      </c>
      <c r="Z535" s="14">
        <f t="shared" si="233"/>
        <v>0.75004257723898227</v>
      </c>
      <c r="AA535" s="14">
        <f t="shared" si="234"/>
        <v>0.25553153632631614</v>
      </c>
      <c r="AB535" s="14">
        <f t="shared" si="235"/>
        <v>14.134538195627831</v>
      </c>
      <c r="AC535" s="14">
        <f t="shared" si="236"/>
        <v>0.58407050205098698</v>
      </c>
      <c r="AD535">
        <v>3875.53</v>
      </c>
      <c r="AE535">
        <v>9179.9500000000007</v>
      </c>
      <c r="AF535">
        <v>72577.320000000007</v>
      </c>
      <c r="AG535">
        <v>1755.64</v>
      </c>
      <c r="AH535" s="14">
        <f t="shared" si="237"/>
        <v>8.37066195994643</v>
      </c>
      <c r="AI535" s="14">
        <f t="shared" si="238"/>
        <v>3.3710883698557996</v>
      </c>
      <c r="AJ535" s="14">
        <f t="shared" si="239"/>
        <v>66.797672720190846</v>
      </c>
      <c r="AK535" s="14">
        <f t="shared" si="240"/>
        <v>18.541191069474063</v>
      </c>
      <c r="AL535">
        <v>43251.88</v>
      </c>
      <c r="AM535">
        <v>121106.08</v>
      </c>
      <c r="AN535">
        <v>342989.35</v>
      </c>
      <c r="AO535">
        <v>55732.41</v>
      </c>
      <c r="AP535" s="14">
        <f t="shared" si="241"/>
        <v>0.31930800374679708</v>
      </c>
      <c r="AQ535" s="14">
        <f t="shared" si="242"/>
        <v>2.8808971599658402E-2</v>
      </c>
      <c r="AR535" s="14">
        <f t="shared" si="243"/>
        <v>0</v>
      </c>
      <c r="AS535" s="14">
        <f t="shared" si="244"/>
        <v>1.5698516569246177</v>
      </c>
      <c r="AT535">
        <v>1649.89</v>
      </c>
      <c r="AU535">
        <v>1034.96</v>
      </c>
      <c r="AW535">
        <v>4718.7700000000004</v>
      </c>
    </row>
    <row r="536" spans="1:49" ht="12.75" customHeight="1" x14ac:dyDescent="0.15">
      <c r="A536" t="s">
        <v>56</v>
      </c>
      <c r="B536" t="s">
        <v>280</v>
      </c>
      <c r="C536" s="24" t="s">
        <v>481</v>
      </c>
      <c r="D536" s="17">
        <v>987</v>
      </c>
      <c r="F536" s="24" t="s">
        <v>441</v>
      </c>
      <c r="G536" s="24">
        <v>20</v>
      </c>
      <c r="H536" s="16" t="s">
        <v>426</v>
      </c>
      <c r="J536" s="52">
        <f t="shared" si="245"/>
        <v>913.74999999999989</v>
      </c>
      <c r="K536" s="52">
        <f t="shared" si="246"/>
        <v>42946.250000000007</v>
      </c>
      <c r="L536" s="52">
        <f t="shared" si="247"/>
        <v>10346.875</v>
      </c>
      <c r="M536" s="52">
        <f t="shared" si="248"/>
        <v>2687849.3750000005</v>
      </c>
      <c r="N536">
        <v>68</v>
      </c>
      <c r="O536">
        <v>3196</v>
      </c>
      <c r="P536">
        <v>770</v>
      </c>
      <c r="Q536">
        <v>200026</v>
      </c>
      <c r="R536" s="14">
        <f t="shared" si="229"/>
        <v>0.35339301888107016</v>
      </c>
      <c r="S536" s="14">
        <f t="shared" si="230"/>
        <v>0.10742654402570695</v>
      </c>
      <c r="T536" s="14">
        <f t="shared" si="231"/>
        <v>0.67548566142460686</v>
      </c>
      <c r="U536" s="14">
        <f t="shared" si="232"/>
        <v>1.9697957662839711</v>
      </c>
      <c r="V536">
        <v>1826.01</v>
      </c>
      <c r="W536">
        <v>3859.29</v>
      </c>
      <c r="X536">
        <v>3468.45</v>
      </c>
      <c r="Y536">
        <v>5920.95</v>
      </c>
      <c r="Z536" s="14">
        <f t="shared" si="233"/>
        <v>0.76476268995254582</v>
      </c>
      <c r="AA536" s="14">
        <f t="shared" si="234"/>
        <v>0.2600367655655183</v>
      </c>
      <c r="AB536" s="14">
        <f t="shared" si="235"/>
        <v>12.404944739276498</v>
      </c>
      <c r="AC536" s="14">
        <f t="shared" si="236"/>
        <v>0.68988678818445248</v>
      </c>
      <c r="AD536">
        <v>3951.59</v>
      </c>
      <c r="AE536">
        <v>9341.7999999999993</v>
      </c>
      <c r="AF536">
        <v>63696.29</v>
      </c>
      <c r="AG536">
        <v>2073.71</v>
      </c>
      <c r="AH536" s="14">
        <f t="shared" si="237"/>
        <v>8.2860725980631234</v>
      </c>
      <c r="AI536" s="14">
        <f t="shared" si="238"/>
        <v>2.597849069670858</v>
      </c>
      <c r="AJ536" s="14">
        <f t="shared" si="239"/>
        <v>75.505171624713952</v>
      </c>
      <c r="AK536" s="14">
        <f t="shared" si="240"/>
        <v>13.11356113205162</v>
      </c>
      <c r="AL536">
        <v>42814.8</v>
      </c>
      <c r="AM536">
        <v>93327.52</v>
      </c>
      <c r="AN536">
        <v>387700.18</v>
      </c>
      <c r="AO536">
        <v>39417.660000000003</v>
      </c>
      <c r="AP536" s="14">
        <f t="shared" si="241"/>
        <v>0.33244888795993094</v>
      </c>
      <c r="AQ536" s="14">
        <f t="shared" si="242"/>
        <v>2.9471186017950773E-2</v>
      </c>
      <c r="AR536" s="14">
        <f t="shared" si="243"/>
        <v>0</v>
      </c>
      <c r="AS536" s="14">
        <f t="shared" si="244"/>
        <v>1.5616277483723515</v>
      </c>
      <c r="AT536">
        <v>1717.79</v>
      </c>
      <c r="AU536">
        <v>1058.75</v>
      </c>
      <c r="AW536">
        <v>4694.05</v>
      </c>
    </row>
    <row r="537" spans="1:49" ht="12.75" customHeight="1" x14ac:dyDescent="0.15">
      <c r="A537" t="s">
        <v>57</v>
      </c>
      <c r="B537" t="s">
        <v>281</v>
      </c>
      <c r="C537" s="24" t="s">
        <v>481</v>
      </c>
      <c r="D537" s="17">
        <v>988</v>
      </c>
      <c r="F537" s="24" t="s">
        <v>442</v>
      </c>
      <c r="G537" s="24">
        <v>20</v>
      </c>
      <c r="H537" s="16" t="s">
        <v>426</v>
      </c>
      <c r="J537" s="52">
        <f t="shared" si="245"/>
        <v>604.6875</v>
      </c>
      <c r="K537" s="52">
        <f t="shared" si="246"/>
        <v>44290.000000000007</v>
      </c>
      <c r="L537" s="52">
        <f t="shared" si="247"/>
        <v>10709.687500000002</v>
      </c>
      <c r="M537" s="52">
        <f t="shared" si="248"/>
        <v>2757979.6875</v>
      </c>
      <c r="N537">
        <v>45</v>
      </c>
      <c r="O537">
        <v>3296</v>
      </c>
      <c r="P537">
        <v>797</v>
      </c>
      <c r="Q537">
        <v>205245</v>
      </c>
      <c r="R537" s="14">
        <f t="shared" si="229"/>
        <v>0.35686886984525112</v>
      </c>
      <c r="S537" s="14">
        <f t="shared" si="230"/>
        <v>0.10009347272032895</v>
      </c>
      <c r="T537" s="14">
        <f t="shared" si="231"/>
        <v>0.73629290617848964</v>
      </c>
      <c r="U537" s="14">
        <f t="shared" si="232"/>
        <v>1.9622405493251538</v>
      </c>
      <c r="V537">
        <v>1843.97</v>
      </c>
      <c r="W537">
        <v>3595.85</v>
      </c>
      <c r="X537">
        <v>3780.68</v>
      </c>
      <c r="Y537">
        <v>5898.24</v>
      </c>
      <c r="Z537" s="14">
        <f t="shared" si="233"/>
        <v>0.74428497333116583</v>
      </c>
      <c r="AA537" s="14">
        <f t="shared" si="234"/>
        <v>0.25899264354659668</v>
      </c>
      <c r="AB537" s="14">
        <f t="shared" si="235"/>
        <v>11.877189736598666</v>
      </c>
      <c r="AC537" s="14">
        <f t="shared" si="236"/>
        <v>0.64731675022539237</v>
      </c>
      <c r="AD537">
        <v>3845.78</v>
      </c>
      <c r="AE537">
        <v>9304.2900000000009</v>
      </c>
      <c r="AF537">
        <v>60986.400000000001</v>
      </c>
      <c r="AG537">
        <v>1945.75</v>
      </c>
      <c r="AH537" s="14">
        <f t="shared" si="237"/>
        <v>5.3682660225891601</v>
      </c>
      <c r="AI537" s="14">
        <f t="shared" si="238"/>
        <v>1.1568799596491794</v>
      </c>
      <c r="AJ537" s="14">
        <f t="shared" si="239"/>
        <v>56.146813379424508</v>
      </c>
      <c r="AK537" s="14">
        <f t="shared" si="240"/>
        <v>7.9999900195284566</v>
      </c>
      <c r="AL537">
        <v>27738.26</v>
      </c>
      <c r="AM537">
        <v>41560.82</v>
      </c>
      <c r="AN537">
        <v>288299.84999999998</v>
      </c>
      <c r="AO537">
        <v>24046.93</v>
      </c>
      <c r="AP537" s="14">
        <f t="shared" si="241"/>
        <v>0.32682675708523962</v>
      </c>
      <c r="AQ537" s="14">
        <f t="shared" si="242"/>
        <v>3.0448780400902771E-2</v>
      </c>
      <c r="AR537" s="14">
        <f t="shared" si="243"/>
        <v>0</v>
      </c>
      <c r="AS537" s="14">
        <f t="shared" si="244"/>
        <v>1.4912088679816493</v>
      </c>
      <c r="AT537">
        <v>1688.74</v>
      </c>
      <c r="AU537">
        <v>1093.8699999999999</v>
      </c>
      <c r="AW537">
        <v>4482.38</v>
      </c>
    </row>
    <row r="538" spans="1:49" ht="12.75" customHeight="1" x14ac:dyDescent="0.15">
      <c r="A538" t="s">
        <v>58</v>
      </c>
      <c r="B538" t="s">
        <v>282</v>
      </c>
      <c r="C538" s="24" t="s">
        <v>481</v>
      </c>
      <c r="D538" s="17">
        <v>989</v>
      </c>
      <c r="F538" s="24" t="s">
        <v>450</v>
      </c>
      <c r="G538" s="24">
        <v>30</v>
      </c>
      <c r="H538" s="16" t="s">
        <v>426</v>
      </c>
      <c r="J538" s="52">
        <f t="shared" si="245"/>
        <v>94.062500000000014</v>
      </c>
      <c r="K538" s="52">
        <f t="shared" si="246"/>
        <v>10709.687500000002</v>
      </c>
      <c r="L538" s="52">
        <f t="shared" si="247"/>
        <v>2270.9375</v>
      </c>
      <c r="M538" s="52">
        <f t="shared" si="248"/>
        <v>722064.0625</v>
      </c>
      <c r="N538">
        <v>7</v>
      </c>
      <c r="O538">
        <v>797</v>
      </c>
      <c r="P538">
        <v>169</v>
      </c>
      <c r="Q538">
        <v>53735</v>
      </c>
      <c r="R538" s="14">
        <f t="shared" si="229"/>
        <v>0.22144228461723064</v>
      </c>
      <c r="S538" s="14">
        <f t="shared" si="230"/>
        <v>9.0809109665379917E-2</v>
      </c>
      <c r="T538" s="14">
        <f t="shared" si="231"/>
        <v>0.59530649009202008</v>
      </c>
      <c r="U538" s="14">
        <f t="shared" si="232"/>
        <v>2.5727027449623572</v>
      </c>
      <c r="V538">
        <v>1144.21</v>
      </c>
      <c r="W538">
        <v>3262.31</v>
      </c>
      <c r="X538">
        <v>3056.75</v>
      </c>
      <c r="Y538">
        <v>7733.21</v>
      </c>
      <c r="Z538" s="14">
        <f t="shared" si="233"/>
        <v>0.78245353274963814</v>
      </c>
      <c r="AA538" s="14">
        <f t="shared" si="234"/>
        <v>0.26559251906476061</v>
      </c>
      <c r="AB538" s="14">
        <f t="shared" si="235"/>
        <v>13.768981936803154</v>
      </c>
      <c r="AC538" s="14">
        <f t="shared" si="236"/>
        <v>0.74178191338946786</v>
      </c>
      <c r="AD538">
        <v>4043</v>
      </c>
      <c r="AE538">
        <v>9541.39</v>
      </c>
      <c r="AF538">
        <v>70700.28</v>
      </c>
      <c r="AG538">
        <v>2229.6999999999998</v>
      </c>
      <c r="AH538" s="14">
        <f t="shared" si="237"/>
        <v>3.2547434914884228</v>
      </c>
      <c r="AI538" s="14">
        <f t="shared" si="238"/>
        <v>0.74937146693715673</v>
      </c>
      <c r="AJ538" s="14">
        <f t="shared" si="239"/>
        <v>43.232096986221336</v>
      </c>
      <c r="AK538" s="14">
        <f t="shared" si="240"/>
        <v>4.401121805001547</v>
      </c>
      <c r="AL538">
        <v>16817.52</v>
      </c>
      <c r="AM538">
        <v>26921.11</v>
      </c>
      <c r="AN538">
        <v>221986.01</v>
      </c>
      <c r="AO538">
        <v>13229.2</v>
      </c>
      <c r="AP538" s="14">
        <f t="shared" si="241"/>
        <v>0.32143880102495026</v>
      </c>
      <c r="AQ538" s="14">
        <f t="shared" si="242"/>
        <v>2.9370420309913013E-2</v>
      </c>
      <c r="AR538" s="14">
        <f t="shared" si="243"/>
        <v>0</v>
      </c>
      <c r="AS538" s="14">
        <f t="shared" si="244"/>
        <v>1.6042343813937396</v>
      </c>
      <c r="AT538">
        <v>1660.9</v>
      </c>
      <c r="AU538">
        <v>1055.1300000000001</v>
      </c>
      <c r="AW538">
        <v>4822.12</v>
      </c>
    </row>
    <row r="539" spans="1:49" ht="12.75" customHeight="1" x14ac:dyDescent="0.15">
      <c r="A539" t="s">
        <v>59</v>
      </c>
      <c r="B539" t="s">
        <v>283</v>
      </c>
      <c r="C539" s="24" t="s">
        <v>481</v>
      </c>
      <c r="D539" s="17">
        <v>990</v>
      </c>
      <c r="F539" s="24" t="s">
        <v>443</v>
      </c>
      <c r="G539" s="24">
        <v>30</v>
      </c>
      <c r="H539" s="16" t="s">
        <v>426</v>
      </c>
      <c r="J539" s="52">
        <f t="shared" si="245"/>
        <v>282.18750000000006</v>
      </c>
      <c r="K539" s="52">
        <f t="shared" si="246"/>
        <v>38417.8125</v>
      </c>
      <c r="L539" s="52">
        <f t="shared" si="247"/>
        <v>9809.375</v>
      </c>
      <c r="M539" s="52">
        <f t="shared" si="248"/>
        <v>2781347.5000000005</v>
      </c>
      <c r="N539">
        <v>21</v>
      </c>
      <c r="O539">
        <v>2859</v>
      </c>
      <c r="P539">
        <v>730</v>
      </c>
      <c r="Q539">
        <v>206984</v>
      </c>
      <c r="R539" s="14">
        <f t="shared" si="229"/>
        <v>0.30843145451589682</v>
      </c>
      <c r="S539" s="14">
        <f t="shared" si="230"/>
        <v>0.11784577390847358</v>
      </c>
      <c r="T539" s="14">
        <f t="shared" si="231"/>
        <v>0.70835581089634359</v>
      </c>
      <c r="U539" s="14">
        <f t="shared" si="232"/>
        <v>1.7096647559608367</v>
      </c>
      <c r="V539">
        <v>1593.69</v>
      </c>
      <c r="W539">
        <v>4233.6000000000004</v>
      </c>
      <c r="X539">
        <v>3637.23</v>
      </c>
      <c r="Y539">
        <v>5139.03</v>
      </c>
      <c r="Z539" s="14">
        <f t="shared" si="233"/>
        <v>0.77443933517576657</v>
      </c>
      <c r="AA539" s="14">
        <f t="shared" si="234"/>
        <v>0.25845541200926825</v>
      </c>
      <c r="AB539" s="14">
        <f t="shared" si="235"/>
        <v>14.855095184770436</v>
      </c>
      <c r="AC539" s="14">
        <f t="shared" si="236"/>
        <v>0.62464777252509252</v>
      </c>
      <c r="AD539">
        <v>4001.59</v>
      </c>
      <c r="AE539">
        <v>9284.99</v>
      </c>
      <c r="AF539">
        <v>76277.2</v>
      </c>
      <c r="AG539">
        <v>1877.61</v>
      </c>
      <c r="AH539" s="14">
        <f t="shared" si="237"/>
        <v>5.8612852907251289</v>
      </c>
      <c r="AI539" s="14">
        <f t="shared" si="238"/>
        <v>1.6717704590573899</v>
      </c>
      <c r="AJ539" s="14">
        <f t="shared" si="239"/>
        <v>65.11675154583962</v>
      </c>
      <c r="AK539" s="14">
        <f t="shared" si="240"/>
        <v>4.1583568151649937</v>
      </c>
      <c r="AL539">
        <v>30285.73</v>
      </c>
      <c r="AM539">
        <v>60058.22</v>
      </c>
      <c r="AN539">
        <v>334358.24</v>
      </c>
      <c r="AO539">
        <v>12499.48</v>
      </c>
      <c r="AP539" s="14">
        <f t="shared" si="241"/>
        <v>0.31590375995726794</v>
      </c>
      <c r="AQ539" s="14">
        <f t="shared" si="242"/>
        <v>2.9498186773971941E-2</v>
      </c>
      <c r="AR539" s="14">
        <f t="shared" si="243"/>
        <v>0</v>
      </c>
      <c r="AS539" s="14">
        <f t="shared" si="244"/>
        <v>1.5600109119822214</v>
      </c>
      <c r="AT539">
        <v>1632.3</v>
      </c>
      <c r="AU539">
        <v>1059.72</v>
      </c>
      <c r="AW539">
        <v>4689.1899999999996</v>
      </c>
    </row>
    <row r="540" spans="1:49" ht="12.75" customHeight="1" x14ac:dyDescent="0.15">
      <c r="A540" t="s">
        <v>60</v>
      </c>
      <c r="B540" t="s">
        <v>284</v>
      </c>
      <c r="C540" s="24" t="s">
        <v>481</v>
      </c>
      <c r="D540" s="17">
        <v>991</v>
      </c>
      <c r="F540" s="24" t="s">
        <v>444</v>
      </c>
      <c r="G540" s="24">
        <v>30</v>
      </c>
      <c r="H540" s="16" t="s">
        <v>426</v>
      </c>
      <c r="J540" s="52">
        <f t="shared" si="245"/>
        <v>335.9375</v>
      </c>
      <c r="K540" s="52">
        <f t="shared" si="246"/>
        <v>37974.375</v>
      </c>
      <c r="L540" s="52">
        <f t="shared" si="247"/>
        <v>9446.5625000000018</v>
      </c>
      <c r="M540" s="52">
        <f t="shared" si="248"/>
        <v>2778552.5000000005</v>
      </c>
      <c r="N540">
        <v>25</v>
      </c>
      <c r="O540">
        <v>2826</v>
      </c>
      <c r="P540">
        <v>703</v>
      </c>
      <c r="Q540">
        <v>206776</v>
      </c>
      <c r="R540" s="14">
        <f t="shared" si="229"/>
        <v>0.34820633704142379</v>
      </c>
      <c r="S540" s="14">
        <f t="shared" si="230"/>
        <v>0.10650517802127327</v>
      </c>
      <c r="T540" s="14">
        <f t="shared" si="231"/>
        <v>0.74579872437801253</v>
      </c>
      <c r="U540" s="14">
        <f t="shared" si="232"/>
        <v>2.9102689071716341</v>
      </c>
      <c r="V540">
        <v>1799.21</v>
      </c>
      <c r="W540">
        <v>3826.19</v>
      </c>
      <c r="X540">
        <v>3829.49</v>
      </c>
      <c r="Y540">
        <v>8747.89</v>
      </c>
      <c r="Z540" s="14">
        <f t="shared" si="233"/>
        <v>0.78289478777181698</v>
      </c>
      <c r="AA540" s="14">
        <f t="shared" si="234"/>
        <v>0.26588117663170857</v>
      </c>
      <c r="AB540" s="14">
        <f t="shared" si="235"/>
        <v>13.756587954622912</v>
      </c>
      <c r="AC540" s="14">
        <f t="shared" si="236"/>
        <v>0.64381360471344407</v>
      </c>
      <c r="AD540">
        <v>4045.28</v>
      </c>
      <c r="AE540">
        <v>9551.76</v>
      </c>
      <c r="AF540">
        <v>70636.639999999999</v>
      </c>
      <c r="AG540">
        <v>1935.22</v>
      </c>
      <c r="AH540" s="14">
        <f t="shared" si="237"/>
        <v>7.3532846404545706</v>
      </c>
      <c r="AI540" s="14">
        <f t="shared" si="238"/>
        <v>2.8112652721286504</v>
      </c>
      <c r="AJ540" s="14">
        <f t="shared" si="239"/>
        <v>53.037970689906999</v>
      </c>
      <c r="AK540" s="14">
        <f t="shared" si="240"/>
        <v>8.6689643930043552</v>
      </c>
      <c r="AL540">
        <v>37995.01</v>
      </c>
      <c r="AM540">
        <v>100994.48</v>
      </c>
      <c r="AN540">
        <v>272336.71999999997</v>
      </c>
      <c r="AO540">
        <v>26057.78</v>
      </c>
      <c r="AP540" s="14">
        <f t="shared" si="241"/>
        <v>0.31993698568630641</v>
      </c>
      <c r="AQ540" s="14">
        <f t="shared" si="242"/>
        <v>2.915330082850567E-2</v>
      </c>
      <c r="AR540" s="14">
        <f t="shared" si="243"/>
        <v>0</v>
      </c>
      <c r="AS540" s="14">
        <f t="shared" si="244"/>
        <v>1.5419861803737356</v>
      </c>
      <c r="AT540">
        <v>1653.14</v>
      </c>
      <c r="AU540">
        <v>1047.33</v>
      </c>
      <c r="AW540">
        <v>4635.01</v>
      </c>
    </row>
    <row r="541" spans="1:49" ht="12.75" customHeight="1" x14ac:dyDescent="0.15">
      <c r="A541" t="s">
        <v>61</v>
      </c>
      <c r="B541" t="s">
        <v>285</v>
      </c>
      <c r="C541" s="24" t="s">
        <v>481</v>
      </c>
      <c r="D541" s="17">
        <v>992</v>
      </c>
      <c r="F541" s="24" t="s">
        <v>451</v>
      </c>
      <c r="G541" s="24">
        <v>40</v>
      </c>
      <c r="H541" s="16" t="s">
        <v>426</v>
      </c>
      <c r="J541" s="52">
        <f t="shared" si="245"/>
        <v>107.5</v>
      </c>
      <c r="K541" s="52">
        <f t="shared" si="246"/>
        <v>6570.9375</v>
      </c>
      <c r="L541" s="52">
        <f t="shared" si="247"/>
        <v>2580</v>
      </c>
      <c r="M541" s="52">
        <f t="shared" si="248"/>
        <v>674723.75</v>
      </c>
      <c r="N541">
        <v>8</v>
      </c>
      <c r="O541">
        <v>489</v>
      </c>
      <c r="P541">
        <v>192</v>
      </c>
      <c r="Q541">
        <v>50212</v>
      </c>
      <c r="R541" s="14">
        <f t="shared" si="229"/>
        <v>0.21887216764594317</v>
      </c>
      <c r="S541" s="14">
        <f t="shared" si="230"/>
        <v>0.14470067017546595</v>
      </c>
      <c r="T541" s="14">
        <f t="shared" si="231"/>
        <v>0.92858074881931929</v>
      </c>
      <c r="U541" s="14">
        <f t="shared" si="232"/>
        <v>1.8580011776956422</v>
      </c>
      <c r="V541">
        <v>1130.93</v>
      </c>
      <c r="W541">
        <v>5198.3599999999997</v>
      </c>
      <c r="X541">
        <v>4768.03</v>
      </c>
      <c r="Y541">
        <v>5584.91</v>
      </c>
      <c r="Z541" s="14">
        <f t="shared" si="233"/>
        <v>0.87449391145482558</v>
      </c>
      <c r="AA541" s="14">
        <f t="shared" si="234"/>
        <v>0.26936093385872539</v>
      </c>
      <c r="AB541" s="14">
        <f t="shared" si="235"/>
        <v>20.890541895905351</v>
      </c>
      <c r="AC541" s="14">
        <f t="shared" si="236"/>
        <v>0.59391457381723101</v>
      </c>
      <c r="AD541">
        <v>4518.58</v>
      </c>
      <c r="AE541">
        <v>9676.77</v>
      </c>
      <c r="AF541">
        <v>107267.71</v>
      </c>
      <c r="AG541">
        <v>1785.23</v>
      </c>
      <c r="AH541" s="14">
        <f t="shared" si="237"/>
        <v>4.9515045247993061</v>
      </c>
      <c r="AI541" s="14">
        <f t="shared" si="238"/>
        <v>0.90701078805464297</v>
      </c>
      <c r="AJ541" s="14">
        <f t="shared" si="239"/>
        <v>80.088193193436865</v>
      </c>
      <c r="AK541" s="14">
        <f t="shared" si="240"/>
        <v>4.613190191192567</v>
      </c>
      <c r="AL541">
        <v>25584.82</v>
      </c>
      <c r="AM541">
        <v>32584.29</v>
      </c>
      <c r="AN541">
        <v>411232.85</v>
      </c>
      <c r="AO541">
        <v>13866.65</v>
      </c>
      <c r="AP541" s="14">
        <f t="shared" si="241"/>
        <v>0.31007067821671042</v>
      </c>
      <c r="AQ541" s="14">
        <f t="shared" si="242"/>
        <v>2.8508622983711589E-2</v>
      </c>
      <c r="AR541" s="14">
        <f t="shared" si="243"/>
        <v>0</v>
      </c>
      <c r="AS541" s="14">
        <f t="shared" si="244"/>
        <v>1.5240213315945135</v>
      </c>
      <c r="AT541">
        <v>1602.16</v>
      </c>
      <c r="AU541">
        <v>1024.17</v>
      </c>
      <c r="AW541">
        <v>4581.01</v>
      </c>
    </row>
    <row r="542" spans="1:49" ht="12.75" customHeight="1" x14ac:dyDescent="0.15">
      <c r="A542" t="s">
        <v>62</v>
      </c>
      <c r="B542" t="s">
        <v>286</v>
      </c>
      <c r="C542" s="24" t="s">
        <v>481</v>
      </c>
      <c r="D542" s="17">
        <v>993</v>
      </c>
      <c r="F542" s="24" t="s">
        <v>445</v>
      </c>
      <c r="G542" s="24">
        <v>40</v>
      </c>
      <c r="H542" s="16" t="s">
        <v>426</v>
      </c>
      <c r="J542" s="52">
        <f t="shared" si="245"/>
        <v>510.62500000000006</v>
      </c>
      <c r="K542" s="52">
        <f t="shared" si="246"/>
        <v>22669.0625</v>
      </c>
      <c r="L542" s="52">
        <f t="shared" si="247"/>
        <v>9997.5</v>
      </c>
      <c r="M542" s="52">
        <f t="shared" si="248"/>
        <v>2193309.0625000005</v>
      </c>
      <c r="N542">
        <v>38</v>
      </c>
      <c r="O542">
        <v>1687</v>
      </c>
      <c r="P542">
        <v>744</v>
      </c>
      <c r="Q542">
        <v>163223</v>
      </c>
      <c r="R542" s="14">
        <f t="shared" si="229"/>
        <v>0.44069184142687945</v>
      </c>
      <c r="S542" s="14">
        <f t="shared" si="230"/>
        <v>0.13677024193790829</v>
      </c>
      <c r="T542" s="14">
        <f t="shared" si="231"/>
        <v>0.83318369930376346</v>
      </c>
      <c r="U542" s="14">
        <f t="shared" si="232"/>
        <v>2.2906978678385959</v>
      </c>
      <c r="V542">
        <v>2277.09</v>
      </c>
      <c r="W542">
        <v>4913.46</v>
      </c>
      <c r="X542">
        <v>4278.1899999999996</v>
      </c>
      <c r="Y542">
        <v>6885.54</v>
      </c>
      <c r="Z542" s="14">
        <f t="shared" si="233"/>
        <v>0.88460987637118071</v>
      </c>
      <c r="AA542" s="14">
        <f t="shared" si="234"/>
        <v>0.28289805516616323</v>
      </c>
      <c r="AB542" s="14">
        <f t="shared" si="235"/>
        <v>20.267134719314473</v>
      </c>
      <c r="AC542" s="14">
        <f t="shared" si="236"/>
        <v>0.71798846922854276</v>
      </c>
      <c r="AD542">
        <v>4570.8500000000004</v>
      </c>
      <c r="AE542">
        <v>10163.09</v>
      </c>
      <c r="AF542">
        <v>104066.67</v>
      </c>
      <c r="AG542">
        <v>2158.1799999999998</v>
      </c>
      <c r="AH542" s="14">
        <f t="shared" si="237"/>
        <v>4.8788619491085878</v>
      </c>
      <c r="AI542" s="14">
        <f t="shared" si="238"/>
        <v>1.2509294383954093</v>
      </c>
      <c r="AJ542" s="14">
        <f t="shared" si="239"/>
        <v>71.829859292078481</v>
      </c>
      <c r="AK542" s="14">
        <f t="shared" si="240"/>
        <v>6.2342682817287516</v>
      </c>
      <c r="AL542">
        <v>25209.47</v>
      </c>
      <c r="AM542">
        <v>44939.54</v>
      </c>
      <c r="AN542">
        <v>368828.37</v>
      </c>
      <c r="AO542">
        <v>18739.400000000001</v>
      </c>
      <c r="AP542" s="14">
        <f t="shared" si="241"/>
        <v>0.32126268608188763</v>
      </c>
      <c r="AQ542" s="14">
        <f t="shared" si="242"/>
        <v>2.8725464106809425E-2</v>
      </c>
      <c r="AR542" s="14">
        <f t="shared" si="243"/>
        <v>0</v>
      </c>
      <c r="AS542" s="14">
        <f t="shared" si="244"/>
        <v>1.5485599842973916</v>
      </c>
      <c r="AT542">
        <v>1659.99</v>
      </c>
      <c r="AU542">
        <v>1031.96</v>
      </c>
      <c r="AW542">
        <v>4654.7700000000004</v>
      </c>
    </row>
    <row r="543" spans="1:49" ht="12.75" customHeight="1" x14ac:dyDescent="0.15">
      <c r="A543" t="s">
        <v>63</v>
      </c>
      <c r="B543" t="s">
        <v>287</v>
      </c>
      <c r="C543" s="24" t="s">
        <v>481</v>
      </c>
      <c r="D543" s="17">
        <v>994</v>
      </c>
      <c r="F543" s="24" t="s">
        <v>446</v>
      </c>
      <c r="G543" s="24">
        <v>40</v>
      </c>
      <c r="H543" s="16" t="s">
        <v>426</v>
      </c>
      <c r="J543" s="52">
        <f t="shared" si="245"/>
        <v>255.31250000000003</v>
      </c>
      <c r="K543" s="52">
        <f t="shared" si="246"/>
        <v>22642.1875</v>
      </c>
      <c r="L543" s="52">
        <f t="shared" si="247"/>
        <v>9728.75</v>
      </c>
      <c r="M543" s="52">
        <f t="shared" si="248"/>
        <v>2377416.25</v>
      </c>
      <c r="N543">
        <v>19</v>
      </c>
      <c r="O543">
        <v>1685</v>
      </c>
      <c r="P543">
        <v>724</v>
      </c>
      <c r="Q543">
        <v>176924</v>
      </c>
      <c r="R543" s="14">
        <f t="shared" si="229"/>
        <v>0.67365126918878748</v>
      </c>
      <c r="S543" s="14">
        <f t="shared" si="230"/>
        <v>0.1569013932390107</v>
      </c>
      <c r="T543" s="14">
        <f t="shared" si="231"/>
        <v>0.98621549247772533</v>
      </c>
      <c r="U543" s="14">
        <f t="shared" si="232"/>
        <v>2.0997481594347063</v>
      </c>
      <c r="V543">
        <v>3480.81</v>
      </c>
      <c r="W543">
        <v>5636.67</v>
      </c>
      <c r="X543">
        <v>5063.97</v>
      </c>
      <c r="Y543">
        <v>6311.57</v>
      </c>
      <c r="Z543" s="14">
        <f t="shared" si="233"/>
        <v>0.85500708330430353</v>
      </c>
      <c r="AA543" s="14">
        <f t="shared" si="234"/>
        <v>0.2766995723302933</v>
      </c>
      <c r="AB543" s="14">
        <f t="shared" si="235"/>
        <v>21.708815424314718</v>
      </c>
      <c r="AC543" s="14">
        <f t="shared" si="236"/>
        <v>0.52077102469501335</v>
      </c>
      <c r="AD543">
        <v>4417.8900000000003</v>
      </c>
      <c r="AE543">
        <v>9940.41</v>
      </c>
      <c r="AF543">
        <v>111469.34</v>
      </c>
      <c r="AG543">
        <v>1565.37</v>
      </c>
      <c r="AH543" s="14">
        <f t="shared" si="237"/>
        <v>5.8609156428776021</v>
      </c>
      <c r="AI543" s="14">
        <f t="shared" si="238"/>
        <v>2.2549773249321086</v>
      </c>
      <c r="AJ543" s="14">
        <f t="shared" si="239"/>
        <v>69.784610740542391</v>
      </c>
      <c r="AK543" s="14">
        <f t="shared" si="240"/>
        <v>8.7247984776454075</v>
      </c>
      <c r="AL543">
        <v>30283.82</v>
      </c>
      <c r="AM543">
        <v>81009.88</v>
      </c>
      <c r="AN543">
        <v>358326.53</v>
      </c>
      <c r="AO543">
        <v>26225.61</v>
      </c>
      <c r="AP543" s="14">
        <f t="shared" si="241"/>
        <v>0.31174280251128295</v>
      </c>
      <c r="AQ543" s="14">
        <f t="shared" si="242"/>
        <v>2.8817322348943297E-2</v>
      </c>
      <c r="AR543" s="14">
        <f t="shared" si="243"/>
        <v>0</v>
      </c>
      <c r="AS543" s="14">
        <f t="shared" si="244"/>
        <v>1.4506715193937196</v>
      </c>
      <c r="AT543">
        <v>1610.8</v>
      </c>
      <c r="AU543">
        <v>1035.26</v>
      </c>
      <c r="AW543">
        <v>4360.53</v>
      </c>
    </row>
    <row r="544" spans="1:49" ht="12.75" customHeight="1" x14ac:dyDescent="0.15">
      <c r="A544" t="s">
        <v>64</v>
      </c>
      <c r="B544" t="s">
        <v>288</v>
      </c>
      <c r="C544" s="24" t="s">
        <v>481</v>
      </c>
      <c r="D544" s="17">
        <v>995</v>
      </c>
      <c r="F544" s="24" t="s">
        <v>452</v>
      </c>
      <c r="G544" s="24">
        <v>50</v>
      </c>
      <c r="H544" s="16" t="s">
        <v>426</v>
      </c>
      <c r="J544" s="52">
        <f t="shared" si="245"/>
        <v>134.375</v>
      </c>
      <c r="K544" s="52">
        <f t="shared" si="246"/>
        <v>5280.9375</v>
      </c>
      <c r="L544" s="52">
        <f t="shared" si="247"/>
        <v>2378.4375000000005</v>
      </c>
      <c r="M544" s="52">
        <f t="shared" si="248"/>
        <v>602860</v>
      </c>
      <c r="N544">
        <v>10</v>
      </c>
      <c r="O544">
        <v>393</v>
      </c>
      <c r="P544">
        <v>177</v>
      </c>
      <c r="Q544">
        <v>44864</v>
      </c>
      <c r="R544" s="14">
        <f t="shared" si="229"/>
        <v>0.46990756868482786</v>
      </c>
      <c r="S544" s="14">
        <f t="shared" si="230"/>
        <v>0.13042172397321972</v>
      </c>
      <c r="T544" s="14">
        <f t="shared" si="231"/>
        <v>0.6594751448463898</v>
      </c>
      <c r="U544" s="14">
        <f t="shared" si="232"/>
        <v>1.7847544970341365</v>
      </c>
      <c r="V544">
        <v>2428.0500000000002</v>
      </c>
      <c r="W544">
        <v>4685.3900000000003</v>
      </c>
      <c r="X544">
        <v>3386.24</v>
      </c>
      <c r="Y544">
        <v>5364.74</v>
      </c>
      <c r="Z544" s="14">
        <f t="shared" si="233"/>
        <v>0.90046409190490573</v>
      </c>
      <c r="AA544" s="14">
        <f t="shared" si="234"/>
        <v>0.27583276455452094</v>
      </c>
      <c r="AB544" s="14">
        <f t="shared" si="235"/>
        <v>21.640453770874924</v>
      </c>
      <c r="AC544" s="14">
        <f t="shared" si="236"/>
        <v>0.61906868893198974</v>
      </c>
      <c r="AD544">
        <v>4652.7700000000004</v>
      </c>
      <c r="AE544">
        <v>9909.27</v>
      </c>
      <c r="AF544">
        <v>111118.32</v>
      </c>
      <c r="AG544">
        <v>1860.84</v>
      </c>
      <c r="AH544" s="14">
        <f t="shared" si="237"/>
        <v>4.130034758509642</v>
      </c>
      <c r="AI544" s="14">
        <f t="shared" si="238"/>
        <v>0.90912631120681697</v>
      </c>
      <c r="AJ544" s="14">
        <f t="shared" si="239"/>
        <v>69.89990165051853</v>
      </c>
      <c r="AK544" s="14">
        <f t="shared" si="240"/>
        <v>3.2404761350291267</v>
      </c>
      <c r="AL544">
        <v>21340.22</v>
      </c>
      <c r="AM544">
        <v>32660.29</v>
      </c>
      <c r="AN544">
        <v>358918.52</v>
      </c>
      <c r="AO544">
        <v>9740.4500000000007</v>
      </c>
      <c r="AP544" s="14">
        <f t="shared" si="241"/>
        <v>0.32039565866988706</v>
      </c>
      <c r="AQ544" s="14">
        <f t="shared" si="242"/>
        <v>3.0167081791692231E-2</v>
      </c>
      <c r="AR544" s="14">
        <f t="shared" si="243"/>
        <v>0</v>
      </c>
      <c r="AS544" s="14">
        <f t="shared" si="244"/>
        <v>1.5612318563344389</v>
      </c>
      <c r="AT544">
        <v>1655.51</v>
      </c>
      <c r="AU544">
        <v>1083.75</v>
      </c>
      <c r="AW544">
        <v>4692.8599999999997</v>
      </c>
    </row>
    <row r="545" spans="1:49" ht="12.75" customHeight="1" x14ac:dyDescent="0.15">
      <c r="A545" t="s">
        <v>65</v>
      </c>
      <c r="B545" t="s">
        <v>289</v>
      </c>
      <c r="C545" s="24" t="s">
        <v>481</v>
      </c>
      <c r="D545" s="17">
        <v>996</v>
      </c>
      <c r="F545" s="24" t="s">
        <v>448</v>
      </c>
      <c r="G545" s="24">
        <v>50</v>
      </c>
      <c r="H545" s="16" t="s">
        <v>426</v>
      </c>
      <c r="J545" s="52">
        <f t="shared" si="245"/>
        <v>443.43750000000006</v>
      </c>
      <c r="K545" s="52">
        <f t="shared" si="246"/>
        <v>17267.1875</v>
      </c>
      <c r="L545" s="52">
        <f t="shared" si="247"/>
        <v>8425.3125</v>
      </c>
      <c r="M545" s="52">
        <f t="shared" si="248"/>
        <v>2142945.3125</v>
      </c>
      <c r="N545">
        <v>33</v>
      </c>
      <c r="O545">
        <v>1285</v>
      </c>
      <c r="P545">
        <v>627</v>
      </c>
      <c r="Q545">
        <v>159475</v>
      </c>
      <c r="R545" s="14">
        <f t="shared" si="229"/>
        <v>0.64741401333054638</v>
      </c>
      <c r="S545" s="14">
        <f t="shared" si="230"/>
        <v>0.12321113032402023</v>
      </c>
      <c r="T545" s="14">
        <f t="shared" si="231"/>
        <v>0.80133988996543171</v>
      </c>
      <c r="U545" s="14">
        <f t="shared" si="232"/>
        <v>1.9406860576139353</v>
      </c>
      <c r="V545">
        <v>3345.24</v>
      </c>
      <c r="W545">
        <v>4426.3500000000004</v>
      </c>
      <c r="X545">
        <v>4114.68</v>
      </c>
      <c r="Y545">
        <v>5833.45</v>
      </c>
      <c r="Z545" s="14">
        <f t="shared" si="233"/>
        <v>0.90697840946917807</v>
      </c>
      <c r="AA545" s="14">
        <f t="shared" si="234"/>
        <v>0.29017016600176149</v>
      </c>
      <c r="AB545" s="14">
        <f t="shared" si="235"/>
        <v>23.324420857880131</v>
      </c>
      <c r="AC545" s="14">
        <f t="shared" si="236"/>
        <v>0.62211273275291346</v>
      </c>
      <c r="AD545">
        <v>4686.43</v>
      </c>
      <c r="AE545">
        <v>10424.34</v>
      </c>
      <c r="AF545">
        <v>119765.07</v>
      </c>
      <c r="AG545">
        <v>1869.99</v>
      </c>
      <c r="AH545" s="14">
        <f t="shared" si="237"/>
        <v>4.6959810957058918</v>
      </c>
      <c r="AI545" s="14">
        <f t="shared" si="238"/>
        <v>1.1839795328702194</v>
      </c>
      <c r="AJ545" s="14">
        <f t="shared" si="239"/>
        <v>74.575617118652318</v>
      </c>
      <c r="AK545" s="14">
        <f t="shared" si="240"/>
        <v>2.9296276951431701</v>
      </c>
      <c r="AL545">
        <v>24264.51</v>
      </c>
      <c r="AM545">
        <v>42534.37</v>
      </c>
      <c r="AN545">
        <v>382927.15</v>
      </c>
      <c r="AO545">
        <v>8806.08</v>
      </c>
      <c r="AP545" s="14">
        <f t="shared" si="241"/>
        <v>0.32140202977310206</v>
      </c>
      <c r="AQ545" s="14">
        <f t="shared" si="242"/>
        <v>2.8152881064174951E-2</v>
      </c>
      <c r="AR545" s="14">
        <f t="shared" si="243"/>
        <v>0</v>
      </c>
      <c r="AS545" s="14">
        <f t="shared" si="244"/>
        <v>1.4996822883225158</v>
      </c>
      <c r="AT545">
        <v>1660.71</v>
      </c>
      <c r="AU545">
        <v>1011.39</v>
      </c>
      <c r="AW545">
        <v>4507.8500000000004</v>
      </c>
    </row>
    <row r="546" spans="1:49" ht="12.75" customHeight="1" x14ac:dyDescent="0.15">
      <c r="A546" t="s">
        <v>66</v>
      </c>
      <c r="B546" t="s">
        <v>290</v>
      </c>
      <c r="C546" s="24" t="s">
        <v>481</v>
      </c>
      <c r="D546" s="17">
        <v>997</v>
      </c>
      <c r="F546" s="24" t="s">
        <v>447</v>
      </c>
      <c r="G546" s="24">
        <v>50</v>
      </c>
      <c r="H546" s="16" t="s">
        <v>426</v>
      </c>
      <c r="J546" s="52">
        <f t="shared" si="245"/>
        <v>389.6875</v>
      </c>
      <c r="K546" s="52">
        <f t="shared" si="246"/>
        <v>17535.9375</v>
      </c>
      <c r="L546" s="52">
        <f t="shared" si="247"/>
        <v>8317.8125</v>
      </c>
      <c r="M546" s="52">
        <f t="shared" si="248"/>
        <v>2164109.375</v>
      </c>
      <c r="N546">
        <v>29</v>
      </c>
      <c r="O546">
        <v>1305</v>
      </c>
      <c r="P546">
        <v>619</v>
      </c>
      <c r="Q546">
        <v>161050</v>
      </c>
      <c r="R546" s="14">
        <f t="shared" si="229"/>
        <v>0.60250663817862316</v>
      </c>
      <c r="S546" s="14">
        <f t="shared" si="230"/>
        <v>0.14226252974258538</v>
      </c>
      <c r="T546" s="14">
        <f t="shared" si="231"/>
        <v>0.92042650567213591</v>
      </c>
      <c r="U546" s="14">
        <f t="shared" si="232"/>
        <v>2.525335427014475</v>
      </c>
      <c r="V546">
        <v>3113.2</v>
      </c>
      <c r="W546">
        <v>5110.7700000000004</v>
      </c>
      <c r="X546">
        <v>4726.16</v>
      </c>
      <c r="Y546">
        <v>7590.83</v>
      </c>
      <c r="Z546" s="14">
        <f t="shared" si="233"/>
        <v>0.89409298868993714</v>
      </c>
      <c r="AA546" s="14">
        <f t="shared" si="234"/>
        <v>0.28712019400460742</v>
      </c>
      <c r="AB546" s="14">
        <f t="shared" si="235"/>
        <v>23.983002093578072</v>
      </c>
      <c r="AC546" s="14">
        <f t="shared" si="236"/>
        <v>0.61851976299706912</v>
      </c>
      <c r="AD546">
        <v>4619.8500000000004</v>
      </c>
      <c r="AE546">
        <v>10314.77</v>
      </c>
      <c r="AF546">
        <v>123146.72</v>
      </c>
      <c r="AG546">
        <v>1859.19</v>
      </c>
      <c r="AH546" s="14">
        <f t="shared" si="237"/>
        <v>5.0193629670916655</v>
      </c>
      <c r="AI546" s="14">
        <f t="shared" si="238"/>
        <v>1.2365900884400023</v>
      </c>
      <c r="AJ546" s="14">
        <f t="shared" si="239"/>
        <v>83.032710453283997</v>
      </c>
      <c r="AK546" s="14">
        <f t="shared" si="240"/>
        <v>3.4078286818791232</v>
      </c>
      <c r="AL546">
        <v>25935.45</v>
      </c>
      <c r="AM546">
        <v>44424.4</v>
      </c>
      <c r="AN546">
        <v>426352.21</v>
      </c>
      <c r="AO546">
        <v>10243.49</v>
      </c>
      <c r="AP546" s="14">
        <f t="shared" si="241"/>
        <v>0.31610890483600018</v>
      </c>
      <c r="AQ546" s="14">
        <f t="shared" si="242"/>
        <v>2.8755248445925558E-2</v>
      </c>
      <c r="AR546" s="14">
        <f t="shared" si="243"/>
        <v>0</v>
      </c>
      <c r="AS546" s="14">
        <f t="shared" si="244"/>
        <v>1.5510151802972183</v>
      </c>
      <c r="AT546">
        <v>1633.36</v>
      </c>
      <c r="AU546">
        <v>1033.03</v>
      </c>
      <c r="AW546">
        <v>4662.1499999999996</v>
      </c>
    </row>
    <row r="547" spans="1:49" ht="12.75" customHeight="1" x14ac:dyDescent="0.15">
      <c r="A547" t="s">
        <v>67</v>
      </c>
      <c r="B547" t="s">
        <v>291</v>
      </c>
      <c r="C547" s="24" t="s">
        <v>481</v>
      </c>
      <c r="D547" s="17">
        <v>998</v>
      </c>
      <c r="F547" s="24">
        <v>7</v>
      </c>
      <c r="G547" s="24">
        <v>70</v>
      </c>
      <c r="H547" s="16" t="s">
        <v>426</v>
      </c>
      <c r="J547" s="52">
        <f t="shared" si="245"/>
        <v>550.9375</v>
      </c>
      <c r="K547" s="52">
        <f t="shared" si="246"/>
        <v>4232.8125</v>
      </c>
      <c r="L547" s="52">
        <f t="shared" si="247"/>
        <v>2915.9375</v>
      </c>
      <c r="M547" s="52">
        <f t="shared" si="248"/>
        <v>1288925</v>
      </c>
      <c r="N547">
        <v>41</v>
      </c>
      <c r="O547">
        <v>315</v>
      </c>
      <c r="P547">
        <v>217</v>
      </c>
      <c r="Q547">
        <v>95920</v>
      </c>
      <c r="R547" s="14">
        <f t="shared" si="229"/>
        <v>0.64723402772939453</v>
      </c>
      <c r="S547" s="14">
        <f t="shared" si="230"/>
        <v>0.14795829747150446</v>
      </c>
      <c r="T547" s="14">
        <f t="shared" si="231"/>
        <v>0.60067773504065436</v>
      </c>
      <c r="U547" s="14">
        <f t="shared" si="232"/>
        <v>1.8274276665324849</v>
      </c>
      <c r="V547">
        <v>3344.31</v>
      </c>
      <c r="W547">
        <v>5315.39</v>
      </c>
      <c r="X547">
        <v>3084.33</v>
      </c>
      <c r="Y547">
        <v>5493.01</v>
      </c>
      <c r="Z547" s="14">
        <f t="shared" si="233"/>
        <v>1.1191872392144113</v>
      </c>
      <c r="AA547" s="14">
        <f t="shared" si="234"/>
        <v>0.34761218674947642</v>
      </c>
      <c r="AB547" s="14">
        <f t="shared" si="235"/>
        <v>30.847788110424069</v>
      </c>
      <c r="AC547" s="14">
        <f t="shared" si="236"/>
        <v>0.63838422819350149</v>
      </c>
      <c r="AD547">
        <v>5782.93</v>
      </c>
      <c r="AE547">
        <v>12487.94</v>
      </c>
      <c r="AF547">
        <v>158395.68</v>
      </c>
      <c r="AG547">
        <v>1918.9</v>
      </c>
      <c r="AH547" s="14">
        <f t="shared" si="237"/>
        <v>6.1921317262360951</v>
      </c>
      <c r="AI547" s="14">
        <f t="shared" si="238"/>
        <v>1.5041906843494712</v>
      </c>
      <c r="AJ547" s="14">
        <f t="shared" si="239"/>
        <v>101.03569015044549</v>
      </c>
      <c r="AK547" s="14">
        <f t="shared" si="240"/>
        <v>3.6254861321347898</v>
      </c>
      <c r="AL547">
        <v>31995.24</v>
      </c>
      <c r="AM547">
        <v>54037.93</v>
      </c>
      <c r="AN547">
        <v>518793.01</v>
      </c>
      <c r="AO547">
        <v>10897.74</v>
      </c>
      <c r="AP547" s="14">
        <f t="shared" si="241"/>
        <v>0.32432631195955935</v>
      </c>
      <c r="AQ547" s="14">
        <f t="shared" si="242"/>
        <v>2.8914747757267101E-2</v>
      </c>
      <c r="AR547" s="14">
        <f t="shared" si="243"/>
        <v>0</v>
      </c>
      <c r="AS547" s="14">
        <f t="shared" si="244"/>
        <v>1.4837534557382723</v>
      </c>
      <c r="AT547">
        <v>1675.82</v>
      </c>
      <c r="AU547">
        <v>1038.76</v>
      </c>
      <c r="AW547">
        <v>4459.97</v>
      </c>
    </row>
    <row r="548" spans="1:49" ht="12.75" customHeight="1" x14ac:dyDescent="0.15">
      <c r="A548" t="s">
        <v>68</v>
      </c>
      <c r="B548" t="s">
        <v>292</v>
      </c>
      <c r="C548" s="24" t="s">
        <v>481</v>
      </c>
      <c r="D548" s="17">
        <v>999</v>
      </c>
      <c r="F548" s="24">
        <v>8</v>
      </c>
      <c r="G548" s="24">
        <v>100</v>
      </c>
      <c r="H548" s="16" t="s">
        <v>426</v>
      </c>
      <c r="J548" s="52">
        <f t="shared" si="245"/>
        <v>228.43749999999997</v>
      </c>
      <c r="K548" s="52">
        <f t="shared" si="246"/>
        <v>739.0625</v>
      </c>
      <c r="L548" s="52">
        <f t="shared" si="247"/>
        <v>550.9375</v>
      </c>
      <c r="M548" s="52">
        <f t="shared" si="248"/>
        <v>616149.6875</v>
      </c>
      <c r="N548">
        <v>17</v>
      </c>
      <c r="O548">
        <v>55</v>
      </c>
      <c r="P548">
        <v>41</v>
      </c>
      <c r="Q548">
        <v>45853</v>
      </c>
      <c r="R548" s="14">
        <f t="shared" si="229"/>
        <v>0.74085557026405624</v>
      </c>
      <c r="S548" s="14">
        <f t="shared" si="230"/>
        <v>0.15102469260891885</v>
      </c>
      <c r="T548" s="14">
        <f t="shared" si="231"/>
        <v>0.55423146209649932</v>
      </c>
      <c r="U548" s="14">
        <f t="shared" si="232"/>
        <v>1.7201708656728334</v>
      </c>
      <c r="V548">
        <v>3828.06</v>
      </c>
      <c r="W548">
        <v>5425.55</v>
      </c>
      <c r="X548">
        <v>2845.84</v>
      </c>
      <c r="Y548">
        <v>5170.6099999999997</v>
      </c>
      <c r="Z548" s="14">
        <f t="shared" si="233"/>
        <v>1.0380040564496775</v>
      </c>
      <c r="AA548" s="14">
        <f t="shared" si="234"/>
        <v>0.34761719719904738</v>
      </c>
      <c r="AB548" s="14">
        <f t="shared" si="235"/>
        <v>25.606463800574517</v>
      </c>
      <c r="AC548" s="14">
        <f t="shared" si="236"/>
        <v>0.58872472861434466</v>
      </c>
      <c r="AD548">
        <v>5363.45</v>
      </c>
      <c r="AE548">
        <v>12488.12</v>
      </c>
      <c r="AF548">
        <v>131482.79</v>
      </c>
      <c r="AG548">
        <v>1769.63</v>
      </c>
      <c r="AH548" s="14">
        <f t="shared" si="237"/>
        <v>11.367137725756134</v>
      </c>
      <c r="AI548" s="14">
        <f t="shared" si="238"/>
        <v>3.1758979560706053</v>
      </c>
      <c r="AJ548" s="14">
        <f t="shared" si="239"/>
        <v>91.715061103266947</v>
      </c>
      <c r="AK548" s="14">
        <f t="shared" si="240"/>
        <v>5.7809286496089323</v>
      </c>
      <c r="AL548">
        <v>58734.91</v>
      </c>
      <c r="AM548">
        <v>114093.88</v>
      </c>
      <c r="AN548">
        <v>470933.91</v>
      </c>
      <c r="AO548">
        <v>17376.72</v>
      </c>
      <c r="AP548" s="14">
        <f t="shared" si="241"/>
        <v>0.33767040572238094</v>
      </c>
      <c r="AQ548" s="14">
        <f t="shared" si="242"/>
        <v>2.8836807430608059E-2</v>
      </c>
      <c r="AR548" s="14">
        <f t="shared" si="243"/>
        <v>0</v>
      </c>
      <c r="AS548" s="14">
        <f t="shared" si="244"/>
        <v>1.4468756133831471</v>
      </c>
      <c r="AT548">
        <v>1744.77</v>
      </c>
      <c r="AU548">
        <v>1035.96</v>
      </c>
      <c r="AW548">
        <v>4349.12</v>
      </c>
    </row>
    <row r="549" spans="1:49" ht="12.75" customHeight="1" x14ac:dyDescent="0.15">
      <c r="A549" t="s">
        <v>69</v>
      </c>
      <c r="B549" t="s">
        <v>293</v>
      </c>
      <c r="C549" s="24" t="s">
        <v>482</v>
      </c>
      <c r="D549" s="17" t="s">
        <v>367</v>
      </c>
      <c r="F549" s="24" t="s">
        <v>434</v>
      </c>
      <c r="G549" s="24">
        <v>5</v>
      </c>
      <c r="H549" s="16" t="s">
        <v>426</v>
      </c>
      <c r="J549" s="52">
        <f t="shared" si="245"/>
        <v>80.625</v>
      </c>
      <c r="K549" s="52">
        <f t="shared" si="246"/>
        <v>7444.3749999999991</v>
      </c>
      <c r="L549" s="52">
        <f t="shared" si="247"/>
        <v>4058.1249999999995</v>
      </c>
      <c r="M549" s="52">
        <f t="shared" si="248"/>
        <v>825425.3125</v>
      </c>
      <c r="N549">
        <v>6</v>
      </c>
      <c r="O549">
        <v>554</v>
      </c>
      <c r="P549">
        <v>302</v>
      </c>
      <c r="Q549">
        <v>61427</v>
      </c>
      <c r="R549" s="14">
        <f t="shared" si="229"/>
        <v>0.55864821136889697</v>
      </c>
      <c r="S549" s="14">
        <f t="shared" si="230"/>
        <v>0.12731747210571381</v>
      </c>
      <c r="T549" s="14">
        <f t="shared" si="231"/>
        <v>0.7376327961439213</v>
      </c>
      <c r="U549" s="14">
        <f t="shared" si="232"/>
        <v>1.5829094405280337</v>
      </c>
      <c r="V549">
        <v>2886.58</v>
      </c>
      <c r="W549">
        <v>4573.87</v>
      </c>
      <c r="X549">
        <v>3787.56</v>
      </c>
      <c r="Y549">
        <v>4758.0200000000004</v>
      </c>
      <c r="Z549" s="14">
        <f t="shared" si="233"/>
        <v>0.8425803355086432</v>
      </c>
      <c r="AA549" s="14">
        <f t="shared" si="234"/>
        <v>0.29182584122664712</v>
      </c>
      <c r="AB549" s="14">
        <f t="shared" si="235"/>
        <v>9.9854033789376313</v>
      </c>
      <c r="AC549" s="14">
        <f t="shared" si="236"/>
        <v>0.6434642882094036</v>
      </c>
      <c r="AD549">
        <v>4353.68</v>
      </c>
      <c r="AE549">
        <v>10483.82</v>
      </c>
      <c r="AF549">
        <v>51272.55</v>
      </c>
      <c r="AG549">
        <v>1934.17</v>
      </c>
      <c r="AH549" s="14">
        <f t="shared" si="237"/>
        <v>10.857629454159795</v>
      </c>
      <c r="AI549" s="14">
        <f t="shared" si="238"/>
        <v>6.2720181422811798</v>
      </c>
      <c r="AJ549" s="14">
        <f t="shared" si="239"/>
        <v>77.245774380446946</v>
      </c>
      <c r="AK549" s="14">
        <f t="shared" si="240"/>
        <v>4.3626770286140122</v>
      </c>
      <c r="AL549">
        <v>56102.239999999998</v>
      </c>
      <c r="AM549">
        <v>225321.75</v>
      </c>
      <c r="AN549">
        <v>396637.74</v>
      </c>
      <c r="AO549">
        <v>13113.64</v>
      </c>
      <c r="AP549" s="14">
        <f t="shared" si="241"/>
        <v>0.41276117265457474</v>
      </c>
      <c r="AQ549" s="14">
        <f t="shared" si="242"/>
        <v>3.0558731933153921E-2</v>
      </c>
      <c r="AR549" s="14">
        <f t="shared" si="243"/>
        <v>0</v>
      </c>
      <c r="AS549" s="14">
        <f t="shared" si="244"/>
        <v>1.6179841443575405</v>
      </c>
      <c r="AT549">
        <v>2132.77</v>
      </c>
      <c r="AU549">
        <v>1097.82</v>
      </c>
      <c r="AW549">
        <v>4863.45</v>
      </c>
    </row>
    <row r="550" spans="1:49" ht="12.75" customHeight="1" x14ac:dyDescent="0.15">
      <c r="A550" t="s">
        <v>70</v>
      </c>
      <c r="B550" t="s">
        <v>294</v>
      </c>
      <c r="C550" s="24" t="s">
        <v>482</v>
      </c>
      <c r="D550" s="17">
        <v>1062</v>
      </c>
      <c r="F550" s="24" t="s">
        <v>437</v>
      </c>
      <c r="G550" s="24">
        <v>5</v>
      </c>
      <c r="H550" s="16" t="s">
        <v>426</v>
      </c>
      <c r="J550" s="52">
        <f t="shared" si="245"/>
        <v>403.12499999999994</v>
      </c>
      <c r="K550" s="52">
        <f t="shared" si="246"/>
        <v>23354.375000000004</v>
      </c>
      <c r="L550" s="52">
        <f t="shared" si="247"/>
        <v>11986.249999999998</v>
      </c>
      <c r="M550" s="52">
        <f t="shared" si="248"/>
        <v>2527351.8750000005</v>
      </c>
      <c r="N550">
        <v>30</v>
      </c>
      <c r="O550">
        <v>1738</v>
      </c>
      <c r="P550">
        <v>892</v>
      </c>
      <c r="Q550">
        <v>188082</v>
      </c>
      <c r="R550" s="14">
        <f t="shared" si="229"/>
        <v>0.69464184800699813</v>
      </c>
      <c r="S550" s="14">
        <f t="shared" si="230"/>
        <v>0.13948423545549998</v>
      </c>
      <c r="T550" s="14">
        <f t="shared" si="231"/>
        <v>0.90963143288378201</v>
      </c>
      <c r="U550" s="14">
        <f t="shared" si="232"/>
        <v>1.9816692005974978</v>
      </c>
      <c r="V550">
        <v>3589.27</v>
      </c>
      <c r="W550">
        <v>5010.96</v>
      </c>
      <c r="X550">
        <v>4670.7299999999996</v>
      </c>
      <c r="Y550">
        <v>5956.64</v>
      </c>
      <c r="Z550" s="14">
        <f t="shared" si="233"/>
        <v>0.85960736044342256</v>
      </c>
      <c r="AA550" s="14">
        <f t="shared" si="234"/>
        <v>0.3012980961405064</v>
      </c>
      <c r="AB550" s="14">
        <f t="shared" si="235"/>
        <v>9.7500014606358629</v>
      </c>
      <c r="AC550" s="14">
        <f t="shared" si="236"/>
        <v>0.79726668152647984</v>
      </c>
      <c r="AD550">
        <v>4441.66</v>
      </c>
      <c r="AE550">
        <v>10824.11</v>
      </c>
      <c r="AF550">
        <v>50063.82</v>
      </c>
      <c r="AG550">
        <v>2396.48</v>
      </c>
      <c r="AH550" s="14">
        <f t="shared" si="237"/>
        <v>9.7928365730741547</v>
      </c>
      <c r="AI550" s="14">
        <f t="shared" si="238"/>
        <v>4.6212651273823298</v>
      </c>
      <c r="AJ550" s="14">
        <f t="shared" si="239"/>
        <v>74.293134037684396</v>
      </c>
      <c r="AK550" s="14">
        <f t="shared" si="240"/>
        <v>9.6105220784664667</v>
      </c>
      <c r="AL550">
        <v>50600.37</v>
      </c>
      <c r="AM550">
        <v>166018.57999999999</v>
      </c>
      <c r="AN550">
        <v>381476.67</v>
      </c>
      <c r="AO550">
        <v>28887.98</v>
      </c>
      <c r="AP550" s="14">
        <f t="shared" si="241"/>
        <v>0.37912515385865908</v>
      </c>
      <c r="AQ550" s="14">
        <f t="shared" si="242"/>
        <v>3.1214265752018376E-2</v>
      </c>
      <c r="AR550" s="14">
        <f t="shared" si="243"/>
        <v>0</v>
      </c>
      <c r="AS550" s="14">
        <f t="shared" si="244"/>
        <v>1.5746023613795674</v>
      </c>
      <c r="AT550">
        <v>1958.97</v>
      </c>
      <c r="AU550">
        <v>1121.3699999999999</v>
      </c>
      <c r="AW550">
        <v>4733.05</v>
      </c>
    </row>
    <row r="551" spans="1:49" ht="12.75" customHeight="1" x14ac:dyDescent="0.15">
      <c r="A551" t="s">
        <v>71</v>
      </c>
      <c r="B551" t="s">
        <v>295</v>
      </c>
      <c r="C551" s="24" t="s">
        <v>482</v>
      </c>
      <c r="D551" s="17">
        <v>1063</v>
      </c>
      <c r="F551" s="24" t="s">
        <v>438</v>
      </c>
      <c r="G551" s="24">
        <v>5</v>
      </c>
      <c r="H551" s="16" t="s">
        <v>426</v>
      </c>
      <c r="J551" s="52">
        <f t="shared" si="245"/>
        <v>752.50000000000011</v>
      </c>
      <c r="K551" s="52">
        <f t="shared" si="246"/>
        <v>24321.875</v>
      </c>
      <c r="L551" s="52">
        <f t="shared" si="247"/>
        <v>10010.9375</v>
      </c>
      <c r="M551" s="52">
        <f t="shared" si="248"/>
        <v>2800993.1250000005</v>
      </c>
      <c r="N551">
        <v>56</v>
      </c>
      <c r="O551">
        <v>1810</v>
      </c>
      <c r="P551">
        <v>745</v>
      </c>
      <c r="Q551">
        <v>208446</v>
      </c>
      <c r="R551" s="14">
        <f t="shared" si="229"/>
        <v>0.20977031514898165</v>
      </c>
      <c r="S551" s="14">
        <f t="shared" si="230"/>
        <v>0.10558409037514907</v>
      </c>
      <c r="T551" s="14">
        <f t="shared" si="231"/>
        <v>0.71024295243195867</v>
      </c>
      <c r="U551" s="14">
        <f t="shared" si="232"/>
        <v>1.9408623792778796</v>
      </c>
      <c r="V551">
        <v>1083.9000000000001</v>
      </c>
      <c r="W551">
        <v>3793.1</v>
      </c>
      <c r="X551">
        <v>3646.92</v>
      </c>
      <c r="Y551">
        <v>5833.98</v>
      </c>
      <c r="Z551" s="14">
        <f t="shared" si="233"/>
        <v>0.78601647352082804</v>
      </c>
      <c r="AA551" s="14">
        <f t="shared" si="234"/>
        <v>0.27641314162982134</v>
      </c>
      <c r="AB551" s="14">
        <f t="shared" si="235"/>
        <v>9.3520229806709185</v>
      </c>
      <c r="AC551" s="14">
        <f t="shared" si="236"/>
        <v>0.65749683120028479</v>
      </c>
      <c r="AD551">
        <v>4061.41</v>
      </c>
      <c r="AE551">
        <v>9930.1200000000008</v>
      </c>
      <c r="AF551">
        <v>48020.3</v>
      </c>
      <c r="AG551">
        <v>1976.35</v>
      </c>
      <c r="AH551" s="14">
        <f t="shared" si="237"/>
        <v>9.8536252583664279</v>
      </c>
      <c r="AI551" s="14">
        <f t="shared" si="238"/>
        <v>5.2011645398236102</v>
      </c>
      <c r="AJ551" s="14">
        <f t="shared" si="239"/>
        <v>69.033910122206535</v>
      </c>
      <c r="AK551" s="14">
        <f t="shared" si="240"/>
        <v>8.4923998709192343</v>
      </c>
      <c r="AL551">
        <v>50914.47</v>
      </c>
      <c r="AM551">
        <v>186851.42</v>
      </c>
      <c r="AN551">
        <v>354471.87</v>
      </c>
      <c r="AO551">
        <v>25527.05</v>
      </c>
      <c r="AP551" s="14">
        <f t="shared" si="241"/>
        <v>0.34854501962423651</v>
      </c>
      <c r="AQ551" s="14">
        <f t="shared" si="242"/>
        <v>3.3013295506294796E-2</v>
      </c>
      <c r="AR551" s="14">
        <f t="shared" si="243"/>
        <v>0</v>
      </c>
      <c r="AS551" s="14">
        <f t="shared" si="244"/>
        <v>1.5303722383203533</v>
      </c>
      <c r="AT551">
        <v>1800.96</v>
      </c>
      <c r="AU551">
        <v>1186</v>
      </c>
      <c r="AW551">
        <v>4600.1000000000004</v>
      </c>
    </row>
    <row r="552" spans="1:49" ht="12.75" customHeight="1" x14ac:dyDescent="0.15">
      <c r="A552" t="s">
        <v>72</v>
      </c>
      <c r="B552" t="s">
        <v>296</v>
      </c>
      <c r="C552" s="24" t="s">
        <v>482</v>
      </c>
      <c r="D552" s="17">
        <v>1064</v>
      </c>
      <c r="F552" s="24" t="s">
        <v>435</v>
      </c>
      <c r="G552" s="24">
        <v>12</v>
      </c>
      <c r="H552" s="16" t="s">
        <v>426</v>
      </c>
      <c r="J552" s="52">
        <f t="shared" si="245"/>
        <v>134.375</v>
      </c>
      <c r="K552" s="52">
        <f t="shared" si="246"/>
        <v>14310.9375</v>
      </c>
      <c r="L552" s="52">
        <f t="shared" si="247"/>
        <v>4461.25</v>
      </c>
      <c r="M552" s="52">
        <f t="shared" si="248"/>
        <v>921812.5</v>
      </c>
      <c r="N552">
        <v>10</v>
      </c>
      <c r="O552">
        <v>1065</v>
      </c>
      <c r="P552">
        <v>332</v>
      </c>
      <c r="Q552">
        <v>68600</v>
      </c>
      <c r="R552" s="14">
        <f t="shared" si="229"/>
        <v>0.34247195708214312</v>
      </c>
      <c r="S552" s="14">
        <f t="shared" si="230"/>
        <v>9.5545376301464285E-2</v>
      </c>
      <c r="T552" s="14">
        <f t="shared" si="231"/>
        <v>0.7261619358293977</v>
      </c>
      <c r="U552" s="14">
        <f t="shared" si="232"/>
        <v>1.5045461047882978</v>
      </c>
      <c r="V552">
        <v>1769.58</v>
      </c>
      <c r="W552">
        <v>3432.46</v>
      </c>
      <c r="X552">
        <v>3728.66</v>
      </c>
      <c r="Y552">
        <v>4522.47</v>
      </c>
      <c r="Z552" s="14">
        <f t="shared" si="233"/>
        <v>0.82906593278989305</v>
      </c>
      <c r="AA552" s="14">
        <f t="shared" si="234"/>
        <v>0.27829679231018473</v>
      </c>
      <c r="AB552" s="14">
        <f t="shared" si="235"/>
        <v>12.86420176250061</v>
      </c>
      <c r="AC552" s="14">
        <f t="shared" si="236"/>
        <v>0.64205704172169797</v>
      </c>
      <c r="AD552">
        <v>4283.8500000000004</v>
      </c>
      <c r="AE552">
        <v>9997.7900000000009</v>
      </c>
      <c r="AF552">
        <v>66054.460000000006</v>
      </c>
      <c r="AG552">
        <v>1929.94</v>
      </c>
      <c r="AH552" s="14">
        <f t="shared" si="237"/>
        <v>12.061189298404514</v>
      </c>
      <c r="AI552" s="14">
        <f t="shared" si="238"/>
        <v>5.3405260192646224</v>
      </c>
      <c r="AJ552" s="14">
        <f t="shared" si="239"/>
        <v>97.384704221237641</v>
      </c>
      <c r="AK552" s="14">
        <f t="shared" si="240"/>
        <v>8.1083779404964282</v>
      </c>
      <c r="AL552">
        <v>62321.13</v>
      </c>
      <c r="AM552">
        <v>191857.97</v>
      </c>
      <c r="AN552">
        <v>500046.11</v>
      </c>
      <c r="AO552">
        <v>24372.73</v>
      </c>
      <c r="AP552" s="14">
        <f t="shared" si="241"/>
        <v>0.37756140799058657</v>
      </c>
      <c r="AQ552" s="14">
        <f t="shared" si="242"/>
        <v>3.0853791741220302E-2</v>
      </c>
      <c r="AR552" s="14">
        <f t="shared" si="243"/>
        <v>0</v>
      </c>
      <c r="AS552" s="14">
        <f t="shared" si="244"/>
        <v>1.69747527338175</v>
      </c>
      <c r="AT552">
        <v>1950.89</v>
      </c>
      <c r="AU552">
        <v>1108.42</v>
      </c>
      <c r="AW552">
        <v>5102.3900000000003</v>
      </c>
    </row>
    <row r="553" spans="1:49" ht="12.75" customHeight="1" x14ac:dyDescent="0.15">
      <c r="A553" t="s">
        <v>73</v>
      </c>
      <c r="B553" t="s">
        <v>297</v>
      </c>
      <c r="C553" s="24" t="s">
        <v>482</v>
      </c>
      <c r="D553" s="17">
        <v>1065</v>
      </c>
      <c r="F553" s="24" t="s">
        <v>439</v>
      </c>
      <c r="G553" s="24">
        <v>12</v>
      </c>
      <c r="H553" s="16" t="s">
        <v>426</v>
      </c>
      <c r="J553" s="52">
        <f t="shared" si="245"/>
        <v>618.125</v>
      </c>
      <c r="K553" s="52">
        <f t="shared" si="246"/>
        <v>47515.000000000007</v>
      </c>
      <c r="L553" s="52">
        <f t="shared" si="247"/>
        <v>14351.25</v>
      </c>
      <c r="M553" s="52">
        <f t="shared" si="248"/>
        <v>3065631.25</v>
      </c>
      <c r="N553">
        <v>46</v>
      </c>
      <c r="O553">
        <v>3536</v>
      </c>
      <c r="P553">
        <v>1068</v>
      </c>
      <c r="Q553">
        <v>228140</v>
      </c>
      <c r="R553" s="14">
        <f t="shared" si="229"/>
        <v>0.35103965876278281</v>
      </c>
      <c r="S553" s="14">
        <f t="shared" si="230"/>
        <v>0.1133942678230042</v>
      </c>
      <c r="T553" s="14">
        <f t="shared" si="231"/>
        <v>0.86264959345635128</v>
      </c>
      <c r="U553" s="14">
        <f t="shared" si="232"/>
        <v>1.7644675252090078</v>
      </c>
      <c r="V553">
        <v>1813.85</v>
      </c>
      <c r="W553">
        <v>4073.68</v>
      </c>
      <c r="X553">
        <v>4429.49</v>
      </c>
      <c r="Y553">
        <v>5303.76</v>
      </c>
      <c r="Z553" s="14">
        <f t="shared" si="233"/>
        <v>0.92059538462729429</v>
      </c>
      <c r="AA553" s="14">
        <f t="shared" si="234"/>
        <v>0.29604324797382986</v>
      </c>
      <c r="AB553" s="14">
        <f t="shared" si="235"/>
        <v>13.681503481182142</v>
      </c>
      <c r="AC553" s="14">
        <f t="shared" si="236"/>
        <v>0.70274496235698825</v>
      </c>
      <c r="AD553">
        <v>4756.79</v>
      </c>
      <c r="AE553">
        <v>10635.33</v>
      </c>
      <c r="AF553">
        <v>70251.100000000006</v>
      </c>
      <c r="AG553">
        <v>2112.36</v>
      </c>
      <c r="AH553" s="14">
        <f t="shared" si="237"/>
        <v>12.885424649898976</v>
      </c>
      <c r="AI553" s="14">
        <f t="shared" si="238"/>
        <v>6.8135436348918805</v>
      </c>
      <c r="AJ553" s="14">
        <f t="shared" si="239"/>
        <v>113.35013778664978</v>
      </c>
      <c r="AK553" s="14">
        <f t="shared" si="240"/>
        <v>6.2843902098227806</v>
      </c>
      <c r="AL553">
        <v>66580.02</v>
      </c>
      <c r="AM553">
        <v>244776.01</v>
      </c>
      <c r="AN553">
        <v>582024.62</v>
      </c>
      <c r="AO553">
        <v>18890.060000000001</v>
      </c>
      <c r="AP553" s="14">
        <f t="shared" si="241"/>
        <v>0.34945075361713002</v>
      </c>
      <c r="AQ553" s="14">
        <f t="shared" si="242"/>
        <v>3.3093741057739309E-2</v>
      </c>
      <c r="AR553" s="14">
        <f t="shared" si="243"/>
        <v>0</v>
      </c>
      <c r="AS553" s="14">
        <f t="shared" si="244"/>
        <v>1.5718444244095722</v>
      </c>
      <c r="AT553">
        <v>1805.64</v>
      </c>
      <c r="AU553">
        <v>1188.8900000000001</v>
      </c>
      <c r="AW553">
        <v>4724.76</v>
      </c>
    </row>
    <row r="554" spans="1:49" ht="12.75" customHeight="1" x14ac:dyDescent="0.15">
      <c r="A554" t="s">
        <v>74</v>
      </c>
      <c r="B554" t="s">
        <v>298</v>
      </c>
      <c r="C554" s="24" t="s">
        <v>482</v>
      </c>
      <c r="D554" s="17">
        <v>1066</v>
      </c>
      <c r="F554" s="24" t="s">
        <v>440</v>
      </c>
      <c r="G554" s="24">
        <v>12</v>
      </c>
      <c r="H554" s="16" t="s">
        <v>426</v>
      </c>
      <c r="J554" s="52">
        <f t="shared" si="245"/>
        <v>1155.625</v>
      </c>
      <c r="K554" s="52">
        <f t="shared" si="246"/>
        <v>46466.875000000007</v>
      </c>
      <c r="L554" s="52">
        <f t="shared" si="247"/>
        <v>12053.437500000002</v>
      </c>
      <c r="M554" s="52">
        <f t="shared" si="248"/>
        <v>2697725.9375</v>
      </c>
      <c r="N554">
        <v>86</v>
      </c>
      <c r="O554">
        <v>3458</v>
      </c>
      <c r="P554">
        <v>897</v>
      </c>
      <c r="Q554">
        <v>200761</v>
      </c>
      <c r="R554" s="14">
        <f t="shared" si="229"/>
        <v>0.33471128761311997</v>
      </c>
      <c r="S554" s="14">
        <f t="shared" si="230"/>
        <v>0.12610021121828527</v>
      </c>
      <c r="T554" s="14">
        <f t="shared" si="231"/>
        <v>0.75957933687131796</v>
      </c>
      <c r="U554" s="14">
        <f t="shared" si="232"/>
        <v>2.2499409488766977</v>
      </c>
      <c r="V554">
        <v>1729.48</v>
      </c>
      <c r="W554">
        <v>4530.1400000000003</v>
      </c>
      <c r="X554">
        <v>3900.25</v>
      </c>
      <c r="Y554">
        <v>6763.03</v>
      </c>
      <c r="Z554" s="14">
        <f t="shared" si="233"/>
        <v>0.81959830310349369</v>
      </c>
      <c r="AA554" s="14">
        <f t="shared" si="234"/>
        <v>0.26941549208738669</v>
      </c>
      <c r="AB554" s="14">
        <f t="shared" si="235"/>
        <v>11.943481182141293</v>
      </c>
      <c r="AC554" s="14">
        <f t="shared" si="236"/>
        <v>0.70179349073645902</v>
      </c>
      <c r="AD554">
        <v>4234.93</v>
      </c>
      <c r="AE554">
        <v>9678.73</v>
      </c>
      <c r="AF554">
        <v>61326.79</v>
      </c>
      <c r="AG554">
        <v>2109.5</v>
      </c>
      <c r="AH554" s="14">
        <f t="shared" si="237"/>
        <v>8.5169225171663694</v>
      </c>
      <c r="AI554" s="14">
        <f t="shared" si="238"/>
        <v>2.9166041288331335</v>
      </c>
      <c r="AJ554" s="14">
        <f t="shared" si="239"/>
        <v>69.581335021179228</v>
      </c>
      <c r="AK554" s="14">
        <f t="shared" si="240"/>
        <v>7.486029003250307</v>
      </c>
      <c r="AL554">
        <v>44007.62</v>
      </c>
      <c r="AM554">
        <v>104778.77</v>
      </c>
      <c r="AN554">
        <v>357282.76</v>
      </c>
      <c r="AO554">
        <v>22502.03</v>
      </c>
      <c r="AP554" s="14">
        <f t="shared" si="241"/>
        <v>0.34009537301532006</v>
      </c>
      <c r="AQ554" s="14">
        <f t="shared" si="242"/>
        <v>3.373730546929541E-2</v>
      </c>
      <c r="AR554" s="14">
        <f t="shared" si="243"/>
        <v>0</v>
      </c>
      <c r="AS554" s="14">
        <f t="shared" si="244"/>
        <v>1.5493750561401525</v>
      </c>
      <c r="AT554">
        <v>1757.3</v>
      </c>
      <c r="AU554">
        <v>1212.01</v>
      </c>
      <c r="AW554">
        <v>4657.22</v>
      </c>
    </row>
    <row r="555" spans="1:49" ht="12.75" customHeight="1" x14ac:dyDescent="0.15">
      <c r="A555" t="s">
        <v>75</v>
      </c>
      <c r="B555" t="s">
        <v>299</v>
      </c>
      <c r="C555" s="24" t="s">
        <v>482</v>
      </c>
      <c r="D555" s="17">
        <v>1067</v>
      </c>
      <c r="F555" s="24" t="s">
        <v>436</v>
      </c>
      <c r="G555" s="24">
        <v>20</v>
      </c>
      <c r="H555" s="16" t="s">
        <v>426</v>
      </c>
      <c r="J555" s="52">
        <f t="shared" si="245"/>
        <v>255.31250000000003</v>
      </c>
      <c r="K555" s="52">
        <f t="shared" si="246"/>
        <v>18180.9375</v>
      </c>
      <c r="L555" s="52">
        <f t="shared" si="247"/>
        <v>4367.1875</v>
      </c>
      <c r="M555" s="52">
        <f t="shared" si="248"/>
        <v>921275</v>
      </c>
      <c r="N555">
        <v>19</v>
      </c>
      <c r="O555">
        <v>1353</v>
      </c>
      <c r="P555">
        <v>325</v>
      </c>
      <c r="Q555">
        <v>68560</v>
      </c>
      <c r="R555" s="14">
        <f t="shared" ref="R555:R566" si="249">V555/$S$11</f>
        <v>0.42013671164371369</v>
      </c>
      <c r="S555" s="14">
        <f t="shared" ref="S555:S566" si="250">W555/$T$11</f>
        <v>0.10310196932936802</v>
      </c>
      <c r="T555" s="14">
        <f t="shared" ref="T555:T566" si="251">X555/$U$11</f>
        <v>0.69791908077316323</v>
      </c>
      <c r="U555" s="14">
        <f t="shared" ref="U555:U566" si="252">Y555/$V$11</f>
        <v>2.0098041498800683</v>
      </c>
      <c r="V555">
        <v>2170.88</v>
      </c>
      <c r="W555">
        <v>3703.93</v>
      </c>
      <c r="X555">
        <v>3583.64</v>
      </c>
      <c r="Y555">
        <v>6041.21</v>
      </c>
      <c r="Z555" s="14">
        <f t="shared" ref="Z555:Z605" si="253">AD555/$S$11</f>
        <v>0.85113642521501509</v>
      </c>
      <c r="AA555" s="14">
        <f t="shared" ref="AA555:AA605" si="254">AE555/$T$11</f>
        <v>0.27023831925025865</v>
      </c>
      <c r="AB555" s="14">
        <f t="shared" ref="AB555:AB605" si="255">AF555/$U$11</f>
        <v>14.762670042358438</v>
      </c>
      <c r="AC555" s="14">
        <f t="shared" ref="AC555:AC605" si="256">AG555/$V$11</f>
        <v>0.60463360025550006</v>
      </c>
      <c r="AD555">
        <v>4397.8900000000003</v>
      </c>
      <c r="AE555">
        <v>9708.2900000000009</v>
      </c>
      <c r="AF555">
        <v>75802.62</v>
      </c>
      <c r="AG555">
        <v>1817.45</v>
      </c>
      <c r="AH555" s="14">
        <f t="shared" ref="AH555:AH605" si="257">AL555/$S$11</f>
        <v>10.280233710335432</v>
      </c>
      <c r="AI555" s="14">
        <f t="shared" ref="AI555:AI605" si="258">AM555/$T$11</f>
        <v>6.0312841336877021</v>
      </c>
      <c r="AJ555" s="14">
        <f t="shared" ref="AJ555:AJ605" si="259">AN555/$U$11</f>
        <v>82.998500413846827</v>
      </c>
      <c r="AK555" s="14">
        <f t="shared" ref="AK555:AK605" si="260">AO555/$V$11</f>
        <v>21.949319165499507</v>
      </c>
      <c r="AL555">
        <v>53118.79</v>
      </c>
      <c r="AM555">
        <v>216673.4</v>
      </c>
      <c r="AN555">
        <v>426176.55</v>
      </c>
      <c r="AO555">
        <v>65976.800000000003</v>
      </c>
      <c r="AP555" s="14">
        <f t="shared" ref="AP555:AP605" si="261">AT555/$S$11</f>
        <v>0.35571347840559853</v>
      </c>
      <c r="AQ555" s="14">
        <f t="shared" ref="AQ555:AQ605" si="262">AU555/$T$11</f>
        <v>3.0767500665276358E-2</v>
      </c>
      <c r="AR555" s="14">
        <f t="shared" ref="AR555:AR605" si="263">AV555/$U$11</f>
        <v>0</v>
      </c>
      <c r="AS555" s="14">
        <f t="shared" ref="AS555:AS605" si="264">AW555/$V$11</f>
        <v>1.6153592803414654</v>
      </c>
      <c r="AT555">
        <v>1838</v>
      </c>
      <c r="AU555">
        <v>1105.32</v>
      </c>
      <c r="AW555">
        <v>4855.5600000000004</v>
      </c>
    </row>
    <row r="556" spans="1:49" ht="12.75" customHeight="1" x14ac:dyDescent="0.15">
      <c r="A556" t="s">
        <v>76</v>
      </c>
      <c r="B556" t="s">
        <v>300</v>
      </c>
      <c r="C556" s="24" t="s">
        <v>482</v>
      </c>
      <c r="D556" s="17">
        <v>1068</v>
      </c>
      <c r="F556" s="24" t="s">
        <v>441</v>
      </c>
      <c r="G556" s="24">
        <v>20</v>
      </c>
      <c r="H556" s="16" t="s">
        <v>426</v>
      </c>
      <c r="J556" s="52">
        <f t="shared" si="245"/>
        <v>524.0625</v>
      </c>
      <c r="K556" s="52">
        <f t="shared" si="246"/>
        <v>53279.687499999993</v>
      </c>
      <c r="L556" s="52">
        <f t="shared" si="247"/>
        <v>12765.625</v>
      </c>
      <c r="M556" s="52">
        <f t="shared" si="248"/>
        <v>2746410.0000000005</v>
      </c>
      <c r="N556">
        <v>39</v>
      </c>
      <c r="O556">
        <v>3965</v>
      </c>
      <c r="P556">
        <v>950</v>
      </c>
      <c r="Q556">
        <v>204384</v>
      </c>
      <c r="R556" s="14">
        <f t="shared" si="249"/>
        <v>0.42441959481951125</v>
      </c>
      <c r="S556" s="14">
        <f t="shared" si="250"/>
        <v>0.11144965667286108</v>
      </c>
      <c r="T556" s="14">
        <f t="shared" si="251"/>
        <v>0.71779151857441936</v>
      </c>
      <c r="U556" s="14">
        <f t="shared" si="252"/>
        <v>2.0551387784568194</v>
      </c>
      <c r="V556">
        <v>2193.0100000000002</v>
      </c>
      <c r="W556">
        <v>4003.82</v>
      </c>
      <c r="X556">
        <v>3685.68</v>
      </c>
      <c r="Y556">
        <v>6177.48</v>
      </c>
      <c r="Z556" s="14">
        <f t="shared" si="253"/>
        <v>0.86674098330198113</v>
      </c>
      <c r="AA556" s="14">
        <f t="shared" si="254"/>
        <v>0.2801823914987146</v>
      </c>
      <c r="AB556" s="14">
        <f t="shared" si="255"/>
        <v>18.665962315594722</v>
      </c>
      <c r="AC556" s="14">
        <f t="shared" si="256"/>
        <v>0.59500577203937632</v>
      </c>
      <c r="AD556">
        <v>4478.5200000000004</v>
      </c>
      <c r="AE556">
        <v>10065.530000000001</v>
      </c>
      <c r="AF556">
        <v>95845.05</v>
      </c>
      <c r="AG556">
        <v>1788.51</v>
      </c>
      <c r="AH556" s="14">
        <f t="shared" si="257"/>
        <v>9.0485206344782743</v>
      </c>
      <c r="AI556" s="14">
        <f t="shared" si="258"/>
        <v>3.61068194445527</v>
      </c>
      <c r="AJ556" s="14">
        <f t="shared" si="259"/>
        <v>95.108301280490764</v>
      </c>
      <c r="AK556" s="14">
        <f t="shared" si="260"/>
        <v>8.1489119622605113</v>
      </c>
      <c r="AL556">
        <v>46754.43</v>
      </c>
      <c r="AM556">
        <v>129713.46</v>
      </c>
      <c r="AN556">
        <v>488357.35</v>
      </c>
      <c r="AO556">
        <v>24494.57</v>
      </c>
      <c r="AP556" s="14">
        <f t="shared" si="261"/>
        <v>0.33478095945872716</v>
      </c>
      <c r="AQ556" s="14">
        <f t="shared" si="262"/>
        <v>3.1218719484970323E-2</v>
      </c>
      <c r="AR556" s="14">
        <f t="shared" si="263"/>
        <v>0</v>
      </c>
      <c r="AS556" s="14">
        <f t="shared" si="264"/>
        <v>1.5313004221739466</v>
      </c>
      <c r="AT556">
        <v>1729.84</v>
      </c>
      <c r="AU556">
        <v>1121.53</v>
      </c>
      <c r="AW556">
        <v>4602.8900000000003</v>
      </c>
    </row>
    <row r="557" spans="1:49" ht="12.75" customHeight="1" x14ac:dyDescent="0.15">
      <c r="A557" t="s">
        <v>77</v>
      </c>
      <c r="B557" t="s">
        <v>301</v>
      </c>
      <c r="C557" s="24" t="s">
        <v>482</v>
      </c>
      <c r="D557" s="17">
        <v>1069</v>
      </c>
      <c r="F557" s="24" t="s">
        <v>442</v>
      </c>
      <c r="G557" s="24">
        <v>20</v>
      </c>
      <c r="H557" s="16" t="s">
        <v>426</v>
      </c>
      <c r="J557" s="52">
        <f t="shared" si="245"/>
        <v>2284.375</v>
      </c>
      <c r="K557" s="52">
        <f t="shared" si="246"/>
        <v>56706.25</v>
      </c>
      <c r="L557" s="52">
        <f t="shared" si="247"/>
        <v>10884.375</v>
      </c>
      <c r="M557" s="52">
        <f t="shared" si="248"/>
        <v>2669574.375</v>
      </c>
      <c r="N557">
        <v>170</v>
      </c>
      <c r="O557">
        <v>4220</v>
      </c>
      <c r="P557">
        <v>810</v>
      </c>
      <c r="Q557">
        <v>198666</v>
      </c>
      <c r="R557" s="14">
        <f t="shared" si="249"/>
        <v>0.49543649411272905</v>
      </c>
      <c r="S557" s="14">
        <f t="shared" si="250"/>
        <v>9.5543706151607302E-2</v>
      </c>
      <c r="T557" s="14">
        <f t="shared" si="251"/>
        <v>0.55222941720629048</v>
      </c>
      <c r="U557" s="14">
        <f t="shared" si="252"/>
        <v>2.4634165815554234</v>
      </c>
      <c r="V557">
        <v>2559.96</v>
      </c>
      <c r="W557">
        <v>3432.4</v>
      </c>
      <c r="X557">
        <v>2835.56</v>
      </c>
      <c r="Y557">
        <v>7404.71</v>
      </c>
      <c r="Z557" s="14">
        <f t="shared" si="253"/>
        <v>0.84112496806707071</v>
      </c>
      <c r="AA557" s="14">
        <f t="shared" si="254"/>
        <v>0.2682107573238855</v>
      </c>
      <c r="AB557" s="14">
        <f t="shared" si="255"/>
        <v>17.531895418472175</v>
      </c>
      <c r="AC557" s="14">
        <f t="shared" si="256"/>
        <v>0.64266252366203469</v>
      </c>
      <c r="AD557">
        <v>4346.16</v>
      </c>
      <c r="AE557">
        <v>9635.4500000000007</v>
      </c>
      <c r="AF557">
        <v>90021.9</v>
      </c>
      <c r="AG557">
        <v>1931.76</v>
      </c>
      <c r="AH557" s="14">
        <f t="shared" si="257"/>
        <v>7.6658905997197637</v>
      </c>
      <c r="AI557" s="14">
        <f t="shared" si="258"/>
        <v>2.446068077535037</v>
      </c>
      <c r="AJ557" s="14">
        <f t="shared" si="259"/>
        <v>83.137389356833339</v>
      </c>
      <c r="AK557" s="14">
        <f t="shared" si="260"/>
        <v>8.7045713886495424</v>
      </c>
      <c r="AL557">
        <v>39610.269999999997</v>
      </c>
      <c r="AM557">
        <v>87874.8</v>
      </c>
      <c r="AN557">
        <v>426889.71</v>
      </c>
      <c r="AO557">
        <v>26164.81</v>
      </c>
      <c r="AP557" s="14">
        <f t="shared" si="261"/>
        <v>0.33308754654466349</v>
      </c>
      <c r="AQ557" s="14">
        <f t="shared" si="262"/>
        <v>3.1725331608254102E-2</v>
      </c>
      <c r="AR557" s="14">
        <f t="shared" si="263"/>
        <v>0</v>
      </c>
      <c r="AS557" s="14">
        <f t="shared" si="264"/>
        <v>1.5158872472861435</v>
      </c>
      <c r="AT557">
        <v>1721.09</v>
      </c>
      <c r="AU557">
        <v>1139.73</v>
      </c>
      <c r="AW557">
        <v>4556.5600000000004</v>
      </c>
    </row>
    <row r="558" spans="1:49" ht="12.75" customHeight="1" x14ac:dyDescent="0.15">
      <c r="A558" t="s">
        <v>78</v>
      </c>
      <c r="B558" t="s">
        <v>302</v>
      </c>
      <c r="C558" s="24" t="s">
        <v>482</v>
      </c>
      <c r="D558" s="17">
        <v>1070</v>
      </c>
      <c r="F558" s="24" t="s">
        <v>450</v>
      </c>
      <c r="G558" s="24">
        <v>30</v>
      </c>
      <c r="H558" s="16" t="s">
        <v>426</v>
      </c>
      <c r="J558" s="52">
        <f t="shared" si="245"/>
        <v>107.5</v>
      </c>
      <c r="K558" s="52">
        <f t="shared" si="246"/>
        <v>11489.0625</v>
      </c>
      <c r="L558" s="52">
        <f t="shared" si="247"/>
        <v>3157.8125</v>
      </c>
      <c r="M558" s="52">
        <f t="shared" si="248"/>
        <v>894561.24999999988</v>
      </c>
      <c r="N558">
        <v>8</v>
      </c>
      <c r="O558">
        <v>855</v>
      </c>
      <c r="P558">
        <v>235</v>
      </c>
      <c r="Q558">
        <v>66572</v>
      </c>
      <c r="R558" s="14">
        <f t="shared" si="249"/>
        <v>0.44879699946584917</v>
      </c>
      <c r="S558" s="14">
        <f t="shared" si="250"/>
        <v>0.11066357280684272</v>
      </c>
      <c r="T558" s="14">
        <f t="shared" si="251"/>
        <v>0.75131019036954083</v>
      </c>
      <c r="U558" s="14">
        <f t="shared" si="252"/>
        <v>1.3447321407778781</v>
      </c>
      <c r="V558">
        <v>2318.9699999999998</v>
      </c>
      <c r="W558">
        <v>3975.58</v>
      </c>
      <c r="X558">
        <v>3857.79</v>
      </c>
      <c r="Y558">
        <v>4042.09</v>
      </c>
      <c r="Z558" s="14">
        <f t="shared" si="253"/>
        <v>0.87576348730811215</v>
      </c>
      <c r="AA558" s="14">
        <f t="shared" si="254"/>
        <v>0.27720395758710115</v>
      </c>
      <c r="AB558" s="14">
        <f t="shared" si="255"/>
        <v>19.605659477092363</v>
      </c>
      <c r="AC558" s="14">
        <f t="shared" si="256"/>
        <v>0.63823784794418925</v>
      </c>
      <c r="AD558">
        <v>4525.1400000000003</v>
      </c>
      <c r="AE558">
        <v>9958.5300000000007</v>
      </c>
      <c r="AF558">
        <v>100670.16</v>
      </c>
      <c r="AG558">
        <v>1918.46</v>
      </c>
      <c r="AH558" s="14">
        <f t="shared" si="257"/>
        <v>13.995746146759872</v>
      </c>
      <c r="AI558" s="14">
        <f t="shared" si="258"/>
        <v>8.8976451443733211</v>
      </c>
      <c r="AJ558" s="14">
        <f t="shared" si="259"/>
        <v>130.00364379960075</v>
      </c>
      <c r="AK558" s="14">
        <f t="shared" si="260"/>
        <v>5.8484864614903511</v>
      </c>
      <c r="AL558">
        <v>72317.14</v>
      </c>
      <c r="AM558">
        <v>319647.19</v>
      </c>
      <c r="AN558">
        <v>667536.21</v>
      </c>
      <c r="AO558">
        <v>17579.79</v>
      </c>
      <c r="AP558" s="14">
        <f t="shared" si="261"/>
        <v>0.34859146752130798</v>
      </c>
      <c r="AQ558" s="14">
        <f t="shared" si="262"/>
        <v>3.0405078146311808E-2</v>
      </c>
      <c r="AR558" s="14">
        <f t="shared" si="263"/>
        <v>0</v>
      </c>
      <c r="AS558" s="14">
        <f t="shared" si="264"/>
        <v>1.5842834187772592</v>
      </c>
      <c r="AT558">
        <v>1801.2</v>
      </c>
      <c r="AU558">
        <v>1092.3</v>
      </c>
      <c r="AW558">
        <v>4762.1499999999996</v>
      </c>
    </row>
    <row r="559" spans="1:49" ht="12.75" customHeight="1" x14ac:dyDescent="0.15">
      <c r="A559" t="s">
        <v>79</v>
      </c>
      <c r="B559" t="s">
        <v>303</v>
      </c>
      <c r="C559" s="24" t="s">
        <v>482</v>
      </c>
      <c r="D559" s="17">
        <v>1071</v>
      </c>
      <c r="F559" s="24" t="s">
        <v>443</v>
      </c>
      <c r="G559" s="24">
        <v>30</v>
      </c>
      <c r="H559" s="16" t="s">
        <v>426</v>
      </c>
      <c r="J559" s="52">
        <f t="shared" si="245"/>
        <v>456.87499999999994</v>
      </c>
      <c r="K559" s="52">
        <f t="shared" si="246"/>
        <v>40258.75</v>
      </c>
      <c r="L559" s="52">
        <f t="shared" si="247"/>
        <v>9903.4375</v>
      </c>
      <c r="M559" s="52">
        <f t="shared" si="248"/>
        <v>2762400.6250000005</v>
      </c>
      <c r="N559">
        <v>34</v>
      </c>
      <c r="O559">
        <v>2996</v>
      </c>
      <c r="P559">
        <v>737</v>
      </c>
      <c r="Q559">
        <v>205574</v>
      </c>
      <c r="R559" s="14">
        <f t="shared" si="249"/>
        <v>0.4834355187068905</v>
      </c>
      <c r="S559" s="14">
        <f t="shared" si="250"/>
        <v>0.12459067410588527</v>
      </c>
      <c r="T559" s="14">
        <f t="shared" si="251"/>
        <v>0.85118262817079693</v>
      </c>
      <c r="U559" s="14">
        <f t="shared" si="252"/>
        <v>1.7846081167848244</v>
      </c>
      <c r="V559">
        <v>2497.9499999999998</v>
      </c>
      <c r="W559">
        <v>4475.91</v>
      </c>
      <c r="X559">
        <v>4370.6099999999997</v>
      </c>
      <c r="Y559">
        <v>5364.3</v>
      </c>
      <c r="Z559" s="14">
        <f t="shared" si="253"/>
        <v>0.8857033372814046</v>
      </c>
      <c r="AA559" s="14">
        <f t="shared" si="254"/>
        <v>0.27371974662713239</v>
      </c>
      <c r="AB559" s="14">
        <f t="shared" si="255"/>
        <v>21.201388577827547</v>
      </c>
      <c r="AC559" s="14">
        <f t="shared" si="256"/>
        <v>0.63954528971645486</v>
      </c>
      <c r="AD559">
        <v>4576.5</v>
      </c>
      <c r="AE559">
        <v>9833.36</v>
      </c>
      <c r="AF559">
        <v>108863.83</v>
      </c>
      <c r="AG559">
        <v>1922.39</v>
      </c>
      <c r="AH559" s="14">
        <f t="shared" si="257"/>
        <v>10.155867530597552</v>
      </c>
      <c r="AI559" s="14">
        <f t="shared" si="258"/>
        <v>5.4437802505892847</v>
      </c>
      <c r="AJ559" s="14">
        <f t="shared" si="259"/>
        <v>102.50833828326597</v>
      </c>
      <c r="AK559" s="14">
        <f t="shared" si="260"/>
        <v>6.3442763659107015</v>
      </c>
      <c r="AL559">
        <v>52476.18</v>
      </c>
      <c r="AM559">
        <v>195567.37</v>
      </c>
      <c r="AN559">
        <v>526354.68999999994</v>
      </c>
      <c r="AO559">
        <v>19070.07</v>
      </c>
      <c r="AP559" s="14">
        <f t="shared" si="261"/>
        <v>0.3233896127019516</v>
      </c>
      <c r="AQ559" s="14">
        <f t="shared" si="262"/>
        <v>3.0045160852132723E-2</v>
      </c>
      <c r="AR559" s="14">
        <f t="shared" si="263"/>
        <v>0</v>
      </c>
      <c r="AS559" s="14">
        <f t="shared" si="264"/>
        <v>1.5199226846137723</v>
      </c>
      <c r="AT559">
        <v>1670.98</v>
      </c>
      <c r="AU559">
        <v>1079.3699999999999</v>
      </c>
      <c r="AW559">
        <v>4568.6899999999996</v>
      </c>
    </row>
    <row r="560" spans="1:49" ht="12.75" customHeight="1" x14ac:dyDescent="0.15">
      <c r="A560" t="s">
        <v>80</v>
      </c>
      <c r="B560" t="s">
        <v>304</v>
      </c>
      <c r="C560" s="24" t="s">
        <v>482</v>
      </c>
      <c r="D560" s="17">
        <v>1072</v>
      </c>
      <c r="F560" s="24" t="s">
        <v>444</v>
      </c>
      <c r="G560" s="24">
        <v>30</v>
      </c>
      <c r="H560" s="16" t="s">
        <v>426</v>
      </c>
      <c r="J560" s="52">
        <f t="shared" si="245"/>
        <v>604.6875</v>
      </c>
      <c r="K560" s="52">
        <f t="shared" si="246"/>
        <v>42153.4375</v>
      </c>
      <c r="L560" s="52">
        <f t="shared" si="247"/>
        <v>9943.75</v>
      </c>
      <c r="M560" s="52">
        <f t="shared" si="248"/>
        <v>2745832.1875</v>
      </c>
      <c r="N560">
        <v>45</v>
      </c>
      <c r="O560">
        <v>3137</v>
      </c>
      <c r="P560">
        <v>740</v>
      </c>
      <c r="Q560">
        <v>204341</v>
      </c>
      <c r="R560" s="14">
        <f t="shared" si="249"/>
        <v>0.42861345285925512</v>
      </c>
      <c r="S560" s="14">
        <f t="shared" si="250"/>
        <v>0.12974503492283351</v>
      </c>
      <c r="T560" s="14">
        <f t="shared" si="251"/>
        <v>0.86874141876430211</v>
      </c>
      <c r="U560" s="14">
        <f t="shared" si="252"/>
        <v>2.0473573374763383</v>
      </c>
      <c r="V560">
        <v>2214.6799999999998</v>
      </c>
      <c r="W560">
        <v>4661.08</v>
      </c>
      <c r="X560">
        <v>4460.7700000000004</v>
      </c>
      <c r="Y560">
        <v>6154.09</v>
      </c>
      <c r="Z560" s="14">
        <f t="shared" si="253"/>
        <v>0.85356139250795426</v>
      </c>
      <c r="AA560" s="14">
        <f t="shared" si="254"/>
        <v>0.27103331058218089</v>
      </c>
      <c r="AB560" s="14">
        <f t="shared" si="255"/>
        <v>20.582924192998686</v>
      </c>
      <c r="AC560" s="14">
        <f t="shared" si="256"/>
        <v>0.61807064177758853</v>
      </c>
      <c r="AD560">
        <v>4410.42</v>
      </c>
      <c r="AE560">
        <v>9736.85</v>
      </c>
      <c r="AF560">
        <v>105688.17</v>
      </c>
      <c r="AG560">
        <v>1857.84</v>
      </c>
      <c r="AH560" s="14">
        <f t="shared" si="257"/>
        <v>9.8498745906779064</v>
      </c>
      <c r="AI560" s="14">
        <f t="shared" si="258"/>
        <v>5.0806036589643071</v>
      </c>
      <c r="AJ560" s="14">
        <f t="shared" si="259"/>
        <v>92.840350552607234</v>
      </c>
      <c r="AK560" s="14">
        <f t="shared" si="260"/>
        <v>5.9887220671552663</v>
      </c>
      <c r="AL560">
        <v>50895.09</v>
      </c>
      <c r="AM560">
        <v>182520.28</v>
      </c>
      <c r="AN560">
        <v>476711.99</v>
      </c>
      <c r="AO560">
        <v>18001.32</v>
      </c>
      <c r="AP560" s="14">
        <f t="shared" si="261"/>
        <v>0.32129558667564662</v>
      </c>
      <c r="AQ560" s="14">
        <f t="shared" si="262"/>
        <v>3.0511411020539503E-2</v>
      </c>
      <c r="AR560" s="14">
        <f t="shared" si="263"/>
        <v>0</v>
      </c>
      <c r="AS560" s="14">
        <f t="shared" si="264"/>
        <v>1.5057304540781871</v>
      </c>
      <c r="AT560">
        <v>1660.16</v>
      </c>
      <c r="AU560">
        <v>1096.1199999999999</v>
      </c>
      <c r="AW560">
        <v>4526.03</v>
      </c>
    </row>
    <row r="561" spans="1:49" ht="12.75" customHeight="1" x14ac:dyDescent="0.15">
      <c r="A561" t="s">
        <v>81</v>
      </c>
      <c r="B561" t="s">
        <v>305</v>
      </c>
      <c r="C561" s="24" t="s">
        <v>482</v>
      </c>
      <c r="D561" s="17">
        <v>1073</v>
      </c>
      <c r="F561" s="24" t="s">
        <v>451</v>
      </c>
      <c r="G561" s="24">
        <v>40</v>
      </c>
      <c r="H561" s="16" t="s">
        <v>426</v>
      </c>
      <c r="J561" s="52">
        <f t="shared" si="245"/>
        <v>80.625</v>
      </c>
      <c r="K561" s="52">
        <f t="shared" si="246"/>
        <v>6853.125</v>
      </c>
      <c r="L561" s="52">
        <f t="shared" si="247"/>
        <v>2808.4375</v>
      </c>
      <c r="M561" s="52">
        <f t="shared" si="248"/>
        <v>723165.9375</v>
      </c>
      <c r="N561">
        <v>6</v>
      </c>
      <c r="O561">
        <v>510</v>
      </c>
      <c r="P561">
        <v>209</v>
      </c>
      <c r="Q561">
        <v>53817</v>
      </c>
      <c r="R561" s="14">
        <f t="shared" si="249"/>
        <v>0.30918429751426335</v>
      </c>
      <c r="S561" s="14">
        <f t="shared" si="250"/>
        <v>0.14110233230860361</v>
      </c>
      <c r="T561" s="14">
        <f t="shared" si="251"/>
        <v>0.58998782803447103</v>
      </c>
      <c r="U561" s="14">
        <f t="shared" si="252"/>
        <v>2.5573062041937944</v>
      </c>
      <c r="V561">
        <v>1597.58</v>
      </c>
      <c r="W561">
        <v>5069.09</v>
      </c>
      <c r="X561">
        <v>3029.44</v>
      </c>
      <c r="Y561">
        <v>7686.93</v>
      </c>
      <c r="Z561" s="14">
        <f t="shared" si="253"/>
        <v>0.94581852806614175</v>
      </c>
      <c r="AA561" s="14">
        <f t="shared" si="254"/>
        <v>0.29175903523236796</v>
      </c>
      <c r="AB561" s="14">
        <f t="shared" si="255"/>
        <v>22.370532158332928</v>
      </c>
      <c r="AC561" s="14">
        <f t="shared" si="256"/>
        <v>0.68118049017422577</v>
      </c>
      <c r="AD561">
        <v>4887.12</v>
      </c>
      <c r="AE561">
        <v>10481.42</v>
      </c>
      <c r="AF561">
        <v>114867.09</v>
      </c>
      <c r="AG561">
        <v>2047.54</v>
      </c>
      <c r="AH561" s="14">
        <f t="shared" si="257"/>
        <v>6.1828189228732668</v>
      </c>
      <c r="AI561" s="14">
        <f t="shared" si="258"/>
        <v>2.5365281258803085</v>
      </c>
      <c r="AJ561" s="14">
        <f t="shared" si="259"/>
        <v>82.808833925702316</v>
      </c>
      <c r="AK561" s="14">
        <f t="shared" si="260"/>
        <v>3.6988559052786716</v>
      </c>
      <c r="AL561">
        <v>31947.119999999999</v>
      </c>
      <c r="AM561">
        <v>91124.57</v>
      </c>
      <c r="AN561">
        <v>425202.66</v>
      </c>
      <c r="AO561">
        <v>11118.28</v>
      </c>
      <c r="AP561" s="14">
        <f t="shared" si="261"/>
        <v>0.34141333209472274</v>
      </c>
      <c r="AQ561" s="14">
        <f t="shared" si="262"/>
        <v>3.0871049956409088E-2</v>
      </c>
      <c r="AR561" s="14">
        <f t="shared" si="263"/>
        <v>0</v>
      </c>
      <c r="AS561" s="14">
        <f t="shared" si="264"/>
        <v>1.5764221340244258</v>
      </c>
      <c r="AT561">
        <v>1764.11</v>
      </c>
      <c r="AU561">
        <v>1109.04</v>
      </c>
      <c r="AW561">
        <v>4738.5200000000004</v>
      </c>
    </row>
    <row r="562" spans="1:49" ht="12.75" customHeight="1" x14ac:dyDescent="0.15">
      <c r="A562" t="s">
        <v>82</v>
      </c>
      <c r="B562" t="s">
        <v>306</v>
      </c>
      <c r="C562" s="24" t="s">
        <v>482</v>
      </c>
      <c r="D562" s="17">
        <v>1074</v>
      </c>
      <c r="F562" s="24" t="s">
        <v>445</v>
      </c>
      <c r="G562" s="24">
        <v>40</v>
      </c>
      <c r="H562" s="16" t="s">
        <v>426</v>
      </c>
      <c r="J562" s="52">
        <f t="shared" si="245"/>
        <v>403.12499999999994</v>
      </c>
      <c r="K562" s="52">
        <f t="shared" si="246"/>
        <v>23287.187500000004</v>
      </c>
      <c r="L562" s="52">
        <f t="shared" si="247"/>
        <v>8841.8750000000018</v>
      </c>
      <c r="M562" s="52">
        <f t="shared" si="248"/>
        <v>2427954.6875</v>
      </c>
      <c r="N562">
        <v>30</v>
      </c>
      <c r="O562">
        <v>1733</v>
      </c>
      <c r="P562">
        <v>658</v>
      </c>
      <c r="Q562">
        <v>180685</v>
      </c>
      <c r="R562" s="14">
        <f t="shared" si="249"/>
        <v>0.53673254526734637</v>
      </c>
      <c r="S562" s="14">
        <f t="shared" si="250"/>
        <v>0.13755242878759369</v>
      </c>
      <c r="T562" s="14">
        <f t="shared" si="251"/>
        <v>0.78863235795316222</v>
      </c>
      <c r="U562" s="14">
        <f t="shared" si="252"/>
        <v>2.3009777535289282</v>
      </c>
      <c r="V562">
        <v>2773.34</v>
      </c>
      <c r="W562">
        <v>4941.5600000000004</v>
      </c>
      <c r="X562">
        <v>4049.43</v>
      </c>
      <c r="Y562">
        <v>6916.44</v>
      </c>
      <c r="Z562" s="14">
        <f t="shared" si="253"/>
        <v>1.0096514859456405</v>
      </c>
      <c r="AA562" s="14">
        <f t="shared" si="254"/>
        <v>0.29586816059715654</v>
      </c>
      <c r="AB562" s="14">
        <f t="shared" si="255"/>
        <v>27.956210136812892</v>
      </c>
      <c r="AC562" s="14">
        <f t="shared" si="256"/>
        <v>0.663381982587404</v>
      </c>
      <c r="AD562">
        <v>5216.95</v>
      </c>
      <c r="AE562">
        <v>10629.04</v>
      </c>
      <c r="AF562">
        <v>143548.15</v>
      </c>
      <c r="AG562">
        <v>1994.04</v>
      </c>
      <c r="AH562" s="14">
        <f t="shared" si="257"/>
        <v>6.9394029122831462</v>
      </c>
      <c r="AI562" s="14">
        <f t="shared" si="258"/>
        <v>3.0726025277161368</v>
      </c>
      <c r="AJ562" s="14">
        <f t="shared" si="259"/>
        <v>91.180951360825745</v>
      </c>
      <c r="AK562" s="14">
        <f t="shared" si="260"/>
        <v>6.1410240629168928</v>
      </c>
      <c r="AL562">
        <v>35856.449999999997</v>
      </c>
      <c r="AM562">
        <v>110383</v>
      </c>
      <c r="AN562">
        <v>468191.39</v>
      </c>
      <c r="AO562">
        <v>18459.12</v>
      </c>
      <c r="AP562" s="14">
        <f t="shared" si="261"/>
        <v>0.32266386431021005</v>
      </c>
      <c r="AQ562" s="14">
        <f t="shared" si="262"/>
        <v>3.0736324534612745E-2</v>
      </c>
      <c r="AR562" s="14">
        <f t="shared" si="263"/>
        <v>0</v>
      </c>
      <c r="AS562" s="14">
        <f t="shared" si="264"/>
        <v>1.5362008337020563</v>
      </c>
      <c r="AT562">
        <v>1667.23</v>
      </c>
      <c r="AU562">
        <v>1104.2</v>
      </c>
      <c r="AW562">
        <v>4617.62</v>
      </c>
    </row>
    <row r="563" spans="1:49" ht="12.75" customHeight="1" x14ac:dyDescent="0.15">
      <c r="A563" t="s">
        <v>83</v>
      </c>
      <c r="B563" t="s">
        <v>307</v>
      </c>
      <c r="C563" s="24" t="s">
        <v>482</v>
      </c>
      <c r="D563" s="17">
        <v>1075</v>
      </c>
      <c r="F563" s="24" t="s">
        <v>446</v>
      </c>
      <c r="G563" s="24">
        <v>40</v>
      </c>
      <c r="H563" s="16" t="s">
        <v>426</v>
      </c>
      <c r="J563" s="52">
        <f t="shared" si="245"/>
        <v>362.81250000000006</v>
      </c>
      <c r="K563" s="52">
        <f t="shared" si="246"/>
        <v>22776.5625</v>
      </c>
      <c r="L563" s="52">
        <f t="shared" si="247"/>
        <v>9500.3125</v>
      </c>
      <c r="M563" s="52">
        <f t="shared" si="248"/>
        <v>2402759.375</v>
      </c>
      <c r="N563">
        <v>27</v>
      </c>
      <c r="O563">
        <v>1695</v>
      </c>
      <c r="P563">
        <v>707</v>
      </c>
      <c r="Q563">
        <v>178810</v>
      </c>
      <c r="R563" s="14">
        <f t="shared" si="249"/>
        <v>0.68739017007671643</v>
      </c>
      <c r="S563" s="14">
        <f t="shared" si="250"/>
        <v>0.14845015660438493</v>
      </c>
      <c r="T563" s="14">
        <f t="shared" si="251"/>
        <v>0.88403525001217198</v>
      </c>
      <c r="U563" s="14">
        <f t="shared" si="252"/>
        <v>1.8085579216666057</v>
      </c>
      <c r="V563">
        <v>3551.8</v>
      </c>
      <c r="W563">
        <v>5333.06</v>
      </c>
      <c r="X563">
        <v>4539.3</v>
      </c>
      <c r="Y563">
        <v>5436.29</v>
      </c>
      <c r="Z563" s="14">
        <f t="shared" si="253"/>
        <v>0.96593240282712867</v>
      </c>
      <c r="AA563" s="14">
        <f t="shared" si="254"/>
        <v>0.2988516049583409</v>
      </c>
      <c r="AB563" s="14">
        <f t="shared" si="255"/>
        <v>26.601189931350113</v>
      </c>
      <c r="AC563" s="14">
        <f t="shared" si="256"/>
        <v>0.60103397685195969</v>
      </c>
      <c r="AD563">
        <v>4991.05</v>
      </c>
      <c r="AE563">
        <v>10736.22</v>
      </c>
      <c r="AF563">
        <v>136590.46</v>
      </c>
      <c r="AG563">
        <v>1806.63</v>
      </c>
      <c r="AH563" s="14">
        <f t="shared" si="257"/>
        <v>9.5508314173575801</v>
      </c>
      <c r="AI563" s="14">
        <f t="shared" si="258"/>
        <v>4.8842555529699165</v>
      </c>
      <c r="AJ563" s="14">
        <f t="shared" si="259"/>
        <v>97.192669555479824</v>
      </c>
      <c r="AK563" s="14">
        <f t="shared" si="260"/>
        <v>10.771779884026921</v>
      </c>
      <c r="AL563">
        <v>49349.91</v>
      </c>
      <c r="AM563">
        <v>175466.49</v>
      </c>
      <c r="AN563">
        <v>499060.06</v>
      </c>
      <c r="AO563">
        <v>32378.57</v>
      </c>
      <c r="AP563" s="14">
        <f t="shared" si="261"/>
        <v>0.31750234174814401</v>
      </c>
      <c r="AQ563" s="14">
        <f t="shared" si="262"/>
        <v>3.0989908954564129E-2</v>
      </c>
      <c r="AR563" s="14">
        <f t="shared" si="263"/>
        <v>0</v>
      </c>
      <c r="AS563" s="14">
        <f t="shared" si="264"/>
        <v>1.4832577589849194</v>
      </c>
      <c r="AT563">
        <v>1640.56</v>
      </c>
      <c r="AU563">
        <v>1113.31</v>
      </c>
      <c r="AW563">
        <v>4458.4799999999996</v>
      </c>
    </row>
    <row r="564" spans="1:49" ht="12.75" customHeight="1" x14ac:dyDescent="0.15">
      <c r="A564" t="s">
        <v>84</v>
      </c>
      <c r="B564" t="s">
        <v>308</v>
      </c>
      <c r="C564" s="24" t="s">
        <v>482</v>
      </c>
      <c r="D564" s="17">
        <v>1076</v>
      </c>
      <c r="F564" s="24" t="s">
        <v>452</v>
      </c>
      <c r="G564" s="24">
        <v>50</v>
      </c>
      <c r="H564" s="16" t="s">
        <v>426</v>
      </c>
      <c r="J564" s="52">
        <f t="shared" si="245"/>
        <v>120.93750000000001</v>
      </c>
      <c r="K564" s="52">
        <f t="shared" si="246"/>
        <v>5052.5000000000009</v>
      </c>
      <c r="L564" s="52">
        <f t="shared" si="247"/>
        <v>2351.5625</v>
      </c>
      <c r="M564" s="52">
        <f t="shared" si="248"/>
        <v>654258.4375</v>
      </c>
      <c r="N564">
        <v>9</v>
      </c>
      <c r="O564">
        <v>376</v>
      </c>
      <c r="P564">
        <v>175</v>
      </c>
      <c r="Q564">
        <v>48689</v>
      </c>
      <c r="R564" s="14">
        <f t="shared" si="249"/>
        <v>0.31560378395534811</v>
      </c>
      <c r="S564" s="14">
        <f t="shared" si="250"/>
        <v>0.1509214216760956</v>
      </c>
      <c r="T564" s="14">
        <f t="shared" si="251"/>
        <v>0.92361263936900539</v>
      </c>
      <c r="U564" s="14">
        <f t="shared" si="252"/>
        <v>1.9958215092469072</v>
      </c>
      <c r="V564">
        <v>1630.75</v>
      </c>
      <c r="W564">
        <v>5421.84</v>
      </c>
      <c r="X564">
        <v>4742.5200000000004</v>
      </c>
      <c r="Y564">
        <v>5999.18</v>
      </c>
      <c r="Z564" s="14">
        <f t="shared" si="253"/>
        <v>0.96954953281156864</v>
      </c>
      <c r="AA564" s="14">
        <f t="shared" si="254"/>
        <v>0.30450701073238295</v>
      </c>
      <c r="AB564" s="14">
        <f t="shared" si="255"/>
        <v>24.737884025512439</v>
      </c>
      <c r="AC564" s="14">
        <f t="shared" si="256"/>
        <v>0.68684939801122469</v>
      </c>
      <c r="AD564">
        <v>5009.74</v>
      </c>
      <c r="AE564">
        <v>10939.39</v>
      </c>
      <c r="AF564">
        <v>127022.85</v>
      </c>
      <c r="AG564">
        <v>2064.58</v>
      </c>
      <c r="AH564" s="14">
        <f t="shared" si="257"/>
        <v>4.67051023014933</v>
      </c>
      <c r="AI564" s="14">
        <f t="shared" si="258"/>
        <v>0.97784156513083398</v>
      </c>
      <c r="AJ564" s="14">
        <f t="shared" si="259"/>
        <v>70.012068747261296</v>
      </c>
      <c r="AK564" s="14">
        <f t="shared" si="260"/>
        <v>4.307421811322512</v>
      </c>
      <c r="AL564">
        <v>24132.9</v>
      </c>
      <c r="AM564">
        <v>35128.879999999997</v>
      </c>
      <c r="AN564">
        <v>359494.47</v>
      </c>
      <c r="AO564">
        <v>12947.55</v>
      </c>
      <c r="AP564" s="14">
        <f t="shared" si="261"/>
        <v>0.33304883996377066</v>
      </c>
      <c r="AQ564" s="14">
        <f t="shared" si="262"/>
        <v>3.0416769195310667E-2</v>
      </c>
      <c r="AR564" s="14">
        <f t="shared" si="263"/>
        <v>0</v>
      </c>
      <c r="AS564" s="14">
        <f t="shared" si="264"/>
        <v>1.6115267792685646</v>
      </c>
      <c r="AT564">
        <v>1720.89</v>
      </c>
      <c r="AU564">
        <v>1092.72</v>
      </c>
      <c r="AW564">
        <v>4844.04</v>
      </c>
    </row>
    <row r="565" spans="1:49" ht="12.75" customHeight="1" x14ac:dyDescent="0.15">
      <c r="A565" t="s">
        <v>85</v>
      </c>
      <c r="B565" t="s">
        <v>309</v>
      </c>
      <c r="C565" s="24" t="s">
        <v>482</v>
      </c>
      <c r="D565" s="17">
        <v>1077</v>
      </c>
      <c r="F565" s="24" t="s">
        <v>448</v>
      </c>
      <c r="G565" s="24">
        <v>50</v>
      </c>
      <c r="H565" s="16" t="s">
        <v>426</v>
      </c>
      <c r="J565" s="52">
        <f t="shared" si="245"/>
        <v>443.43750000000006</v>
      </c>
      <c r="K565" s="52">
        <f t="shared" si="246"/>
        <v>16595.3125</v>
      </c>
      <c r="L565" s="52">
        <f t="shared" si="247"/>
        <v>7457.8124999999991</v>
      </c>
      <c r="M565" s="52">
        <f t="shared" si="248"/>
        <v>2146465.9375</v>
      </c>
      <c r="N565">
        <v>33</v>
      </c>
      <c r="O565">
        <v>1235</v>
      </c>
      <c r="P565">
        <v>555</v>
      </c>
      <c r="Q565">
        <v>159737</v>
      </c>
      <c r="R565" s="14">
        <f t="shared" si="249"/>
        <v>0.7100548085185443</v>
      </c>
      <c r="S565" s="14">
        <f t="shared" si="250"/>
        <v>0.14987562950731695</v>
      </c>
      <c r="T565" s="14">
        <f t="shared" si="251"/>
        <v>0.87669701543405232</v>
      </c>
      <c r="U565" s="14">
        <f t="shared" si="252"/>
        <v>2.5022006939754546</v>
      </c>
      <c r="V565">
        <v>3668.91</v>
      </c>
      <c r="W565">
        <v>5384.27</v>
      </c>
      <c r="X565">
        <v>4501.62</v>
      </c>
      <c r="Y565">
        <v>7521.29</v>
      </c>
      <c r="Z565" s="14">
        <f t="shared" si="253"/>
        <v>0.96961146334099735</v>
      </c>
      <c r="AA565" s="14">
        <f t="shared" si="254"/>
        <v>0.30261417422780623</v>
      </c>
      <c r="AB565" s="14">
        <f t="shared" si="255"/>
        <v>28.75835824528945</v>
      </c>
      <c r="AC565" s="14">
        <f t="shared" si="256"/>
        <v>0.58358145894533031</v>
      </c>
      <c r="AD565">
        <v>5010.0600000000004</v>
      </c>
      <c r="AE565">
        <v>10871.39</v>
      </c>
      <c r="AF565">
        <v>147666.98000000001</v>
      </c>
      <c r="AG565">
        <v>1754.17</v>
      </c>
      <c r="AH565" s="14">
        <f t="shared" si="257"/>
        <v>5.6144263297645862</v>
      </c>
      <c r="AI565" s="14">
        <f t="shared" si="258"/>
        <v>1.6041819995702149</v>
      </c>
      <c r="AJ565" s="14">
        <f t="shared" si="259"/>
        <v>85.882042942694383</v>
      </c>
      <c r="AK565" s="14">
        <f t="shared" si="260"/>
        <v>3.7350717096880435</v>
      </c>
      <c r="AL565">
        <v>29010.19</v>
      </c>
      <c r="AM565">
        <v>57630.11</v>
      </c>
      <c r="AN565">
        <v>440982.82</v>
      </c>
      <c r="AO565">
        <v>11227.14</v>
      </c>
      <c r="AP565" s="14">
        <f t="shared" si="261"/>
        <v>0.32192069795706668</v>
      </c>
      <c r="AQ565" s="14">
        <f t="shared" si="262"/>
        <v>3.1013847769180841E-2</v>
      </c>
      <c r="AR565" s="14">
        <f t="shared" si="263"/>
        <v>0</v>
      </c>
      <c r="AS565" s="14">
        <f t="shared" si="264"/>
        <v>1.5279336764397664</v>
      </c>
      <c r="AT565">
        <v>1663.39</v>
      </c>
      <c r="AU565">
        <v>1114.17</v>
      </c>
      <c r="AW565">
        <v>4592.7700000000004</v>
      </c>
    </row>
    <row r="566" spans="1:49" ht="12.75" customHeight="1" x14ac:dyDescent="0.15">
      <c r="A566" t="s">
        <v>90</v>
      </c>
      <c r="B566" t="s">
        <v>316</v>
      </c>
      <c r="C566" s="24" t="s">
        <v>482</v>
      </c>
      <c r="D566" s="17">
        <v>1078</v>
      </c>
      <c r="F566" s="24" t="s">
        <v>447</v>
      </c>
      <c r="G566" s="24">
        <v>50</v>
      </c>
      <c r="H566" s="16" t="s">
        <v>426</v>
      </c>
      <c r="J566" s="52">
        <f t="shared" si="245"/>
        <v>604.6875</v>
      </c>
      <c r="K566" s="52">
        <f t="shared" si="246"/>
        <v>16622.1875</v>
      </c>
      <c r="L566" s="52">
        <f t="shared" si="247"/>
        <v>8143.1250000000009</v>
      </c>
      <c r="M566" s="52">
        <f t="shared" si="248"/>
        <v>2132195.3125</v>
      </c>
      <c r="N566">
        <v>45</v>
      </c>
      <c r="O566">
        <v>1237</v>
      </c>
      <c r="P566">
        <v>606</v>
      </c>
      <c r="Q566">
        <v>158675</v>
      </c>
      <c r="R566" s="14">
        <f t="shared" si="249"/>
        <v>0.47194353483979351</v>
      </c>
      <c r="S566" s="14">
        <f t="shared" si="250"/>
        <v>0.1242786344409396</v>
      </c>
      <c r="T566" s="14">
        <f t="shared" si="251"/>
        <v>0.76934417449729775</v>
      </c>
      <c r="U566" s="14">
        <f t="shared" si="252"/>
        <v>1.8113724146420171</v>
      </c>
      <c r="V566">
        <v>2438.5700000000002</v>
      </c>
      <c r="W566">
        <v>4464.7</v>
      </c>
      <c r="X566">
        <v>3950.39</v>
      </c>
      <c r="Y566">
        <v>5444.75</v>
      </c>
      <c r="Z566" s="14">
        <f t="shared" si="253"/>
        <v>0.96164564899324179</v>
      </c>
      <c r="AA566" s="14">
        <f t="shared" si="254"/>
        <v>0.30655461445703991</v>
      </c>
      <c r="AB566" s="14">
        <f t="shared" si="255"/>
        <v>25.166249573981204</v>
      </c>
      <c r="AC566" s="14">
        <f t="shared" si="256"/>
        <v>0.61904540116505369</v>
      </c>
      <c r="AD566">
        <v>4968.8999999999996</v>
      </c>
      <c r="AE566">
        <v>11012.95</v>
      </c>
      <c r="AF566">
        <v>129222.39999999999</v>
      </c>
      <c r="AG566">
        <v>1860.77</v>
      </c>
      <c r="AH566" s="14">
        <f t="shared" si="257"/>
        <v>5.1570325986824281</v>
      </c>
      <c r="AI566" s="14">
        <f t="shared" si="258"/>
        <v>1.1797237126763263</v>
      </c>
      <c r="AJ566" s="14">
        <f t="shared" si="259"/>
        <v>79.205885388772572</v>
      </c>
      <c r="AK566" s="14">
        <f t="shared" si="260"/>
        <v>4.5425717013709841</v>
      </c>
      <c r="AL566">
        <v>26646.799999999999</v>
      </c>
      <c r="AM566">
        <v>42381.48</v>
      </c>
      <c r="AN566">
        <v>406702.42</v>
      </c>
      <c r="AO566">
        <v>13654.38</v>
      </c>
      <c r="AP566" s="14">
        <f t="shared" si="261"/>
        <v>0.32563072373564955</v>
      </c>
      <c r="AQ566" s="14">
        <f t="shared" si="262"/>
        <v>3.0542865509512618E-2</v>
      </c>
      <c r="AR566" s="14">
        <f t="shared" si="263"/>
        <v>0</v>
      </c>
      <c r="AS566" s="14">
        <f t="shared" si="264"/>
        <v>1.5008100816069889</v>
      </c>
      <c r="AT566">
        <v>1682.56</v>
      </c>
      <c r="AU566">
        <v>1097.25</v>
      </c>
      <c r="AW566">
        <v>4511.24</v>
      </c>
    </row>
    <row r="567" spans="1:49" x14ac:dyDescent="0.15">
      <c r="J567" s="52"/>
      <c r="K567" s="52"/>
      <c r="L567" s="52"/>
      <c r="M567" s="52"/>
    </row>
    <row r="568" spans="1:49" ht="12.75" customHeight="1" x14ac:dyDescent="0.15">
      <c r="A568" t="s">
        <v>125</v>
      </c>
      <c r="B568" t="s">
        <v>244</v>
      </c>
      <c r="C568" s="24" t="s">
        <v>483</v>
      </c>
      <c r="D568" s="18" t="s">
        <v>368</v>
      </c>
      <c r="F568" s="24" t="s">
        <v>434</v>
      </c>
      <c r="G568" s="24">
        <v>5</v>
      </c>
      <c r="H568" s="16" t="s">
        <v>425</v>
      </c>
      <c r="J568" s="52">
        <f t="shared" si="245"/>
        <v>1263.1250000000002</v>
      </c>
      <c r="K568" s="52">
        <f t="shared" si="246"/>
        <v>3856.5624999999995</v>
      </c>
      <c r="L568" s="52">
        <f t="shared" si="247"/>
        <v>255.31250000000003</v>
      </c>
      <c r="M568" s="52">
        <f t="shared" si="248"/>
        <v>187614.37499999997</v>
      </c>
      <c r="N568">
        <v>94</v>
      </c>
      <c r="O568">
        <v>287</v>
      </c>
      <c r="P568">
        <v>19</v>
      </c>
      <c r="Q568">
        <v>13962</v>
      </c>
      <c r="R568" s="14">
        <f t="shared" ref="R568:R605" si="265">V568/$S$11</f>
        <v>0.24971357130139266</v>
      </c>
      <c r="S568" s="14">
        <f t="shared" ref="S568:S605" si="266">W568/$T$11</f>
        <v>8.1731566834386829E-2</v>
      </c>
      <c r="T568" s="14">
        <f t="shared" ref="T568:T605" si="267">X568/$U$11</f>
        <v>0.51486829933297629</v>
      </c>
      <c r="U568" s="14">
        <f t="shared" ref="U568:U605" si="268">Y568/$V$11</f>
        <v>2.0293259522201561</v>
      </c>
      <c r="V568">
        <v>1290.29</v>
      </c>
      <c r="W568">
        <v>2936.2</v>
      </c>
      <c r="X568">
        <v>2643.72</v>
      </c>
      <c r="Y568">
        <v>6099.89</v>
      </c>
      <c r="Z568" s="14">
        <f t="shared" si="253"/>
        <v>0.40003251352795005</v>
      </c>
      <c r="AA568" s="14">
        <f t="shared" si="254"/>
        <v>0.16563126654144256</v>
      </c>
      <c r="AB568" s="14">
        <f t="shared" si="255"/>
        <v>4.0536793417401045</v>
      </c>
      <c r="AC568" s="14">
        <f t="shared" si="256"/>
        <v>1.5364436918429607</v>
      </c>
      <c r="AD568">
        <v>2067</v>
      </c>
      <c r="AE568">
        <v>5950.29</v>
      </c>
      <c r="AF568">
        <v>20814.63</v>
      </c>
      <c r="AG568">
        <v>4618.3500000000004</v>
      </c>
      <c r="AH568" s="14">
        <f t="shared" si="257"/>
        <v>13.433653049691507</v>
      </c>
      <c r="AI568" s="14">
        <f t="shared" si="258"/>
        <v>2.0358007756175938</v>
      </c>
      <c r="AJ568" s="14">
        <f t="shared" si="259"/>
        <v>157.74546764691564</v>
      </c>
      <c r="AK568" s="14">
        <f t="shared" si="260"/>
        <v>33.641285218588962</v>
      </c>
      <c r="AL568">
        <v>69412.759999999995</v>
      </c>
      <c r="AM568">
        <v>73135.98</v>
      </c>
      <c r="AN568">
        <v>809983.54</v>
      </c>
      <c r="AO568">
        <v>101121.33</v>
      </c>
      <c r="AP568" s="14">
        <f t="shared" si="261"/>
        <v>0.38504532540622555</v>
      </c>
      <c r="AQ568" s="14">
        <f t="shared" si="262"/>
        <v>2.7857264539489581E-2</v>
      </c>
      <c r="AR568" s="14">
        <f t="shared" si="263"/>
        <v>0</v>
      </c>
      <c r="AS568" s="14">
        <f t="shared" si="264"/>
        <v>1.9595524756559666</v>
      </c>
      <c r="AT568">
        <v>1989.56</v>
      </c>
      <c r="AU568">
        <v>1000.77</v>
      </c>
      <c r="AW568">
        <v>5890.16</v>
      </c>
    </row>
    <row r="569" spans="1:49" ht="12.75" customHeight="1" x14ac:dyDescent="0.15">
      <c r="A569" t="s">
        <v>126</v>
      </c>
      <c r="B569" t="s">
        <v>245</v>
      </c>
      <c r="C569" s="24" t="s">
        <v>483</v>
      </c>
      <c r="D569" s="21">
        <v>1114</v>
      </c>
      <c r="F569" s="24" t="s">
        <v>437</v>
      </c>
      <c r="G569" s="24">
        <v>5</v>
      </c>
      <c r="H569" s="16" t="s">
        <v>425</v>
      </c>
      <c r="J569" s="52">
        <f t="shared" si="245"/>
        <v>6060.3125000000009</v>
      </c>
      <c r="K569" s="52">
        <f t="shared" si="246"/>
        <v>16823.75</v>
      </c>
      <c r="L569" s="52">
        <f t="shared" si="247"/>
        <v>1599.0624999999998</v>
      </c>
      <c r="M569" s="52">
        <f t="shared" si="248"/>
        <v>666553.75</v>
      </c>
      <c r="N569">
        <v>451</v>
      </c>
      <c r="O569">
        <v>1252</v>
      </c>
      <c r="P569">
        <v>119</v>
      </c>
      <c r="Q569">
        <v>49604</v>
      </c>
      <c r="R569" s="14">
        <f t="shared" si="265"/>
        <v>0.30395310310659018</v>
      </c>
      <c r="S569" s="14">
        <f t="shared" si="266"/>
        <v>8.5697337669784657E-2</v>
      </c>
      <c r="T569" s="14">
        <f t="shared" si="267"/>
        <v>0.58055212035639514</v>
      </c>
      <c r="U569" s="14">
        <f t="shared" si="268"/>
        <v>2.0330719558730084</v>
      </c>
      <c r="V569">
        <v>1570.55</v>
      </c>
      <c r="W569">
        <v>3078.67</v>
      </c>
      <c r="X569">
        <v>2980.99</v>
      </c>
      <c r="Y569">
        <v>6111.15</v>
      </c>
      <c r="Z569" s="14">
        <f t="shared" si="253"/>
        <v>0.42623106280529816</v>
      </c>
      <c r="AA569" s="14">
        <f t="shared" si="254"/>
        <v>0.1659444196396262</v>
      </c>
      <c r="AB569" s="14">
        <f t="shared" si="255"/>
        <v>4.0819572520570624</v>
      </c>
      <c r="AC569" s="14">
        <f t="shared" si="256"/>
        <v>1.5732084221872535</v>
      </c>
      <c r="AD569">
        <v>2202.37</v>
      </c>
      <c r="AE569">
        <v>5961.54</v>
      </c>
      <c r="AF569">
        <v>20959.830000000002</v>
      </c>
      <c r="AG569">
        <v>4728.8599999999997</v>
      </c>
      <c r="AH569" s="14">
        <f t="shared" si="257"/>
        <v>14.122101844755646</v>
      </c>
      <c r="AI569" s="14">
        <f t="shared" si="258"/>
        <v>3.480446442191103</v>
      </c>
      <c r="AJ569" s="14">
        <f t="shared" si="259"/>
        <v>99.983366278786704</v>
      </c>
      <c r="AK569" s="14">
        <f t="shared" si="260"/>
        <v>20.439559927741389</v>
      </c>
      <c r="AL569">
        <v>72970.03</v>
      </c>
      <c r="AM569">
        <v>125034.76</v>
      </c>
      <c r="AN569">
        <v>513389.59</v>
      </c>
      <c r="AO569">
        <v>61438.66</v>
      </c>
      <c r="AP569" s="14">
        <f t="shared" si="261"/>
        <v>0.38825990694937956</v>
      </c>
      <c r="AQ569" s="14">
        <f t="shared" si="262"/>
        <v>2.9838618986486265E-2</v>
      </c>
      <c r="AR569" s="14">
        <f t="shared" si="263"/>
        <v>0</v>
      </c>
      <c r="AS569" s="14">
        <f t="shared" si="264"/>
        <v>1.8475117021028855</v>
      </c>
      <c r="AT569">
        <v>2006.17</v>
      </c>
      <c r="AU569">
        <v>1071.95</v>
      </c>
      <c r="AW569">
        <v>5553.38</v>
      </c>
    </row>
    <row r="570" spans="1:49" ht="12.75" customHeight="1" x14ac:dyDescent="0.15">
      <c r="A570" t="s">
        <v>127</v>
      </c>
      <c r="B570" t="s">
        <v>246</v>
      </c>
      <c r="C570" s="24" t="s">
        <v>483</v>
      </c>
      <c r="D570" s="21">
        <v>1115</v>
      </c>
      <c r="F570" s="24" t="s">
        <v>438</v>
      </c>
      <c r="G570" s="24">
        <v>5</v>
      </c>
      <c r="H570" s="16" t="s">
        <v>425</v>
      </c>
      <c r="J570" s="52">
        <f t="shared" si="245"/>
        <v>6073.7500000000009</v>
      </c>
      <c r="K570" s="52">
        <f t="shared" si="246"/>
        <v>17441.875</v>
      </c>
      <c r="L570" s="52">
        <f t="shared" si="247"/>
        <v>1518.4375000000002</v>
      </c>
      <c r="M570" s="52">
        <f t="shared" si="248"/>
        <v>697634.6875</v>
      </c>
      <c r="N570">
        <v>452</v>
      </c>
      <c r="O570">
        <v>1298</v>
      </c>
      <c r="P570">
        <v>113</v>
      </c>
      <c r="Q570">
        <v>51917</v>
      </c>
      <c r="R570" s="14">
        <f t="shared" si="265"/>
        <v>0.32691578222129331</v>
      </c>
      <c r="S570" s="14">
        <f t="shared" si="266"/>
        <v>8.5731297383543237E-2</v>
      </c>
      <c r="T570" s="14">
        <f t="shared" si="267"/>
        <v>0.58226982813184669</v>
      </c>
      <c r="U570" s="14">
        <f t="shared" si="268"/>
        <v>2.0156992817387316</v>
      </c>
      <c r="V570">
        <v>1689.2</v>
      </c>
      <c r="W570">
        <v>3079.89</v>
      </c>
      <c r="X570">
        <v>2989.81</v>
      </c>
      <c r="Y570">
        <v>6058.93</v>
      </c>
      <c r="Z570" s="14">
        <f t="shared" si="253"/>
        <v>0.42979787423457738</v>
      </c>
      <c r="AA570" s="14">
        <f t="shared" si="254"/>
        <v>0.16775180014318752</v>
      </c>
      <c r="AB570" s="14">
        <f t="shared" si="255"/>
        <v>4.0173270363698332</v>
      </c>
      <c r="AC570" s="14">
        <f t="shared" si="256"/>
        <v>1.5776896539105152</v>
      </c>
      <c r="AD570">
        <v>2220.8000000000002</v>
      </c>
      <c r="AE570">
        <v>6026.47</v>
      </c>
      <c r="AF570">
        <v>20627.97</v>
      </c>
      <c r="AG570">
        <v>4742.33</v>
      </c>
      <c r="AH570" s="14">
        <f t="shared" si="257"/>
        <v>15.537078969166338</v>
      </c>
      <c r="AI570" s="14">
        <f t="shared" si="258"/>
        <v>7.1916627789289445</v>
      </c>
      <c r="AJ570" s="14">
        <f t="shared" si="259"/>
        <v>97.165739325186237</v>
      </c>
      <c r="AK570" s="14">
        <f t="shared" si="260"/>
        <v>37.545396174817938</v>
      </c>
      <c r="AL570">
        <v>80281.33</v>
      </c>
      <c r="AM570">
        <v>258359.91</v>
      </c>
      <c r="AN570">
        <v>498921.78</v>
      </c>
      <c r="AO570">
        <v>112856.58</v>
      </c>
      <c r="AP570" s="14">
        <f t="shared" si="261"/>
        <v>0.38450923926085911</v>
      </c>
      <c r="AQ570" s="14">
        <f t="shared" si="262"/>
        <v>3.0601042396197403E-2</v>
      </c>
      <c r="AR570" s="14">
        <f t="shared" si="263"/>
        <v>0</v>
      </c>
      <c r="AS570" s="14">
        <f t="shared" si="264"/>
        <v>1.8690928084048879</v>
      </c>
      <c r="AT570">
        <v>1986.79</v>
      </c>
      <c r="AU570">
        <v>1099.3399999999999</v>
      </c>
      <c r="AW570">
        <v>5618.25</v>
      </c>
    </row>
    <row r="571" spans="1:49" ht="12.75" customHeight="1" x14ac:dyDescent="0.15">
      <c r="A571" t="s">
        <v>128</v>
      </c>
      <c r="B571" t="s">
        <v>247</v>
      </c>
      <c r="C571" s="24" t="s">
        <v>483</v>
      </c>
      <c r="D571" s="21">
        <v>1116</v>
      </c>
      <c r="F571" s="24" t="s">
        <v>435</v>
      </c>
      <c r="G571" s="24">
        <v>12</v>
      </c>
      <c r="H571" s="16" t="s">
        <v>425</v>
      </c>
      <c r="J571" s="52">
        <f t="shared" si="245"/>
        <v>1840.9375</v>
      </c>
      <c r="K571" s="52">
        <f t="shared" si="246"/>
        <v>4568.75</v>
      </c>
      <c r="L571" s="52">
        <f t="shared" si="247"/>
        <v>430</v>
      </c>
      <c r="M571" s="52">
        <f t="shared" si="248"/>
        <v>255890.31249999997</v>
      </c>
      <c r="N571">
        <v>137</v>
      </c>
      <c r="O571">
        <v>340</v>
      </c>
      <c r="P571">
        <v>32</v>
      </c>
      <c r="Q571">
        <v>19043</v>
      </c>
      <c r="R571" s="14">
        <f t="shared" si="265"/>
        <v>0.27472382854532928</v>
      </c>
      <c r="S571" s="14">
        <f t="shared" si="266"/>
        <v>8.8656008141423839E-2</v>
      </c>
      <c r="T571" s="14">
        <f t="shared" si="267"/>
        <v>0.60665270947952676</v>
      </c>
      <c r="U571" s="14">
        <f t="shared" si="268"/>
        <v>2.187044017206333</v>
      </c>
      <c r="V571">
        <v>1419.52</v>
      </c>
      <c r="W571">
        <v>3184.96</v>
      </c>
      <c r="X571">
        <v>3115.01</v>
      </c>
      <c r="Y571">
        <v>6573.97</v>
      </c>
      <c r="Z571" s="14">
        <f t="shared" si="253"/>
        <v>0.46917601430595229</v>
      </c>
      <c r="AA571" s="14">
        <f t="shared" si="254"/>
        <v>0.1725927295036426</v>
      </c>
      <c r="AB571" s="14">
        <f t="shared" si="255"/>
        <v>3.9929928428842691</v>
      </c>
      <c r="AC571" s="14">
        <f t="shared" si="256"/>
        <v>1.5243174189169857</v>
      </c>
      <c r="AD571">
        <v>2424.27</v>
      </c>
      <c r="AE571">
        <v>6200.38</v>
      </c>
      <c r="AF571">
        <v>20503.02</v>
      </c>
      <c r="AG571">
        <v>4581.8999999999996</v>
      </c>
      <c r="AH571" s="14">
        <f t="shared" si="257"/>
        <v>26.168151064043908</v>
      </c>
      <c r="AI571" s="14">
        <f t="shared" si="258"/>
        <v>16.142488835048205</v>
      </c>
      <c r="AJ571" s="14">
        <f t="shared" si="259"/>
        <v>42.935648278884074</v>
      </c>
      <c r="AK571" s="14">
        <f t="shared" si="260"/>
        <v>56.926966236064764</v>
      </c>
      <c r="AL571">
        <v>135212.93</v>
      </c>
      <c r="AM571">
        <v>579917.62</v>
      </c>
      <c r="AN571">
        <v>220463.82</v>
      </c>
      <c r="AO571">
        <v>171115.06</v>
      </c>
      <c r="AP571" s="14">
        <f t="shared" si="261"/>
        <v>0.35714368656959061</v>
      </c>
      <c r="AQ571" s="14">
        <f t="shared" si="262"/>
        <v>3.10903963042924E-2</v>
      </c>
      <c r="AR571" s="14">
        <f t="shared" si="263"/>
        <v>0</v>
      </c>
      <c r="AS571" s="14">
        <f t="shared" si="264"/>
        <v>1.8865719409023012</v>
      </c>
      <c r="AT571">
        <v>1845.39</v>
      </c>
      <c r="AU571">
        <v>1116.92</v>
      </c>
      <c r="AW571">
        <v>5670.79</v>
      </c>
    </row>
    <row r="572" spans="1:49" ht="12.75" customHeight="1" x14ac:dyDescent="0.15">
      <c r="A572" t="s">
        <v>129</v>
      </c>
      <c r="B572" t="s">
        <v>248</v>
      </c>
      <c r="C572" s="24" t="s">
        <v>483</v>
      </c>
      <c r="D572" s="21">
        <v>1117</v>
      </c>
      <c r="F572" s="24" t="s">
        <v>439</v>
      </c>
      <c r="G572" s="24">
        <v>12</v>
      </c>
      <c r="H572" s="16" t="s">
        <v>425</v>
      </c>
      <c r="J572" s="52">
        <f t="shared" si="245"/>
        <v>6208.1250000000009</v>
      </c>
      <c r="K572" s="52">
        <f t="shared" si="246"/>
        <v>18127.1875</v>
      </c>
      <c r="L572" s="52">
        <f t="shared" si="247"/>
        <v>1787.1875</v>
      </c>
      <c r="M572" s="52">
        <f t="shared" si="248"/>
        <v>679924.06250000012</v>
      </c>
      <c r="N572">
        <v>462</v>
      </c>
      <c r="O572">
        <v>1349</v>
      </c>
      <c r="P572">
        <v>133</v>
      </c>
      <c r="Q572">
        <v>50599</v>
      </c>
      <c r="R572" s="14">
        <f t="shared" si="265"/>
        <v>0.29995471330035534</v>
      </c>
      <c r="S572" s="14">
        <f t="shared" si="266"/>
        <v>8.8853642541166414E-2</v>
      </c>
      <c r="T572" s="14">
        <f t="shared" si="267"/>
        <v>0.57492185598130385</v>
      </c>
      <c r="U572" s="14">
        <f t="shared" si="268"/>
        <v>1.9056279879036684</v>
      </c>
      <c r="V572">
        <v>1549.89</v>
      </c>
      <c r="W572">
        <v>3192.06</v>
      </c>
      <c r="X572">
        <v>2952.08</v>
      </c>
      <c r="Y572">
        <v>5728.07</v>
      </c>
      <c r="Z572" s="14">
        <f t="shared" si="253"/>
        <v>0.45893812365978465</v>
      </c>
      <c r="AA572" s="14">
        <f t="shared" si="254"/>
        <v>0.16872716765966356</v>
      </c>
      <c r="AB572" s="14">
        <f t="shared" si="255"/>
        <v>3.9847645941866694</v>
      </c>
      <c r="AC572" s="14">
        <f t="shared" si="256"/>
        <v>1.4219942978239246</v>
      </c>
      <c r="AD572">
        <v>2371.37</v>
      </c>
      <c r="AE572">
        <v>6061.51</v>
      </c>
      <c r="AF572">
        <v>20460.77</v>
      </c>
      <c r="AG572">
        <v>4274.33</v>
      </c>
      <c r="AH572" s="14">
        <f t="shared" si="257"/>
        <v>13.3737081678627</v>
      </c>
      <c r="AI572" s="14">
        <f t="shared" si="258"/>
        <v>8.1016355777549407</v>
      </c>
      <c r="AJ572" s="14">
        <f t="shared" si="259"/>
        <v>69.536623983640879</v>
      </c>
      <c r="AK572" s="14">
        <f t="shared" si="260"/>
        <v>24.567206831965457</v>
      </c>
      <c r="AL572">
        <v>69103.02</v>
      </c>
      <c r="AM572">
        <v>291050.61</v>
      </c>
      <c r="AN572">
        <v>357053.18</v>
      </c>
      <c r="AO572">
        <v>73845.83</v>
      </c>
      <c r="AP572" s="14">
        <f t="shared" si="261"/>
        <v>0.38798702555408471</v>
      </c>
      <c r="AQ572" s="14">
        <f t="shared" si="262"/>
        <v>2.9215653089832906E-2</v>
      </c>
      <c r="AR572" s="14">
        <f t="shared" si="263"/>
        <v>0</v>
      </c>
      <c r="AS572" s="14">
        <f t="shared" si="264"/>
        <v>1.800736558799948</v>
      </c>
      <c r="AT572">
        <v>2004.76</v>
      </c>
      <c r="AU572">
        <v>1049.57</v>
      </c>
      <c r="AW572">
        <v>5412.78</v>
      </c>
    </row>
    <row r="573" spans="1:49" ht="12.75" customHeight="1" x14ac:dyDescent="0.15">
      <c r="A573" t="s">
        <v>130</v>
      </c>
      <c r="B573" t="s">
        <v>249</v>
      </c>
      <c r="C573" s="24" t="s">
        <v>483</v>
      </c>
      <c r="D573" s="21">
        <v>1118</v>
      </c>
      <c r="F573" s="24" t="s">
        <v>440</v>
      </c>
      <c r="G573" s="24">
        <v>12</v>
      </c>
      <c r="H573" s="16" t="s">
        <v>425</v>
      </c>
      <c r="J573" s="52">
        <f t="shared" si="245"/>
        <v>6194.6875000000009</v>
      </c>
      <c r="K573" s="52">
        <f t="shared" si="246"/>
        <v>18584.0625</v>
      </c>
      <c r="L573" s="52">
        <f t="shared" si="247"/>
        <v>1935.0000000000002</v>
      </c>
      <c r="M573" s="52">
        <f t="shared" si="248"/>
        <v>708330.93749999988</v>
      </c>
      <c r="N573">
        <v>461</v>
      </c>
      <c r="O573">
        <v>1383</v>
      </c>
      <c r="P573">
        <v>144</v>
      </c>
      <c r="Q573">
        <v>52713</v>
      </c>
      <c r="R573" s="14">
        <f t="shared" si="265"/>
        <v>0.28131362394234266</v>
      </c>
      <c r="S573" s="14">
        <f t="shared" si="266"/>
        <v>9.1560398742711199E-2</v>
      </c>
      <c r="T573" s="14">
        <f t="shared" si="267"/>
        <v>0.59590827206777353</v>
      </c>
      <c r="U573" s="14">
        <f t="shared" si="268"/>
        <v>2.0883504609314443</v>
      </c>
      <c r="V573">
        <v>1453.57</v>
      </c>
      <c r="W573">
        <v>3289.3</v>
      </c>
      <c r="X573">
        <v>3059.84</v>
      </c>
      <c r="Y573">
        <v>6277.31</v>
      </c>
      <c r="Z573" s="14">
        <f t="shared" si="253"/>
        <v>0.46474411079371714</v>
      </c>
      <c r="AA573" s="14">
        <f t="shared" si="254"/>
        <v>0.17085633036900291</v>
      </c>
      <c r="AB573" s="14">
        <f t="shared" si="255"/>
        <v>4.0706519304737325</v>
      </c>
      <c r="AC573" s="14">
        <f t="shared" si="256"/>
        <v>1.4765675162265834</v>
      </c>
      <c r="AD573">
        <v>2401.37</v>
      </c>
      <c r="AE573">
        <v>6138</v>
      </c>
      <c r="AF573">
        <v>20901.78</v>
      </c>
      <c r="AG573">
        <v>4438.37</v>
      </c>
      <c r="AH573" s="14">
        <f t="shared" si="257"/>
        <v>12.88793090101179</v>
      </c>
      <c r="AI573" s="14">
        <f t="shared" si="258"/>
        <v>4.2957376105500025</v>
      </c>
      <c r="AJ573" s="14">
        <f t="shared" si="259"/>
        <v>91.549567164905795</v>
      </c>
      <c r="AK573" s="14">
        <f t="shared" si="260"/>
        <v>68.250483221163918</v>
      </c>
      <c r="AL573">
        <v>66592.97</v>
      </c>
      <c r="AM573">
        <v>154324.03</v>
      </c>
      <c r="AN573">
        <v>470084.14</v>
      </c>
      <c r="AO573">
        <v>205152.08</v>
      </c>
      <c r="AP573" s="14">
        <f t="shared" si="261"/>
        <v>0.39238409314351624</v>
      </c>
      <c r="AQ573" s="14">
        <f t="shared" si="262"/>
        <v>3.0168195224930215E-2</v>
      </c>
      <c r="AR573" s="14">
        <f t="shared" si="263"/>
        <v>0</v>
      </c>
      <c r="AS573" s="14">
        <f t="shared" si="264"/>
        <v>1.8012355823771486</v>
      </c>
      <c r="AT573">
        <v>2027.48</v>
      </c>
      <c r="AU573">
        <v>1083.79</v>
      </c>
      <c r="AW573">
        <v>5414.28</v>
      </c>
    </row>
    <row r="574" spans="1:49" ht="12.75" customHeight="1" x14ac:dyDescent="0.15">
      <c r="A574" t="s">
        <v>131</v>
      </c>
      <c r="B574" t="s">
        <v>250</v>
      </c>
      <c r="C574" s="24" t="s">
        <v>483</v>
      </c>
      <c r="D574" s="21">
        <v>1119</v>
      </c>
      <c r="F574" s="24" t="s">
        <v>436</v>
      </c>
      <c r="G574" s="24">
        <v>25</v>
      </c>
      <c r="H574" s="16" t="s">
        <v>425</v>
      </c>
      <c r="J574" s="52">
        <f t="shared" si="245"/>
        <v>7404.0625000000009</v>
      </c>
      <c r="K574" s="52">
        <f t="shared" si="246"/>
        <v>15345.625000000002</v>
      </c>
      <c r="L574" s="52">
        <f t="shared" si="247"/>
        <v>483.75000000000006</v>
      </c>
      <c r="M574" s="52">
        <f t="shared" si="248"/>
        <v>327713.75</v>
      </c>
      <c r="N574">
        <v>551</v>
      </c>
      <c r="O574">
        <v>1142</v>
      </c>
      <c r="P574">
        <v>36</v>
      </c>
      <c r="Q574">
        <v>24388</v>
      </c>
      <c r="R574" s="14">
        <f t="shared" si="265"/>
        <v>0.29868320211802407</v>
      </c>
      <c r="S574" s="14">
        <f t="shared" si="266"/>
        <v>8.4229275945499671E-2</v>
      </c>
      <c r="T574" s="14">
        <f t="shared" si="267"/>
        <v>0.73383319538439074</v>
      </c>
      <c r="U574" s="14">
        <f t="shared" si="268"/>
        <v>2.0934405014188902</v>
      </c>
      <c r="V574">
        <v>1543.32</v>
      </c>
      <c r="W574">
        <v>3025.93</v>
      </c>
      <c r="X574">
        <v>3768.05</v>
      </c>
      <c r="Y574">
        <v>6292.61</v>
      </c>
      <c r="Z574" s="14">
        <f t="shared" si="253"/>
        <v>0.42336484049018014</v>
      </c>
      <c r="AA574" s="14">
        <f t="shared" si="254"/>
        <v>0.15417821389720562</v>
      </c>
      <c r="AB574" s="14">
        <f t="shared" si="255"/>
        <v>6.1597176103997278</v>
      </c>
      <c r="AC574" s="14">
        <f t="shared" si="256"/>
        <v>1.60280052031525</v>
      </c>
      <c r="AD574">
        <v>2187.56</v>
      </c>
      <c r="AE574">
        <v>5538.84</v>
      </c>
      <c r="AF574">
        <v>31628.61</v>
      </c>
      <c r="AG574">
        <v>4817.8100000000004</v>
      </c>
      <c r="AH574" s="14">
        <f t="shared" si="257"/>
        <v>40.720865556561925</v>
      </c>
      <c r="AI574" s="14">
        <f t="shared" si="258"/>
        <v>36.809571183457052</v>
      </c>
      <c r="AJ574" s="14">
        <f t="shared" si="259"/>
        <v>75.786345975948194</v>
      </c>
      <c r="AK574" s="14">
        <f t="shared" si="260"/>
        <v>168.62251195161468</v>
      </c>
      <c r="AL574">
        <v>210407.97</v>
      </c>
      <c r="AM574">
        <v>1322380.8999999999</v>
      </c>
      <c r="AN574">
        <v>389143.94</v>
      </c>
      <c r="AO574">
        <v>506857.35</v>
      </c>
      <c r="AP574" s="14">
        <f t="shared" si="261"/>
        <v>0.36107821051735217</v>
      </c>
      <c r="AQ574" s="14">
        <f t="shared" si="262"/>
        <v>3.0879400705693987E-2</v>
      </c>
      <c r="AR574" s="14">
        <f t="shared" si="263"/>
        <v>0</v>
      </c>
      <c r="AS574" s="14">
        <f t="shared" si="264"/>
        <v>1.8672796894077257</v>
      </c>
      <c r="AT574">
        <v>1865.72</v>
      </c>
      <c r="AU574">
        <v>1109.3399999999999</v>
      </c>
      <c r="AW574">
        <v>5612.8</v>
      </c>
    </row>
    <row r="575" spans="1:49" ht="12.75" customHeight="1" x14ac:dyDescent="0.15">
      <c r="A575" t="s">
        <v>132</v>
      </c>
      <c r="B575" t="s">
        <v>251</v>
      </c>
      <c r="C575" s="24" t="s">
        <v>483</v>
      </c>
      <c r="D575" s="21">
        <v>1120</v>
      </c>
      <c r="F575" s="24" t="s">
        <v>441</v>
      </c>
      <c r="G575" s="24">
        <v>25</v>
      </c>
      <c r="H575" s="16" t="s">
        <v>425</v>
      </c>
      <c r="J575" s="52">
        <f t="shared" si="245"/>
        <v>25155</v>
      </c>
      <c r="K575" s="52">
        <f t="shared" si="246"/>
        <v>55994.062499999993</v>
      </c>
      <c r="L575" s="52">
        <f t="shared" si="247"/>
        <v>2848.75</v>
      </c>
      <c r="M575" s="52">
        <f t="shared" si="248"/>
        <v>910363.75000000023</v>
      </c>
      <c r="N575">
        <v>1872</v>
      </c>
      <c r="O575">
        <v>4167</v>
      </c>
      <c r="P575">
        <v>212</v>
      </c>
      <c r="Q575">
        <v>67748</v>
      </c>
      <c r="R575" s="14">
        <f t="shared" si="265"/>
        <v>0.26755924042205659</v>
      </c>
      <c r="S575" s="14">
        <f t="shared" si="266"/>
        <v>8.5273954681040348E-2</v>
      </c>
      <c r="T575" s="14">
        <f t="shared" si="267"/>
        <v>0.71361799503383805</v>
      </c>
      <c r="U575" s="14">
        <f t="shared" si="268"/>
        <v>1.9022313007548564</v>
      </c>
      <c r="V575">
        <v>1382.5</v>
      </c>
      <c r="W575">
        <v>3063.46</v>
      </c>
      <c r="X575">
        <v>3664.25</v>
      </c>
      <c r="Y575">
        <v>5717.86</v>
      </c>
      <c r="Z575" s="14">
        <f t="shared" si="253"/>
        <v>0.43285762945415984</v>
      </c>
      <c r="AA575" s="14">
        <f t="shared" si="254"/>
        <v>0.1579530309322888</v>
      </c>
      <c r="AB575" s="14">
        <f t="shared" si="255"/>
        <v>6.1376775889770681</v>
      </c>
      <c r="AC575" s="14">
        <f t="shared" si="256"/>
        <v>1.4385785147062249</v>
      </c>
      <c r="AD575">
        <v>2236.61</v>
      </c>
      <c r="AE575">
        <v>5674.45</v>
      </c>
      <c r="AF575">
        <v>31515.439999999999</v>
      </c>
      <c r="AG575">
        <v>4324.18</v>
      </c>
      <c r="AH575" s="14">
        <f t="shared" si="257"/>
        <v>9.2318137129674778</v>
      </c>
      <c r="AI575" s="14">
        <f t="shared" si="258"/>
        <v>3.4467149822463075</v>
      </c>
      <c r="AJ575" s="14">
        <f t="shared" si="259"/>
        <v>51.689170845708162</v>
      </c>
      <c r="AK575" s="14">
        <f t="shared" si="260"/>
        <v>43.853476697262359</v>
      </c>
      <c r="AL575">
        <v>47701.52</v>
      </c>
      <c r="AM575">
        <v>123822.96</v>
      </c>
      <c r="AN575">
        <v>265410.96999999997</v>
      </c>
      <c r="AO575">
        <v>131817.85</v>
      </c>
      <c r="AP575" s="14">
        <f t="shared" si="261"/>
        <v>0.37237472615094019</v>
      </c>
      <c r="AQ575" s="14">
        <f t="shared" si="262"/>
        <v>2.8463807295882635E-2</v>
      </c>
      <c r="AR575" s="14">
        <f t="shared" si="263"/>
        <v>0</v>
      </c>
      <c r="AS575" s="14">
        <f t="shared" si="264"/>
        <v>1.6585015320023819</v>
      </c>
      <c r="AT575">
        <v>1924.09</v>
      </c>
      <c r="AU575">
        <v>1022.56</v>
      </c>
      <c r="AW575">
        <v>4985.24</v>
      </c>
    </row>
    <row r="576" spans="1:49" ht="12.75" customHeight="1" x14ac:dyDescent="0.15">
      <c r="A576" t="s">
        <v>133</v>
      </c>
      <c r="B576" t="s">
        <v>252</v>
      </c>
      <c r="C576" s="24" t="s">
        <v>483</v>
      </c>
      <c r="D576" s="21">
        <v>1121</v>
      </c>
      <c r="F576" s="24" t="s">
        <v>442</v>
      </c>
      <c r="G576" s="24">
        <v>25</v>
      </c>
      <c r="H576" s="16" t="s">
        <v>425</v>
      </c>
      <c r="J576" s="52">
        <f t="shared" si="245"/>
        <v>26619.6875</v>
      </c>
      <c r="K576" s="52">
        <f t="shared" si="246"/>
        <v>56598.75</v>
      </c>
      <c r="L576" s="52">
        <f t="shared" si="247"/>
        <v>2741.2500000000005</v>
      </c>
      <c r="M576" s="52">
        <f t="shared" si="248"/>
        <v>940893.75</v>
      </c>
      <c r="N576">
        <v>1981</v>
      </c>
      <c r="O576">
        <v>4212</v>
      </c>
      <c r="P576">
        <v>204</v>
      </c>
      <c r="Q576">
        <v>70020</v>
      </c>
      <c r="R576" s="14">
        <f t="shared" si="265"/>
        <v>0.2856371490280778</v>
      </c>
      <c r="S576" s="14">
        <f t="shared" si="266"/>
        <v>8.4278545366280558E-2</v>
      </c>
      <c r="T576" s="14">
        <f t="shared" si="267"/>
        <v>0.71953064900920205</v>
      </c>
      <c r="U576" s="14">
        <f t="shared" si="268"/>
        <v>1.934568028557456</v>
      </c>
      <c r="V576">
        <v>1475.91</v>
      </c>
      <c r="W576">
        <v>3027.7</v>
      </c>
      <c r="X576">
        <v>3694.61</v>
      </c>
      <c r="Y576">
        <v>5815.06</v>
      </c>
      <c r="Z576" s="14">
        <f t="shared" si="253"/>
        <v>0.44893053716992959</v>
      </c>
      <c r="AA576" s="14">
        <f t="shared" si="254"/>
        <v>0.15687717606608451</v>
      </c>
      <c r="AB576" s="14">
        <f t="shared" si="255"/>
        <v>5.9763493840985449</v>
      </c>
      <c r="AC576" s="14">
        <f t="shared" si="256"/>
        <v>1.5422756140485119</v>
      </c>
      <c r="AD576">
        <v>2319.66</v>
      </c>
      <c r="AE576">
        <v>5635.8</v>
      </c>
      <c r="AF576">
        <v>30687.06</v>
      </c>
      <c r="AG576">
        <v>4635.88</v>
      </c>
      <c r="AH576" s="14">
        <f t="shared" si="257"/>
        <v>19.241428427661273</v>
      </c>
      <c r="AI576" s="14">
        <f t="shared" si="258"/>
        <v>7.2583000880725699</v>
      </c>
      <c r="AJ576" s="14">
        <f t="shared" si="259"/>
        <v>99.120068163006962</v>
      </c>
      <c r="AK576" s="14">
        <f t="shared" si="260"/>
        <v>112.55894632835086</v>
      </c>
      <c r="AL576">
        <v>99422</v>
      </c>
      <c r="AM576">
        <v>260753.85</v>
      </c>
      <c r="AN576">
        <v>508956.77</v>
      </c>
      <c r="AO576">
        <v>338337.56</v>
      </c>
      <c r="AP576" s="14">
        <f t="shared" si="261"/>
        <v>0.36857180457821442</v>
      </c>
      <c r="AQ576" s="14">
        <f t="shared" si="262"/>
        <v>2.8496096859784242E-2</v>
      </c>
      <c r="AR576" s="14">
        <f t="shared" si="263"/>
        <v>0</v>
      </c>
      <c r="AS576" s="14">
        <f t="shared" si="264"/>
        <v>1.670607843985269</v>
      </c>
      <c r="AT576">
        <v>1904.44</v>
      </c>
      <c r="AU576">
        <v>1023.72</v>
      </c>
      <c r="AW576">
        <v>5021.63</v>
      </c>
    </row>
    <row r="577" spans="1:49" ht="12.75" customHeight="1" x14ac:dyDescent="0.15">
      <c r="A577" t="s">
        <v>134</v>
      </c>
      <c r="B577" t="s">
        <v>253</v>
      </c>
      <c r="C577" s="24" t="s">
        <v>483</v>
      </c>
      <c r="D577" s="21">
        <v>1122</v>
      </c>
      <c r="F577" s="24" t="s">
        <v>450</v>
      </c>
      <c r="G577" s="24">
        <v>45</v>
      </c>
      <c r="H577" s="16" t="s">
        <v>425</v>
      </c>
      <c r="J577" s="52">
        <f t="shared" si="245"/>
        <v>9836.25</v>
      </c>
      <c r="K577" s="52">
        <f t="shared" si="246"/>
        <v>20747.500000000004</v>
      </c>
      <c r="L577" s="52">
        <f t="shared" si="247"/>
        <v>779.375</v>
      </c>
      <c r="M577" s="52">
        <f t="shared" si="248"/>
        <v>305300</v>
      </c>
      <c r="N577">
        <v>732</v>
      </c>
      <c r="O577">
        <v>1544</v>
      </c>
      <c r="P577">
        <v>58</v>
      </c>
      <c r="Q577">
        <v>22720</v>
      </c>
      <c r="R577" s="14">
        <f t="shared" si="265"/>
        <v>0.28269738420926327</v>
      </c>
      <c r="S577" s="14">
        <f t="shared" si="266"/>
        <v>8.4427188703551745E-2</v>
      </c>
      <c r="T577" s="14">
        <f t="shared" si="267"/>
        <v>0.82962948536929737</v>
      </c>
      <c r="U577" s="14">
        <f t="shared" si="268"/>
        <v>2.3617355374650266</v>
      </c>
      <c r="V577">
        <v>1460.72</v>
      </c>
      <c r="W577">
        <v>3033.04</v>
      </c>
      <c r="X577">
        <v>4259.9399999999996</v>
      </c>
      <c r="Y577">
        <v>7099.07</v>
      </c>
      <c r="Z577" s="14">
        <f t="shared" si="253"/>
        <v>0.41177221951276155</v>
      </c>
      <c r="AA577" s="14">
        <f t="shared" si="254"/>
        <v>0.14729469126166461</v>
      </c>
      <c r="AB577" s="14">
        <f t="shared" si="255"/>
        <v>6.3237567554408685</v>
      </c>
      <c r="AC577" s="14">
        <f t="shared" si="256"/>
        <v>1.4291735836879174</v>
      </c>
      <c r="AD577">
        <v>2127.66</v>
      </c>
      <c r="AE577">
        <v>5291.55</v>
      </c>
      <c r="AF577">
        <v>32470.91</v>
      </c>
      <c r="AG577">
        <v>4295.91</v>
      </c>
      <c r="AH577" s="14">
        <f t="shared" si="257"/>
        <v>9.5645954775230884</v>
      </c>
      <c r="AI577" s="14">
        <f t="shared" si="258"/>
        <v>3.42225702938239</v>
      </c>
      <c r="AJ577" s="14">
        <f t="shared" si="259"/>
        <v>71.560185013876037</v>
      </c>
      <c r="AK577" s="14">
        <f t="shared" si="260"/>
        <v>46.307478367327931</v>
      </c>
      <c r="AL577">
        <v>49421.03</v>
      </c>
      <c r="AM577">
        <v>122944.31</v>
      </c>
      <c r="AN577">
        <v>367443.66</v>
      </c>
      <c r="AO577">
        <v>139194.26</v>
      </c>
      <c r="AP577" s="14">
        <f t="shared" si="261"/>
        <v>0.35996346098763715</v>
      </c>
      <c r="AQ577" s="14">
        <f t="shared" si="262"/>
        <v>2.8912799249100628E-2</v>
      </c>
      <c r="AR577" s="14">
        <f t="shared" si="263"/>
        <v>0</v>
      </c>
      <c r="AS577" s="14">
        <f t="shared" si="264"/>
        <v>1.8020406737483656</v>
      </c>
      <c r="AT577">
        <v>1859.96</v>
      </c>
      <c r="AU577">
        <v>1038.69</v>
      </c>
      <c r="AW577">
        <v>5416.7</v>
      </c>
    </row>
    <row r="578" spans="1:49" ht="12.75" customHeight="1" x14ac:dyDescent="0.15">
      <c r="A578" t="s">
        <v>135</v>
      </c>
      <c r="B578" t="s">
        <v>254</v>
      </c>
      <c r="C578" s="24" t="s">
        <v>483</v>
      </c>
      <c r="D578" s="21">
        <v>1123</v>
      </c>
      <c r="F578" s="24" t="s">
        <v>443</v>
      </c>
      <c r="G578" s="24">
        <v>45</v>
      </c>
      <c r="H578" s="16" t="s">
        <v>425</v>
      </c>
      <c r="J578" s="52">
        <f t="shared" si="245"/>
        <v>38511.875</v>
      </c>
      <c r="K578" s="52">
        <f t="shared" si="246"/>
        <v>72589.375</v>
      </c>
      <c r="L578" s="52">
        <f t="shared" si="247"/>
        <v>3130.9374999999995</v>
      </c>
      <c r="M578" s="52">
        <f t="shared" si="248"/>
        <v>969797.8125</v>
      </c>
      <c r="N578">
        <v>2866</v>
      </c>
      <c r="O578">
        <v>5402</v>
      </c>
      <c r="P578">
        <v>233</v>
      </c>
      <c r="Q578">
        <v>72171</v>
      </c>
      <c r="R578" s="14">
        <f t="shared" si="265"/>
        <v>0.28076979648079764</v>
      </c>
      <c r="S578" s="14">
        <f t="shared" si="266"/>
        <v>8.7919750412805378E-2</v>
      </c>
      <c r="T578" s="14">
        <f t="shared" si="267"/>
        <v>0.85688884561078915</v>
      </c>
      <c r="U578" s="14">
        <f t="shared" si="268"/>
        <v>1.9881465266295615</v>
      </c>
      <c r="V578">
        <v>1450.76</v>
      </c>
      <c r="W578">
        <v>3158.51</v>
      </c>
      <c r="X578">
        <v>4399.91</v>
      </c>
      <c r="Y578">
        <v>5976.11</v>
      </c>
      <c r="Z578" s="14">
        <f t="shared" si="253"/>
        <v>0.41866392624073945</v>
      </c>
      <c r="AA578" s="14">
        <f t="shared" si="254"/>
        <v>0.15227758335996297</v>
      </c>
      <c r="AB578" s="14">
        <f t="shared" si="255"/>
        <v>6.3320804323482163</v>
      </c>
      <c r="AC578" s="14">
        <f t="shared" si="256"/>
        <v>1.3406201865017451</v>
      </c>
      <c r="AD578">
        <v>2163.27</v>
      </c>
      <c r="AE578">
        <v>5470.56</v>
      </c>
      <c r="AF578">
        <v>32513.65</v>
      </c>
      <c r="AG578">
        <v>4029.73</v>
      </c>
      <c r="AH578" s="14">
        <f t="shared" si="257"/>
        <v>5.679298559341059</v>
      </c>
      <c r="AI578" s="14">
        <f t="shared" si="258"/>
        <v>1.252650806181336</v>
      </c>
      <c r="AJ578" s="14">
        <f t="shared" si="259"/>
        <v>39.296442864793811</v>
      </c>
      <c r="AK578" s="14">
        <f t="shared" si="260"/>
        <v>11.585853679633518</v>
      </c>
      <c r="AL578">
        <v>29345.39</v>
      </c>
      <c r="AM578">
        <v>45001.38</v>
      </c>
      <c r="AN578">
        <v>201777.41</v>
      </c>
      <c r="AO578">
        <v>34825.57</v>
      </c>
      <c r="AP578" s="14">
        <f t="shared" si="261"/>
        <v>0.36036020344178915</v>
      </c>
      <c r="AQ578" s="14">
        <f t="shared" si="262"/>
        <v>2.7696095078291062E-2</v>
      </c>
      <c r="AR578" s="14">
        <f t="shared" si="263"/>
        <v>0</v>
      </c>
      <c r="AS578" s="14">
        <f t="shared" si="264"/>
        <v>1.6056283205860535</v>
      </c>
      <c r="AT578">
        <v>1862.01</v>
      </c>
      <c r="AU578">
        <v>994.98</v>
      </c>
      <c r="AW578">
        <v>4826.3100000000004</v>
      </c>
    </row>
    <row r="579" spans="1:49" ht="12.75" customHeight="1" x14ac:dyDescent="0.15">
      <c r="A579" t="s">
        <v>136</v>
      </c>
      <c r="B579" t="s">
        <v>255</v>
      </c>
      <c r="C579" s="24" t="s">
        <v>483</v>
      </c>
      <c r="D579" s="21">
        <v>1124</v>
      </c>
      <c r="F579" s="24" t="s">
        <v>444</v>
      </c>
      <c r="G579" s="24">
        <v>45</v>
      </c>
      <c r="H579" s="16" t="s">
        <v>425</v>
      </c>
      <c r="J579" s="52">
        <f t="shared" si="245"/>
        <v>36321.5625</v>
      </c>
      <c r="K579" s="52">
        <f t="shared" si="246"/>
        <v>69216.562500000015</v>
      </c>
      <c r="L579" s="52">
        <f t="shared" si="247"/>
        <v>2754.6875</v>
      </c>
      <c r="M579" s="52">
        <f t="shared" si="248"/>
        <v>892129.06250000012</v>
      </c>
      <c r="N579">
        <v>2703</v>
      </c>
      <c r="O579">
        <v>5151</v>
      </c>
      <c r="P579">
        <v>205</v>
      </c>
      <c r="Q579">
        <v>66391</v>
      </c>
      <c r="R579" s="14">
        <f t="shared" si="265"/>
        <v>0.28205291963739676</v>
      </c>
      <c r="S579" s="14">
        <f t="shared" si="266"/>
        <v>8.3059614328995029E-2</v>
      </c>
      <c r="T579" s="14">
        <f t="shared" si="267"/>
        <v>0.84232338478017432</v>
      </c>
      <c r="U579" s="14">
        <f t="shared" si="268"/>
        <v>1.9866328217787199</v>
      </c>
      <c r="V579">
        <v>1457.39</v>
      </c>
      <c r="W579">
        <v>2983.91</v>
      </c>
      <c r="X579">
        <v>4325.12</v>
      </c>
      <c r="Y579">
        <v>5971.56</v>
      </c>
      <c r="Z579" s="14">
        <f t="shared" si="253"/>
        <v>0.41448748616239733</v>
      </c>
      <c r="AA579" s="14">
        <f t="shared" si="254"/>
        <v>0.1467329641931005</v>
      </c>
      <c r="AB579" s="14">
        <f t="shared" si="255"/>
        <v>6.8042085788013056</v>
      </c>
      <c r="AC579" s="14">
        <f t="shared" si="256"/>
        <v>1.3953065169152359</v>
      </c>
      <c r="AD579">
        <v>2141.69</v>
      </c>
      <c r="AE579">
        <v>5271.37</v>
      </c>
      <c r="AF579">
        <v>34937.910000000003</v>
      </c>
      <c r="AG579">
        <v>4194.1099999999997</v>
      </c>
      <c r="AH579" s="14">
        <f t="shared" si="257"/>
        <v>5.9882467467118756</v>
      </c>
      <c r="AI579" s="14">
        <f t="shared" si="258"/>
        <v>1.6241942918731622</v>
      </c>
      <c r="AJ579" s="14">
        <f t="shared" si="259"/>
        <v>57.836077705827933</v>
      </c>
      <c r="AK579" s="14">
        <f t="shared" si="260"/>
        <v>21.600325363372335</v>
      </c>
      <c r="AL579">
        <v>30941.75</v>
      </c>
      <c r="AM579">
        <v>58349.05</v>
      </c>
      <c r="AN579">
        <v>296973.8</v>
      </c>
      <c r="AO579">
        <v>64927.77</v>
      </c>
      <c r="AP579" s="14">
        <f t="shared" si="261"/>
        <v>0.35358461645648992</v>
      </c>
      <c r="AQ579" s="14">
        <f t="shared" si="262"/>
        <v>2.7865893647083976E-2</v>
      </c>
      <c r="AR579" s="14">
        <f t="shared" si="263"/>
        <v>0</v>
      </c>
      <c r="AS579" s="14">
        <f t="shared" si="264"/>
        <v>1.6154091826991854</v>
      </c>
      <c r="AT579">
        <v>1827</v>
      </c>
      <c r="AU579">
        <v>1001.08</v>
      </c>
      <c r="AW579">
        <v>4855.71</v>
      </c>
    </row>
    <row r="580" spans="1:49" ht="12.75" customHeight="1" x14ac:dyDescent="0.15">
      <c r="A580" t="s">
        <v>137</v>
      </c>
      <c r="B580" t="s">
        <v>256</v>
      </c>
      <c r="C580" s="24" t="s">
        <v>483</v>
      </c>
      <c r="D580" s="21">
        <v>1125</v>
      </c>
      <c r="F580" s="24" t="s">
        <v>451</v>
      </c>
      <c r="G580" s="24">
        <v>70</v>
      </c>
      <c r="H580" s="16" t="s">
        <v>425</v>
      </c>
      <c r="J580" s="52">
        <f t="shared" si="245"/>
        <v>13424.0625</v>
      </c>
      <c r="K580" s="52">
        <f t="shared" si="246"/>
        <v>20572.8125</v>
      </c>
      <c r="L580" s="52">
        <f t="shared" si="247"/>
        <v>1599.0624999999998</v>
      </c>
      <c r="M580" s="52">
        <f t="shared" si="248"/>
        <v>343637.18750000006</v>
      </c>
      <c r="N580">
        <v>999</v>
      </c>
      <c r="O580">
        <v>1531</v>
      </c>
      <c r="P580">
        <v>119</v>
      </c>
      <c r="Q580">
        <v>25573</v>
      </c>
      <c r="R580" s="14">
        <f t="shared" si="265"/>
        <v>0.29388939207444048</v>
      </c>
      <c r="S580" s="14">
        <f t="shared" si="266"/>
        <v>9.6801050635603375E-2</v>
      </c>
      <c r="T580" s="14">
        <f t="shared" si="267"/>
        <v>1.2881445055747602</v>
      </c>
      <c r="U580" s="14">
        <f t="shared" si="268"/>
        <v>2.2007937801701338</v>
      </c>
      <c r="V580">
        <v>1518.55</v>
      </c>
      <c r="W580">
        <v>3477.57</v>
      </c>
      <c r="X580">
        <v>6614.3</v>
      </c>
      <c r="Y580">
        <v>6615.3</v>
      </c>
      <c r="Z580" s="14">
        <f t="shared" si="253"/>
        <v>0.42888439892550528</v>
      </c>
      <c r="AA580" s="14">
        <f t="shared" si="254"/>
        <v>0.15062719694295773</v>
      </c>
      <c r="AB580" s="14">
        <f t="shared" si="255"/>
        <v>10.164282584351721</v>
      </c>
      <c r="AC580" s="14">
        <f t="shared" si="256"/>
        <v>1.2349635879129837</v>
      </c>
      <c r="AD580">
        <v>2216.08</v>
      </c>
      <c r="AE580">
        <v>5411.27</v>
      </c>
      <c r="AF580">
        <v>52191.05</v>
      </c>
      <c r="AG580">
        <v>3712.14</v>
      </c>
      <c r="AH580" s="14">
        <f t="shared" si="257"/>
        <v>4.6873108215858856</v>
      </c>
      <c r="AI580" s="14">
        <f t="shared" si="258"/>
        <v>0.99348725063270837</v>
      </c>
      <c r="AJ580" s="14">
        <f t="shared" si="259"/>
        <v>48.947019815959877</v>
      </c>
      <c r="AK580" s="14">
        <f t="shared" si="260"/>
        <v>9.4131981755698018</v>
      </c>
      <c r="AL580">
        <v>24219.71</v>
      </c>
      <c r="AM580">
        <v>35690.949999999997</v>
      </c>
      <c r="AN580">
        <v>251330.71</v>
      </c>
      <c r="AO580">
        <v>28294.85</v>
      </c>
      <c r="AP580" s="14">
        <f t="shared" si="261"/>
        <v>0.32079627178212838</v>
      </c>
      <c r="AQ580" s="14">
        <f t="shared" si="262"/>
        <v>3.0911411911286095E-2</v>
      </c>
      <c r="AR580" s="14">
        <f t="shared" si="263"/>
        <v>0</v>
      </c>
      <c r="AS580" s="14">
        <f t="shared" si="264"/>
        <v>1.7267912451303618</v>
      </c>
      <c r="AT580">
        <v>1657.58</v>
      </c>
      <c r="AU580">
        <v>1110.49</v>
      </c>
      <c r="AW580">
        <v>5190.51</v>
      </c>
    </row>
    <row r="581" spans="1:49" ht="12.75" customHeight="1" x14ac:dyDescent="0.15">
      <c r="A581" t="s">
        <v>138</v>
      </c>
      <c r="B581" t="s">
        <v>257</v>
      </c>
      <c r="C581" s="24" t="s">
        <v>483</v>
      </c>
      <c r="D581" s="21">
        <v>1126</v>
      </c>
      <c r="F581" s="24" t="s">
        <v>445</v>
      </c>
      <c r="G581" s="24">
        <v>70</v>
      </c>
      <c r="H581" s="16" t="s">
        <v>425</v>
      </c>
      <c r="J581" s="52">
        <f t="shared" si="245"/>
        <v>46225</v>
      </c>
      <c r="K581" s="52">
        <f t="shared" si="246"/>
        <v>77695.625</v>
      </c>
      <c r="L581" s="52">
        <f t="shared" si="247"/>
        <v>4743.4375</v>
      </c>
      <c r="M581" s="52">
        <f t="shared" si="248"/>
        <v>913158.75</v>
      </c>
      <c r="N581">
        <v>3440</v>
      </c>
      <c r="O581">
        <v>5782</v>
      </c>
      <c r="P581">
        <v>353</v>
      </c>
      <c r="Q581">
        <v>67956</v>
      </c>
      <c r="R581" s="14">
        <f t="shared" si="265"/>
        <v>0.3027841643636251</v>
      </c>
      <c r="S581" s="14">
        <f t="shared" si="266"/>
        <v>9.4305290032657002E-2</v>
      </c>
      <c r="T581" s="14">
        <f t="shared" si="267"/>
        <v>1.2761263936900531</v>
      </c>
      <c r="U581" s="14">
        <f t="shared" si="268"/>
        <v>1.9080332815457757</v>
      </c>
      <c r="V581">
        <v>1564.51</v>
      </c>
      <c r="W581">
        <v>3387.91</v>
      </c>
      <c r="X581">
        <v>6552.59</v>
      </c>
      <c r="Y581">
        <v>5735.3</v>
      </c>
      <c r="Z581" s="14">
        <f t="shared" si="253"/>
        <v>0.4452553473141504</v>
      </c>
      <c r="AA581" s="14">
        <f t="shared" si="254"/>
        <v>0.15794635033286086</v>
      </c>
      <c r="AB581" s="14">
        <f t="shared" si="255"/>
        <v>10.717405910706461</v>
      </c>
      <c r="AC581" s="14">
        <f t="shared" si="256"/>
        <v>1.3685621800011312</v>
      </c>
      <c r="AD581">
        <v>2300.67</v>
      </c>
      <c r="AE581">
        <v>5674.21</v>
      </c>
      <c r="AF581">
        <v>55031.199999999997</v>
      </c>
      <c r="AG581">
        <v>4113.72</v>
      </c>
      <c r="AH581" s="14">
        <f t="shared" si="257"/>
        <v>4.9585723464703468</v>
      </c>
      <c r="AI581" s="14">
        <f t="shared" si="258"/>
        <v>1.1576716106813878</v>
      </c>
      <c r="AJ581" s="14">
        <f t="shared" si="259"/>
        <v>44.929988801791716</v>
      </c>
      <c r="AK581" s="14">
        <f t="shared" si="260"/>
        <v>12.947735597347856</v>
      </c>
      <c r="AL581">
        <v>25621.34</v>
      </c>
      <c r="AM581">
        <v>41589.26</v>
      </c>
      <c r="AN581">
        <v>230704.26</v>
      </c>
      <c r="AO581">
        <v>38919.21</v>
      </c>
      <c r="AP581" s="14">
        <f t="shared" si="261"/>
        <v>0.33473064090356641</v>
      </c>
      <c r="AQ581" s="14">
        <f t="shared" si="262"/>
        <v>2.7891502611557661E-2</v>
      </c>
      <c r="AR581" s="14">
        <f t="shared" si="263"/>
        <v>0</v>
      </c>
      <c r="AS581" s="14">
        <f t="shared" si="264"/>
        <v>1.6091414465695457</v>
      </c>
      <c r="AT581">
        <v>1729.58</v>
      </c>
      <c r="AU581">
        <v>1002</v>
      </c>
      <c r="AW581">
        <v>4836.87</v>
      </c>
    </row>
    <row r="582" spans="1:49" ht="12.75" customHeight="1" x14ac:dyDescent="0.15">
      <c r="A582" t="s">
        <v>139</v>
      </c>
      <c r="B582" t="s">
        <v>258</v>
      </c>
      <c r="C582" s="24" t="s">
        <v>483</v>
      </c>
      <c r="D582" s="21">
        <v>1127</v>
      </c>
      <c r="F582" s="24" t="s">
        <v>446</v>
      </c>
      <c r="G582" s="24">
        <v>70</v>
      </c>
      <c r="H582" s="16" t="s">
        <v>425</v>
      </c>
      <c r="J582" s="52">
        <f t="shared" si="245"/>
        <v>52245.000000000007</v>
      </c>
      <c r="K582" s="52">
        <f t="shared" si="246"/>
        <v>79120</v>
      </c>
      <c r="L582" s="52">
        <f t="shared" si="247"/>
        <v>5469.0625000000009</v>
      </c>
      <c r="M582" s="52">
        <f t="shared" si="248"/>
        <v>919554.99999999988</v>
      </c>
      <c r="N582">
        <v>3888</v>
      </c>
      <c r="O582">
        <v>5888</v>
      </c>
      <c r="P582">
        <v>407</v>
      </c>
      <c r="Q582">
        <v>68432</v>
      </c>
      <c r="R582" s="14">
        <f t="shared" si="265"/>
        <v>0.30828824016659312</v>
      </c>
      <c r="S582" s="14">
        <f t="shared" si="266"/>
        <v>9.4205081041238231E-2</v>
      </c>
      <c r="T582" s="14">
        <f t="shared" si="267"/>
        <v>1.3175247090900237</v>
      </c>
      <c r="U582" s="14">
        <f t="shared" si="268"/>
        <v>1.8552066456633189</v>
      </c>
      <c r="V582">
        <v>1592.95</v>
      </c>
      <c r="W582">
        <v>3384.31</v>
      </c>
      <c r="X582">
        <v>6765.16</v>
      </c>
      <c r="Y582">
        <v>5576.51</v>
      </c>
      <c r="Z582" s="14">
        <f t="shared" si="253"/>
        <v>0.46459702578632422</v>
      </c>
      <c r="AA582" s="14">
        <f t="shared" si="254"/>
        <v>0.16008358543317563</v>
      </c>
      <c r="AB582" s="14">
        <f t="shared" si="255"/>
        <v>10.096475972540045</v>
      </c>
      <c r="AC582" s="14">
        <f t="shared" si="256"/>
        <v>1.3008746219896403</v>
      </c>
      <c r="AD582">
        <v>2400.61</v>
      </c>
      <c r="AE582">
        <v>5750.99</v>
      </c>
      <c r="AF582">
        <v>51842.879999999997</v>
      </c>
      <c r="AG582">
        <v>3910.26</v>
      </c>
      <c r="AH582" s="14">
        <f t="shared" si="257"/>
        <v>4.7230273191047942</v>
      </c>
      <c r="AI582" s="14">
        <f t="shared" si="258"/>
        <v>1.0473298200803232</v>
      </c>
      <c r="AJ582" s="14">
        <f t="shared" si="259"/>
        <v>48.183206582598956</v>
      </c>
      <c r="AK582" s="14">
        <f t="shared" si="260"/>
        <v>14.237608412872147</v>
      </c>
      <c r="AL582">
        <v>24404.26</v>
      </c>
      <c r="AM582">
        <v>37625.24</v>
      </c>
      <c r="AN582">
        <v>247408.72</v>
      </c>
      <c r="AO582">
        <v>42796.4</v>
      </c>
      <c r="AP582" s="14">
        <f t="shared" si="261"/>
        <v>0.33796457573716682</v>
      </c>
      <c r="AQ582" s="14">
        <f t="shared" si="262"/>
        <v>2.8607718541892372E-2</v>
      </c>
      <c r="AR582" s="14">
        <f t="shared" si="263"/>
        <v>0</v>
      </c>
      <c r="AS582" s="14">
        <f t="shared" si="264"/>
        <v>1.5864192396876777</v>
      </c>
      <c r="AT582">
        <v>1746.29</v>
      </c>
      <c r="AU582">
        <v>1027.73</v>
      </c>
      <c r="AW582">
        <v>4768.57</v>
      </c>
    </row>
    <row r="583" spans="1:49" ht="12.75" customHeight="1" x14ac:dyDescent="0.15">
      <c r="A583" t="s">
        <v>140</v>
      </c>
      <c r="B583" t="s">
        <v>259</v>
      </c>
      <c r="C583" s="24" t="s">
        <v>483</v>
      </c>
      <c r="D583" s="21">
        <v>1128</v>
      </c>
      <c r="F583" s="24" t="s">
        <v>452</v>
      </c>
      <c r="G583" s="24">
        <v>90</v>
      </c>
      <c r="H583" s="16" t="s">
        <v>425</v>
      </c>
      <c r="J583" s="52">
        <f t="shared" si="245"/>
        <v>7699.6875</v>
      </c>
      <c r="K583" s="52">
        <f t="shared" si="246"/>
        <v>10709.687500000002</v>
      </c>
      <c r="L583" s="52">
        <f t="shared" si="247"/>
        <v>2754.6875</v>
      </c>
      <c r="M583" s="52">
        <f t="shared" si="248"/>
        <v>224312.18749999997</v>
      </c>
      <c r="N583">
        <v>573</v>
      </c>
      <c r="O583">
        <v>797</v>
      </c>
      <c r="P583">
        <v>205</v>
      </c>
      <c r="Q583">
        <v>16693</v>
      </c>
      <c r="R583" s="14">
        <f t="shared" si="265"/>
        <v>0.31981118929840452</v>
      </c>
      <c r="S583" s="14">
        <f t="shared" si="266"/>
        <v>0.1010109417084297</v>
      </c>
      <c r="T583" s="14">
        <f t="shared" si="267"/>
        <v>1.7009591508836848</v>
      </c>
      <c r="U583" s="14">
        <f t="shared" si="268"/>
        <v>1.6914770099837984</v>
      </c>
      <c r="V583">
        <v>1652.49</v>
      </c>
      <c r="W583">
        <v>3628.81</v>
      </c>
      <c r="X583">
        <v>8734</v>
      </c>
      <c r="Y583">
        <v>5084.3599999999997</v>
      </c>
      <c r="Z583" s="14">
        <f t="shared" si="253"/>
        <v>0.51370987095225928</v>
      </c>
      <c r="AA583" s="14">
        <f t="shared" si="254"/>
        <v>0.17533873422682639</v>
      </c>
      <c r="AB583" s="14">
        <f t="shared" si="255"/>
        <v>17.837481863771362</v>
      </c>
      <c r="AC583" s="14">
        <f t="shared" si="256"/>
        <v>1.1248423917202008</v>
      </c>
      <c r="AD583">
        <v>2654.38</v>
      </c>
      <c r="AE583">
        <v>6299.03</v>
      </c>
      <c r="AF583">
        <v>91591.01</v>
      </c>
      <c r="AG583">
        <v>3381.13</v>
      </c>
      <c r="AH583" s="14">
        <f t="shared" si="257"/>
        <v>3.8293581674756338</v>
      </c>
      <c r="AI583" s="14">
        <f t="shared" si="258"/>
        <v>2.2759722220675789</v>
      </c>
      <c r="AJ583" s="14">
        <f t="shared" si="259"/>
        <v>46.255350309167923</v>
      </c>
      <c r="AK583" s="14">
        <f t="shared" si="260"/>
        <v>5.1955773203764632</v>
      </c>
      <c r="AL583">
        <v>19786.599999999999</v>
      </c>
      <c r="AM583">
        <v>81764.12</v>
      </c>
      <c r="AN583">
        <v>237509.66</v>
      </c>
      <c r="AO583">
        <v>15617.23</v>
      </c>
      <c r="AP583" s="14">
        <f t="shared" si="261"/>
        <v>0.31993311502821709</v>
      </c>
      <c r="AQ583" s="14">
        <f t="shared" si="262"/>
        <v>3.1790189094366809E-2</v>
      </c>
      <c r="AR583" s="14">
        <f t="shared" si="263"/>
        <v>0</v>
      </c>
      <c r="AS583" s="14">
        <f t="shared" si="264"/>
        <v>1.7780343128611684</v>
      </c>
      <c r="AT583">
        <v>1653.12</v>
      </c>
      <c r="AU583">
        <v>1142.06</v>
      </c>
      <c r="AW583">
        <v>5344.54</v>
      </c>
    </row>
    <row r="584" spans="1:49" ht="12.75" customHeight="1" x14ac:dyDescent="0.15">
      <c r="A584" t="s">
        <v>141</v>
      </c>
      <c r="B584" t="s">
        <v>260</v>
      </c>
      <c r="C584" s="24" t="s">
        <v>483</v>
      </c>
      <c r="D584" s="21">
        <v>1129</v>
      </c>
      <c r="F584" s="24" t="s">
        <v>448</v>
      </c>
      <c r="G584" s="24">
        <v>90</v>
      </c>
      <c r="H584" s="16" t="s">
        <v>425</v>
      </c>
      <c r="J584" s="52">
        <f t="shared" si="245"/>
        <v>26391.250000000007</v>
      </c>
      <c r="K584" s="52">
        <f t="shared" si="246"/>
        <v>40460.3125</v>
      </c>
      <c r="L584" s="52">
        <f t="shared" si="247"/>
        <v>9607.8125</v>
      </c>
      <c r="M584" s="52">
        <f t="shared" si="248"/>
        <v>709123.75</v>
      </c>
      <c r="N584">
        <v>1964</v>
      </c>
      <c r="O584">
        <v>3011</v>
      </c>
      <c r="P584">
        <v>715</v>
      </c>
      <c r="Q584">
        <v>52772</v>
      </c>
      <c r="R584" s="14">
        <f t="shared" si="265"/>
        <v>0.32278191938193329</v>
      </c>
      <c r="S584" s="14">
        <f t="shared" si="266"/>
        <v>0.11076378179826149</v>
      </c>
      <c r="T584" s="14">
        <f t="shared" si="267"/>
        <v>1.7547553434928671</v>
      </c>
      <c r="U584" s="14">
        <f t="shared" si="268"/>
        <v>1.7568457717732306</v>
      </c>
      <c r="V584">
        <v>1667.84</v>
      </c>
      <c r="W584">
        <v>3979.18</v>
      </c>
      <c r="X584">
        <v>9010.23</v>
      </c>
      <c r="Y584">
        <v>5280.85</v>
      </c>
      <c r="Z584" s="14">
        <f t="shared" si="253"/>
        <v>0.55898882928075433</v>
      </c>
      <c r="AA584" s="14">
        <f t="shared" si="254"/>
        <v>0.19338303328163295</v>
      </c>
      <c r="AB584" s="14">
        <f t="shared" si="255"/>
        <v>19.305230050148499</v>
      </c>
      <c r="AC584" s="14">
        <f t="shared" si="256"/>
        <v>1.4522617411930658</v>
      </c>
      <c r="AD584">
        <v>2888.34</v>
      </c>
      <c r="AE584">
        <v>6947.27</v>
      </c>
      <c r="AF584">
        <v>99127.53</v>
      </c>
      <c r="AG584">
        <v>4365.3100000000004</v>
      </c>
      <c r="AH584" s="14">
        <f t="shared" si="257"/>
        <v>2.8143458200763294</v>
      </c>
      <c r="AI584" s="14">
        <f t="shared" si="258"/>
        <v>0.66116222388247492</v>
      </c>
      <c r="AJ584" s="14">
        <f t="shared" si="259"/>
        <v>34.344628268172741</v>
      </c>
      <c r="AK584" s="14">
        <f t="shared" si="260"/>
        <v>6.02473493530991</v>
      </c>
      <c r="AL584">
        <v>14541.95</v>
      </c>
      <c r="AM584">
        <v>23752.2</v>
      </c>
      <c r="AN584">
        <v>176351.08</v>
      </c>
      <c r="AO584">
        <v>18109.57</v>
      </c>
      <c r="AP584" s="14">
        <f t="shared" si="261"/>
        <v>0.34263258939284857</v>
      </c>
      <c r="AQ584" s="14">
        <f t="shared" si="262"/>
        <v>2.7490945004192077E-2</v>
      </c>
      <c r="AR584" s="14">
        <f t="shared" si="263"/>
        <v>0</v>
      </c>
      <c r="AS584" s="14">
        <f t="shared" si="264"/>
        <v>1.6930273098969684</v>
      </c>
      <c r="AT584">
        <v>1770.41</v>
      </c>
      <c r="AU584">
        <v>987.61</v>
      </c>
      <c r="AW584">
        <v>5089.0200000000004</v>
      </c>
    </row>
    <row r="585" spans="1:49" ht="12.75" customHeight="1" x14ac:dyDescent="0.15">
      <c r="A585" t="s">
        <v>142</v>
      </c>
      <c r="B585" t="s">
        <v>261</v>
      </c>
      <c r="C585" s="24" t="s">
        <v>483</v>
      </c>
      <c r="D585" s="21">
        <v>1130</v>
      </c>
      <c r="F585" s="24" t="s">
        <v>447</v>
      </c>
      <c r="G585" s="24">
        <v>90</v>
      </c>
      <c r="H585" s="16" t="s">
        <v>425</v>
      </c>
      <c r="J585" s="52">
        <f t="shared" si="245"/>
        <v>25195.3125</v>
      </c>
      <c r="K585" s="52">
        <f t="shared" si="246"/>
        <v>40285.624999999993</v>
      </c>
      <c r="L585" s="52">
        <f t="shared" si="247"/>
        <v>11153.125</v>
      </c>
      <c r="M585" s="52">
        <f t="shared" si="248"/>
        <v>716863.74999999988</v>
      </c>
      <c r="N585">
        <v>1875</v>
      </c>
      <c r="O585">
        <v>2998</v>
      </c>
      <c r="P585">
        <v>830</v>
      </c>
      <c r="Q585">
        <v>53348</v>
      </c>
      <c r="R585" s="14">
        <f t="shared" si="265"/>
        <v>0.32766475456157057</v>
      </c>
      <c r="S585" s="14">
        <f t="shared" si="266"/>
        <v>0.10766815903834998</v>
      </c>
      <c r="T585" s="14">
        <f t="shared" si="267"/>
        <v>1.7633536199425481</v>
      </c>
      <c r="U585" s="14">
        <f t="shared" si="268"/>
        <v>1.5943370804459276</v>
      </c>
      <c r="V585">
        <v>1693.07</v>
      </c>
      <c r="W585">
        <v>3867.97</v>
      </c>
      <c r="X585">
        <v>9054.3799999999992</v>
      </c>
      <c r="Y585">
        <v>4792.37</v>
      </c>
      <c r="Z585" s="14">
        <f t="shared" si="253"/>
        <v>0.57406310720948772</v>
      </c>
      <c r="AA585" s="14">
        <f t="shared" si="254"/>
        <v>0.18809366868457886</v>
      </c>
      <c r="AB585" s="14">
        <f t="shared" si="255"/>
        <v>18.034356103023516</v>
      </c>
      <c r="AC585" s="14">
        <f t="shared" si="256"/>
        <v>1.1623323696633587</v>
      </c>
      <c r="AD585">
        <v>2966.23</v>
      </c>
      <c r="AE585">
        <v>6757.25</v>
      </c>
      <c r="AF585">
        <v>92601.91</v>
      </c>
      <c r="AG585">
        <v>3493.82</v>
      </c>
      <c r="AH585" s="14">
        <f t="shared" si="257"/>
        <v>3.330658708593635</v>
      </c>
      <c r="AI585" s="14">
        <f t="shared" si="258"/>
        <v>0.76503858602886243</v>
      </c>
      <c r="AJ585" s="14">
        <f t="shared" si="259"/>
        <v>40.487242806368371</v>
      </c>
      <c r="AK585" s="14">
        <f t="shared" si="260"/>
        <v>5.823106122353928</v>
      </c>
      <c r="AL585">
        <v>17209.78</v>
      </c>
      <c r="AM585">
        <v>27483.95</v>
      </c>
      <c r="AN585">
        <v>207891.87</v>
      </c>
      <c r="AO585">
        <v>17503.5</v>
      </c>
      <c r="AP585" s="14">
        <f t="shared" si="261"/>
        <v>0.34608521640849377</v>
      </c>
      <c r="AQ585" s="14">
        <f t="shared" si="262"/>
        <v>2.9171672476932448E-2</v>
      </c>
      <c r="AR585" s="14">
        <f t="shared" si="263"/>
        <v>0</v>
      </c>
      <c r="AS585" s="14">
        <f t="shared" si="264"/>
        <v>1.5497676213542169</v>
      </c>
      <c r="AT585">
        <v>1788.25</v>
      </c>
      <c r="AU585">
        <v>1047.99</v>
      </c>
      <c r="AW585">
        <v>4658.3999999999996</v>
      </c>
    </row>
    <row r="586" spans="1:49" ht="12.75" customHeight="1" x14ac:dyDescent="0.15">
      <c r="A586" t="s">
        <v>143</v>
      </c>
      <c r="B586" t="s">
        <v>262</v>
      </c>
      <c r="C586" s="24" t="s">
        <v>483</v>
      </c>
      <c r="D586" s="21">
        <v>1131</v>
      </c>
      <c r="F586" s="24">
        <v>7</v>
      </c>
      <c r="G586" s="24">
        <v>100</v>
      </c>
      <c r="H586" s="16" t="s">
        <v>425</v>
      </c>
      <c r="J586" s="52">
        <f t="shared" si="245"/>
        <v>7068.1250000000009</v>
      </c>
      <c r="K586" s="52">
        <f t="shared" si="246"/>
        <v>15359.0625</v>
      </c>
      <c r="L586" s="52">
        <f t="shared" si="247"/>
        <v>8949.3750000000018</v>
      </c>
      <c r="M586" s="52">
        <f t="shared" si="248"/>
        <v>646854.37499999988</v>
      </c>
      <c r="N586">
        <v>526</v>
      </c>
      <c r="O586">
        <v>1143</v>
      </c>
      <c r="P586">
        <v>666</v>
      </c>
      <c r="Q586">
        <v>48138</v>
      </c>
      <c r="R586" s="14">
        <f t="shared" si="265"/>
        <v>0.35129512219667591</v>
      </c>
      <c r="S586" s="14">
        <f t="shared" si="266"/>
        <v>0.11698453329889114</v>
      </c>
      <c r="T586" s="14">
        <f t="shared" si="267"/>
        <v>1.9389980037976533</v>
      </c>
      <c r="U586" s="14">
        <f t="shared" si="268"/>
        <v>1.4162122779760935</v>
      </c>
      <c r="V586">
        <v>1815.17</v>
      </c>
      <c r="W586">
        <v>4202.66</v>
      </c>
      <c r="X586">
        <v>9956.27</v>
      </c>
      <c r="Y586">
        <v>4256.95</v>
      </c>
      <c r="Z586" s="14">
        <f t="shared" si="253"/>
        <v>0.73113247714376406</v>
      </c>
      <c r="AA586" s="14">
        <f t="shared" si="254"/>
        <v>0.23430643686889216</v>
      </c>
      <c r="AB586" s="14">
        <f t="shared" si="255"/>
        <v>29.444230001460639</v>
      </c>
      <c r="AC586" s="14">
        <f t="shared" si="256"/>
        <v>0.95204383423102124</v>
      </c>
      <c r="AD586">
        <v>3777.82</v>
      </c>
      <c r="AE586">
        <v>8417.44</v>
      </c>
      <c r="AF586">
        <v>151188.76</v>
      </c>
      <c r="AG586">
        <v>2861.72</v>
      </c>
      <c r="AH586" s="14">
        <f t="shared" si="257"/>
        <v>5.2191392430541041</v>
      </c>
      <c r="AI586" s="14">
        <f t="shared" si="258"/>
        <v>1.3487292386454861</v>
      </c>
      <c r="AJ586" s="14">
        <f t="shared" si="259"/>
        <v>49.365170650956713</v>
      </c>
      <c r="AK586" s="14">
        <f t="shared" si="260"/>
        <v>10.604114615735211</v>
      </c>
      <c r="AL586">
        <v>26967.71</v>
      </c>
      <c r="AM586">
        <v>48452.99</v>
      </c>
      <c r="AN586">
        <v>253477.81</v>
      </c>
      <c r="AO586">
        <v>31874.59</v>
      </c>
      <c r="AP586" s="14">
        <f t="shared" si="261"/>
        <v>0.34858759686321872</v>
      </c>
      <c r="AQ586" s="14">
        <f t="shared" si="262"/>
        <v>2.8646967063531391E-2</v>
      </c>
      <c r="AR586" s="14">
        <f t="shared" si="263"/>
        <v>0</v>
      </c>
      <c r="AS586" s="14">
        <f t="shared" si="264"/>
        <v>1.6414948084913852</v>
      </c>
      <c r="AT586">
        <v>1801.18</v>
      </c>
      <c r="AU586">
        <v>1029.1400000000001</v>
      </c>
      <c r="AW586">
        <v>4934.12</v>
      </c>
    </row>
    <row r="587" spans="1:49" ht="12.75" customHeight="1" x14ac:dyDescent="0.15">
      <c r="A587" t="s">
        <v>144</v>
      </c>
      <c r="B587" t="s">
        <v>263</v>
      </c>
      <c r="C587" s="24" t="s">
        <v>483</v>
      </c>
      <c r="D587" s="21">
        <v>1132</v>
      </c>
      <c r="F587" s="24">
        <v>8</v>
      </c>
      <c r="G587" s="24">
        <v>120</v>
      </c>
      <c r="H587" s="16" t="s">
        <v>425</v>
      </c>
      <c r="J587" s="52">
        <f t="shared" si="245"/>
        <v>430</v>
      </c>
      <c r="K587" s="52">
        <f t="shared" si="246"/>
        <v>2969.6875000000005</v>
      </c>
      <c r="L587" s="52">
        <f t="shared" si="247"/>
        <v>2593.4375000000005</v>
      </c>
      <c r="M587" s="52">
        <f t="shared" si="248"/>
        <v>414627.49999999994</v>
      </c>
      <c r="N587">
        <v>32</v>
      </c>
      <c r="O587">
        <v>221</v>
      </c>
      <c r="P587">
        <v>193</v>
      </c>
      <c r="Q587">
        <v>30856</v>
      </c>
      <c r="R587" s="14">
        <f t="shared" si="265"/>
        <v>0.43291568932549912</v>
      </c>
      <c r="S587" s="14">
        <f t="shared" si="266"/>
        <v>0.13272653077585142</v>
      </c>
      <c r="T587" s="14">
        <f t="shared" si="267"/>
        <v>1.770707434636545</v>
      </c>
      <c r="U587" s="14">
        <f t="shared" si="268"/>
        <v>1.4056096903725044</v>
      </c>
      <c r="V587">
        <v>2236.91</v>
      </c>
      <c r="W587">
        <v>4768.1899999999996</v>
      </c>
      <c r="X587">
        <v>9092.14</v>
      </c>
      <c r="Y587">
        <v>4225.08</v>
      </c>
      <c r="Z587" s="14">
        <f t="shared" si="253"/>
        <v>0.83353267222493177</v>
      </c>
      <c r="AA587" s="14">
        <f t="shared" si="254"/>
        <v>0.27286657840852535</v>
      </c>
      <c r="AB587" s="14">
        <f t="shared" si="255"/>
        <v>31.009365597156627</v>
      </c>
      <c r="AC587" s="14">
        <f t="shared" si="256"/>
        <v>0.6959283002924278</v>
      </c>
      <c r="AD587">
        <v>4306.93</v>
      </c>
      <c r="AE587">
        <v>9802.7099999999991</v>
      </c>
      <c r="AF587">
        <v>159225.34</v>
      </c>
      <c r="AG587">
        <v>2091.87</v>
      </c>
      <c r="AH587" s="14">
        <f t="shared" si="257"/>
        <v>6.6529006711721124</v>
      </c>
      <c r="AI587" s="14">
        <f t="shared" si="258"/>
        <v>1.791158616358784</v>
      </c>
      <c r="AJ587" s="14">
        <f t="shared" si="259"/>
        <v>76.435154583962216</v>
      </c>
      <c r="AK587" s="14">
        <f t="shared" si="260"/>
        <v>3.81536793008347</v>
      </c>
      <c r="AL587">
        <v>34376.07</v>
      </c>
      <c r="AM587">
        <v>64347.23</v>
      </c>
      <c r="AN587">
        <v>392475.41</v>
      </c>
      <c r="AO587">
        <v>11468.5</v>
      </c>
      <c r="AP587" s="14">
        <f t="shared" si="261"/>
        <v>0.36015699389210154</v>
      </c>
      <c r="AQ587" s="14">
        <f t="shared" si="262"/>
        <v>2.8016207134212132E-2</v>
      </c>
      <c r="AR587" s="14">
        <f t="shared" si="263"/>
        <v>0</v>
      </c>
      <c r="AS587" s="14">
        <f t="shared" si="264"/>
        <v>1.5952752447710645</v>
      </c>
      <c r="AT587">
        <v>1860.96</v>
      </c>
      <c r="AU587">
        <v>1006.48</v>
      </c>
      <c r="AW587">
        <v>4795.1899999999996</v>
      </c>
    </row>
    <row r="588" spans="1:49" ht="12.75" customHeight="1" x14ac:dyDescent="0.15">
      <c r="A588" t="s">
        <v>149</v>
      </c>
      <c r="B588" t="s">
        <v>268</v>
      </c>
      <c r="C588" s="24" t="s">
        <v>484</v>
      </c>
      <c r="D588" s="17" t="s">
        <v>369</v>
      </c>
      <c r="F588" s="24" t="s">
        <v>434</v>
      </c>
      <c r="G588" s="24">
        <v>5</v>
      </c>
      <c r="H588" s="16" t="s">
        <v>425</v>
      </c>
      <c r="J588" s="52">
        <f t="shared" si="245"/>
        <v>1733.4375000000005</v>
      </c>
      <c r="K588" s="52">
        <f t="shared" si="246"/>
        <v>5858.7500000000009</v>
      </c>
      <c r="L588" s="52">
        <f t="shared" si="247"/>
        <v>712.1875</v>
      </c>
      <c r="M588" s="52">
        <f t="shared" si="248"/>
        <v>313967.1875</v>
      </c>
      <c r="N588">
        <v>129</v>
      </c>
      <c r="O588">
        <v>436</v>
      </c>
      <c r="P588">
        <v>53</v>
      </c>
      <c r="Q588">
        <v>23365</v>
      </c>
      <c r="R588" s="14">
        <f t="shared" si="265"/>
        <v>0.31837711047632317</v>
      </c>
      <c r="S588" s="14">
        <f t="shared" si="266"/>
        <v>0.1071779700553265</v>
      </c>
      <c r="T588" s="14">
        <f t="shared" si="267"/>
        <v>0.79790057938555925</v>
      </c>
      <c r="U588" s="14">
        <f t="shared" si="268"/>
        <v>1.5452165263301474</v>
      </c>
      <c r="V588">
        <v>1645.08</v>
      </c>
      <c r="W588">
        <v>3850.36</v>
      </c>
      <c r="X588">
        <v>4097.0200000000004</v>
      </c>
      <c r="Y588">
        <v>4644.72</v>
      </c>
      <c r="Z588" s="14">
        <f t="shared" si="253"/>
        <v>0.50586211167622719</v>
      </c>
      <c r="AA588" s="14">
        <f t="shared" si="254"/>
        <v>0.20749106748184828</v>
      </c>
      <c r="AB588" s="14">
        <f t="shared" si="255"/>
        <v>6.7310910949900196</v>
      </c>
      <c r="AC588" s="14">
        <f t="shared" si="256"/>
        <v>0.88092299400839025</v>
      </c>
      <c r="AD588">
        <v>2613.83</v>
      </c>
      <c r="AE588">
        <v>7454.1</v>
      </c>
      <c r="AF588">
        <v>34562.47</v>
      </c>
      <c r="AG588">
        <v>2647.94</v>
      </c>
      <c r="AH588" s="14">
        <f t="shared" si="257"/>
        <v>47.283231535025585</v>
      </c>
      <c r="AI588" s="14">
        <f t="shared" si="258"/>
        <v>31.879137100374894</v>
      </c>
      <c r="AJ588" s="14">
        <f t="shared" si="259"/>
        <v>87.351876917084567</v>
      </c>
      <c r="AK588" s="14">
        <f t="shared" si="260"/>
        <v>102.45265763323098</v>
      </c>
      <c r="AL588">
        <v>244316.24</v>
      </c>
      <c r="AM588">
        <v>1145255.45</v>
      </c>
      <c r="AN588">
        <v>448530.05</v>
      </c>
      <c r="AO588">
        <v>307959.37</v>
      </c>
      <c r="AP588" s="14">
        <f t="shared" si="261"/>
        <v>0.51728635902676179</v>
      </c>
      <c r="AQ588" s="14">
        <f t="shared" si="262"/>
        <v>3.1365414314075024E-2</v>
      </c>
      <c r="AR588" s="14">
        <f t="shared" si="263"/>
        <v>0</v>
      </c>
      <c r="AS588" s="14">
        <f t="shared" si="264"/>
        <v>1.5148126831832383</v>
      </c>
      <c r="AT588">
        <v>2672.86</v>
      </c>
      <c r="AU588">
        <v>1126.8</v>
      </c>
      <c r="AW588">
        <v>4553.33</v>
      </c>
    </row>
    <row r="589" spans="1:49" ht="12.75" customHeight="1" x14ac:dyDescent="0.15">
      <c r="A589" t="s">
        <v>150</v>
      </c>
      <c r="B589" t="s">
        <v>269</v>
      </c>
      <c r="C589" s="24" t="s">
        <v>484</v>
      </c>
      <c r="D589" s="17">
        <v>1173</v>
      </c>
      <c r="F589" s="24" t="s">
        <v>437</v>
      </c>
      <c r="G589" s="24">
        <v>5</v>
      </c>
      <c r="H589" s="16" t="s">
        <v>425</v>
      </c>
      <c r="J589" s="52">
        <f t="shared" si="245"/>
        <v>5200.3125000000009</v>
      </c>
      <c r="K589" s="52">
        <f t="shared" si="246"/>
        <v>19887.5</v>
      </c>
      <c r="L589" s="52">
        <f t="shared" si="247"/>
        <v>2150</v>
      </c>
      <c r="M589" s="52">
        <f t="shared" si="248"/>
        <v>767684.375</v>
      </c>
      <c r="N589">
        <v>387</v>
      </c>
      <c r="O589">
        <v>1480</v>
      </c>
      <c r="P589">
        <v>160</v>
      </c>
      <c r="Q589">
        <v>57130</v>
      </c>
      <c r="R589" s="14">
        <f t="shared" si="265"/>
        <v>0.3356325042383706</v>
      </c>
      <c r="S589" s="14">
        <f t="shared" si="266"/>
        <v>0.10340120451207685</v>
      </c>
      <c r="T589" s="14">
        <f t="shared" si="267"/>
        <v>0.73070743463654508</v>
      </c>
      <c r="U589" s="14">
        <f t="shared" si="268"/>
        <v>1.4192829363878015</v>
      </c>
      <c r="V589">
        <v>1734.24</v>
      </c>
      <c r="W589">
        <v>3714.68</v>
      </c>
      <c r="X589">
        <v>3752</v>
      </c>
      <c r="Y589">
        <v>4266.18</v>
      </c>
      <c r="Z589" s="14">
        <f t="shared" si="253"/>
        <v>0.51770632542944961</v>
      </c>
      <c r="AA589" s="14">
        <f t="shared" si="254"/>
        <v>0.20165890418127586</v>
      </c>
      <c r="AB589" s="14">
        <f t="shared" si="255"/>
        <v>6.4492740639758512</v>
      </c>
      <c r="AC589" s="14">
        <f t="shared" si="256"/>
        <v>0.71627182812297274</v>
      </c>
      <c r="AD589">
        <v>2675.03</v>
      </c>
      <c r="AE589">
        <v>7244.58</v>
      </c>
      <c r="AF589">
        <v>33115.410000000003</v>
      </c>
      <c r="AG589">
        <v>2153.02</v>
      </c>
      <c r="AH589" s="14">
        <f t="shared" si="257"/>
        <v>11.249667123404322</v>
      </c>
      <c r="AI589" s="14">
        <f t="shared" si="258"/>
        <v>3.0532479960985301</v>
      </c>
      <c r="AJ589" s="14">
        <f t="shared" si="259"/>
        <v>61.411959686450167</v>
      </c>
      <c r="AK589" s="14">
        <f t="shared" si="260"/>
        <v>32.815431139736582</v>
      </c>
      <c r="AL589">
        <v>58127.93</v>
      </c>
      <c r="AM589">
        <v>109687.69</v>
      </c>
      <c r="AN589">
        <v>315335.06</v>
      </c>
      <c r="AO589">
        <v>98638.92</v>
      </c>
      <c r="AP589" s="14">
        <f t="shared" si="261"/>
        <v>0.44871765097501876</v>
      </c>
      <c r="AQ589" s="14">
        <f t="shared" si="262"/>
        <v>2.8509179700330581E-2</v>
      </c>
      <c r="AR589" s="14">
        <f t="shared" si="263"/>
        <v>0</v>
      </c>
      <c r="AS589" s="14">
        <f t="shared" si="264"/>
        <v>1.5050351478939541</v>
      </c>
      <c r="AT589">
        <v>2318.56</v>
      </c>
      <c r="AU589">
        <v>1024.19</v>
      </c>
      <c r="AW589">
        <v>4523.9399999999996</v>
      </c>
    </row>
    <row r="590" spans="1:49" ht="12.75" customHeight="1" x14ac:dyDescent="0.15">
      <c r="A590" t="s">
        <v>151</v>
      </c>
      <c r="B590" t="s">
        <v>258</v>
      </c>
      <c r="C590" s="24" t="s">
        <v>484</v>
      </c>
      <c r="D590" s="17">
        <v>1174</v>
      </c>
      <c r="F590" s="24" t="s">
        <v>438</v>
      </c>
      <c r="G590" s="24">
        <v>5</v>
      </c>
      <c r="H590" s="16" t="s">
        <v>425</v>
      </c>
      <c r="J590" s="52">
        <f t="shared" si="245"/>
        <v>5616.875</v>
      </c>
      <c r="K590" s="52">
        <f t="shared" si="246"/>
        <v>21607.500000000004</v>
      </c>
      <c r="L590" s="52">
        <f t="shared" si="247"/>
        <v>2123.125</v>
      </c>
      <c r="M590" s="52">
        <f t="shared" si="248"/>
        <v>842047.5</v>
      </c>
      <c r="N590">
        <v>418</v>
      </c>
      <c r="O590">
        <v>1608</v>
      </c>
      <c r="P590">
        <v>158</v>
      </c>
      <c r="Q590">
        <v>62664</v>
      </c>
      <c r="R590" s="14">
        <f t="shared" si="265"/>
        <v>0.29278818984803795</v>
      </c>
      <c r="S590" s="14">
        <f t="shared" si="266"/>
        <v>9.9792289029453654E-2</v>
      </c>
      <c r="T590" s="14">
        <f t="shared" si="267"/>
        <v>0.71955986172647168</v>
      </c>
      <c r="U590" s="14">
        <f t="shared" si="268"/>
        <v>1.473167502253923</v>
      </c>
      <c r="V590">
        <v>1512.86</v>
      </c>
      <c r="W590">
        <v>3585.03</v>
      </c>
      <c r="X590">
        <v>3694.76</v>
      </c>
      <c r="Y590">
        <v>4428.1499999999996</v>
      </c>
      <c r="Z590" s="14">
        <f t="shared" si="253"/>
        <v>0.46061798927053582</v>
      </c>
      <c r="AA590" s="14">
        <f t="shared" si="254"/>
        <v>0.17874027276887464</v>
      </c>
      <c r="AB590" s="14">
        <f t="shared" si="255"/>
        <v>5.8198471201129554</v>
      </c>
      <c r="AC590" s="14">
        <f t="shared" si="256"/>
        <v>0.78809130135368466</v>
      </c>
      <c r="AD590">
        <v>2380.0500000000002</v>
      </c>
      <c r="AE590">
        <v>6421.23</v>
      </c>
      <c r="AF590">
        <v>29883.46</v>
      </c>
      <c r="AG590">
        <v>2368.9</v>
      </c>
      <c r="AH590" s="14">
        <f t="shared" si="257"/>
        <v>12.164023007191684</v>
      </c>
      <c r="AI590" s="14">
        <f t="shared" si="258"/>
        <v>2.2855622225463552</v>
      </c>
      <c r="AJ590" s="14">
        <f t="shared" si="259"/>
        <v>123.07769024782122</v>
      </c>
      <c r="AK590" s="14">
        <f t="shared" si="260"/>
        <v>10.144174565100952</v>
      </c>
      <c r="AL590">
        <v>62852.480000000003</v>
      </c>
      <c r="AM590">
        <v>82108.639999999999</v>
      </c>
      <c r="AN590">
        <v>631973.17000000004</v>
      </c>
      <c r="AO590">
        <v>30492.07</v>
      </c>
      <c r="AP590" s="14">
        <f t="shared" si="261"/>
        <v>0.43297955518397235</v>
      </c>
      <c r="AQ590" s="14">
        <f t="shared" si="262"/>
        <v>3.0256156450731139E-2</v>
      </c>
      <c r="AR590" s="14">
        <f t="shared" si="263"/>
        <v>0</v>
      </c>
      <c r="AS590" s="14">
        <f t="shared" si="264"/>
        <v>1.6019189119955288</v>
      </c>
      <c r="AT590">
        <v>2237.2399999999998</v>
      </c>
      <c r="AU590">
        <v>1086.95</v>
      </c>
      <c r="AW590">
        <v>4815.16</v>
      </c>
    </row>
    <row r="591" spans="1:49" ht="12.75" customHeight="1" x14ac:dyDescent="0.15">
      <c r="A591" t="s">
        <v>152</v>
      </c>
      <c r="B591" t="s">
        <v>272</v>
      </c>
      <c r="C591" s="24" t="s">
        <v>484</v>
      </c>
      <c r="D591" s="17">
        <v>1175</v>
      </c>
      <c r="F591" s="24" t="s">
        <v>435</v>
      </c>
      <c r="G591" s="24">
        <v>12</v>
      </c>
      <c r="H591" s="16" t="s">
        <v>425</v>
      </c>
      <c r="J591" s="52">
        <f t="shared" si="245"/>
        <v>1733.4375000000005</v>
      </c>
      <c r="K591" s="52">
        <f t="shared" si="246"/>
        <v>5952.8125</v>
      </c>
      <c r="L591" s="52">
        <f t="shared" si="247"/>
        <v>860</v>
      </c>
      <c r="M591" s="52">
        <f t="shared" si="248"/>
        <v>272875.3125</v>
      </c>
      <c r="N591">
        <v>129</v>
      </c>
      <c r="O591">
        <v>443</v>
      </c>
      <c r="P591">
        <v>64</v>
      </c>
      <c r="Q591">
        <v>20307</v>
      </c>
      <c r="R591" s="14">
        <f t="shared" si="265"/>
        <v>0.28567779093801526</v>
      </c>
      <c r="S591" s="14">
        <f t="shared" si="266"/>
        <v>0.10526258652768052</v>
      </c>
      <c r="T591" s="14">
        <f t="shared" si="267"/>
        <v>0.74844539656263687</v>
      </c>
      <c r="U591" s="14">
        <f t="shared" si="268"/>
        <v>1.4842757670824087</v>
      </c>
      <c r="V591">
        <v>1476.12</v>
      </c>
      <c r="W591">
        <v>3781.55</v>
      </c>
      <c r="X591">
        <v>3843.08</v>
      </c>
      <c r="Y591">
        <v>4461.54</v>
      </c>
      <c r="Z591" s="14">
        <f t="shared" si="253"/>
        <v>0.54900253141039035</v>
      </c>
      <c r="AA591" s="14">
        <f t="shared" si="254"/>
        <v>0.20343538691248303</v>
      </c>
      <c r="AB591" s="14">
        <f t="shared" si="255"/>
        <v>6.9993242124738302</v>
      </c>
      <c r="AC591" s="14">
        <f t="shared" si="256"/>
        <v>0.77288438954445804</v>
      </c>
      <c r="AD591">
        <v>2836.74</v>
      </c>
      <c r="AE591">
        <v>7308.4</v>
      </c>
      <c r="AF591">
        <v>35939.78</v>
      </c>
      <c r="AG591">
        <v>2323.19</v>
      </c>
      <c r="AH591" s="14">
        <f t="shared" si="257"/>
        <v>26.669285166864068</v>
      </c>
      <c r="AI591" s="14">
        <f t="shared" si="258"/>
        <v>10.698661541904617</v>
      </c>
      <c r="AJ591" s="14">
        <f t="shared" si="259"/>
        <v>159.09018550075464</v>
      </c>
      <c r="AK591" s="14">
        <f t="shared" si="260"/>
        <v>20.155465805241079</v>
      </c>
      <c r="AL591">
        <v>137802.32999999999</v>
      </c>
      <c r="AM591">
        <v>384348.56</v>
      </c>
      <c r="AN591">
        <v>816888.33</v>
      </c>
      <c r="AO591">
        <v>60584.71</v>
      </c>
      <c r="AP591" s="14">
        <f t="shared" si="261"/>
        <v>0.48309296546598851</v>
      </c>
      <c r="AQ591" s="14">
        <f t="shared" si="262"/>
        <v>2.9128805297269977E-2</v>
      </c>
      <c r="AR591" s="14">
        <f t="shared" si="263"/>
        <v>0</v>
      </c>
      <c r="AS591" s="14">
        <f t="shared" si="264"/>
        <v>1.6198072438262467</v>
      </c>
      <c r="AT591">
        <v>2496.1799999999998</v>
      </c>
      <c r="AU591">
        <v>1046.45</v>
      </c>
      <c r="AW591">
        <v>4868.93</v>
      </c>
    </row>
    <row r="592" spans="1:49" ht="12.75" customHeight="1" x14ac:dyDescent="0.15">
      <c r="A592" t="s">
        <v>153</v>
      </c>
      <c r="B592" t="s">
        <v>273</v>
      </c>
      <c r="C592" s="24" t="s">
        <v>484</v>
      </c>
      <c r="D592" s="17">
        <v>1176</v>
      </c>
      <c r="F592" s="24" t="s">
        <v>439</v>
      </c>
      <c r="G592" s="24">
        <v>12</v>
      </c>
      <c r="H592" s="16" t="s">
        <v>425</v>
      </c>
      <c r="J592" s="52">
        <f t="shared" si="245"/>
        <v>5710.9375</v>
      </c>
      <c r="K592" s="52">
        <f t="shared" si="246"/>
        <v>20129.375</v>
      </c>
      <c r="L592" s="52">
        <f t="shared" si="247"/>
        <v>2391.875</v>
      </c>
      <c r="M592" s="52">
        <f t="shared" si="248"/>
        <v>809797.5</v>
      </c>
      <c r="N592">
        <v>425</v>
      </c>
      <c r="O592">
        <v>1498</v>
      </c>
      <c r="P592">
        <v>178</v>
      </c>
      <c r="Q592">
        <v>60264</v>
      </c>
      <c r="R592" s="14">
        <f t="shared" si="265"/>
        <v>0.29278625451899332</v>
      </c>
      <c r="S592" s="14">
        <f t="shared" si="266"/>
        <v>0.10992536657005778</v>
      </c>
      <c r="T592" s="14">
        <f t="shared" si="267"/>
        <v>0.78485612736744725</v>
      </c>
      <c r="U592" s="14">
        <f t="shared" si="268"/>
        <v>1.5479744633001429</v>
      </c>
      <c r="V592">
        <v>1512.85</v>
      </c>
      <c r="W592">
        <v>3949.06</v>
      </c>
      <c r="X592">
        <v>4030.04</v>
      </c>
      <c r="Y592">
        <v>4653.01</v>
      </c>
      <c r="Z592" s="14">
        <f t="shared" si="253"/>
        <v>0.52830031661983168</v>
      </c>
      <c r="AA592" s="14">
        <f t="shared" si="254"/>
        <v>0.19939612948337812</v>
      </c>
      <c r="AB592" s="14">
        <f t="shared" si="255"/>
        <v>6.5211509810604227</v>
      </c>
      <c r="AC592" s="14">
        <f t="shared" si="256"/>
        <v>0.74708819742703447</v>
      </c>
      <c r="AD592">
        <v>2729.77</v>
      </c>
      <c r="AE592">
        <v>7163.29</v>
      </c>
      <c r="AF592">
        <v>33484.480000000003</v>
      </c>
      <c r="AG592">
        <v>2245.65</v>
      </c>
      <c r="AH592" s="14">
        <f t="shared" si="257"/>
        <v>14.430887464486712</v>
      </c>
      <c r="AI592" s="14">
        <f t="shared" si="258"/>
        <v>5.7269850566125138</v>
      </c>
      <c r="AJ592" s="14">
        <f t="shared" si="259"/>
        <v>86.932055114659917</v>
      </c>
      <c r="AK592" s="14">
        <f t="shared" si="260"/>
        <v>23.573331514669629</v>
      </c>
      <c r="AL592">
        <v>74565.55</v>
      </c>
      <c r="AM592">
        <v>205741.48</v>
      </c>
      <c r="AN592">
        <v>446374.37</v>
      </c>
      <c r="AO592">
        <v>70858.37</v>
      </c>
      <c r="AP592" s="14">
        <f t="shared" si="261"/>
        <v>0.44972595740727839</v>
      </c>
      <c r="AQ592" s="14">
        <f t="shared" si="262"/>
        <v>2.9015791823614363E-2</v>
      </c>
      <c r="AR592" s="14">
        <f t="shared" si="263"/>
        <v>0</v>
      </c>
      <c r="AS592" s="14">
        <f t="shared" si="264"/>
        <v>1.5929431412536139</v>
      </c>
      <c r="AT592">
        <v>2323.77</v>
      </c>
      <c r="AU592">
        <v>1042.3900000000001</v>
      </c>
      <c r="AW592">
        <v>4788.18</v>
      </c>
    </row>
    <row r="593" spans="1:49" ht="12.75" customHeight="1" x14ac:dyDescent="0.15">
      <c r="A593" t="s">
        <v>154</v>
      </c>
      <c r="B593" t="s">
        <v>274</v>
      </c>
      <c r="C593" s="24" t="s">
        <v>484</v>
      </c>
      <c r="D593" s="17">
        <v>1177</v>
      </c>
      <c r="F593" s="24" t="s">
        <v>440</v>
      </c>
      <c r="G593" s="24">
        <v>12</v>
      </c>
      <c r="H593" s="16" t="s">
        <v>425</v>
      </c>
      <c r="J593" s="52">
        <f t="shared" si="245"/>
        <v>5818.4375000000009</v>
      </c>
      <c r="K593" s="52">
        <f t="shared" si="246"/>
        <v>22306.25</v>
      </c>
      <c r="L593" s="52">
        <f t="shared" si="247"/>
        <v>2553.125</v>
      </c>
      <c r="M593" s="52">
        <f t="shared" si="248"/>
        <v>756181.87500000012</v>
      </c>
      <c r="N593">
        <v>433</v>
      </c>
      <c r="O593">
        <v>1660</v>
      </c>
      <c r="P593">
        <v>190</v>
      </c>
      <c r="Q593">
        <v>56274</v>
      </c>
      <c r="R593" s="14">
        <f t="shared" si="265"/>
        <v>0.30180488786703519</v>
      </c>
      <c r="S593" s="14">
        <f t="shared" si="266"/>
        <v>0.10052604153328665</v>
      </c>
      <c r="T593" s="14">
        <f t="shared" si="267"/>
        <v>0.73035493451482547</v>
      </c>
      <c r="U593" s="14">
        <f t="shared" si="268"/>
        <v>1.4431628779687744</v>
      </c>
      <c r="V593">
        <v>1559.45</v>
      </c>
      <c r="W593">
        <v>3611.39</v>
      </c>
      <c r="X593">
        <v>3750.19</v>
      </c>
      <c r="Y593">
        <v>4337.96</v>
      </c>
      <c r="Z593" s="14">
        <f t="shared" si="253"/>
        <v>0.48764873003708087</v>
      </c>
      <c r="AA593" s="14">
        <f t="shared" si="254"/>
        <v>0.17934208343400626</v>
      </c>
      <c r="AB593" s="14">
        <f t="shared" si="255"/>
        <v>5.6458678611422171</v>
      </c>
      <c r="AC593" s="14">
        <f t="shared" si="256"/>
        <v>0.73553746502676431</v>
      </c>
      <c r="AD593">
        <v>2519.7199999999998</v>
      </c>
      <c r="AE593">
        <v>6442.85</v>
      </c>
      <c r="AF593">
        <v>28990.12</v>
      </c>
      <c r="AG593">
        <v>2210.9299999999998</v>
      </c>
      <c r="AH593" s="14">
        <f t="shared" si="257"/>
        <v>25.920059298481927</v>
      </c>
      <c r="AI593" s="14">
        <f t="shared" si="258"/>
        <v>15.310441053174232</v>
      </c>
      <c r="AJ593" s="14">
        <f t="shared" si="259"/>
        <v>131.65191878864599</v>
      </c>
      <c r="AK593" s="14">
        <f t="shared" si="260"/>
        <v>30.141536393789483</v>
      </c>
      <c r="AL593">
        <v>133931.01999999999</v>
      </c>
      <c r="AM593">
        <v>550026.37</v>
      </c>
      <c r="AN593">
        <v>675999.69</v>
      </c>
      <c r="AO593">
        <v>90601.54</v>
      </c>
      <c r="AP593" s="14">
        <f t="shared" si="261"/>
        <v>0.42825154632790668</v>
      </c>
      <c r="AQ593" s="14">
        <f t="shared" si="262"/>
        <v>2.9152465753577182E-2</v>
      </c>
      <c r="AR593" s="14">
        <f t="shared" si="263"/>
        <v>0</v>
      </c>
      <c r="AS593" s="14">
        <f t="shared" si="264"/>
        <v>1.5540492436465985</v>
      </c>
      <c r="AT593">
        <v>2212.81</v>
      </c>
      <c r="AU593">
        <v>1047.3</v>
      </c>
      <c r="AW593">
        <v>4671.2700000000004</v>
      </c>
    </row>
    <row r="594" spans="1:49" ht="12.75" customHeight="1" x14ac:dyDescent="0.15">
      <c r="A594" t="s">
        <v>155</v>
      </c>
      <c r="B594" t="s">
        <v>275</v>
      </c>
      <c r="C594" s="24" t="s">
        <v>484</v>
      </c>
      <c r="D594" s="17">
        <v>1178</v>
      </c>
      <c r="F594" s="24" t="s">
        <v>436</v>
      </c>
      <c r="G594" s="24">
        <v>25</v>
      </c>
      <c r="H594" s="16" t="s">
        <v>425</v>
      </c>
      <c r="J594" s="52">
        <f t="shared" si="245"/>
        <v>8411.875</v>
      </c>
      <c r="K594" s="52">
        <f t="shared" si="246"/>
        <v>21540.312500000004</v>
      </c>
      <c r="L594" s="52">
        <f t="shared" si="247"/>
        <v>1827.4999999999998</v>
      </c>
      <c r="M594" s="52">
        <f t="shared" si="248"/>
        <v>394457.8125</v>
      </c>
      <c r="N594">
        <v>626</v>
      </c>
      <c r="O594">
        <v>1603</v>
      </c>
      <c r="P594">
        <v>136</v>
      </c>
      <c r="Q594">
        <v>29355</v>
      </c>
      <c r="R594" s="14">
        <f t="shared" si="265"/>
        <v>0.28655836565332837</v>
      </c>
      <c r="S594" s="14">
        <f t="shared" si="266"/>
        <v>9.8084004084073112E-2</v>
      </c>
      <c r="T594" s="14">
        <f t="shared" si="267"/>
        <v>0.78677053410584741</v>
      </c>
      <c r="U594" s="14">
        <f t="shared" si="268"/>
        <v>1.4396364446898902</v>
      </c>
      <c r="V594">
        <v>1480.67</v>
      </c>
      <c r="W594">
        <v>3523.66</v>
      </c>
      <c r="X594">
        <v>4039.87</v>
      </c>
      <c r="Y594">
        <v>4327.3599999999997</v>
      </c>
      <c r="Z594" s="14">
        <f t="shared" si="253"/>
        <v>0.47711279871803808</v>
      </c>
      <c r="AA594" s="14">
        <f t="shared" si="254"/>
        <v>0.17271993925108253</v>
      </c>
      <c r="AB594" s="14">
        <f t="shared" si="255"/>
        <v>9.8192336530502935</v>
      </c>
      <c r="AC594" s="14">
        <f t="shared" si="256"/>
        <v>0.78743591705562777</v>
      </c>
      <c r="AD594">
        <v>2465.2800000000002</v>
      </c>
      <c r="AE594">
        <v>6204.95</v>
      </c>
      <c r="AF594">
        <v>50419.31</v>
      </c>
      <c r="AG594">
        <v>2366.9299999999998</v>
      </c>
      <c r="AH594" s="14">
        <f t="shared" si="257"/>
        <v>22.756361426569747</v>
      </c>
      <c r="AI594" s="14">
        <f t="shared" si="258"/>
        <v>13.576150204370672</v>
      </c>
      <c r="AJ594" s="14">
        <f t="shared" si="259"/>
        <v>147.31256049466867</v>
      </c>
      <c r="AK594" s="14">
        <f t="shared" si="260"/>
        <v>24.172452567808989</v>
      </c>
      <c r="AL594">
        <v>117583.94</v>
      </c>
      <c r="AM594">
        <v>487722.11</v>
      </c>
      <c r="AN594">
        <v>756413.17</v>
      </c>
      <c r="AO594">
        <v>72659.25</v>
      </c>
      <c r="AP594" s="14">
        <f t="shared" si="261"/>
        <v>0.44157628680028177</v>
      </c>
      <c r="AQ594" s="14">
        <f t="shared" si="262"/>
        <v>3.0476616231852428E-2</v>
      </c>
      <c r="AR594" s="14">
        <f t="shared" si="263"/>
        <v>0</v>
      </c>
      <c r="AS594" s="14">
        <f t="shared" si="264"/>
        <v>1.6880038058864821</v>
      </c>
      <c r="AT594">
        <v>2281.66</v>
      </c>
      <c r="AU594">
        <v>1094.8699999999999</v>
      </c>
      <c r="AW594">
        <v>5073.92</v>
      </c>
    </row>
    <row r="595" spans="1:49" ht="12.75" customHeight="1" x14ac:dyDescent="0.15">
      <c r="A595" t="s">
        <v>156</v>
      </c>
      <c r="B595" t="s">
        <v>276</v>
      </c>
      <c r="C595" s="24" t="s">
        <v>484</v>
      </c>
      <c r="D595" s="17">
        <v>1179</v>
      </c>
      <c r="F595" s="24" t="s">
        <v>441</v>
      </c>
      <c r="G595" s="24">
        <v>25</v>
      </c>
      <c r="H595" s="16" t="s">
        <v>425</v>
      </c>
      <c r="J595" s="52">
        <f t="shared" si="245"/>
        <v>29347.500000000004</v>
      </c>
      <c r="K595" s="52">
        <f t="shared" si="246"/>
        <v>72199.6875</v>
      </c>
      <c r="L595" s="52">
        <f t="shared" si="247"/>
        <v>4434.375</v>
      </c>
      <c r="M595" s="52">
        <f t="shared" si="248"/>
        <v>1044913.4375</v>
      </c>
      <c r="N595">
        <v>2184</v>
      </c>
      <c r="O595">
        <v>5373</v>
      </c>
      <c r="P595">
        <v>330</v>
      </c>
      <c r="Q595">
        <v>77761</v>
      </c>
      <c r="R595" s="14">
        <f t="shared" si="265"/>
        <v>0.27926604581310915</v>
      </c>
      <c r="S595" s="14">
        <f t="shared" si="266"/>
        <v>9.6048926483343608E-2</v>
      </c>
      <c r="T595" s="14">
        <f t="shared" si="267"/>
        <v>0.80106334290861292</v>
      </c>
      <c r="U595" s="14">
        <f t="shared" si="268"/>
        <v>1.3795806205857206</v>
      </c>
      <c r="V595">
        <v>1442.99</v>
      </c>
      <c r="W595">
        <v>3450.55</v>
      </c>
      <c r="X595">
        <v>4113.26</v>
      </c>
      <c r="Y595">
        <v>4146.84</v>
      </c>
      <c r="Z595" s="14">
        <f t="shared" si="253"/>
        <v>0.46794320970451397</v>
      </c>
      <c r="AA595" s="14">
        <f t="shared" si="254"/>
        <v>0.17145953282568202</v>
      </c>
      <c r="AB595" s="14">
        <f t="shared" si="255"/>
        <v>8.9536316276352306</v>
      </c>
      <c r="AC595" s="14">
        <f t="shared" si="256"/>
        <v>0.75231463769224893</v>
      </c>
      <c r="AD595">
        <v>2417.9</v>
      </c>
      <c r="AE595">
        <v>6159.67</v>
      </c>
      <c r="AF595">
        <v>45974.66</v>
      </c>
      <c r="AG595">
        <v>2261.36</v>
      </c>
      <c r="AH595" s="14">
        <f t="shared" si="257"/>
        <v>16.888279260239827</v>
      </c>
      <c r="AI595" s="14">
        <f t="shared" si="258"/>
        <v>8.5118171453130582</v>
      </c>
      <c r="AJ595" s="14">
        <f t="shared" si="259"/>
        <v>104.98818053459274</v>
      </c>
      <c r="AK595" s="14">
        <f t="shared" si="260"/>
        <v>36.680262286792178</v>
      </c>
      <c r="AL595">
        <v>87263.09</v>
      </c>
      <c r="AM595">
        <v>305786.34999999998</v>
      </c>
      <c r="AN595">
        <v>539088.06000000006</v>
      </c>
      <c r="AO595">
        <v>110256.1</v>
      </c>
      <c r="AP595" s="14">
        <f t="shared" si="261"/>
        <v>0.40199106652112992</v>
      </c>
      <c r="AQ595" s="14">
        <f t="shared" si="262"/>
        <v>2.8980718676617796E-2</v>
      </c>
      <c r="AR595" s="14">
        <f t="shared" si="263"/>
        <v>0</v>
      </c>
      <c r="AS595" s="14">
        <f t="shared" si="264"/>
        <v>1.5348368359243749</v>
      </c>
      <c r="AT595">
        <v>2077.12</v>
      </c>
      <c r="AU595">
        <v>1041.1300000000001</v>
      </c>
      <c r="AW595">
        <v>4613.5200000000004</v>
      </c>
    </row>
    <row r="596" spans="1:49" ht="12.75" customHeight="1" x14ac:dyDescent="0.15">
      <c r="A596" t="s">
        <v>157</v>
      </c>
      <c r="B596" t="s">
        <v>277</v>
      </c>
      <c r="C596" s="24" t="s">
        <v>484</v>
      </c>
      <c r="D596" s="17">
        <v>1180</v>
      </c>
      <c r="F596" s="24" t="s">
        <v>442</v>
      </c>
      <c r="G596" s="24">
        <v>25</v>
      </c>
      <c r="H596" s="16" t="s">
        <v>425</v>
      </c>
      <c r="J596" s="52">
        <f t="shared" si="245"/>
        <v>34010.3125</v>
      </c>
      <c r="K596" s="52">
        <f t="shared" si="246"/>
        <v>84535.312500000015</v>
      </c>
      <c r="L596" s="52">
        <f t="shared" si="247"/>
        <v>4246.25</v>
      </c>
      <c r="M596" s="52">
        <f t="shared" si="248"/>
        <v>1174249.375</v>
      </c>
      <c r="N596">
        <v>2531</v>
      </c>
      <c r="O596">
        <v>6291</v>
      </c>
      <c r="P596">
        <v>316</v>
      </c>
      <c r="Q596">
        <v>87386</v>
      </c>
      <c r="R596" s="14">
        <f t="shared" si="265"/>
        <v>0.28892140241683895</v>
      </c>
      <c r="S596" s="14">
        <f t="shared" si="266"/>
        <v>9.2051422800663169E-2</v>
      </c>
      <c r="T596" s="14">
        <f t="shared" si="267"/>
        <v>0.86176152685135599</v>
      </c>
      <c r="U596" s="14">
        <f t="shared" si="268"/>
        <v>1.3711936976649024</v>
      </c>
      <c r="V596">
        <v>1492.88</v>
      </c>
      <c r="W596">
        <v>3306.94</v>
      </c>
      <c r="X596">
        <v>4424.93</v>
      </c>
      <c r="Y596">
        <v>4121.63</v>
      </c>
      <c r="Z596" s="14">
        <f t="shared" si="253"/>
        <v>0.41849748794290004</v>
      </c>
      <c r="AA596" s="14">
        <f t="shared" si="254"/>
        <v>0.14660130071270863</v>
      </c>
      <c r="AB596" s="14">
        <f t="shared" si="255"/>
        <v>7.5039330055017279</v>
      </c>
      <c r="AC596" s="14">
        <f t="shared" si="256"/>
        <v>0.66092013293988106</v>
      </c>
      <c r="AD596">
        <v>2162.41</v>
      </c>
      <c r="AE596">
        <v>5266.64</v>
      </c>
      <c r="AF596">
        <v>38530.82</v>
      </c>
      <c r="AG596">
        <v>1986.64</v>
      </c>
      <c r="AH596" s="14">
        <f t="shared" si="257"/>
        <v>7.897835915062279</v>
      </c>
      <c r="AI596" s="14">
        <f t="shared" si="258"/>
        <v>1.9551024748280581</v>
      </c>
      <c r="AJ596" s="14">
        <f t="shared" si="259"/>
        <v>49.704182287355763</v>
      </c>
      <c r="AK596" s="14">
        <f t="shared" si="260"/>
        <v>19.14428435028794</v>
      </c>
      <c r="AL596">
        <v>40808.75</v>
      </c>
      <c r="AM596">
        <v>70236.899999999994</v>
      </c>
      <c r="AN596">
        <v>255218.55</v>
      </c>
      <c r="AO596">
        <v>57545.23</v>
      </c>
      <c r="AP596" s="14">
        <f t="shared" si="261"/>
        <v>0.3852872415368061</v>
      </c>
      <c r="AQ596" s="14">
        <f t="shared" si="262"/>
        <v>2.9159703069624093E-2</v>
      </c>
      <c r="AR596" s="14">
        <f t="shared" si="263"/>
        <v>0</v>
      </c>
      <c r="AS596" s="14">
        <f t="shared" si="264"/>
        <v>1.4812350500853331</v>
      </c>
      <c r="AT596">
        <v>1990.81</v>
      </c>
      <c r="AU596">
        <v>1047.56</v>
      </c>
      <c r="AW596">
        <v>4452.3999999999996</v>
      </c>
    </row>
    <row r="597" spans="1:49" ht="12.75" customHeight="1" x14ac:dyDescent="0.15">
      <c r="A597" t="s">
        <v>158</v>
      </c>
      <c r="B597" t="s">
        <v>278</v>
      </c>
      <c r="C597" s="24" t="s">
        <v>484</v>
      </c>
      <c r="D597" s="17">
        <v>1181</v>
      </c>
      <c r="F597" s="24" t="s">
        <v>450</v>
      </c>
      <c r="G597" s="24">
        <v>45</v>
      </c>
      <c r="H597" s="16" t="s">
        <v>425</v>
      </c>
      <c r="J597" s="52">
        <f t="shared" si="245"/>
        <v>13222.5</v>
      </c>
      <c r="K597" s="52">
        <f t="shared" si="246"/>
        <v>29320.625000000004</v>
      </c>
      <c r="L597" s="52">
        <f t="shared" si="247"/>
        <v>1585.6250000000002</v>
      </c>
      <c r="M597" s="52">
        <f t="shared" si="248"/>
        <v>391824.06249999994</v>
      </c>
      <c r="N597">
        <v>984</v>
      </c>
      <c r="O597">
        <v>2182</v>
      </c>
      <c r="P597">
        <v>118</v>
      </c>
      <c r="Q597">
        <v>29159</v>
      </c>
      <c r="R597" s="14">
        <f t="shared" si="265"/>
        <v>0.25264753013307323</v>
      </c>
      <c r="S597" s="14">
        <f t="shared" si="266"/>
        <v>8.5095805362962532E-2</v>
      </c>
      <c r="T597" s="14">
        <f t="shared" si="267"/>
        <v>0.68266809484395541</v>
      </c>
      <c r="U597" s="14">
        <f t="shared" si="268"/>
        <v>1.3059580088293905</v>
      </c>
      <c r="V597">
        <v>1305.45</v>
      </c>
      <c r="W597">
        <v>3057.06</v>
      </c>
      <c r="X597">
        <v>3505.33</v>
      </c>
      <c r="Y597">
        <v>3925.54</v>
      </c>
      <c r="Z597" s="14">
        <f t="shared" si="253"/>
        <v>0.41679052772552394</v>
      </c>
      <c r="AA597" s="14">
        <f t="shared" si="254"/>
        <v>0.14953519729480261</v>
      </c>
      <c r="AB597" s="14">
        <f t="shared" si="255"/>
        <v>10.076356200399241</v>
      </c>
      <c r="AC597" s="14">
        <f t="shared" si="256"/>
        <v>0.64001437187902344</v>
      </c>
      <c r="AD597">
        <v>2153.59</v>
      </c>
      <c r="AE597">
        <v>5372.04</v>
      </c>
      <c r="AF597">
        <v>51739.57</v>
      </c>
      <c r="AG597">
        <v>1923.8</v>
      </c>
      <c r="AH597" s="14">
        <f t="shared" si="257"/>
        <v>6.826244223042802</v>
      </c>
      <c r="AI597" s="14">
        <f t="shared" si="258"/>
        <v>4.5233993562129022</v>
      </c>
      <c r="AJ597" s="14">
        <f t="shared" si="259"/>
        <v>42.099802327279811</v>
      </c>
      <c r="AK597" s="14">
        <f t="shared" si="260"/>
        <v>11.778576585148395</v>
      </c>
      <c r="AL597">
        <v>35271.75</v>
      </c>
      <c r="AM597">
        <v>162502.76</v>
      </c>
      <c r="AN597">
        <v>216171.96</v>
      </c>
      <c r="AO597">
        <v>35404.870000000003</v>
      </c>
      <c r="AP597" s="14">
        <f t="shared" si="261"/>
        <v>0.4024903814146481</v>
      </c>
      <c r="AQ597" s="14">
        <f t="shared" si="262"/>
        <v>3.2062980237673455E-2</v>
      </c>
      <c r="AR597" s="14">
        <f t="shared" si="263"/>
        <v>0</v>
      </c>
      <c r="AS597" s="14">
        <f t="shared" si="264"/>
        <v>1.5245968721202181</v>
      </c>
      <c r="AT597">
        <v>2079.6999999999998</v>
      </c>
      <c r="AU597">
        <v>1151.8599999999999</v>
      </c>
      <c r="AW597">
        <v>4582.74</v>
      </c>
    </row>
    <row r="598" spans="1:49" ht="12.75" customHeight="1" x14ac:dyDescent="0.15">
      <c r="A598" t="s">
        <v>159</v>
      </c>
      <c r="B598" t="s">
        <v>279</v>
      </c>
      <c r="C598" s="24" t="s">
        <v>484</v>
      </c>
      <c r="D598" s="17">
        <v>1182</v>
      </c>
      <c r="F598" s="24" t="s">
        <v>443</v>
      </c>
      <c r="G598" s="24">
        <v>45</v>
      </c>
      <c r="H598" s="16" t="s">
        <v>425</v>
      </c>
      <c r="J598" s="52">
        <f t="shared" si="245"/>
        <v>49342.5</v>
      </c>
      <c r="K598" s="52">
        <f t="shared" si="246"/>
        <v>102057.8125</v>
      </c>
      <c r="L598" s="52">
        <f t="shared" si="247"/>
        <v>5657.1874999999991</v>
      </c>
      <c r="M598" s="52">
        <f t="shared" si="248"/>
        <v>1135173.125</v>
      </c>
      <c r="N598">
        <v>3672</v>
      </c>
      <c r="O598">
        <v>7595</v>
      </c>
      <c r="P598">
        <v>421</v>
      </c>
      <c r="Q598">
        <v>84478</v>
      </c>
      <c r="R598" s="14">
        <f t="shared" si="265"/>
        <v>0.26894300068897714</v>
      </c>
      <c r="S598" s="14">
        <f t="shared" si="266"/>
        <v>8.7991566856655504E-2</v>
      </c>
      <c r="T598" s="14">
        <f t="shared" si="267"/>
        <v>0.83527532986026587</v>
      </c>
      <c r="U598" s="14">
        <f t="shared" si="268"/>
        <v>1.2901256541367392</v>
      </c>
      <c r="V598">
        <v>1389.65</v>
      </c>
      <c r="W598">
        <v>3161.09</v>
      </c>
      <c r="X598">
        <v>4288.93</v>
      </c>
      <c r="Y598">
        <v>3877.95</v>
      </c>
      <c r="Z598" s="14">
        <f t="shared" si="253"/>
        <v>0.43859781540057441</v>
      </c>
      <c r="AA598" s="14">
        <f t="shared" si="254"/>
        <v>0.15252393046386742</v>
      </c>
      <c r="AB598" s="14">
        <f t="shared" si="255"/>
        <v>9.9679711767856283</v>
      </c>
      <c r="AC598" s="14">
        <f t="shared" si="256"/>
        <v>0.69867292996703112</v>
      </c>
      <c r="AD598">
        <v>2266.27</v>
      </c>
      <c r="AE598">
        <v>5479.41</v>
      </c>
      <c r="AF598">
        <v>51183.040000000001</v>
      </c>
      <c r="AG598">
        <v>2100.12</v>
      </c>
      <c r="AH598" s="14">
        <f t="shared" si="257"/>
        <v>5.9473958212375262</v>
      </c>
      <c r="AI598" s="14">
        <f t="shared" si="258"/>
        <v>2.5967467707652516</v>
      </c>
      <c r="AJ598" s="14">
        <f t="shared" si="259"/>
        <v>50.604613661814113</v>
      </c>
      <c r="AK598" s="14">
        <f t="shared" si="260"/>
        <v>7.5574858526815865</v>
      </c>
      <c r="AL598">
        <v>30730.67</v>
      </c>
      <c r="AM598">
        <v>93287.92</v>
      </c>
      <c r="AN598">
        <v>259842.04</v>
      </c>
      <c r="AO598">
        <v>22716.82</v>
      </c>
      <c r="AP598" s="14">
        <f t="shared" si="261"/>
        <v>0.37006587860067969</v>
      </c>
      <c r="AQ598" s="14">
        <f t="shared" si="262"/>
        <v>2.8161510171769349E-2</v>
      </c>
      <c r="AR598" s="14">
        <f t="shared" si="263"/>
        <v>0</v>
      </c>
      <c r="AS598" s="14">
        <f t="shared" si="264"/>
        <v>1.5200524307438446</v>
      </c>
      <c r="AT598">
        <v>1912.16</v>
      </c>
      <c r="AU598">
        <v>1011.7</v>
      </c>
      <c r="AW598">
        <v>4569.08</v>
      </c>
    </row>
    <row r="599" spans="1:49" ht="12.75" customHeight="1" x14ac:dyDescent="0.15">
      <c r="A599" t="s">
        <v>160</v>
      </c>
      <c r="B599" t="s">
        <v>280</v>
      </c>
      <c r="C599" s="24" t="s">
        <v>484</v>
      </c>
      <c r="D599" s="17">
        <v>1188</v>
      </c>
      <c r="F599" s="24" t="s">
        <v>444</v>
      </c>
      <c r="G599" s="24">
        <v>45</v>
      </c>
      <c r="H599" s="16" t="s">
        <v>425</v>
      </c>
      <c r="J599" s="52">
        <f t="shared" ref="J599:J662" si="269">N599/$B$15/$B$16/$B$17/$B$18</f>
        <v>50175.625</v>
      </c>
      <c r="K599" s="52">
        <f t="shared" ref="K599:K662" si="270">O599/$B$15/$B$16/$B$17/$B$18</f>
        <v>99571.875</v>
      </c>
      <c r="L599" s="52">
        <f t="shared" ref="L599:L662" si="271">P599/$B$15/$B$16/$B$17/$B$18</f>
        <v>5697.5</v>
      </c>
      <c r="M599" s="52">
        <f t="shared" ref="M599:M662" si="272">Q599/$B$15/$B$16/$B$17/$B$18</f>
        <v>1115285.6250000002</v>
      </c>
      <c r="N599">
        <v>3734</v>
      </c>
      <c r="O599">
        <v>7410</v>
      </c>
      <c r="P599">
        <v>424</v>
      </c>
      <c r="Q599">
        <v>82998</v>
      </c>
      <c r="R599" s="14">
        <f t="shared" si="265"/>
        <v>0.27863706387359982</v>
      </c>
      <c r="S599" s="14">
        <f t="shared" si="266"/>
        <v>9.0762345469384484E-2</v>
      </c>
      <c r="T599" s="14">
        <f t="shared" si="267"/>
        <v>0.96995374653098987</v>
      </c>
      <c r="U599" s="14">
        <f t="shared" si="268"/>
        <v>1.3571411937309332</v>
      </c>
      <c r="V599">
        <v>1439.74</v>
      </c>
      <c r="W599">
        <v>3260.63</v>
      </c>
      <c r="X599">
        <v>4980.47</v>
      </c>
      <c r="Y599">
        <v>4079.39</v>
      </c>
      <c r="Z599" s="14">
        <f t="shared" si="253"/>
        <v>0.40871052896413451</v>
      </c>
      <c r="AA599" s="14">
        <f t="shared" si="254"/>
        <v>0.14439558946825767</v>
      </c>
      <c r="AB599" s="14">
        <f t="shared" si="255"/>
        <v>7.6302312673450512</v>
      </c>
      <c r="AC599" s="14">
        <f t="shared" si="256"/>
        <v>0.74873164840794848</v>
      </c>
      <c r="AD599">
        <v>2111.84</v>
      </c>
      <c r="AE599">
        <v>5187.3999999999996</v>
      </c>
      <c r="AF599">
        <v>39179.33</v>
      </c>
      <c r="AG599">
        <v>2250.59</v>
      </c>
      <c r="AH599" s="14">
        <f t="shared" si="257"/>
        <v>5.7461274065816674</v>
      </c>
      <c r="AI599" s="14">
        <f t="shared" si="258"/>
        <v>1.8888462382101336</v>
      </c>
      <c r="AJ599" s="14">
        <f t="shared" si="259"/>
        <v>40.775755392180727</v>
      </c>
      <c r="AK599" s="14">
        <f t="shared" si="260"/>
        <v>6.1521456350407702</v>
      </c>
      <c r="AL599">
        <v>29690.7</v>
      </c>
      <c r="AM599">
        <v>67856.649999999994</v>
      </c>
      <c r="AN599">
        <v>209373.31</v>
      </c>
      <c r="AO599">
        <v>18492.55</v>
      </c>
      <c r="AP599" s="14">
        <f t="shared" si="261"/>
        <v>0.4023665203557909</v>
      </c>
      <c r="AQ599" s="14">
        <f t="shared" si="262"/>
        <v>2.9318367306037148E-2</v>
      </c>
      <c r="AR599" s="14">
        <f t="shared" si="263"/>
        <v>0</v>
      </c>
      <c r="AS599" s="14">
        <f t="shared" si="264"/>
        <v>1.5097426036388801</v>
      </c>
      <c r="AT599">
        <v>2079.06</v>
      </c>
      <c r="AU599">
        <v>1053.26</v>
      </c>
      <c r="AW599">
        <v>4538.09</v>
      </c>
    </row>
    <row r="600" spans="1:49" ht="12.75" customHeight="1" x14ac:dyDescent="0.15">
      <c r="A600" t="s">
        <v>189</v>
      </c>
      <c r="B600" t="s">
        <v>281</v>
      </c>
      <c r="C600" s="24" t="s">
        <v>484</v>
      </c>
      <c r="D600" s="17">
        <v>1189</v>
      </c>
      <c r="F600" s="24" t="s">
        <v>451</v>
      </c>
      <c r="G600" s="24">
        <v>70</v>
      </c>
      <c r="H600" s="16" t="s">
        <v>425</v>
      </c>
      <c r="J600" s="52">
        <f t="shared" si="269"/>
        <v>19175.3125</v>
      </c>
      <c r="K600" s="52">
        <f t="shared" si="270"/>
        <v>27184.0625</v>
      </c>
      <c r="L600" s="52">
        <f t="shared" si="271"/>
        <v>2055.9375</v>
      </c>
      <c r="M600" s="52">
        <f t="shared" si="272"/>
        <v>363175.3125</v>
      </c>
      <c r="N600">
        <v>1427</v>
      </c>
      <c r="O600">
        <v>2023</v>
      </c>
      <c r="P600">
        <v>153</v>
      </c>
      <c r="Q600">
        <v>27027</v>
      </c>
      <c r="R600" s="14">
        <f t="shared" si="265"/>
        <v>0.27424580227130219</v>
      </c>
      <c r="S600" s="14">
        <f t="shared" si="266"/>
        <v>9.3309602359587712E-2</v>
      </c>
      <c r="T600" s="14">
        <f t="shared" si="267"/>
        <v>1.1541107161984516</v>
      </c>
      <c r="U600" s="14">
        <f t="shared" si="268"/>
        <v>1.1866547788161164</v>
      </c>
      <c r="V600">
        <v>1417.05</v>
      </c>
      <c r="W600">
        <v>3352.14</v>
      </c>
      <c r="X600">
        <v>5926.07</v>
      </c>
      <c r="Y600">
        <v>3566.93</v>
      </c>
      <c r="Z600" s="14">
        <f t="shared" si="253"/>
        <v>0.43260603667835607</v>
      </c>
      <c r="AA600" s="14">
        <f t="shared" si="254"/>
        <v>0.14281256576215062</v>
      </c>
      <c r="AB600" s="14">
        <f t="shared" si="255"/>
        <v>12.459741954330786</v>
      </c>
      <c r="AC600" s="14">
        <f t="shared" si="256"/>
        <v>0.69961774793986442</v>
      </c>
      <c r="AD600">
        <v>2235.31</v>
      </c>
      <c r="AE600">
        <v>5130.53</v>
      </c>
      <c r="AF600">
        <v>63977.66</v>
      </c>
      <c r="AG600">
        <v>2102.96</v>
      </c>
      <c r="AH600" s="14">
        <f t="shared" si="257"/>
        <v>15.471190691841429</v>
      </c>
      <c r="AI600" s="14">
        <f t="shared" si="258"/>
        <v>8.7163008296191045</v>
      </c>
      <c r="AJ600" s="14">
        <f t="shared" si="259"/>
        <v>79.864371196260777</v>
      </c>
      <c r="AK600" s="14">
        <f t="shared" si="260"/>
        <v>26.783553513625009</v>
      </c>
      <c r="AL600">
        <v>79940.88</v>
      </c>
      <c r="AM600">
        <v>313132.40999999997</v>
      </c>
      <c r="AN600">
        <v>410083.58</v>
      </c>
      <c r="AO600">
        <v>80507.88</v>
      </c>
      <c r="AP600" s="14">
        <f t="shared" si="261"/>
        <v>0.38753802921572728</v>
      </c>
      <c r="AQ600" s="14">
        <f t="shared" si="262"/>
        <v>2.9547177836443339E-2</v>
      </c>
      <c r="AR600" s="14">
        <f t="shared" si="263"/>
        <v>0</v>
      </c>
      <c r="AS600" s="14">
        <f t="shared" si="264"/>
        <v>1.5789771347396926</v>
      </c>
      <c r="AT600">
        <v>2002.44</v>
      </c>
      <c r="AU600">
        <v>1061.48</v>
      </c>
      <c r="AW600">
        <v>4746.2</v>
      </c>
    </row>
    <row r="601" spans="1:49" ht="12.75" customHeight="1" x14ac:dyDescent="0.15">
      <c r="A601" t="s">
        <v>161</v>
      </c>
      <c r="B601" t="s">
        <v>282</v>
      </c>
      <c r="C601" s="24" t="s">
        <v>484</v>
      </c>
      <c r="D601" s="17">
        <v>1190</v>
      </c>
      <c r="F601" s="24" t="s">
        <v>445</v>
      </c>
      <c r="G601" s="24">
        <v>70</v>
      </c>
      <c r="H601" s="16" t="s">
        <v>425</v>
      </c>
      <c r="J601" s="52">
        <f t="shared" si="269"/>
        <v>63075.625</v>
      </c>
      <c r="K601" s="52">
        <f t="shared" si="270"/>
        <v>101157.50000000001</v>
      </c>
      <c r="L601" s="52">
        <f t="shared" si="271"/>
        <v>8600</v>
      </c>
      <c r="M601" s="52">
        <f t="shared" si="272"/>
        <v>1093503.4375</v>
      </c>
      <c r="N601">
        <v>4694</v>
      </c>
      <c r="O601">
        <v>7528</v>
      </c>
      <c r="P601">
        <v>640</v>
      </c>
      <c r="Q601">
        <v>81377</v>
      </c>
      <c r="R601" s="14">
        <f t="shared" si="265"/>
        <v>0.27662238633812519</v>
      </c>
      <c r="S601" s="14">
        <f t="shared" si="266"/>
        <v>9.3200207543955568E-2</v>
      </c>
      <c r="T601" s="14">
        <f t="shared" si="267"/>
        <v>1.2750981060421638</v>
      </c>
      <c r="U601" s="14">
        <f t="shared" si="268"/>
        <v>1.1028687202041338</v>
      </c>
      <c r="V601">
        <v>1429.33</v>
      </c>
      <c r="W601">
        <v>3348.21</v>
      </c>
      <c r="X601">
        <v>6547.31</v>
      </c>
      <c r="Y601">
        <v>3315.08</v>
      </c>
      <c r="Z601" s="14">
        <f t="shared" si="253"/>
        <v>0.44182981490513012</v>
      </c>
      <c r="AA601" s="14">
        <f t="shared" si="254"/>
        <v>0.14825391399618984</v>
      </c>
      <c r="AB601" s="14">
        <f t="shared" si="255"/>
        <v>13.636819708846586</v>
      </c>
      <c r="AC601" s="14">
        <f t="shared" si="256"/>
        <v>0.64349090280018761</v>
      </c>
      <c r="AD601">
        <v>2282.9699999999998</v>
      </c>
      <c r="AE601">
        <v>5326.01</v>
      </c>
      <c r="AF601">
        <v>70021.66</v>
      </c>
      <c r="AG601">
        <v>1934.25</v>
      </c>
      <c r="AH601" s="14">
        <f t="shared" si="257"/>
        <v>7.3465864666310567</v>
      </c>
      <c r="AI601" s="14">
        <f t="shared" si="258"/>
        <v>3.3355077756610179</v>
      </c>
      <c r="AJ601" s="14">
        <f t="shared" si="259"/>
        <v>49.82849213691027</v>
      </c>
      <c r="AK601" s="14">
        <f t="shared" si="260"/>
        <v>7.7428498238446775</v>
      </c>
      <c r="AL601">
        <v>37960.400000000001</v>
      </c>
      <c r="AM601">
        <v>119827.85</v>
      </c>
      <c r="AN601">
        <v>255856.85</v>
      </c>
      <c r="AO601">
        <v>23274</v>
      </c>
      <c r="AP601" s="14">
        <f t="shared" si="261"/>
        <v>0.3683260177895446</v>
      </c>
      <c r="AQ601" s="14">
        <f t="shared" si="262"/>
        <v>2.8855179079034829E-2</v>
      </c>
      <c r="AR601" s="14">
        <f t="shared" si="263"/>
        <v>0</v>
      </c>
      <c r="AS601" s="14">
        <f t="shared" si="264"/>
        <v>1.528455987783903</v>
      </c>
      <c r="AT601">
        <v>1903.17</v>
      </c>
      <c r="AU601">
        <v>1036.6199999999999</v>
      </c>
      <c r="AW601">
        <v>4594.34</v>
      </c>
    </row>
    <row r="602" spans="1:49" ht="12.75" customHeight="1" x14ac:dyDescent="0.15">
      <c r="A602" t="s">
        <v>162</v>
      </c>
      <c r="B602" t="s">
        <v>283</v>
      </c>
      <c r="C602" s="24" t="s">
        <v>484</v>
      </c>
      <c r="D602" s="17">
        <v>1191</v>
      </c>
      <c r="F602" s="24" t="s">
        <v>446</v>
      </c>
      <c r="G602" s="24">
        <v>70</v>
      </c>
      <c r="H602" s="16" t="s">
        <v>425</v>
      </c>
      <c r="J602" s="52">
        <f t="shared" si="269"/>
        <v>68329.6875</v>
      </c>
      <c r="K602" s="52">
        <f t="shared" si="270"/>
        <v>102729.6875</v>
      </c>
      <c r="L602" s="52">
        <f t="shared" si="271"/>
        <v>10642.499999999998</v>
      </c>
      <c r="M602" s="52">
        <f t="shared" si="272"/>
        <v>1073212.8125</v>
      </c>
      <c r="N602">
        <v>5085</v>
      </c>
      <c r="O602">
        <v>7645</v>
      </c>
      <c r="P602">
        <v>792</v>
      </c>
      <c r="Q602">
        <v>79867</v>
      </c>
      <c r="R602" s="14">
        <f t="shared" si="265"/>
        <v>0.28405985585669274</v>
      </c>
      <c r="S602" s="14">
        <f t="shared" si="266"/>
        <v>9.2536879692425203E-2</v>
      </c>
      <c r="T602" s="14">
        <f t="shared" si="267"/>
        <v>1.2581605725692586</v>
      </c>
      <c r="U602" s="14">
        <f t="shared" si="268"/>
        <v>1.2076037885869981</v>
      </c>
      <c r="V602">
        <v>1467.76</v>
      </c>
      <c r="W602">
        <v>3324.38</v>
      </c>
      <c r="X602">
        <v>6460.34</v>
      </c>
      <c r="Y602">
        <v>3629.9</v>
      </c>
      <c r="Z602" s="14">
        <f t="shared" si="253"/>
        <v>0.44837896839220603</v>
      </c>
      <c r="AA602" s="14">
        <f t="shared" si="254"/>
        <v>0.14498209042636701</v>
      </c>
      <c r="AB602" s="14">
        <f t="shared" si="255"/>
        <v>12.307228200009737</v>
      </c>
      <c r="AC602" s="14">
        <f t="shared" si="256"/>
        <v>0.67207164647839068</v>
      </c>
      <c r="AD602">
        <v>2316.81</v>
      </c>
      <c r="AE602">
        <v>5208.47</v>
      </c>
      <c r="AF602">
        <v>63194.54</v>
      </c>
      <c r="AG602">
        <v>2020.16</v>
      </c>
      <c r="AH602" s="14">
        <f t="shared" si="257"/>
        <v>4.6899718990222716</v>
      </c>
      <c r="AI602" s="14">
        <f t="shared" si="258"/>
        <v>1.895197261399608</v>
      </c>
      <c r="AJ602" s="14">
        <f t="shared" si="259"/>
        <v>44.104556210136813</v>
      </c>
      <c r="AK602" s="14">
        <f t="shared" si="260"/>
        <v>5.0340400616127781</v>
      </c>
      <c r="AL602">
        <v>24233.46</v>
      </c>
      <c r="AM602">
        <v>68084.81</v>
      </c>
      <c r="AN602">
        <v>226465.87</v>
      </c>
      <c r="AO602">
        <v>15131.67</v>
      </c>
      <c r="AP602" s="14">
        <f t="shared" si="261"/>
        <v>0.35377040804477577</v>
      </c>
      <c r="AQ602" s="14">
        <f t="shared" si="262"/>
        <v>2.927438669313669E-2</v>
      </c>
      <c r="AR602" s="14">
        <f t="shared" si="263"/>
        <v>0</v>
      </c>
      <c r="AS602" s="14">
        <f t="shared" si="264"/>
        <v>1.5511183118365066</v>
      </c>
      <c r="AT602">
        <v>1827.96</v>
      </c>
      <c r="AU602">
        <v>1051.68</v>
      </c>
      <c r="AW602">
        <v>4662.46</v>
      </c>
    </row>
    <row r="603" spans="1:49" ht="12.75" customHeight="1" x14ac:dyDescent="0.15">
      <c r="A603" t="s">
        <v>163</v>
      </c>
      <c r="B603" t="s">
        <v>284</v>
      </c>
      <c r="C603" s="24" t="s">
        <v>484</v>
      </c>
      <c r="D603" s="17">
        <v>1192</v>
      </c>
      <c r="F603" s="24" t="s">
        <v>452</v>
      </c>
      <c r="G603" s="24">
        <v>90</v>
      </c>
      <c r="H603" s="16" t="s">
        <v>425</v>
      </c>
      <c r="J603" s="52">
        <f t="shared" si="269"/>
        <v>10427.5</v>
      </c>
      <c r="K603" s="52">
        <f t="shared" si="270"/>
        <v>14230.3125</v>
      </c>
      <c r="L603" s="52">
        <f t="shared" si="271"/>
        <v>2821.875</v>
      </c>
      <c r="M603" s="52">
        <f t="shared" si="272"/>
        <v>285802.1875</v>
      </c>
      <c r="N603">
        <v>776</v>
      </c>
      <c r="O603">
        <v>1059</v>
      </c>
      <c r="P603">
        <v>210</v>
      </c>
      <c r="Q603">
        <v>21269</v>
      </c>
      <c r="R603" s="14">
        <f t="shared" si="265"/>
        <v>0.3001327635724626</v>
      </c>
      <c r="S603" s="14">
        <f t="shared" si="266"/>
        <v>0.10795793003853593</v>
      </c>
      <c r="T603" s="14">
        <f t="shared" si="267"/>
        <v>1.6243595111738645</v>
      </c>
      <c r="U603" s="14">
        <f t="shared" si="268"/>
        <v>1.1210930612435004</v>
      </c>
      <c r="V603">
        <v>1550.81</v>
      </c>
      <c r="W603">
        <v>3878.38</v>
      </c>
      <c r="X603">
        <v>8340.68</v>
      </c>
      <c r="Y603">
        <v>3369.86</v>
      </c>
      <c r="Z603" s="14">
        <f t="shared" si="253"/>
        <v>0.48633077095767818</v>
      </c>
      <c r="AA603" s="14">
        <f t="shared" si="254"/>
        <v>0.16109374773833873</v>
      </c>
      <c r="AB603" s="14">
        <f t="shared" si="255"/>
        <v>16.854072739666002</v>
      </c>
      <c r="AC603" s="14">
        <f t="shared" si="256"/>
        <v>0.74410070961152686</v>
      </c>
      <c r="AD603">
        <v>2512.91</v>
      </c>
      <c r="AE603">
        <v>5787.28</v>
      </c>
      <c r="AF603">
        <v>86541.45</v>
      </c>
      <c r="AG603">
        <v>2236.67</v>
      </c>
      <c r="AH603" s="14">
        <f t="shared" si="257"/>
        <v>9.2298861252390125</v>
      </c>
      <c r="AI603" s="14">
        <f t="shared" si="258"/>
        <v>4.1313436466942726</v>
      </c>
      <c r="AJ603" s="14">
        <f t="shared" si="259"/>
        <v>48.90449194215882</v>
      </c>
      <c r="AK603" s="14">
        <f t="shared" si="260"/>
        <v>11.335723101797482</v>
      </c>
      <c r="AL603">
        <v>47691.56</v>
      </c>
      <c r="AM603">
        <v>148418.19</v>
      </c>
      <c r="AN603">
        <v>251112.34</v>
      </c>
      <c r="AO603">
        <v>34073.71</v>
      </c>
      <c r="AP603" s="14">
        <f t="shared" si="261"/>
        <v>0.40752804291785688</v>
      </c>
      <c r="AQ603" s="14">
        <f t="shared" si="262"/>
        <v>3.0259496750445095E-2</v>
      </c>
      <c r="AR603" s="14">
        <f t="shared" si="263"/>
        <v>0</v>
      </c>
      <c r="AS603" s="14">
        <f t="shared" si="264"/>
        <v>1.6228180194086903</v>
      </c>
      <c r="AT603">
        <v>2105.73</v>
      </c>
      <c r="AU603">
        <v>1087.07</v>
      </c>
      <c r="AW603">
        <v>4877.9799999999996</v>
      </c>
    </row>
    <row r="604" spans="1:49" ht="12.75" customHeight="1" x14ac:dyDescent="0.15">
      <c r="A604" t="s">
        <v>164</v>
      </c>
      <c r="B604" t="s">
        <v>285</v>
      </c>
      <c r="C604" s="24" t="s">
        <v>484</v>
      </c>
      <c r="D604" s="17">
        <v>1193</v>
      </c>
      <c r="F604" s="24" t="s">
        <v>448</v>
      </c>
      <c r="G604" s="24">
        <v>90</v>
      </c>
      <c r="H604" s="16" t="s">
        <v>425</v>
      </c>
      <c r="J604" s="52">
        <f t="shared" si="269"/>
        <v>30839.062499999996</v>
      </c>
      <c r="K604" s="52">
        <f t="shared" si="270"/>
        <v>46198.125000000007</v>
      </c>
      <c r="L604" s="52">
        <f t="shared" si="271"/>
        <v>11730.9375</v>
      </c>
      <c r="M604" s="52">
        <f t="shared" si="272"/>
        <v>784870.9375</v>
      </c>
      <c r="N604">
        <v>2295</v>
      </c>
      <c r="O604">
        <v>3438</v>
      </c>
      <c r="P604">
        <v>873</v>
      </c>
      <c r="Q604">
        <v>58409</v>
      </c>
      <c r="R604" s="14">
        <f t="shared" si="265"/>
        <v>0.30175263398282975</v>
      </c>
      <c r="S604" s="14">
        <f t="shared" si="266"/>
        <v>0.10455165940522625</v>
      </c>
      <c r="T604" s="14">
        <f t="shared" si="267"/>
        <v>1.6510385120989337</v>
      </c>
      <c r="U604" s="14">
        <f t="shared" si="268"/>
        <v>1.1368821672261276</v>
      </c>
      <c r="V604">
        <v>1559.18</v>
      </c>
      <c r="W604">
        <v>3756.01</v>
      </c>
      <c r="X604">
        <v>8477.67</v>
      </c>
      <c r="Y604">
        <v>3417.32</v>
      </c>
      <c r="Z604" s="14">
        <f t="shared" si="253"/>
        <v>0.5475452286397734</v>
      </c>
      <c r="AA604" s="14">
        <f t="shared" si="254"/>
        <v>0.16630739887520976</v>
      </c>
      <c r="AB604" s="14">
        <f t="shared" si="255"/>
        <v>20.063467549539901</v>
      </c>
      <c r="AC604" s="14">
        <f t="shared" si="256"/>
        <v>0.71965853480024078</v>
      </c>
      <c r="AD604">
        <v>2829.21</v>
      </c>
      <c r="AE604">
        <v>5974.58</v>
      </c>
      <c r="AF604">
        <v>103020.89</v>
      </c>
      <c r="AG604">
        <v>2163.1999999999998</v>
      </c>
      <c r="AH604" s="14">
        <f t="shared" si="257"/>
        <v>3.5417895600610017</v>
      </c>
      <c r="AI604" s="14">
        <f t="shared" si="258"/>
        <v>1.5200175811108279</v>
      </c>
      <c r="AJ604" s="14">
        <f t="shared" si="259"/>
        <v>30.972090169920641</v>
      </c>
      <c r="AK604" s="14">
        <f t="shared" si="260"/>
        <v>3.710629534876758</v>
      </c>
      <c r="AL604">
        <v>18300.71</v>
      </c>
      <c r="AM604">
        <v>54606.51</v>
      </c>
      <c r="AN604">
        <v>159033.94</v>
      </c>
      <c r="AO604">
        <v>11153.67</v>
      </c>
      <c r="AP604" s="14">
        <f t="shared" si="261"/>
        <v>0.34563815539918097</v>
      </c>
      <c r="AQ604" s="14">
        <f t="shared" si="262"/>
        <v>2.87031954420497E-2</v>
      </c>
      <c r="AR604" s="14">
        <f t="shared" si="263"/>
        <v>0</v>
      </c>
      <c r="AS604" s="14">
        <f t="shared" si="264"/>
        <v>1.5986586246244847</v>
      </c>
      <c r="AT604">
        <v>1785.94</v>
      </c>
      <c r="AU604">
        <v>1031.1600000000001</v>
      </c>
      <c r="AW604">
        <v>4805.3599999999997</v>
      </c>
    </row>
    <row r="605" spans="1:49" ht="12.75" customHeight="1" x14ac:dyDescent="0.15">
      <c r="A605" t="s">
        <v>165</v>
      </c>
      <c r="B605" t="s">
        <v>286</v>
      </c>
      <c r="C605" s="24" t="s">
        <v>484</v>
      </c>
      <c r="D605" s="17">
        <v>1194</v>
      </c>
      <c r="F605" s="24" t="s">
        <v>447</v>
      </c>
      <c r="G605" s="24">
        <v>90</v>
      </c>
      <c r="H605" s="16" t="s">
        <v>425</v>
      </c>
      <c r="J605" s="52">
        <f t="shared" si="269"/>
        <v>32155.9375</v>
      </c>
      <c r="K605" s="52">
        <f t="shared" si="270"/>
        <v>50014.375</v>
      </c>
      <c r="L605" s="52">
        <f t="shared" si="271"/>
        <v>12496.875</v>
      </c>
      <c r="M605" s="52">
        <f t="shared" si="272"/>
        <v>802514.375</v>
      </c>
      <c r="N605">
        <v>2393</v>
      </c>
      <c r="O605">
        <v>3722</v>
      </c>
      <c r="P605">
        <v>930</v>
      </c>
      <c r="Q605">
        <v>59722</v>
      </c>
      <c r="R605" s="14">
        <f t="shared" si="265"/>
        <v>0.30849338504532542</v>
      </c>
      <c r="S605" s="14">
        <f t="shared" si="266"/>
        <v>0.10275040278447385</v>
      </c>
      <c r="T605" s="14">
        <f t="shared" si="267"/>
        <v>1.6070266322605775</v>
      </c>
      <c r="U605" s="14">
        <f t="shared" si="268"/>
        <v>1.0943952998632676</v>
      </c>
      <c r="V605">
        <v>1594.01</v>
      </c>
      <c r="W605">
        <v>3691.3</v>
      </c>
      <c r="X605">
        <v>8251.68</v>
      </c>
      <c r="Y605">
        <v>3289.61</v>
      </c>
      <c r="Z605" s="14">
        <f t="shared" si="253"/>
        <v>0.53081043839073516</v>
      </c>
      <c r="AA605" s="14">
        <f t="shared" si="254"/>
        <v>0.16633133768982644</v>
      </c>
      <c r="AB605" s="14">
        <f t="shared" si="255"/>
        <v>23.303233847801742</v>
      </c>
      <c r="AC605" s="14">
        <f t="shared" si="256"/>
        <v>0.61573853826013769</v>
      </c>
      <c r="AD605">
        <v>2742.74</v>
      </c>
      <c r="AE605">
        <v>5975.44</v>
      </c>
      <c r="AF605">
        <v>119656.28</v>
      </c>
      <c r="AG605">
        <v>1850.83</v>
      </c>
      <c r="AH605" s="14">
        <f t="shared" si="257"/>
        <v>3.7724749761954528</v>
      </c>
      <c r="AI605" s="14">
        <f t="shared" si="258"/>
        <v>1.6613392597673149</v>
      </c>
      <c r="AJ605" s="14">
        <f t="shared" si="259"/>
        <v>38.781229855397051</v>
      </c>
      <c r="AK605" s="14">
        <f t="shared" si="260"/>
        <v>6.2068286386304132</v>
      </c>
      <c r="AL605">
        <v>19492.68</v>
      </c>
      <c r="AM605">
        <v>59683.48</v>
      </c>
      <c r="AN605">
        <v>199131.92</v>
      </c>
      <c r="AO605">
        <v>18656.919999999998</v>
      </c>
      <c r="AP605" s="14">
        <f t="shared" si="261"/>
        <v>0.34919529018323697</v>
      </c>
      <c r="AQ605" s="14">
        <f t="shared" si="262"/>
        <v>2.8864643261557719E-2</v>
      </c>
      <c r="AR605" s="14">
        <f t="shared" si="263"/>
        <v>0</v>
      </c>
      <c r="AS605" s="14">
        <f t="shared" si="264"/>
        <v>1.5235189811934648</v>
      </c>
      <c r="AT605">
        <v>1804.32</v>
      </c>
      <c r="AU605">
        <v>1036.96</v>
      </c>
      <c r="AW605">
        <v>4579.5</v>
      </c>
    </row>
    <row r="606" spans="1:49" ht="12.75" customHeight="1" x14ac:dyDescent="0.15">
      <c r="J606" s="52"/>
      <c r="K606" s="52"/>
      <c r="L606" s="52"/>
      <c r="M606" s="52"/>
      <c r="R606" s="14"/>
      <c r="S606" s="14"/>
      <c r="T606" s="14"/>
      <c r="U606" s="14"/>
      <c r="Z606" s="14"/>
      <c r="AA606" s="14"/>
      <c r="AB606" s="14"/>
      <c r="AC606" s="14"/>
      <c r="AH606" s="14"/>
      <c r="AI606" s="14"/>
      <c r="AJ606" s="14"/>
      <c r="AK606" s="14"/>
      <c r="AP606" s="14"/>
      <c r="AQ606" s="14"/>
      <c r="AR606" s="14"/>
      <c r="AS606" s="14"/>
    </row>
    <row r="607" spans="1:49" ht="12.75" customHeight="1" x14ac:dyDescent="0.15">
      <c r="A607" t="s">
        <v>103</v>
      </c>
      <c r="B607" s="15" t="s">
        <v>328</v>
      </c>
      <c r="C607" s="24" t="s">
        <v>485</v>
      </c>
      <c r="D607" s="18" t="s">
        <v>370</v>
      </c>
      <c r="F607" s="24" t="s">
        <v>434</v>
      </c>
      <c r="G607" s="24">
        <v>5</v>
      </c>
      <c r="H607" s="16" t="s">
        <v>425</v>
      </c>
      <c r="J607" s="52">
        <f t="shared" si="269"/>
        <v>1988.75</v>
      </c>
      <c r="K607" s="52">
        <f t="shared" si="270"/>
        <v>8626.875</v>
      </c>
      <c r="L607" s="52">
        <f t="shared" si="271"/>
        <v>739.0625</v>
      </c>
      <c r="M607" s="52">
        <f t="shared" si="272"/>
        <v>278492.1875</v>
      </c>
      <c r="N607">
        <v>148</v>
      </c>
      <c r="O607">
        <v>642</v>
      </c>
      <c r="P607">
        <v>55</v>
      </c>
      <c r="Q607">
        <v>20725</v>
      </c>
      <c r="R607" s="14">
        <f t="shared" ref="R607:R671" si="273">V607/$S$12</f>
        <v>0.25274215620222579</v>
      </c>
      <c r="S607" s="14">
        <f t="shared" ref="S607:S671" si="274">W607/$T$12</f>
        <v>8.1340659237308224E-2</v>
      </c>
      <c r="T607" s="14">
        <f t="shared" ref="T607:T671" si="275">X607/$U$12</f>
        <v>0.43800695924509092</v>
      </c>
      <c r="U607" s="14">
        <f t="shared" ref="U607:U671" si="276">Y607/$V$12</f>
        <v>1.7443918394896274</v>
      </c>
      <c r="V607">
        <v>1324.24</v>
      </c>
      <c r="W607">
        <v>2940.56</v>
      </c>
      <c r="X607">
        <v>2254.4699999999998</v>
      </c>
      <c r="Y607">
        <v>5375.64</v>
      </c>
      <c r="Z607" s="14">
        <f t="shared" ref="Z607:Z671" si="277">AD607/$S$12</f>
        <v>0.42075278319073045</v>
      </c>
      <c r="AA607" s="14">
        <f t="shared" ref="AA607:AA671" si="278">AE607/$T$12</f>
        <v>0.15370014303824744</v>
      </c>
      <c r="AB607" s="14">
        <f t="shared" ref="AB607:AB671" si="279">AF607/$U$12</f>
        <v>3.5807453114466181</v>
      </c>
      <c r="AC607" s="14">
        <f t="shared" ref="AC607:AC671" si="280">AG607/$V$12</f>
        <v>1.1853053701402161</v>
      </c>
      <c r="AD607">
        <v>2204.5300000000002</v>
      </c>
      <c r="AE607">
        <v>5556.44</v>
      </c>
      <c r="AF607">
        <v>18430.490000000002</v>
      </c>
      <c r="AG607">
        <v>3652.72</v>
      </c>
      <c r="AH607" s="14">
        <f t="shared" ref="AH607:AH671" si="281">AL607/$S$12</f>
        <v>11.799110218742664</v>
      </c>
      <c r="AI607" s="14">
        <f t="shared" ref="AI607:AI671" si="282">AM607/$T$12</f>
        <v>3.5410403038131273</v>
      </c>
      <c r="AJ607" s="14">
        <f t="shared" ref="AJ607:AJ671" si="283">AN607/$U$12</f>
        <v>58.175931736450167</v>
      </c>
      <c r="AK607" s="14">
        <f t="shared" ref="AK607:AK671" si="284">AO607/$V$12</f>
        <v>12.085320621611009</v>
      </c>
      <c r="AL607">
        <v>61821.32</v>
      </c>
      <c r="AM607">
        <v>128012.75</v>
      </c>
      <c r="AN607">
        <v>299437.92</v>
      </c>
      <c r="AO607">
        <v>37242.97</v>
      </c>
      <c r="AP607" s="14">
        <f t="shared" ref="AP607:AP671" si="285">AT607/$S$12</f>
        <v>0.3633349810764025</v>
      </c>
      <c r="AQ607" s="14">
        <f t="shared" ref="AQ607:AQ671" si="286">AU607/$T$12</f>
        <v>3.1799247437911411E-2</v>
      </c>
      <c r="AR607" s="14">
        <f t="shared" ref="AR607:AR671" si="287">AV607/$U$12</f>
        <v>0</v>
      </c>
      <c r="AS607" s="14">
        <f t="shared" ref="AS607:AS671" si="288">AW607/$V$12</f>
        <v>1.9162921403005513</v>
      </c>
      <c r="AT607">
        <v>1903.69</v>
      </c>
      <c r="AU607">
        <v>1149.58</v>
      </c>
      <c r="AW607">
        <v>5905.38</v>
      </c>
    </row>
    <row r="608" spans="1:49" ht="12.75" customHeight="1" x14ac:dyDescent="0.15">
      <c r="A608" t="s">
        <v>104</v>
      </c>
      <c r="B608" s="15" t="s">
        <v>330</v>
      </c>
      <c r="C608" s="24" t="s">
        <v>485</v>
      </c>
      <c r="D608" s="17">
        <v>1153</v>
      </c>
      <c r="F608" s="24" t="s">
        <v>437</v>
      </c>
      <c r="G608" s="24">
        <v>5</v>
      </c>
      <c r="H608" s="16" t="s">
        <v>425</v>
      </c>
      <c r="J608" s="52">
        <f t="shared" si="269"/>
        <v>6718.75</v>
      </c>
      <c r="K608" s="52">
        <f t="shared" si="270"/>
        <v>28057.500000000004</v>
      </c>
      <c r="L608" s="52">
        <f t="shared" si="271"/>
        <v>2391.875</v>
      </c>
      <c r="M608" s="52">
        <f t="shared" si="272"/>
        <v>811625</v>
      </c>
      <c r="N608">
        <v>500</v>
      </c>
      <c r="O608">
        <v>2088</v>
      </c>
      <c r="P608">
        <v>178</v>
      </c>
      <c r="Q608">
        <v>60400</v>
      </c>
      <c r="R608" s="14">
        <f t="shared" si="273"/>
        <v>0.29067332889269759</v>
      </c>
      <c r="S608" s="14">
        <f t="shared" si="274"/>
        <v>9.4588916485967123E-2</v>
      </c>
      <c r="T608" s="14">
        <f t="shared" si="275"/>
        <v>0.53740837091105498</v>
      </c>
      <c r="U608" s="14">
        <f t="shared" si="276"/>
        <v>2.2583242203091181</v>
      </c>
      <c r="V608">
        <v>1522.98</v>
      </c>
      <c r="W608">
        <v>3419.5</v>
      </c>
      <c r="X608">
        <v>2766.1</v>
      </c>
      <c r="Y608">
        <v>6959.41</v>
      </c>
      <c r="Z608" s="14">
        <f t="shared" si="277"/>
        <v>0.43552903049724301</v>
      </c>
      <c r="AA608" s="14">
        <f t="shared" si="278"/>
        <v>0.17215514739910215</v>
      </c>
      <c r="AB608" s="14">
        <f t="shared" si="279"/>
        <v>3.7165127615302569</v>
      </c>
      <c r="AC608" s="14">
        <f t="shared" si="280"/>
        <v>1.7198856464189871</v>
      </c>
      <c r="AD608">
        <v>2281.9499999999998</v>
      </c>
      <c r="AE608">
        <v>6223.61</v>
      </c>
      <c r="AF608">
        <v>19129.3</v>
      </c>
      <c r="AG608">
        <v>5300.12</v>
      </c>
      <c r="AH608" s="14">
        <f t="shared" si="281"/>
        <v>13.306472576529396</v>
      </c>
      <c r="AI608" s="14">
        <f t="shared" si="282"/>
        <v>5.0923624325298462</v>
      </c>
      <c r="AJ608" s="14">
        <f t="shared" si="283"/>
        <v>107.38143346460443</v>
      </c>
      <c r="AK608" s="14">
        <f t="shared" si="284"/>
        <v>30.481712837519915</v>
      </c>
      <c r="AL608">
        <v>69719.13</v>
      </c>
      <c r="AM608">
        <v>184094.86</v>
      </c>
      <c r="AN608">
        <v>552704.05000000005</v>
      </c>
      <c r="AO608">
        <v>93934.58</v>
      </c>
      <c r="AP608" s="14">
        <f t="shared" si="285"/>
        <v>0.39867620703541762</v>
      </c>
      <c r="AQ608" s="14">
        <f t="shared" si="286"/>
        <v>3.093205558768914E-2</v>
      </c>
      <c r="AR608" s="14">
        <f t="shared" si="287"/>
        <v>0</v>
      </c>
      <c r="AS608" s="14">
        <f t="shared" si="288"/>
        <v>2.0430578225442697</v>
      </c>
      <c r="AT608">
        <v>2088.86</v>
      </c>
      <c r="AU608">
        <v>1118.23</v>
      </c>
      <c r="AW608">
        <v>6296.03</v>
      </c>
    </row>
    <row r="609" spans="1:49" ht="12.75" customHeight="1" x14ac:dyDescent="0.15">
      <c r="A609" t="s">
        <v>105</v>
      </c>
      <c r="B609" s="15" t="s">
        <v>331</v>
      </c>
      <c r="C609" s="24" t="s">
        <v>485</v>
      </c>
      <c r="D609" s="17">
        <v>1154</v>
      </c>
      <c r="F609" s="24" t="s">
        <v>438</v>
      </c>
      <c r="G609" s="24">
        <v>5</v>
      </c>
      <c r="H609" s="16" t="s">
        <v>425</v>
      </c>
      <c r="J609" s="52">
        <f t="shared" si="269"/>
        <v>8008.7500000000009</v>
      </c>
      <c r="K609" s="52">
        <f t="shared" si="270"/>
        <v>33069.6875</v>
      </c>
      <c r="L609" s="52">
        <f t="shared" si="271"/>
        <v>3440</v>
      </c>
      <c r="M609" s="52">
        <f t="shared" si="272"/>
        <v>960404.99999999988</v>
      </c>
      <c r="N609">
        <v>596</v>
      </c>
      <c r="O609">
        <v>2461</v>
      </c>
      <c r="P609">
        <v>256</v>
      </c>
      <c r="Q609">
        <v>71472</v>
      </c>
      <c r="R609" s="14">
        <f t="shared" si="273"/>
        <v>0.32548778602497574</v>
      </c>
      <c r="S609" s="14">
        <f t="shared" si="274"/>
        <v>8.9181069381710193E-2</v>
      </c>
      <c r="T609" s="14">
        <f t="shared" si="275"/>
        <v>0.50613451043401059</v>
      </c>
      <c r="U609" s="14">
        <f t="shared" si="276"/>
        <v>2.1687591468262335</v>
      </c>
      <c r="V609">
        <v>1705.39</v>
      </c>
      <c r="W609">
        <v>3224</v>
      </c>
      <c r="X609">
        <v>2605.13</v>
      </c>
      <c r="Y609">
        <v>6683.4</v>
      </c>
      <c r="Z609" s="14">
        <f t="shared" si="277"/>
        <v>0.4539086819518694</v>
      </c>
      <c r="AA609" s="14">
        <f t="shared" si="278"/>
        <v>0.16345003495045943</v>
      </c>
      <c r="AB609" s="14">
        <f t="shared" si="279"/>
        <v>4.2505250519223408</v>
      </c>
      <c r="AC609" s="14">
        <f t="shared" si="280"/>
        <v>1.4036415320264664</v>
      </c>
      <c r="AD609">
        <v>2378.25</v>
      </c>
      <c r="AE609">
        <v>5908.91</v>
      </c>
      <c r="AF609">
        <v>21877.919999999998</v>
      </c>
      <c r="AG609">
        <v>4325.5600000000004</v>
      </c>
      <c r="AH609" s="14">
        <f t="shared" si="281"/>
        <v>13.90748908767838</v>
      </c>
      <c r="AI609" s="14">
        <f t="shared" si="282"/>
        <v>3.8906804399415011</v>
      </c>
      <c r="AJ609" s="14">
        <f t="shared" si="283"/>
        <v>92.624068652117415</v>
      </c>
      <c r="AK609" s="14">
        <f t="shared" si="284"/>
        <v>41.025356381442528</v>
      </c>
      <c r="AL609">
        <v>72868.149999999994</v>
      </c>
      <c r="AM609">
        <v>140652.65</v>
      </c>
      <c r="AN609">
        <v>476746.27</v>
      </c>
      <c r="AO609">
        <v>126426.61</v>
      </c>
      <c r="AP609" s="14">
        <f t="shared" si="285"/>
        <v>0.37995682785920004</v>
      </c>
      <c r="AQ609" s="14">
        <f t="shared" si="286"/>
        <v>3.0878668657196986E-2</v>
      </c>
      <c r="AR609" s="14">
        <f t="shared" si="287"/>
        <v>0</v>
      </c>
      <c r="AS609" s="14">
        <f t="shared" si="288"/>
        <v>2.0974925933016837</v>
      </c>
      <c r="AT609">
        <v>1990.78</v>
      </c>
      <c r="AU609">
        <v>1116.3</v>
      </c>
      <c r="AW609">
        <v>6463.78</v>
      </c>
    </row>
    <row r="610" spans="1:49" ht="12.75" customHeight="1" x14ac:dyDescent="0.15">
      <c r="A610" t="s">
        <v>106</v>
      </c>
      <c r="B610" s="15" t="s">
        <v>332</v>
      </c>
      <c r="C610" s="24" t="s">
        <v>485</v>
      </c>
      <c r="D610" s="17">
        <v>1155</v>
      </c>
      <c r="F610" s="24" t="s">
        <v>435</v>
      </c>
      <c r="G610" s="24">
        <v>12</v>
      </c>
      <c r="H610" s="16" t="s">
        <v>425</v>
      </c>
      <c r="J610" s="52">
        <f t="shared" si="269"/>
        <v>1975.3125</v>
      </c>
      <c r="K610" s="52">
        <f t="shared" si="270"/>
        <v>6826.2500000000009</v>
      </c>
      <c r="L610" s="52">
        <f t="shared" si="271"/>
        <v>524.0625</v>
      </c>
      <c r="M610" s="52">
        <f t="shared" si="272"/>
        <v>295342.81250000006</v>
      </c>
      <c r="N610">
        <v>147</v>
      </c>
      <c r="O610">
        <v>508</v>
      </c>
      <c r="P610">
        <v>39</v>
      </c>
      <c r="Q610">
        <v>21979</v>
      </c>
      <c r="R610" s="14">
        <f t="shared" si="273"/>
        <v>0.31829242922498185</v>
      </c>
      <c r="S610" s="14">
        <f t="shared" si="274"/>
        <v>9.5481003796004396E-2</v>
      </c>
      <c r="T610" s="14">
        <f t="shared" si="275"/>
        <v>0.61375218326400649</v>
      </c>
      <c r="U610" s="14">
        <f t="shared" si="276"/>
        <v>2.0457479223927284</v>
      </c>
      <c r="V610">
        <v>1667.69</v>
      </c>
      <c r="W610">
        <v>3451.75</v>
      </c>
      <c r="X610">
        <v>3159.05</v>
      </c>
      <c r="Y610">
        <v>6304.32</v>
      </c>
      <c r="Z610" s="14">
        <f t="shared" si="277"/>
        <v>0.42085584665683118</v>
      </c>
      <c r="AA610" s="14">
        <f t="shared" si="278"/>
        <v>0.16561842950034536</v>
      </c>
      <c r="AB610" s="14">
        <f t="shared" si="279"/>
        <v>4.0340152046488225</v>
      </c>
      <c r="AC610" s="14">
        <f t="shared" si="280"/>
        <v>1.4067989109800854</v>
      </c>
      <c r="AD610">
        <v>2205.0700000000002</v>
      </c>
      <c r="AE610">
        <v>5987.3</v>
      </c>
      <c r="AF610">
        <v>20763.52</v>
      </c>
      <c r="AG610">
        <v>4335.29</v>
      </c>
      <c r="AH610" s="14">
        <f t="shared" si="281"/>
        <v>21.189415382031456</v>
      </c>
      <c r="AI610" s="14">
        <f t="shared" si="282"/>
        <v>10.258007693803547</v>
      </c>
      <c r="AJ610" s="14">
        <f t="shared" si="283"/>
        <v>50.323865236997072</v>
      </c>
      <c r="AK610" s="14">
        <f t="shared" si="284"/>
        <v>46.862610208101451</v>
      </c>
      <c r="AL610">
        <v>111021.73</v>
      </c>
      <c r="AM610">
        <v>370838.98</v>
      </c>
      <c r="AN610">
        <v>259022.47</v>
      </c>
      <c r="AO610">
        <v>144415.1</v>
      </c>
      <c r="AP610" s="14">
        <f t="shared" si="285"/>
        <v>0.4089882793936051</v>
      </c>
      <c r="AQ610" s="14">
        <f t="shared" si="286"/>
        <v>3.1469797519693005E-2</v>
      </c>
      <c r="AR610" s="14">
        <f t="shared" si="287"/>
        <v>0</v>
      </c>
      <c r="AS610" s="14">
        <f t="shared" si="288"/>
        <v>1.8297384210509235</v>
      </c>
      <c r="AT610">
        <v>2142.89</v>
      </c>
      <c r="AU610">
        <v>1137.67</v>
      </c>
      <c r="AW610">
        <v>5638.65</v>
      </c>
    </row>
    <row r="611" spans="1:49" ht="12.75" customHeight="1" x14ac:dyDescent="0.15">
      <c r="A611" t="s">
        <v>107</v>
      </c>
      <c r="B611" s="15" t="s">
        <v>333</v>
      </c>
      <c r="C611" s="24" t="s">
        <v>485</v>
      </c>
      <c r="D611" s="17">
        <v>1156</v>
      </c>
      <c r="F611" s="24" t="s">
        <v>439</v>
      </c>
      <c r="G611" s="24">
        <v>12</v>
      </c>
      <c r="H611" s="16" t="s">
        <v>425</v>
      </c>
      <c r="J611" s="52">
        <f t="shared" si="269"/>
        <v>8371.5625</v>
      </c>
      <c r="K611" s="52">
        <f t="shared" si="270"/>
        <v>32451.562500000004</v>
      </c>
      <c r="L611" s="52">
        <f t="shared" si="271"/>
        <v>2875.625</v>
      </c>
      <c r="M611" s="52">
        <f t="shared" si="272"/>
        <v>922605.31250000012</v>
      </c>
      <c r="N611">
        <v>623</v>
      </c>
      <c r="O611">
        <v>2415</v>
      </c>
      <c r="P611">
        <v>214</v>
      </c>
      <c r="Q611">
        <v>68659</v>
      </c>
      <c r="R611" s="14">
        <f t="shared" si="273"/>
        <v>0.29433589910468388</v>
      </c>
      <c r="S611" s="14">
        <f t="shared" si="274"/>
        <v>9.2610004046895303E-2</v>
      </c>
      <c r="T611" s="14">
        <f t="shared" si="275"/>
        <v>0.55747788564845135</v>
      </c>
      <c r="U611" s="14">
        <f t="shared" si="276"/>
        <v>1.9161169106361162</v>
      </c>
      <c r="V611">
        <v>1542.17</v>
      </c>
      <c r="W611">
        <v>3347.96</v>
      </c>
      <c r="X611">
        <v>2869.4</v>
      </c>
      <c r="Y611">
        <v>5904.84</v>
      </c>
      <c r="Z611" s="14">
        <f t="shared" si="277"/>
        <v>0.43269478517947357</v>
      </c>
      <c r="AA611" s="14">
        <f t="shared" si="278"/>
        <v>0.16083822459964642</v>
      </c>
      <c r="AB611" s="14">
        <f t="shared" si="279"/>
        <v>4.1693804873025835</v>
      </c>
      <c r="AC611" s="14">
        <f t="shared" si="280"/>
        <v>1.2843815204093885</v>
      </c>
      <c r="AD611">
        <v>2267.1</v>
      </c>
      <c r="AE611">
        <v>5814.49</v>
      </c>
      <c r="AF611">
        <v>21460.26</v>
      </c>
      <c r="AG611">
        <v>3958.04</v>
      </c>
      <c r="AH611" s="14">
        <f t="shared" si="281"/>
        <v>9.1919118082103424</v>
      </c>
      <c r="AI611" s="14">
        <f t="shared" si="282"/>
        <v>1.5621071185247948</v>
      </c>
      <c r="AJ611" s="14">
        <f t="shared" si="283"/>
        <v>84.257622238498897</v>
      </c>
      <c r="AK611" s="14">
        <f t="shared" si="284"/>
        <v>10.838795198707192</v>
      </c>
      <c r="AL611">
        <v>48160.93</v>
      </c>
      <c r="AM611">
        <v>56472</v>
      </c>
      <c r="AN611">
        <v>433683.25</v>
      </c>
      <c r="AO611">
        <v>33401.589999999997</v>
      </c>
      <c r="AP611" s="14">
        <f t="shared" si="285"/>
        <v>0.38276244443638602</v>
      </c>
      <c r="AQ611" s="14">
        <f t="shared" si="286"/>
        <v>3.0181872398597334E-2</v>
      </c>
      <c r="AR611" s="14">
        <f t="shared" si="287"/>
        <v>0</v>
      </c>
      <c r="AS611" s="14">
        <f t="shared" si="288"/>
        <v>1.9755879117491488</v>
      </c>
      <c r="AT611">
        <v>2005.48</v>
      </c>
      <c r="AU611">
        <v>1091.1099999999999</v>
      </c>
      <c r="AW611">
        <v>6088.11</v>
      </c>
    </row>
    <row r="612" spans="1:49" ht="12.75" customHeight="1" x14ac:dyDescent="0.15">
      <c r="A612" t="s">
        <v>108</v>
      </c>
      <c r="B612" s="15" t="s">
        <v>334</v>
      </c>
      <c r="C612" s="24" t="s">
        <v>485</v>
      </c>
      <c r="D612" s="17">
        <v>1157</v>
      </c>
      <c r="F612" s="24" t="s">
        <v>440</v>
      </c>
      <c r="G612" s="24">
        <v>12</v>
      </c>
      <c r="H612" s="16" t="s">
        <v>425</v>
      </c>
      <c r="J612" s="52">
        <f t="shared" si="269"/>
        <v>8398.4375</v>
      </c>
      <c r="K612" s="52">
        <f t="shared" si="270"/>
        <v>31860.312499999996</v>
      </c>
      <c r="L612" s="52">
        <f t="shared" si="271"/>
        <v>2620.3125</v>
      </c>
      <c r="M612" s="52">
        <f t="shared" si="272"/>
        <v>936257.8125</v>
      </c>
      <c r="N612">
        <v>625</v>
      </c>
      <c r="O612">
        <v>2371</v>
      </c>
      <c r="P612">
        <v>195</v>
      </c>
      <c r="Q612">
        <v>69675</v>
      </c>
      <c r="R612" s="14">
        <f t="shared" si="273"/>
        <v>0.30097394975465169</v>
      </c>
      <c r="S612" s="14">
        <f t="shared" si="274"/>
        <v>8.9590738003776926E-2</v>
      </c>
      <c r="T612" s="14">
        <f t="shared" si="275"/>
        <v>0.53962903454559941</v>
      </c>
      <c r="U612" s="14">
        <f t="shared" si="276"/>
        <v>1.9998215253417788</v>
      </c>
      <c r="V612">
        <v>1576.95</v>
      </c>
      <c r="W612">
        <v>3238.81</v>
      </c>
      <c r="X612">
        <v>2777.53</v>
      </c>
      <c r="Y612">
        <v>6162.79</v>
      </c>
      <c r="Z612" s="14">
        <f t="shared" si="277"/>
        <v>0.42954371513257972</v>
      </c>
      <c r="AA612" s="14">
        <f t="shared" si="278"/>
        <v>0.16397726546609695</v>
      </c>
      <c r="AB612" s="14">
        <f t="shared" si="279"/>
        <v>3.9933516089611456</v>
      </c>
      <c r="AC612" s="14">
        <f t="shared" si="280"/>
        <v>1.3280137068537514</v>
      </c>
      <c r="AD612">
        <v>2250.59</v>
      </c>
      <c r="AE612">
        <v>5927.97</v>
      </c>
      <c r="AF612">
        <v>20554.22</v>
      </c>
      <c r="AG612">
        <v>4092.5</v>
      </c>
      <c r="AH612" s="14">
        <f t="shared" si="281"/>
        <v>12.563850680123448</v>
      </c>
      <c r="AI612" s="14">
        <f t="shared" si="282"/>
        <v>3.8987426962944767</v>
      </c>
      <c r="AJ612" s="14">
        <f t="shared" si="283"/>
        <v>79.94992141220996</v>
      </c>
      <c r="AK612" s="14">
        <f t="shared" si="284"/>
        <v>19.945857278683313</v>
      </c>
      <c r="AL612">
        <v>65828.17</v>
      </c>
      <c r="AM612">
        <v>140944.10999999999</v>
      </c>
      <c r="AN612">
        <v>411511.03999999998</v>
      </c>
      <c r="AO612">
        <v>61466.55</v>
      </c>
      <c r="AP612" s="14">
        <f t="shared" si="285"/>
        <v>0.37847958484508987</v>
      </c>
      <c r="AQ612" s="14">
        <f t="shared" si="286"/>
        <v>3.0168871436249509E-2</v>
      </c>
      <c r="AR612" s="14">
        <f t="shared" si="287"/>
        <v>0</v>
      </c>
      <c r="AS612" s="14">
        <f t="shared" si="288"/>
        <v>1.9598399569064824</v>
      </c>
      <c r="AT612">
        <v>1983.04</v>
      </c>
      <c r="AU612">
        <v>1090.6400000000001</v>
      </c>
      <c r="AW612">
        <v>6039.58</v>
      </c>
    </row>
    <row r="613" spans="1:49" ht="12.75" customHeight="1" x14ac:dyDescent="0.15">
      <c r="A613" t="s">
        <v>109</v>
      </c>
      <c r="B613" s="15" t="s">
        <v>335</v>
      </c>
      <c r="C613" s="24" t="s">
        <v>485</v>
      </c>
      <c r="D613" s="17">
        <v>1158</v>
      </c>
      <c r="F613" s="24" t="s">
        <v>436</v>
      </c>
      <c r="G613" s="24">
        <v>25</v>
      </c>
      <c r="H613" s="16" t="s">
        <v>425</v>
      </c>
      <c r="J613" s="52">
        <f t="shared" si="269"/>
        <v>8438.7500000000018</v>
      </c>
      <c r="K613" s="52">
        <f t="shared" si="270"/>
        <v>22736.250000000004</v>
      </c>
      <c r="L613" s="52">
        <f t="shared" si="271"/>
        <v>1343.75</v>
      </c>
      <c r="M613" s="52">
        <f t="shared" si="272"/>
        <v>363860.62500000006</v>
      </c>
      <c r="N613">
        <v>628</v>
      </c>
      <c r="O613">
        <v>1692</v>
      </c>
      <c r="P613">
        <v>100</v>
      </c>
      <c r="Q613">
        <v>27078</v>
      </c>
      <c r="R613" s="14">
        <f t="shared" si="273"/>
        <v>0.27389116116263224</v>
      </c>
      <c r="S613" s="14">
        <f t="shared" si="274"/>
        <v>8.8903623312883095E-2</v>
      </c>
      <c r="T613" s="14">
        <f t="shared" si="275"/>
        <v>0.80493713948215617</v>
      </c>
      <c r="U613" s="14">
        <f t="shared" si="276"/>
        <v>2.1365980134148042</v>
      </c>
      <c r="V613">
        <v>1435.05</v>
      </c>
      <c r="W613">
        <v>3213.97</v>
      </c>
      <c r="X613">
        <v>4143.1000000000004</v>
      </c>
      <c r="Y613">
        <v>6584.29</v>
      </c>
      <c r="Z613" s="14">
        <f t="shared" si="277"/>
        <v>0.40665789991010576</v>
      </c>
      <c r="AA613" s="14">
        <f t="shared" si="278"/>
        <v>0.14653578293593264</v>
      </c>
      <c r="AB613" s="14">
        <f t="shared" si="279"/>
        <v>6.3822397423019908</v>
      </c>
      <c r="AC613" s="14">
        <f t="shared" si="280"/>
        <v>1.3944646896001194</v>
      </c>
      <c r="AD613">
        <v>2130.6799999999998</v>
      </c>
      <c r="AE613">
        <v>5297.44</v>
      </c>
      <c r="AF613">
        <v>32850.089999999997</v>
      </c>
      <c r="AG613">
        <v>4297.28</v>
      </c>
      <c r="AH613" s="14">
        <f t="shared" si="281"/>
        <v>3.5584837455553879</v>
      </c>
      <c r="AI613" s="14">
        <f t="shared" si="282"/>
        <v>0.72071636962233876</v>
      </c>
      <c r="AJ613" s="14">
        <f t="shared" si="283"/>
        <v>25.167929187446941</v>
      </c>
      <c r="AK613" s="14">
        <f t="shared" si="284"/>
        <v>8.3569363364669158</v>
      </c>
      <c r="AL613">
        <v>18644.64</v>
      </c>
      <c r="AM613">
        <v>26054.74</v>
      </c>
      <c r="AN613">
        <v>129542.1</v>
      </c>
      <c r="AO613">
        <v>25753.32</v>
      </c>
      <c r="AP613" s="14">
        <f t="shared" si="285"/>
        <v>0.3411477071241667</v>
      </c>
      <c r="AQ613" s="14">
        <f t="shared" si="286"/>
        <v>3.0298881059727802E-2</v>
      </c>
      <c r="AR613" s="14">
        <f t="shared" si="287"/>
        <v>0</v>
      </c>
      <c r="AS613" s="14">
        <f t="shared" si="288"/>
        <v>1.8430721005169275</v>
      </c>
      <c r="AT613">
        <v>1787.44</v>
      </c>
      <c r="AU613">
        <v>1095.3399999999999</v>
      </c>
      <c r="AW613">
        <v>5679.74</v>
      </c>
    </row>
    <row r="614" spans="1:49" ht="12.75" customHeight="1" x14ac:dyDescent="0.15">
      <c r="A614" t="s">
        <v>110</v>
      </c>
      <c r="B614" s="15" t="s">
        <v>336</v>
      </c>
      <c r="C614" s="24" t="s">
        <v>485</v>
      </c>
      <c r="D614" s="17">
        <v>1159</v>
      </c>
      <c r="F614" s="24" t="s">
        <v>441</v>
      </c>
      <c r="G614" s="24">
        <v>25</v>
      </c>
      <c r="H614" s="16" t="s">
        <v>425</v>
      </c>
      <c r="J614" s="52">
        <f t="shared" si="269"/>
        <v>32129.062499999996</v>
      </c>
      <c r="K614" s="52">
        <f t="shared" si="270"/>
        <v>89439.999999999985</v>
      </c>
      <c r="L614" s="52">
        <f t="shared" si="271"/>
        <v>5200.3125000000009</v>
      </c>
      <c r="M614" s="52">
        <f t="shared" si="272"/>
        <v>1142147.1875</v>
      </c>
      <c r="N614">
        <v>2391</v>
      </c>
      <c r="O614">
        <v>6656</v>
      </c>
      <c r="P614">
        <v>387</v>
      </c>
      <c r="Q614">
        <v>84997</v>
      </c>
      <c r="R614" s="14">
        <f t="shared" si="273"/>
        <v>0.2636611578607842</v>
      </c>
      <c r="S614" s="14">
        <f t="shared" si="274"/>
        <v>8.7908911385164032E-2</v>
      </c>
      <c r="T614" s="14">
        <f t="shared" si="275"/>
        <v>0.74456151121697423</v>
      </c>
      <c r="U614" s="14">
        <f t="shared" si="276"/>
        <v>1.9802087829001809</v>
      </c>
      <c r="V614">
        <v>1381.45</v>
      </c>
      <c r="W614">
        <v>3178.01</v>
      </c>
      <c r="X614">
        <v>3832.34</v>
      </c>
      <c r="Y614">
        <v>6102.35</v>
      </c>
      <c r="Z614" s="14">
        <f t="shared" si="277"/>
        <v>0.41319861284208959</v>
      </c>
      <c r="AA614" s="14">
        <f t="shared" si="278"/>
        <v>0.14777972607802181</v>
      </c>
      <c r="AB614" s="14">
        <f t="shared" si="279"/>
        <v>6.4490753063369546</v>
      </c>
      <c r="AC614" s="14">
        <f t="shared" si="280"/>
        <v>1.2312642171290242</v>
      </c>
      <c r="AD614">
        <v>2164.9499999999998</v>
      </c>
      <c r="AE614">
        <v>5342.41</v>
      </c>
      <c r="AF614">
        <v>33194.1</v>
      </c>
      <c r="AG614">
        <v>3794.35</v>
      </c>
      <c r="AH614" s="14">
        <f t="shared" si="281"/>
        <v>7.4160595783177374</v>
      </c>
      <c r="AI614" s="14">
        <f t="shared" si="282"/>
        <v>1.6736899524966966</v>
      </c>
      <c r="AJ614" s="14">
        <f t="shared" si="283"/>
        <v>60.521181789392493</v>
      </c>
      <c r="AK614" s="14">
        <f t="shared" si="284"/>
        <v>17.184166377321386</v>
      </c>
      <c r="AL614">
        <v>38856.370000000003</v>
      </c>
      <c r="AM614">
        <v>60505.85</v>
      </c>
      <c r="AN614">
        <v>311509.18</v>
      </c>
      <c r="AO614">
        <v>52955.93</v>
      </c>
      <c r="AP614" s="14">
        <f t="shared" si="285"/>
        <v>0.3607946574952906</v>
      </c>
      <c r="AQ614" s="14">
        <f t="shared" si="286"/>
        <v>2.99362371950894E-2</v>
      </c>
      <c r="AR614" s="14">
        <f t="shared" si="287"/>
        <v>0</v>
      </c>
      <c r="AS614" s="14">
        <f t="shared" si="288"/>
        <v>1.7932484659291876</v>
      </c>
      <c r="AT614">
        <v>1890.38</v>
      </c>
      <c r="AU614">
        <v>1082.23</v>
      </c>
      <c r="AW614">
        <v>5526.2</v>
      </c>
    </row>
    <row r="615" spans="1:49" ht="12.75" customHeight="1" x14ac:dyDescent="0.15">
      <c r="A615" t="s">
        <v>111</v>
      </c>
      <c r="B615" s="15" t="s">
        <v>337</v>
      </c>
      <c r="C615" s="24" t="s">
        <v>485</v>
      </c>
      <c r="D615" s="17">
        <v>1160</v>
      </c>
      <c r="F615" s="24" t="s">
        <v>442</v>
      </c>
      <c r="G615" s="24">
        <v>25</v>
      </c>
      <c r="H615" s="16" t="s">
        <v>425</v>
      </c>
      <c r="J615" s="52">
        <f t="shared" si="269"/>
        <v>31739.375000000004</v>
      </c>
      <c r="K615" s="52">
        <f t="shared" si="270"/>
        <v>90918.125000000015</v>
      </c>
      <c r="L615" s="52">
        <f t="shared" si="271"/>
        <v>5657.1874999999991</v>
      </c>
      <c r="M615" s="52">
        <f t="shared" si="272"/>
        <v>1163835.3125</v>
      </c>
      <c r="N615">
        <v>2362</v>
      </c>
      <c r="O615">
        <v>6766</v>
      </c>
      <c r="P615">
        <v>421</v>
      </c>
      <c r="Q615">
        <v>86611</v>
      </c>
      <c r="R615" s="14">
        <f t="shared" si="273"/>
        <v>0.28654888166596365</v>
      </c>
      <c r="S615" s="14">
        <f t="shared" si="274"/>
        <v>8.733769889052001E-2</v>
      </c>
      <c r="T615" s="14">
        <f t="shared" si="275"/>
        <v>0.73954898962718885</v>
      </c>
      <c r="U615" s="14">
        <f t="shared" si="276"/>
        <v>1.9324749243105199</v>
      </c>
      <c r="V615">
        <v>1501.37</v>
      </c>
      <c r="W615">
        <v>3157.36</v>
      </c>
      <c r="X615">
        <v>3806.54</v>
      </c>
      <c r="Y615">
        <v>5955.25</v>
      </c>
      <c r="Z615" s="14">
        <f t="shared" si="277"/>
        <v>0.41868578812059953</v>
      </c>
      <c r="AA615" s="14">
        <f t="shared" si="278"/>
        <v>0.14687574427051739</v>
      </c>
      <c r="AB615" s="14">
        <f t="shared" si="279"/>
        <v>5.8475785440761907</v>
      </c>
      <c r="AC615" s="14">
        <f t="shared" si="280"/>
        <v>1.1071561847959059</v>
      </c>
      <c r="AD615">
        <v>2193.6999999999998</v>
      </c>
      <c r="AE615">
        <v>5309.73</v>
      </c>
      <c r="AF615">
        <v>30098.13</v>
      </c>
      <c r="AG615">
        <v>3411.89</v>
      </c>
      <c r="AH615" s="14">
        <f t="shared" si="281"/>
        <v>10.08358256242497</v>
      </c>
      <c r="AI615" s="14">
        <f t="shared" si="282"/>
        <v>3.8722483947269204</v>
      </c>
      <c r="AJ615" s="14">
        <f t="shared" si="283"/>
        <v>71.914524849867206</v>
      </c>
      <c r="AK615" s="14">
        <f t="shared" si="284"/>
        <v>41.847228937556586</v>
      </c>
      <c r="AL615">
        <v>52832.83</v>
      </c>
      <c r="AM615">
        <v>139986.31</v>
      </c>
      <c r="AN615">
        <v>370151.97</v>
      </c>
      <c r="AO615">
        <v>128959.35</v>
      </c>
      <c r="AP615" s="14">
        <f t="shared" si="285"/>
        <v>0.35459748945030911</v>
      </c>
      <c r="AQ615" s="14">
        <f t="shared" si="286"/>
        <v>3.0133187943848012E-2</v>
      </c>
      <c r="AR615" s="14">
        <f t="shared" si="287"/>
        <v>0</v>
      </c>
      <c r="AS615" s="14">
        <f t="shared" si="288"/>
        <v>1.7691543870693487</v>
      </c>
      <c r="AT615">
        <v>1857.91</v>
      </c>
      <c r="AU615">
        <v>1089.3499999999999</v>
      </c>
      <c r="AW615">
        <v>5451.95</v>
      </c>
    </row>
    <row r="616" spans="1:49" ht="12.75" customHeight="1" x14ac:dyDescent="0.15">
      <c r="A616" t="s">
        <v>112</v>
      </c>
      <c r="B616" s="15" t="s">
        <v>338</v>
      </c>
      <c r="C616" s="24" t="s">
        <v>485</v>
      </c>
      <c r="D616" s="17">
        <v>1161</v>
      </c>
      <c r="F616" s="24" t="s">
        <v>450</v>
      </c>
      <c r="G616" s="24">
        <v>45</v>
      </c>
      <c r="H616" s="16" t="s">
        <v>425</v>
      </c>
      <c r="J616" s="52">
        <f t="shared" si="269"/>
        <v>13988.437500000002</v>
      </c>
      <c r="K616" s="52">
        <f t="shared" si="270"/>
        <v>30180.624999999996</v>
      </c>
      <c r="L616" s="52">
        <f t="shared" si="271"/>
        <v>1639.375</v>
      </c>
      <c r="M616" s="52">
        <f t="shared" si="272"/>
        <v>345867.81250000006</v>
      </c>
      <c r="N616">
        <v>1041</v>
      </c>
      <c r="O616">
        <v>2246</v>
      </c>
      <c r="P616">
        <v>122</v>
      </c>
      <c r="Q616">
        <v>25739</v>
      </c>
      <c r="R616" s="14">
        <f t="shared" si="273"/>
        <v>0.2798230362115397</v>
      </c>
      <c r="S616" s="14">
        <f t="shared" si="274"/>
        <v>8.6718355173566991E-2</v>
      </c>
      <c r="T616" s="14">
        <f t="shared" si="275"/>
        <v>0.98111561633615763</v>
      </c>
      <c r="U616" s="14">
        <f t="shared" si="276"/>
        <v>1.9920075803054837</v>
      </c>
      <c r="V616">
        <v>1466.13</v>
      </c>
      <c r="W616">
        <v>3134.97</v>
      </c>
      <c r="X616">
        <v>5049.91</v>
      </c>
      <c r="Y616">
        <v>6138.71</v>
      </c>
      <c r="Z616" s="14">
        <f t="shared" si="277"/>
        <v>0.40351828135944529</v>
      </c>
      <c r="AA616" s="14">
        <f t="shared" si="278"/>
        <v>0.13835375175962492</v>
      </c>
      <c r="AB616" s="14">
        <f t="shared" si="279"/>
        <v>7.0317012847986549</v>
      </c>
      <c r="AC616" s="14">
        <f t="shared" si="280"/>
        <v>1.0650556354184582</v>
      </c>
      <c r="AD616">
        <v>2114.23</v>
      </c>
      <c r="AE616">
        <v>5001.6499999999996</v>
      </c>
      <c r="AF616">
        <v>36192.94</v>
      </c>
      <c r="AG616">
        <v>3282.15</v>
      </c>
      <c r="AH616" s="14">
        <f t="shared" si="281"/>
        <v>3.2432622259036665</v>
      </c>
      <c r="AI616" s="14">
        <f t="shared" si="282"/>
        <v>0.64925976116402317</v>
      </c>
      <c r="AJ616" s="14">
        <f t="shared" si="283"/>
        <v>29.296912247843935</v>
      </c>
      <c r="AK616" s="14">
        <f t="shared" si="284"/>
        <v>6.8564966398089346</v>
      </c>
      <c r="AL616">
        <v>16993.04</v>
      </c>
      <c r="AM616">
        <v>23471.5</v>
      </c>
      <c r="AN616">
        <v>150794.43</v>
      </c>
      <c r="AO616">
        <v>21129.46</v>
      </c>
      <c r="AP616" s="14">
        <f t="shared" si="285"/>
        <v>0.33340267850496896</v>
      </c>
      <c r="AQ616" s="14">
        <f t="shared" si="286"/>
        <v>2.8544027758990929E-2</v>
      </c>
      <c r="AR616" s="14">
        <f t="shared" si="287"/>
        <v>0</v>
      </c>
      <c r="AS616" s="14">
        <f t="shared" si="288"/>
        <v>1.7737492982700938</v>
      </c>
      <c r="AT616">
        <v>1746.86</v>
      </c>
      <c r="AU616">
        <v>1031.9000000000001</v>
      </c>
      <c r="AW616">
        <v>5466.11</v>
      </c>
    </row>
    <row r="617" spans="1:49" ht="12.75" customHeight="1" x14ac:dyDescent="0.15">
      <c r="A617" t="s">
        <v>20</v>
      </c>
      <c r="B617" t="s">
        <v>244</v>
      </c>
      <c r="C617" s="24" t="s">
        <v>485</v>
      </c>
      <c r="D617" s="17">
        <v>1162</v>
      </c>
      <c r="F617" s="24" t="s">
        <v>443</v>
      </c>
      <c r="G617" s="24">
        <v>45</v>
      </c>
      <c r="H617" s="16" t="s">
        <v>425</v>
      </c>
      <c r="J617" s="52">
        <f t="shared" si="269"/>
        <v>55604.375000000007</v>
      </c>
      <c r="K617" s="52">
        <f t="shared" si="270"/>
        <v>121165.9375</v>
      </c>
      <c r="L617" s="52">
        <f t="shared" si="271"/>
        <v>5630.3125</v>
      </c>
      <c r="M617" s="52">
        <f t="shared" si="272"/>
        <v>1247685.3125</v>
      </c>
      <c r="N617">
        <v>4138</v>
      </c>
      <c r="O617">
        <v>9017</v>
      </c>
      <c r="P617">
        <v>419</v>
      </c>
      <c r="Q617">
        <v>92851</v>
      </c>
      <c r="R617" s="14">
        <f t="shared" si="273"/>
        <v>0.28184231671403137</v>
      </c>
      <c r="S617" s="14">
        <f t="shared" si="274"/>
        <v>8.8197698719017947E-2</v>
      </c>
      <c r="T617" s="14">
        <f t="shared" si="275"/>
        <v>0.95983571363347597</v>
      </c>
      <c r="U617" s="14">
        <f t="shared" si="276"/>
        <v>1.8371402518764177</v>
      </c>
      <c r="V617">
        <v>1476.71</v>
      </c>
      <c r="W617">
        <v>3188.45</v>
      </c>
      <c r="X617">
        <v>4940.38</v>
      </c>
      <c r="Y617">
        <v>5661.46</v>
      </c>
      <c r="Z617" s="14">
        <f t="shared" si="277"/>
        <v>0.40418246814098319</v>
      </c>
      <c r="AA617" s="14">
        <f t="shared" si="278"/>
        <v>0.14045465195179024</v>
      </c>
      <c r="AB617" s="14">
        <f t="shared" si="279"/>
        <v>8.0430979714830269</v>
      </c>
      <c r="AC617" s="14">
        <f t="shared" si="280"/>
        <v>1.0023850704325901</v>
      </c>
      <c r="AD617">
        <v>2117.71</v>
      </c>
      <c r="AE617">
        <v>5077.6000000000004</v>
      </c>
      <c r="AF617">
        <v>41398.71</v>
      </c>
      <c r="AG617">
        <v>3089.02</v>
      </c>
      <c r="AH617" s="14">
        <f t="shared" si="281"/>
        <v>4.1783131564331644</v>
      </c>
      <c r="AI617" s="14">
        <f t="shared" si="282"/>
        <v>0.86985815396846078</v>
      </c>
      <c r="AJ617" s="14">
        <f t="shared" si="283"/>
        <v>44.999902858108733</v>
      </c>
      <c r="AK617" s="14">
        <f t="shared" si="284"/>
        <v>9.8265421021718744</v>
      </c>
      <c r="AL617">
        <v>21892.23</v>
      </c>
      <c r="AM617">
        <v>31446.39</v>
      </c>
      <c r="AN617">
        <v>231619.45</v>
      </c>
      <c r="AO617">
        <v>30282.16</v>
      </c>
      <c r="AP617" s="14">
        <f t="shared" si="285"/>
        <v>0.33893375118570701</v>
      </c>
      <c r="AQ617" s="14">
        <f t="shared" si="286"/>
        <v>2.83935485352203E-2</v>
      </c>
      <c r="AR617" s="14">
        <f t="shared" si="287"/>
        <v>0</v>
      </c>
      <c r="AS617" s="14">
        <f t="shared" si="288"/>
        <v>1.7677849996917254</v>
      </c>
      <c r="AT617">
        <v>1775.84</v>
      </c>
      <c r="AU617">
        <v>1026.46</v>
      </c>
      <c r="AW617">
        <v>5447.73</v>
      </c>
    </row>
    <row r="618" spans="1:49" ht="12.75" customHeight="1" x14ac:dyDescent="0.15">
      <c r="A618" t="s">
        <v>21</v>
      </c>
      <c r="B618" t="s">
        <v>245</v>
      </c>
      <c r="C618" s="24" t="s">
        <v>485</v>
      </c>
      <c r="D618" s="17">
        <v>1163</v>
      </c>
      <c r="F618" s="24" t="s">
        <v>444</v>
      </c>
      <c r="G618" s="24">
        <v>45</v>
      </c>
      <c r="H618" s="16" t="s">
        <v>425</v>
      </c>
      <c r="J618" s="52">
        <f t="shared" si="269"/>
        <v>55160.9375</v>
      </c>
      <c r="K618" s="52">
        <f t="shared" si="270"/>
        <v>113210.9375</v>
      </c>
      <c r="L618" s="52">
        <f t="shared" si="271"/>
        <v>5200.3125000000009</v>
      </c>
      <c r="M618" s="52">
        <f t="shared" si="272"/>
        <v>1206714.375</v>
      </c>
      <c r="N618">
        <v>4105</v>
      </c>
      <c r="O618">
        <v>8425</v>
      </c>
      <c r="P618">
        <v>387</v>
      </c>
      <c r="Q618">
        <v>89802</v>
      </c>
      <c r="R618" s="14">
        <f t="shared" si="273"/>
        <v>0.28682371757556557</v>
      </c>
      <c r="S618" s="14">
        <f t="shared" si="274"/>
        <v>8.9812860828570706E-2</v>
      </c>
      <c r="T618" s="14">
        <f t="shared" si="275"/>
        <v>1.0362106113916354</v>
      </c>
      <c r="U618" s="14">
        <f t="shared" si="276"/>
        <v>1.9930686932734523</v>
      </c>
      <c r="V618">
        <v>1502.81</v>
      </c>
      <c r="W618">
        <v>3246.84</v>
      </c>
      <c r="X618">
        <v>5333.49</v>
      </c>
      <c r="Y618">
        <v>6141.98</v>
      </c>
      <c r="Z618" s="14">
        <f t="shared" si="277"/>
        <v>0.41914766513534712</v>
      </c>
      <c r="AA618" s="14">
        <f t="shared" si="278"/>
        <v>0.14511812480757882</v>
      </c>
      <c r="AB618" s="14">
        <f t="shared" si="279"/>
        <v>7.7836669509686018</v>
      </c>
      <c r="AC618" s="14">
        <f t="shared" si="280"/>
        <v>1.3125578014518102</v>
      </c>
      <c r="AD618">
        <v>2196.12</v>
      </c>
      <c r="AE618">
        <v>5246.19</v>
      </c>
      <c r="AF618">
        <v>40063.39</v>
      </c>
      <c r="AG618">
        <v>4044.87</v>
      </c>
      <c r="AH618" s="14">
        <f t="shared" si="281"/>
        <v>5.9506249654069387</v>
      </c>
      <c r="AI618" s="14">
        <f t="shared" si="282"/>
        <v>1.9741316809386806</v>
      </c>
      <c r="AJ618" s="14">
        <f t="shared" si="283"/>
        <v>45.345494850508345</v>
      </c>
      <c r="AK618" s="14">
        <f t="shared" si="284"/>
        <v>22.349450135802989</v>
      </c>
      <c r="AL618">
        <v>31178.240000000002</v>
      </c>
      <c r="AM618">
        <v>71367.17</v>
      </c>
      <c r="AN618">
        <v>233398.25</v>
      </c>
      <c r="AO618">
        <v>68873.63</v>
      </c>
      <c r="AP618" s="14">
        <f t="shared" si="285"/>
        <v>0.34551836151991894</v>
      </c>
      <c r="AQ618" s="14">
        <f t="shared" si="286"/>
        <v>2.8944291429571986E-2</v>
      </c>
      <c r="AR618" s="14">
        <f t="shared" si="287"/>
        <v>0</v>
      </c>
      <c r="AS618" s="14">
        <f t="shared" si="288"/>
        <v>1.7453815625943074</v>
      </c>
      <c r="AT618">
        <v>1810.34</v>
      </c>
      <c r="AU618">
        <v>1046.3699999999999</v>
      </c>
      <c r="AW618">
        <v>5378.69</v>
      </c>
    </row>
    <row r="619" spans="1:49" ht="12.75" customHeight="1" x14ac:dyDescent="0.15">
      <c r="A619" t="s">
        <v>22</v>
      </c>
      <c r="B619" t="s">
        <v>246</v>
      </c>
      <c r="C619" s="24" t="s">
        <v>485</v>
      </c>
      <c r="D619" s="17">
        <v>1164</v>
      </c>
      <c r="F619" s="24" t="s">
        <v>451</v>
      </c>
      <c r="G619" s="24">
        <v>70</v>
      </c>
      <c r="H619" s="16" t="s">
        <v>425</v>
      </c>
      <c r="J619" s="52">
        <f t="shared" si="269"/>
        <v>4971.875</v>
      </c>
      <c r="K619" s="52">
        <f t="shared" si="270"/>
        <v>23757.500000000004</v>
      </c>
      <c r="L619" s="52">
        <f t="shared" si="271"/>
        <v>2365</v>
      </c>
      <c r="M619" s="52">
        <f t="shared" si="272"/>
        <v>331032.8125</v>
      </c>
      <c r="N619">
        <v>370</v>
      </c>
      <c r="O619">
        <v>1768</v>
      </c>
      <c r="P619">
        <v>176</v>
      </c>
      <c r="Q619">
        <v>24635</v>
      </c>
      <c r="R619" s="14">
        <f t="shared" si="273"/>
        <v>0.2871348165565733</v>
      </c>
      <c r="S619" s="14">
        <f t="shared" si="274"/>
        <v>0.1101361311404306</v>
      </c>
      <c r="T619" s="14">
        <f t="shared" si="275"/>
        <v>1.7179446330076491</v>
      </c>
      <c r="U619" s="14">
        <f t="shared" si="276"/>
        <v>1.6807640013369376</v>
      </c>
      <c r="V619">
        <v>1504.44</v>
      </c>
      <c r="W619">
        <v>3981.55</v>
      </c>
      <c r="X619">
        <v>8842.4500000000007</v>
      </c>
      <c r="Y619">
        <v>5179.5600000000004</v>
      </c>
      <c r="Z619" s="14">
        <f t="shared" si="277"/>
        <v>0.48316534624553154</v>
      </c>
      <c r="AA619" s="14">
        <f t="shared" si="278"/>
        <v>0.16189904780398534</v>
      </c>
      <c r="AB619" s="14">
        <f t="shared" si="279"/>
        <v>16.132287827538175</v>
      </c>
      <c r="AC619" s="14">
        <f t="shared" si="280"/>
        <v>0.89345062904204542</v>
      </c>
      <c r="AD619">
        <v>2531.54</v>
      </c>
      <c r="AE619">
        <v>5852.84</v>
      </c>
      <c r="AF619">
        <v>83034.66</v>
      </c>
      <c r="AG619">
        <v>2753.32</v>
      </c>
      <c r="AH619" s="14">
        <f t="shared" si="281"/>
        <v>4.5150520375074672</v>
      </c>
      <c r="AI619" s="14">
        <f t="shared" si="282"/>
        <v>2.3990551343151547</v>
      </c>
      <c r="AJ619" s="14">
        <f t="shared" si="283"/>
        <v>57.621952901725443</v>
      </c>
      <c r="AK619" s="14">
        <f t="shared" si="284"/>
        <v>6.2599596971771803</v>
      </c>
      <c r="AL619">
        <v>23656.57</v>
      </c>
      <c r="AM619">
        <v>86728.65</v>
      </c>
      <c r="AN619">
        <v>296586.53000000003</v>
      </c>
      <c r="AO619">
        <v>19291.13</v>
      </c>
      <c r="AP619" s="14">
        <f t="shared" si="285"/>
        <v>0.32340361371049475</v>
      </c>
      <c r="AQ619" s="14">
        <f t="shared" si="286"/>
        <v>2.7799376894302456E-2</v>
      </c>
      <c r="AR619" s="14">
        <f t="shared" si="287"/>
        <v>0</v>
      </c>
      <c r="AS619" s="14">
        <f t="shared" si="288"/>
        <v>1.6481550587830622</v>
      </c>
      <c r="AT619">
        <v>1694.47</v>
      </c>
      <c r="AU619">
        <v>1004.98</v>
      </c>
      <c r="AW619">
        <v>5079.07</v>
      </c>
    </row>
    <row r="620" spans="1:49" ht="12.75" customHeight="1" x14ac:dyDescent="0.15">
      <c r="A620" t="s">
        <v>23</v>
      </c>
      <c r="B620" t="s">
        <v>247</v>
      </c>
      <c r="C620" s="24" t="s">
        <v>485</v>
      </c>
      <c r="D620" s="17">
        <v>1165</v>
      </c>
      <c r="F620" s="24" t="s">
        <v>445</v>
      </c>
      <c r="G620" s="24">
        <v>70</v>
      </c>
      <c r="H620" s="16" t="s">
        <v>425</v>
      </c>
      <c r="J620" s="52">
        <f t="shared" si="269"/>
        <v>19000.625</v>
      </c>
      <c r="K620" s="52">
        <f t="shared" si="270"/>
        <v>88069.375</v>
      </c>
      <c r="L620" s="52">
        <f t="shared" si="271"/>
        <v>10199.0625</v>
      </c>
      <c r="M620" s="52">
        <f t="shared" si="272"/>
        <v>1175364.6875</v>
      </c>
      <c r="N620">
        <v>1414</v>
      </c>
      <c r="O620">
        <v>6554</v>
      </c>
      <c r="P620">
        <v>759</v>
      </c>
      <c r="Q620">
        <v>87469</v>
      </c>
      <c r="R620" s="14">
        <f t="shared" si="273"/>
        <v>0.33879633323090608</v>
      </c>
      <c r="S620" s="14">
        <f t="shared" si="274"/>
        <v>0.11467402023226358</v>
      </c>
      <c r="T620" s="14">
        <f t="shared" si="275"/>
        <v>1.8393370260204271</v>
      </c>
      <c r="U620" s="14">
        <f t="shared" si="276"/>
        <v>1.8347746514065426</v>
      </c>
      <c r="V620">
        <v>1775.12</v>
      </c>
      <c r="W620">
        <v>4145.6000000000004</v>
      </c>
      <c r="X620">
        <v>9467.27</v>
      </c>
      <c r="Y620">
        <v>5654.17</v>
      </c>
      <c r="Z620" s="14">
        <f t="shared" si="277"/>
        <v>0.51924710229430737</v>
      </c>
      <c r="AA620" s="14">
        <f t="shared" si="278"/>
        <v>0.16773924606036264</v>
      </c>
      <c r="AB620" s="14">
        <f t="shared" si="279"/>
        <v>17.096796066141973</v>
      </c>
      <c r="AC620" s="14">
        <f t="shared" si="280"/>
        <v>1.0035857181333496</v>
      </c>
      <c r="AD620">
        <v>2720.59</v>
      </c>
      <c r="AE620">
        <v>6063.97</v>
      </c>
      <c r="AF620">
        <v>87999.09</v>
      </c>
      <c r="AG620">
        <v>3092.72</v>
      </c>
      <c r="AH620" s="14">
        <f t="shared" si="281"/>
        <v>6.0727284525784002</v>
      </c>
      <c r="AI620" s="14">
        <f t="shared" si="282"/>
        <v>1.8404674039595401</v>
      </c>
      <c r="AJ620" s="14">
        <f t="shared" si="283"/>
        <v>72.406865211740183</v>
      </c>
      <c r="AK620" s="14">
        <f t="shared" si="284"/>
        <v>12.359804910973594</v>
      </c>
      <c r="AL620">
        <v>31818</v>
      </c>
      <c r="AM620">
        <v>66535.05</v>
      </c>
      <c r="AN620">
        <v>372686.1</v>
      </c>
      <c r="AO620">
        <v>38088.839999999997</v>
      </c>
      <c r="AP620" s="14">
        <f t="shared" si="285"/>
        <v>0.32911027600014503</v>
      </c>
      <c r="AQ620" s="14">
        <f t="shared" si="286"/>
        <v>2.8075716498248884E-2</v>
      </c>
      <c r="AR620" s="14">
        <f t="shared" si="287"/>
        <v>0</v>
      </c>
      <c r="AS620" s="14">
        <f t="shared" si="288"/>
        <v>1.7021614903607458</v>
      </c>
      <c r="AT620">
        <v>1724.37</v>
      </c>
      <c r="AU620">
        <v>1014.97</v>
      </c>
      <c r="AW620">
        <v>5245.5</v>
      </c>
    </row>
    <row r="621" spans="1:49" ht="12.75" customHeight="1" x14ac:dyDescent="0.15">
      <c r="A621" t="s">
        <v>24</v>
      </c>
      <c r="B621" t="s">
        <v>248</v>
      </c>
      <c r="C621" s="24" t="s">
        <v>485</v>
      </c>
      <c r="D621" s="17">
        <v>1166</v>
      </c>
      <c r="F621" s="24" t="s">
        <v>446</v>
      </c>
      <c r="G621" s="24">
        <v>70</v>
      </c>
      <c r="H621" s="16" t="s">
        <v>425</v>
      </c>
      <c r="J621" s="52">
        <f t="shared" si="269"/>
        <v>17482.1875</v>
      </c>
      <c r="K621" s="52">
        <f t="shared" si="270"/>
        <v>83661.875000000015</v>
      </c>
      <c r="L621" s="52">
        <f t="shared" si="271"/>
        <v>8841.8750000000018</v>
      </c>
      <c r="M621" s="52">
        <f t="shared" si="272"/>
        <v>1115299.0625000002</v>
      </c>
      <c r="N621">
        <v>1301</v>
      </c>
      <c r="O621">
        <v>6226</v>
      </c>
      <c r="P621">
        <v>658</v>
      </c>
      <c r="Q621">
        <v>82999</v>
      </c>
      <c r="R621" s="14">
        <f t="shared" si="273"/>
        <v>0.32337498496991118</v>
      </c>
      <c r="S621" s="14">
        <f t="shared" si="274"/>
        <v>0.11172556794150786</v>
      </c>
      <c r="T621" s="14">
        <f t="shared" si="275"/>
        <v>1.8173557588627405</v>
      </c>
      <c r="U621" s="14">
        <f t="shared" si="276"/>
        <v>1.8030678171251302</v>
      </c>
      <c r="V621">
        <v>1694.32</v>
      </c>
      <c r="W621">
        <v>4039.01</v>
      </c>
      <c r="X621">
        <v>9354.1299999999992</v>
      </c>
      <c r="Y621">
        <v>5556.46</v>
      </c>
      <c r="Z621" s="14">
        <f t="shared" si="277"/>
        <v>0.5129831338546309</v>
      </c>
      <c r="AA621" s="14">
        <f t="shared" si="278"/>
        <v>0.16460684398319611</v>
      </c>
      <c r="AB621" s="14">
        <f t="shared" si="279"/>
        <v>16.36228874067195</v>
      </c>
      <c r="AC621" s="14">
        <f t="shared" si="280"/>
        <v>0.93646302167331341</v>
      </c>
      <c r="AD621">
        <v>2687.77</v>
      </c>
      <c r="AE621">
        <v>5950.73</v>
      </c>
      <c r="AF621">
        <v>84218.5</v>
      </c>
      <c r="AG621">
        <v>2885.87</v>
      </c>
      <c r="AH621" s="14">
        <f t="shared" si="281"/>
        <v>6.8253914025983446</v>
      </c>
      <c r="AI621" s="14">
        <f t="shared" si="282"/>
        <v>2.8296857335461065</v>
      </c>
      <c r="AJ621" s="14">
        <f t="shared" si="283"/>
        <v>83.617940941615785</v>
      </c>
      <c r="AK621" s="14">
        <f t="shared" si="284"/>
        <v>14.800786586493686</v>
      </c>
      <c r="AL621">
        <v>35761.57</v>
      </c>
      <c r="AM621">
        <v>102296.45</v>
      </c>
      <c r="AN621">
        <v>430390.74</v>
      </c>
      <c r="AO621">
        <v>45611.14</v>
      </c>
      <c r="AP621" s="14">
        <f t="shared" si="285"/>
        <v>0.33035276334147029</v>
      </c>
      <c r="AQ621" s="14">
        <f t="shared" si="286"/>
        <v>2.8584137110915082E-2</v>
      </c>
      <c r="AR621" s="14">
        <f t="shared" si="287"/>
        <v>0</v>
      </c>
      <c r="AS621" s="14">
        <f t="shared" si="288"/>
        <v>1.7022718201494644</v>
      </c>
      <c r="AT621">
        <v>1730.88</v>
      </c>
      <c r="AU621">
        <v>1033.3499999999999</v>
      </c>
      <c r="AW621">
        <v>5245.84</v>
      </c>
    </row>
    <row r="622" spans="1:49" ht="12.75" customHeight="1" x14ac:dyDescent="0.15">
      <c r="A622" t="s">
        <v>26</v>
      </c>
      <c r="B622" t="s">
        <v>249</v>
      </c>
      <c r="C622" s="24" t="s">
        <v>485</v>
      </c>
      <c r="D622" s="17">
        <v>1167</v>
      </c>
      <c r="F622" s="24" t="s">
        <v>452</v>
      </c>
      <c r="G622" s="24">
        <v>100</v>
      </c>
      <c r="H622" s="16" t="s">
        <v>425</v>
      </c>
      <c r="J622" s="52">
        <f t="shared" si="269"/>
        <v>8250.625</v>
      </c>
      <c r="K622" s="52">
        <f t="shared" si="270"/>
        <v>8909.0625</v>
      </c>
      <c r="L622" s="52">
        <f t="shared" si="271"/>
        <v>1249.6875</v>
      </c>
      <c r="M622" s="52">
        <f t="shared" si="272"/>
        <v>252947.5</v>
      </c>
      <c r="N622">
        <v>614</v>
      </c>
      <c r="O622">
        <v>663</v>
      </c>
      <c r="P622">
        <v>93</v>
      </c>
      <c r="Q622">
        <v>18824</v>
      </c>
      <c r="R622" s="14">
        <f t="shared" si="273"/>
        <v>0.44005809725755751</v>
      </c>
      <c r="S622" s="14">
        <f t="shared" si="274"/>
        <v>0.16411336064641893</v>
      </c>
      <c r="T622" s="14">
        <f t="shared" si="275"/>
        <v>3.6128584778642772</v>
      </c>
      <c r="U622" s="14">
        <f t="shared" si="276"/>
        <v>1.4046150301622173</v>
      </c>
      <c r="V622">
        <v>2305.6799999999998</v>
      </c>
      <c r="W622">
        <v>5932.89</v>
      </c>
      <c r="X622">
        <v>18595.78</v>
      </c>
      <c r="Y622">
        <v>4328.5600000000004</v>
      </c>
      <c r="Z622" s="14">
        <f t="shared" si="277"/>
        <v>0.68741041589925733</v>
      </c>
      <c r="AA622" s="14">
        <f t="shared" si="278"/>
        <v>0.20618336833911602</v>
      </c>
      <c r="AB622" s="14">
        <f t="shared" si="279"/>
        <v>31.876402486055284</v>
      </c>
      <c r="AC622" s="14">
        <f t="shared" si="280"/>
        <v>0.81874113711072249</v>
      </c>
      <c r="AD622">
        <v>3601.68</v>
      </c>
      <c r="AE622">
        <v>7453.77</v>
      </c>
      <c r="AF622">
        <v>164071.35</v>
      </c>
      <c r="AG622">
        <v>2523.09</v>
      </c>
      <c r="AH622" s="14">
        <f t="shared" si="281"/>
        <v>5.0960188873344547</v>
      </c>
      <c r="AI622" s="14">
        <f t="shared" si="282"/>
        <v>0.91754983310360361</v>
      </c>
      <c r="AJ622" s="14">
        <f t="shared" si="283"/>
        <v>97.033008814655219</v>
      </c>
      <c r="AK622" s="14">
        <f t="shared" si="284"/>
        <v>3.9716744492434293</v>
      </c>
      <c r="AL622">
        <v>26700.54</v>
      </c>
      <c r="AM622">
        <v>33170.5</v>
      </c>
      <c r="AN622">
        <v>499439.57</v>
      </c>
      <c r="AO622">
        <v>12239.39</v>
      </c>
      <c r="AP622" s="14">
        <f t="shared" si="285"/>
        <v>0.30943278830573206</v>
      </c>
      <c r="AQ622" s="14">
        <f t="shared" si="286"/>
        <v>2.7721924352655806E-2</v>
      </c>
      <c r="AR622" s="14">
        <f t="shared" si="287"/>
        <v>0</v>
      </c>
      <c r="AS622" s="14">
        <f t="shared" si="288"/>
        <v>1.7012366671317822</v>
      </c>
      <c r="AT622">
        <v>1621.27</v>
      </c>
      <c r="AU622">
        <v>1002.18</v>
      </c>
      <c r="AW622">
        <v>5242.6499999999996</v>
      </c>
    </row>
    <row r="623" spans="1:49" ht="12.75" customHeight="1" x14ac:dyDescent="0.15">
      <c r="A623" t="s">
        <v>27</v>
      </c>
      <c r="B623" t="s">
        <v>250</v>
      </c>
      <c r="C623" s="24" t="s">
        <v>485</v>
      </c>
      <c r="D623" s="17">
        <v>1168</v>
      </c>
      <c r="F623" s="24" t="s">
        <v>448</v>
      </c>
      <c r="G623" s="24">
        <v>100</v>
      </c>
      <c r="H623" s="16" t="s">
        <v>425</v>
      </c>
      <c r="J623" s="52">
        <f t="shared" si="269"/>
        <v>27251.25</v>
      </c>
      <c r="K623" s="52">
        <f t="shared" si="270"/>
        <v>25799.999999999996</v>
      </c>
      <c r="L623" s="52">
        <f t="shared" si="271"/>
        <v>3923.75</v>
      </c>
      <c r="M623" s="52">
        <f t="shared" si="272"/>
        <v>745835</v>
      </c>
      <c r="N623">
        <v>2028</v>
      </c>
      <c r="O623">
        <v>1920</v>
      </c>
      <c r="P623">
        <v>292</v>
      </c>
      <c r="Q623">
        <v>55504</v>
      </c>
      <c r="R623" s="14">
        <f t="shared" si="273"/>
        <v>0.43238941194658259</v>
      </c>
      <c r="S623" s="14">
        <f t="shared" si="274"/>
        <v>0.17709661955615821</v>
      </c>
      <c r="T623" s="14">
        <f t="shared" si="275"/>
        <v>3.6744736366621269</v>
      </c>
      <c r="U623" s="14">
        <f t="shared" si="276"/>
        <v>1.787037547823096</v>
      </c>
      <c r="V623">
        <v>2265.5</v>
      </c>
      <c r="W623">
        <v>6402.25</v>
      </c>
      <c r="X623">
        <v>18912.919999999998</v>
      </c>
      <c r="Y623">
        <v>5507.06</v>
      </c>
      <c r="Z623" s="14">
        <f t="shared" si="277"/>
        <v>0.72909577077158283</v>
      </c>
      <c r="AA623" s="14">
        <f t="shared" si="278"/>
        <v>0.22208714130137422</v>
      </c>
      <c r="AB623" s="14">
        <f t="shared" si="279"/>
        <v>33.413414518049933</v>
      </c>
      <c r="AC623" s="14">
        <f t="shared" si="280"/>
        <v>1.1478905917895168</v>
      </c>
      <c r="AD623">
        <v>3820.09</v>
      </c>
      <c r="AE623">
        <v>8028.71</v>
      </c>
      <c r="AF623">
        <v>171982.52</v>
      </c>
      <c r="AG623">
        <v>3537.42</v>
      </c>
      <c r="AH623" s="14">
        <f t="shared" si="281"/>
        <v>7.1322953188191978</v>
      </c>
      <c r="AI623" s="14">
        <f t="shared" si="282"/>
        <v>1.2798902497484868</v>
      </c>
      <c r="AJ623" s="14">
        <f t="shared" si="283"/>
        <v>128.64535049765792</v>
      </c>
      <c r="AK623" s="14">
        <f t="shared" si="284"/>
        <v>6.7900618820314955</v>
      </c>
      <c r="AL623">
        <v>37369.589999999997</v>
      </c>
      <c r="AM623">
        <v>46269.53</v>
      </c>
      <c r="AN623">
        <v>662151.77</v>
      </c>
      <c r="AO623">
        <v>20924.73</v>
      </c>
      <c r="AP623" s="14">
        <f t="shared" si="285"/>
        <v>0.33428062654953061</v>
      </c>
      <c r="AQ623" s="14">
        <f t="shared" si="286"/>
        <v>2.7806568916026786E-2</v>
      </c>
      <c r="AR623" s="14">
        <f t="shared" si="287"/>
        <v>0</v>
      </c>
      <c r="AS623" s="14">
        <f t="shared" si="288"/>
        <v>1.7311912047688429</v>
      </c>
      <c r="AT623">
        <v>1751.46</v>
      </c>
      <c r="AU623">
        <v>1005.24</v>
      </c>
      <c r="AW623">
        <v>5334.96</v>
      </c>
    </row>
    <row r="624" spans="1:49" ht="12.75" customHeight="1" x14ac:dyDescent="0.15">
      <c r="A624" t="s">
        <v>28</v>
      </c>
      <c r="B624" t="s">
        <v>251</v>
      </c>
      <c r="C624" s="24" t="s">
        <v>485</v>
      </c>
      <c r="D624" s="17">
        <v>1169</v>
      </c>
      <c r="F624" s="24" t="s">
        <v>447</v>
      </c>
      <c r="G624" s="24">
        <v>100</v>
      </c>
      <c r="H624" s="16" t="s">
        <v>425</v>
      </c>
      <c r="J624" s="52">
        <f t="shared" si="269"/>
        <v>27412.5</v>
      </c>
      <c r="K624" s="52">
        <f t="shared" si="270"/>
        <v>23945.625000000004</v>
      </c>
      <c r="L624" s="52">
        <f t="shared" si="271"/>
        <v>3843.1250000000005</v>
      </c>
      <c r="M624" s="52">
        <f t="shared" si="272"/>
        <v>733727.81250000012</v>
      </c>
      <c r="N624">
        <v>2040</v>
      </c>
      <c r="O624">
        <v>1782</v>
      </c>
      <c r="P624">
        <v>286</v>
      </c>
      <c r="Q624">
        <v>54603</v>
      </c>
      <c r="R624" s="14">
        <f t="shared" si="273"/>
        <v>0.42915818142605489</v>
      </c>
      <c r="S624" s="14">
        <f t="shared" si="274"/>
        <v>0.16839897574545998</v>
      </c>
      <c r="T624" s="14">
        <f t="shared" si="275"/>
        <v>3.6735935311271763</v>
      </c>
      <c r="U624" s="14">
        <f t="shared" si="276"/>
        <v>1.3493592759769863</v>
      </c>
      <c r="V624">
        <v>2248.5700000000002</v>
      </c>
      <c r="W624">
        <v>6087.82</v>
      </c>
      <c r="X624">
        <v>18908.39</v>
      </c>
      <c r="Y624">
        <v>4158.28</v>
      </c>
      <c r="Z624" s="14">
        <f t="shared" si="277"/>
        <v>0.71410003645392972</v>
      </c>
      <c r="AA624" s="14">
        <f t="shared" si="278"/>
        <v>0.20829395009898713</v>
      </c>
      <c r="AB624" s="14">
        <f t="shared" si="279"/>
        <v>36.027870008606776</v>
      </c>
      <c r="AC624" s="14">
        <f t="shared" si="280"/>
        <v>0.78308190039816061</v>
      </c>
      <c r="AD624">
        <v>3741.52</v>
      </c>
      <c r="AE624">
        <v>7530.07</v>
      </c>
      <c r="AF624">
        <v>185439.41</v>
      </c>
      <c r="AG624">
        <v>2413.1999999999998</v>
      </c>
      <c r="AH624" s="14">
        <f t="shared" si="281"/>
        <v>6.3210255196593561</v>
      </c>
      <c r="AI624" s="14">
        <f t="shared" si="282"/>
        <v>1.2369624551570531</v>
      </c>
      <c r="AJ624" s="14">
        <f t="shared" si="283"/>
        <v>108.12798638459253</v>
      </c>
      <c r="AK624" s="14">
        <f t="shared" si="284"/>
        <v>13.63961423513874</v>
      </c>
      <c r="AL624">
        <v>33118.949999999997</v>
      </c>
      <c r="AM624">
        <v>44717.64</v>
      </c>
      <c r="AN624">
        <v>556546.64</v>
      </c>
      <c r="AO624">
        <v>42032.79</v>
      </c>
      <c r="AP624" s="14">
        <f t="shared" si="285"/>
        <v>0.31362212734445533</v>
      </c>
      <c r="AQ624" s="14">
        <f t="shared" si="286"/>
        <v>2.7408518175207057E-2</v>
      </c>
      <c r="AR624" s="14">
        <f t="shared" si="287"/>
        <v>0</v>
      </c>
      <c r="AS624" s="14">
        <f t="shared" si="288"/>
        <v>1.6212313453419738</v>
      </c>
      <c r="AT624">
        <v>1643.22</v>
      </c>
      <c r="AU624">
        <v>990.85</v>
      </c>
      <c r="AW624">
        <v>4996.1000000000004</v>
      </c>
    </row>
    <row r="625" spans="1:49" ht="12.75" customHeight="1" x14ac:dyDescent="0.15">
      <c r="A625" t="s">
        <v>29</v>
      </c>
      <c r="B625" t="s">
        <v>252</v>
      </c>
      <c r="C625" s="24" t="s">
        <v>485</v>
      </c>
      <c r="D625" s="17">
        <v>1170</v>
      </c>
      <c r="F625" s="24">
        <v>7</v>
      </c>
      <c r="G625" s="24">
        <v>120</v>
      </c>
      <c r="H625" s="16" t="s">
        <v>425</v>
      </c>
      <c r="J625" s="52">
        <f t="shared" si="269"/>
        <v>5280.9375</v>
      </c>
      <c r="K625" s="52">
        <f t="shared" si="270"/>
        <v>5025.625</v>
      </c>
      <c r="L625" s="52">
        <f t="shared" si="271"/>
        <v>1316.8750000000002</v>
      </c>
      <c r="M625" s="52">
        <f t="shared" si="272"/>
        <v>457479.68749999994</v>
      </c>
      <c r="N625">
        <v>393</v>
      </c>
      <c r="O625">
        <v>374</v>
      </c>
      <c r="P625">
        <v>98</v>
      </c>
      <c r="Q625">
        <v>34045</v>
      </c>
      <c r="R625" s="14">
        <f t="shared" si="273"/>
        <v>0.60904019284319655</v>
      </c>
      <c r="S625" s="14">
        <f t="shared" si="274"/>
        <v>0.26297544450151961</v>
      </c>
      <c r="T625" s="14">
        <f t="shared" si="275"/>
        <v>6.1941730407937658</v>
      </c>
      <c r="U625" s="14">
        <f t="shared" si="276"/>
        <v>1.3047243864528</v>
      </c>
      <c r="V625">
        <v>3191.06</v>
      </c>
      <c r="W625">
        <v>9506.8700000000008</v>
      </c>
      <c r="X625">
        <v>31882.09</v>
      </c>
      <c r="Y625">
        <v>4020.73</v>
      </c>
      <c r="Z625" s="14">
        <f t="shared" si="277"/>
        <v>1.0170283748990838</v>
      </c>
      <c r="AA625" s="14">
        <f t="shared" si="278"/>
        <v>0.28105563388404858</v>
      </c>
      <c r="AB625" s="14">
        <f t="shared" si="279"/>
        <v>39.521743269524066</v>
      </c>
      <c r="AC625" s="14">
        <f t="shared" si="280"/>
        <v>0.79812893658308648</v>
      </c>
      <c r="AD625">
        <v>5328.71</v>
      </c>
      <c r="AE625">
        <v>10160.49</v>
      </c>
      <c r="AF625">
        <v>203422.76</v>
      </c>
      <c r="AG625">
        <v>2459.5700000000002</v>
      </c>
      <c r="AH625" s="14">
        <f t="shared" si="281"/>
        <v>11.725085838507184</v>
      </c>
      <c r="AI625" s="14">
        <f t="shared" si="282"/>
        <v>1.7156603783501336</v>
      </c>
      <c r="AJ625" s="14">
        <f t="shared" si="283"/>
        <v>205.49055877958702</v>
      </c>
      <c r="AK625" s="14">
        <f t="shared" si="284"/>
        <v>5.5483617648872201</v>
      </c>
      <c r="AL625">
        <v>61433.47</v>
      </c>
      <c r="AM625">
        <v>62023.13</v>
      </c>
      <c r="AN625">
        <v>1057682.51</v>
      </c>
      <c r="AO625">
        <v>17098.22</v>
      </c>
      <c r="AP625" s="14">
        <f t="shared" si="285"/>
        <v>0.34267266470591606</v>
      </c>
      <c r="AQ625" s="14">
        <f t="shared" si="286"/>
        <v>2.8555922256458088E-2</v>
      </c>
      <c r="AR625" s="14">
        <f t="shared" si="287"/>
        <v>0</v>
      </c>
      <c r="AS625" s="14">
        <f t="shared" si="288"/>
        <v>1.6012746335590768</v>
      </c>
      <c r="AT625">
        <v>1795.43</v>
      </c>
      <c r="AU625">
        <v>1032.33</v>
      </c>
      <c r="AW625">
        <v>4934.6000000000004</v>
      </c>
    </row>
    <row r="626" spans="1:49" ht="12.75" customHeight="1" x14ac:dyDescent="0.15">
      <c r="A626" t="s">
        <v>30</v>
      </c>
      <c r="B626" t="s">
        <v>253</v>
      </c>
      <c r="C626" s="24" t="s">
        <v>485</v>
      </c>
      <c r="D626" s="17">
        <v>1171</v>
      </c>
      <c r="F626" s="24">
        <v>8</v>
      </c>
      <c r="G626" s="24">
        <v>150</v>
      </c>
      <c r="H626" s="16" t="s">
        <v>425</v>
      </c>
      <c r="J626" s="52">
        <f t="shared" si="269"/>
        <v>107.5</v>
      </c>
      <c r="K626" s="52">
        <f t="shared" si="270"/>
        <v>335.9375</v>
      </c>
      <c r="L626" s="52">
        <f t="shared" si="271"/>
        <v>147.8125</v>
      </c>
      <c r="M626" s="52">
        <f t="shared" si="272"/>
        <v>292426.87500000006</v>
      </c>
      <c r="N626">
        <v>8</v>
      </c>
      <c r="O626">
        <v>25</v>
      </c>
      <c r="P626">
        <v>11</v>
      </c>
      <c r="Q626">
        <v>21762</v>
      </c>
      <c r="R626" s="14">
        <f t="shared" si="273"/>
        <v>0.53741108390320436</v>
      </c>
      <c r="S626" s="14">
        <f t="shared" si="274"/>
        <v>9.7618140713011517E-2</v>
      </c>
      <c r="T626" s="14">
        <f t="shared" si="275"/>
        <v>0.39075131481549841</v>
      </c>
      <c r="U626" s="14">
        <f t="shared" si="276"/>
        <v>1.7443918394896274</v>
      </c>
      <c r="V626">
        <v>2815.76</v>
      </c>
      <c r="W626">
        <v>3529.01</v>
      </c>
      <c r="X626">
        <v>2011.24</v>
      </c>
      <c r="Y626">
        <v>5375.64</v>
      </c>
      <c r="Z626" s="14">
        <f t="shared" si="277"/>
        <v>0.86580182422334995</v>
      </c>
      <c r="AA626" s="14">
        <f t="shared" si="278"/>
        <v>0.27732601738754237</v>
      </c>
      <c r="AB626" s="14">
        <f t="shared" si="279"/>
        <v>25.498326245213335</v>
      </c>
      <c r="AC626" s="14">
        <f t="shared" si="280"/>
        <v>0.56859754613569913</v>
      </c>
      <c r="AD626">
        <v>4536.3599999999997</v>
      </c>
      <c r="AE626">
        <v>10025.66</v>
      </c>
      <c r="AF626">
        <v>131242.69</v>
      </c>
      <c r="AG626">
        <v>1752.23</v>
      </c>
      <c r="AH626" s="14">
        <f t="shared" si="281"/>
        <v>33.256778808624503</v>
      </c>
      <c r="AI626" s="14">
        <f t="shared" si="282"/>
        <v>7.2702651117515709</v>
      </c>
      <c r="AJ626" s="14">
        <f t="shared" si="283"/>
        <v>369.80529850731773</v>
      </c>
      <c r="AK626" s="14">
        <f t="shared" si="284"/>
        <v>51.480658214539517</v>
      </c>
      <c r="AL626">
        <v>174248.56</v>
      </c>
      <c r="AM626">
        <v>262828.59000000003</v>
      </c>
      <c r="AN626">
        <v>1903428.55</v>
      </c>
      <c r="AO626">
        <v>158646.39999999999</v>
      </c>
      <c r="AP626" s="14">
        <f t="shared" si="285"/>
        <v>0.35431501920988495</v>
      </c>
      <c r="AQ626" s="14">
        <f t="shared" si="286"/>
        <v>2.8423976319438625E-2</v>
      </c>
      <c r="AR626" s="14">
        <f t="shared" si="287"/>
        <v>0</v>
      </c>
      <c r="AS626" s="14">
        <f t="shared" si="288"/>
        <v>1.6779311217619017</v>
      </c>
      <c r="AT626">
        <v>1856.43</v>
      </c>
      <c r="AU626">
        <v>1027.56</v>
      </c>
      <c r="AW626">
        <v>5170.83</v>
      </c>
    </row>
    <row r="627" spans="1:49" ht="12.75" customHeight="1" x14ac:dyDescent="0.15">
      <c r="A627" t="s">
        <v>31</v>
      </c>
      <c r="B627" t="s">
        <v>254</v>
      </c>
      <c r="C627" s="24" t="s">
        <v>486</v>
      </c>
      <c r="D627" s="17" t="s">
        <v>371</v>
      </c>
      <c r="F627" s="24" t="s">
        <v>434</v>
      </c>
      <c r="G627" s="24">
        <v>5</v>
      </c>
      <c r="H627" s="16" t="s">
        <v>425</v>
      </c>
      <c r="J627" s="52">
        <f t="shared" si="269"/>
        <v>2029.0624999999998</v>
      </c>
      <c r="K627" s="52">
        <f t="shared" si="270"/>
        <v>9097.1875</v>
      </c>
      <c r="L627" s="52">
        <f t="shared" si="271"/>
        <v>712.1875</v>
      </c>
      <c r="M627" s="52">
        <f t="shared" si="272"/>
        <v>337133.43750000006</v>
      </c>
      <c r="N627">
        <v>151</v>
      </c>
      <c r="O627">
        <v>677</v>
      </c>
      <c r="P627">
        <v>53</v>
      </c>
      <c r="Q627">
        <v>25089</v>
      </c>
      <c r="R627" s="14">
        <f t="shared" si="273"/>
        <v>0.30382728089947691</v>
      </c>
      <c r="S627" s="14">
        <f t="shared" si="274"/>
        <v>0.11018315589785892</v>
      </c>
      <c r="T627" s="14">
        <f t="shared" si="275"/>
        <v>0.81101239336248887</v>
      </c>
      <c r="U627" s="14">
        <f t="shared" si="276"/>
        <v>1.6556509944283457</v>
      </c>
      <c r="V627">
        <v>1591.9</v>
      </c>
      <c r="W627">
        <v>3983.25</v>
      </c>
      <c r="X627">
        <v>4174.37</v>
      </c>
      <c r="Y627">
        <v>5102.17</v>
      </c>
      <c r="Z627" s="14">
        <f t="shared" si="277"/>
        <v>0.53245449461684247</v>
      </c>
      <c r="AA627" s="14">
        <f t="shared" si="278"/>
        <v>0.21035031507970559</v>
      </c>
      <c r="AB627" s="14">
        <f t="shared" si="279"/>
        <v>6.5181878763034025</v>
      </c>
      <c r="AC627" s="14">
        <f t="shared" si="280"/>
        <v>0.95492054632715373</v>
      </c>
      <c r="AD627">
        <v>2789.79</v>
      </c>
      <c r="AE627">
        <v>7604.41</v>
      </c>
      <c r="AF627">
        <v>33549.83</v>
      </c>
      <c r="AG627">
        <v>2942.75</v>
      </c>
      <c r="AH627" s="14">
        <f t="shared" si="281"/>
        <v>23.142597848263858</v>
      </c>
      <c r="AI627" s="14">
        <f t="shared" si="282"/>
        <v>11.175332084687717</v>
      </c>
      <c r="AJ627" s="14">
        <f t="shared" si="283"/>
        <v>81.826407440291746</v>
      </c>
      <c r="AK627" s="14">
        <f t="shared" si="284"/>
        <v>60.660077165952224</v>
      </c>
      <c r="AL627">
        <v>121255.41</v>
      </c>
      <c r="AM627">
        <v>404001.33</v>
      </c>
      <c r="AN627">
        <v>421169.52</v>
      </c>
      <c r="AO627">
        <v>186934.34</v>
      </c>
      <c r="AP627" s="14">
        <f t="shared" si="285"/>
        <v>0.42057337641640696</v>
      </c>
      <c r="AQ627" s="14">
        <f t="shared" si="286"/>
        <v>2.8676803544670896E-2</v>
      </c>
      <c r="AR627" s="14">
        <f t="shared" si="287"/>
        <v>0</v>
      </c>
      <c r="AS627" s="14">
        <f t="shared" si="288"/>
        <v>1.5261335574542374</v>
      </c>
      <c r="AT627">
        <v>2203.59</v>
      </c>
      <c r="AU627">
        <v>1036.7</v>
      </c>
      <c r="AW627">
        <v>4703.04</v>
      </c>
    </row>
    <row r="628" spans="1:49" ht="12.75" customHeight="1" x14ac:dyDescent="0.15">
      <c r="A628" t="s">
        <v>32</v>
      </c>
      <c r="B628" t="s">
        <v>255</v>
      </c>
      <c r="C628" s="24" t="s">
        <v>486</v>
      </c>
      <c r="D628" s="17">
        <v>1226</v>
      </c>
      <c r="F628" s="24" t="s">
        <v>437</v>
      </c>
      <c r="G628" s="24">
        <v>5</v>
      </c>
      <c r="H628" s="16" t="s">
        <v>425</v>
      </c>
      <c r="J628" s="52">
        <f t="shared" si="269"/>
        <v>7135.3125000000009</v>
      </c>
      <c r="K628" s="52">
        <f t="shared" si="270"/>
        <v>30476.25</v>
      </c>
      <c r="L628" s="52">
        <f t="shared" si="271"/>
        <v>2727.8124999999995</v>
      </c>
      <c r="M628" s="52">
        <f t="shared" si="272"/>
        <v>1019489.6875</v>
      </c>
      <c r="N628">
        <v>531</v>
      </c>
      <c r="O628">
        <v>2268</v>
      </c>
      <c r="P628">
        <v>203</v>
      </c>
      <c r="Q628">
        <v>75869</v>
      </c>
      <c r="R628" s="14">
        <f t="shared" si="273"/>
        <v>0.31317361040864661</v>
      </c>
      <c r="S628" s="14">
        <f t="shared" si="274"/>
        <v>0.10966256417150538</v>
      </c>
      <c r="T628" s="14">
        <f t="shared" si="275"/>
        <v>0.81550423441504072</v>
      </c>
      <c r="U628" s="14">
        <f t="shared" si="276"/>
        <v>1.6117851684314024</v>
      </c>
      <c r="V628">
        <v>1640.87</v>
      </c>
      <c r="W628">
        <v>3964.43</v>
      </c>
      <c r="X628">
        <v>4197.49</v>
      </c>
      <c r="Y628">
        <v>4966.99</v>
      </c>
      <c r="Z628" s="14">
        <f t="shared" si="277"/>
        <v>0.53878717203391935</v>
      </c>
      <c r="AA628" s="14">
        <f t="shared" si="278"/>
        <v>0.20417015548874351</v>
      </c>
      <c r="AB628" s="14">
        <f t="shared" si="279"/>
        <v>7.1666313717795047</v>
      </c>
      <c r="AC628" s="14">
        <f t="shared" si="280"/>
        <v>0.95303195994379664</v>
      </c>
      <c r="AD628">
        <v>2822.97</v>
      </c>
      <c r="AE628">
        <v>7380.99</v>
      </c>
      <c r="AF628">
        <v>36887.440000000002</v>
      </c>
      <c r="AG628">
        <v>2936.93</v>
      </c>
      <c r="AH628" s="14">
        <f t="shared" si="281"/>
        <v>10.174079919992213</v>
      </c>
      <c r="AI628" s="14">
        <f t="shared" si="282"/>
        <v>2.0709943827544168</v>
      </c>
      <c r="AJ628" s="14">
        <f t="shared" si="283"/>
        <v>86.570061646244213</v>
      </c>
      <c r="AK628" s="14">
        <f t="shared" si="284"/>
        <v>10.261228489747442</v>
      </c>
      <c r="AL628">
        <v>53306.99</v>
      </c>
      <c r="AM628">
        <v>74868.87</v>
      </c>
      <c r="AN628">
        <v>445585.63</v>
      </c>
      <c r="AO628">
        <v>31621.72</v>
      </c>
      <c r="AP628" s="14">
        <f t="shared" si="285"/>
        <v>0.41529805381821511</v>
      </c>
      <c r="AQ628" s="14">
        <f t="shared" si="286"/>
        <v>2.8358418275259145E-2</v>
      </c>
      <c r="AR628" s="14">
        <f t="shared" si="287"/>
        <v>0</v>
      </c>
      <c r="AS628" s="14">
        <f t="shared" si="288"/>
        <v>1.4886863291656798</v>
      </c>
      <c r="AT628">
        <v>2175.9499999999998</v>
      </c>
      <c r="AU628">
        <v>1025.19</v>
      </c>
      <c r="AW628">
        <v>4587.6400000000003</v>
      </c>
    </row>
    <row r="629" spans="1:49" ht="12.75" customHeight="1" x14ac:dyDescent="0.15">
      <c r="A629" t="s">
        <v>33</v>
      </c>
      <c r="B629" t="s">
        <v>256</v>
      </c>
      <c r="C629" s="24" t="s">
        <v>486</v>
      </c>
      <c r="D629" s="17">
        <v>1227</v>
      </c>
      <c r="F629" s="24" t="s">
        <v>438</v>
      </c>
      <c r="G629" s="24">
        <v>5</v>
      </c>
      <c r="H629" s="16" t="s">
        <v>425</v>
      </c>
      <c r="J629" s="52">
        <f t="shared" si="269"/>
        <v>8277.5000000000018</v>
      </c>
      <c r="K629" s="52">
        <f t="shared" si="270"/>
        <v>34077.5</v>
      </c>
      <c r="L629" s="52">
        <f t="shared" si="271"/>
        <v>3278.75</v>
      </c>
      <c r="M629" s="52">
        <f t="shared" si="272"/>
        <v>1155141.25</v>
      </c>
      <c r="N629">
        <v>616</v>
      </c>
      <c r="O629">
        <v>2536</v>
      </c>
      <c r="P629">
        <v>244</v>
      </c>
      <c r="Q629">
        <v>85964</v>
      </c>
      <c r="R629" s="14">
        <f t="shared" si="273"/>
        <v>0.31550017272673486</v>
      </c>
      <c r="S629" s="14">
        <f t="shared" si="274"/>
        <v>0.1026163191952017</v>
      </c>
      <c r="T629" s="14">
        <f t="shared" si="275"/>
        <v>0.77878265667529945</v>
      </c>
      <c r="U629" s="14">
        <f t="shared" si="276"/>
        <v>1.7731619543948574</v>
      </c>
      <c r="V629">
        <v>1653.06</v>
      </c>
      <c r="W629">
        <v>3709.7</v>
      </c>
      <c r="X629">
        <v>4008.48</v>
      </c>
      <c r="Y629">
        <v>5464.3</v>
      </c>
      <c r="Z629" s="14">
        <f t="shared" si="277"/>
        <v>0.47249446033869713</v>
      </c>
      <c r="AA629" s="14">
        <f t="shared" si="278"/>
        <v>0.17857596310160917</v>
      </c>
      <c r="AB629" s="14">
        <f t="shared" si="279"/>
        <v>5.0050183501032626</v>
      </c>
      <c r="AC629" s="14">
        <f t="shared" si="280"/>
        <v>0.94969610633195634</v>
      </c>
      <c r="AD629">
        <v>2475.63</v>
      </c>
      <c r="AE629">
        <v>6455.73</v>
      </c>
      <c r="AF629">
        <v>25761.38</v>
      </c>
      <c r="AG629">
        <v>2926.65</v>
      </c>
      <c r="AH629" s="14">
        <f t="shared" si="281"/>
        <v>15.301594239133962</v>
      </c>
      <c r="AI629" s="14">
        <f t="shared" si="282"/>
        <v>4.8253190698945563</v>
      </c>
      <c r="AJ629" s="14">
        <f t="shared" si="283"/>
        <v>108.83678802279339</v>
      </c>
      <c r="AK629" s="14">
        <f t="shared" si="284"/>
        <v>38.536842036947498</v>
      </c>
      <c r="AL629">
        <v>80172.55</v>
      </c>
      <c r="AM629">
        <v>174440.93</v>
      </c>
      <c r="AN629">
        <v>560194.92000000004</v>
      </c>
      <c r="AO629">
        <v>118757.83</v>
      </c>
      <c r="AP629" s="14">
        <f t="shared" si="285"/>
        <v>0.43613405121490834</v>
      </c>
      <c r="AQ629" s="14">
        <f t="shared" si="286"/>
        <v>3.0508832770834254E-2</v>
      </c>
      <c r="AR629" s="14">
        <f t="shared" si="287"/>
        <v>0</v>
      </c>
      <c r="AS629" s="14">
        <f t="shared" si="288"/>
        <v>1.5155191827807648</v>
      </c>
      <c r="AT629">
        <v>2285.12</v>
      </c>
      <c r="AU629">
        <v>1102.93</v>
      </c>
      <c r="AW629">
        <v>4670.33</v>
      </c>
    </row>
    <row r="630" spans="1:49" ht="12.75" customHeight="1" x14ac:dyDescent="0.15">
      <c r="A630" t="s">
        <v>34</v>
      </c>
      <c r="B630" t="s">
        <v>257</v>
      </c>
      <c r="C630" s="24" t="s">
        <v>486</v>
      </c>
      <c r="D630" s="17">
        <v>1228</v>
      </c>
      <c r="F630" s="24" t="s">
        <v>435</v>
      </c>
      <c r="G630" s="24">
        <v>12</v>
      </c>
      <c r="H630" s="16" t="s">
        <v>425</v>
      </c>
      <c r="J630" s="52">
        <f t="shared" si="269"/>
        <v>1988.75</v>
      </c>
      <c r="K630" s="52">
        <f t="shared" si="270"/>
        <v>7726.5625000000009</v>
      </c>
      <c r="L630" s="52">
        <f t="shared" si="271"/>
        <v>806.24999999999989</v>
      </c>
      <c r="M630" s="52">
        <f t="shared" si="272"/>
        <v>292843.4375</v>
      </c>
      <c r="N630">
        <v>148</v>
      </c>
      <c r="O630">
        <v>575</v>
      </c>
      <c r="P630">
        <v>60</v>
      </c>
      <c r="Q630">
        <v>21793</v>
      </c>
      <c r="R630" s="14">
        <f t="shared" si="273"/>
        <v>0.2698087027554209</v>
      </c>
      <c r="S630" s="14">
        <f t="shared" si="274"/>
        <v>0.1044439225618424</v>
      </c>
      <c r="T630" s="14">
        <f t="shared" si="275"/>
        <v>0.8196016793890164</v>
      </c>
      <c r="U630" s="14">
        <f t="shared" si="276"/>
        <v>1.558116216207446</v>
      </c>
      <c r="V630">
        <v>1413.66</v>
      </c>
      <c r="W630">
        <v>3775.77</v>
      </c>
      <c r="X630">
        <v>4218.58</v>
      </c>
      <c r="Y630">
        <v>4801.6000000000004</v>
      </c>
      <c r="Z630" s="14">
        <f t="shared" si="277"/>
        <v>0.52680508980835927</v>
      </c>
      <c r="AA630" s="14">
        <f t="shared" si="278"/>
        <v>0.20480360663292504</v>
      </c>
      <c r="AB630" s="14">
        <f t="shared" si="279"/>
        <v>6.5182228473842612</v>
      </c>
      <c r="AC630" s="14">
        <f t="shared" si="280"/>
        <v>0.89168535242255009</v>
      </c>
      <c r="AD630">
        <v>2760.19</v>
      </c>
      <c r="AE630">
        <v>7403.89</v>
      </c>
      <c r="AF630">
        <v>33550.01</v>
      </c>
      <c r="AG630">
        <v>2747.88</v>
      </c>
      <c r="AH630" s="14">
        <f t="shared" si="281"/>
        <v>31.616831027447329</v>
      </c>
      <c r="AI630" s="14">
        <f t="shared" si="282"/>
        <v>21.730986023412243</v>
      </c>
      <c r="AJ630" s="14">
        <f t="shared" si="283"/>
        <v>135.45514667454165</v>
      </c>
      <c r="AK630" s="14">
        <f t="shared" si="284"/>
        <v>55.282580548858249</v>
      </c>
      <c r="AL630">
        <v>165656.07</v>
      </c>
      <c r="AM630">
        <v>785600.57</v>
      </c>
      <c r="AN630">
        <v>697202.54</v>
      </c>
      <c r="AO630">
        <v>170362.67</v>
      </c>
      <c r="AP630" s="14">
        <f t="shared" si="285"/>
        <v>0.39392956184666827</v>
      </c>
      <c r="AQ630" s="14">
        <f t="shared" si="286"/>
        <v>2.7303957243984083E-2</v>
      </c>
      <c r="AR630" s="14">
        <f t="shared" si="287"/>
        <v>0</v>
      </c>
      <c r="AS630" s="14">
        <f t="shared" si="288"/>
        <v>1.4630249183072814</v>
      </c>
      <c r="AT630">
        <v>2063.9899999999998</v>
      </c>
      <c r="AU630">
        <v>987.07</v>
      </c>
      <c r="AW630">
        <v>4508.5600000000004</v>
      </c>
    </row>
    <row r="631" spans="1:49" ht="12.75" customHeight="1" x14ac:dyDescent="0.15">
      <c r="A631" t="s">
        <v>35</v>
      </c>
      <c r="B631" t="s">
        <v>258</v>
      </c>
      <c r="C631" s="24" t="s">
        <v>486</v>
      </c>
      <c r="D631" s="17">
        <v>1229</v>
      </c>
      <c r="F631" s="24" t="s">
        <v>439</v>
      </c>
      <c r="G631" s="24">
        <v>12</v>
      </c>
      <c r="H631" s="16" t="s">
        <v>425</v>
      </c>
      <c r="J631" s="52">
        <f t="shared" si="269"/>
        <v>7672.8125000000009</v>
      </c>
      <c r="K631" s="52">
        <f t="shared" si="270"/>
        <v>28796.5625</v>
      </c>
      <c r="L631" s="52">
        <f t="shared" si="271"/>
        <v>3157.8125</v>
      </c>
      <c r="M631" s="52">
        <f t="shared" si="272"/>
        <v>998500.31249999988</v>
      </c>
      <c r="N631">
        <v>571</v>
      </c>
      <c r="O631">
        <v>2143</v>
      </c>
      <c r="P631">
        <v>235</v>
      </c>
      <c r="Q631">
        <v>74307</v>
      </c>
      <c r="R631" s="14">
        <f t="shared" si="273"/>
        <v>0.31127457061660585</v>
      </c>
      <c r="S631" s="14">
        <f t="shared" si="274"/>
        <v>0.1170188959306158</v>
      </c>
      <c r="T631" s="14">
        <f t="shared" si="275"/>
        <v>0.81787061088649748</v>
      </c>
      <c r="U631" s="14">
        <f t="shared" si="276"/>
        <v>1.6856120220529778</v>
      </c>
      <c r="V631">
        <v>1630.92</v>
      </c>
      <c r="W631">
        <v>4230.37</v>
      </c>
      <c r="X631">
        <v>4209.67</v>
      </c>
      <c r="Y631">
        <v>5194.5</v>
      </c>
      <c r="Z631" s="14">
        <f t="shared" si="277"/>
        <v>0.59102698926803943</v>
      </c>
      <c r="AA631" s="14">
        <f t="shared" si="278"/>
        <v>0.24043149917416226</v>
      </c>
      <c r="AB631" s="14">
        <f t="shared" si="279"/>
        <v>6.9346720781176234</v>
      </c>
      <c r="AC631" s="14">
        <f t="shared" si="280"/>
        <v>1.1514146550409357</v>
      </c>
      <c r="AD631">
        <v>3096.68</v>
      </c>
      <c r="AE631">
        <v>8691.8799999999992</v>
      </c>
      <c r="AF631">
        <v>35693.519999999997</v>
      </c>
      <c r="AG631">
        <v>3548.28</v>
      </c>
      <c r="AH631" s="14">
        <f t="shared" si="281"/>
        <v>20.834165157295843</v>
      </c>
      <c r="AI631" s="14">
        <f t="shared" si="282"/>
        <v>7.1204104874060787</v>
      </c>
      <c r="AJ631" s="14">
        <f t="shared" si="283"/>
        <v>131.32650361076409</v>
      </c>
      <c r="AK631" s="14">
        <f t="shared" si="284"/>
        <v>27.07874950919469</v>
      </c>
      <c r="AL631">
        <v>109160.4</v>
      </c>
      <c r="AM631">
        <v>257411.17</v>
      </c>
      <c r="AN631">
        <v>675951.96</v>
      </c>
      <c r="AO631">
        <v>83447.77</v>
      </c>
      <c r="AP631" s="14">
        <f t="shared" si="285"/>
        <v>0.40237313173610412</v>
      </c>
      <c r="AQ631" s="14">
        <f t="shared" si="286"/>
        <v>2.8139891461327532E-2</v>
      </c>
      <c r="AR631" s="14">
        <f t="shared" si="287"/>
        <v>0</v>
      </c>
      <c r="AS631" s="14">
        <f t="shared" si="288"/>
        <v>1.4700990047604057</v>
      </c>
      <c r="AT631">
        <v>2108.23</v>
      </c>
      <c r="AU631">
        <v>1017.29</v>
      </c>
      <c r="AW631">
        <v>4530.3599999999997</v>
      </c>
    </row>
    <row r="632" spans="1:49" ht="12.75" customHeight="1" x14ac:dyDescent="0.15">
      <c r="A632" t="s">
        <v>36</v>
      </c>
      <c r="B632" t="s">
        <v>259</v>
      </c>
      <c r="C632" s="24" t="s">
        <v>486</v>
      </c>
      <c r="D632" s="17">
        <v>1230</v>
      </c>
      <c r="F632" s="24" t="s">
        <v>440</v>
      </c>
      <c r="G632" s="24">
        <v>12</v>
      </c>
      <c r="H632" s="16" t="s">
        <v>425</v>
      </c>
      <c r="J632" s="52">
        <f t="shared" si="269"/>
        <v>8156.5625</v>
      </c>
      <c r="K632" s="52">
        <f t="shared" si="270"/>
        <v>31322.8125</v>
      </c>
      <c r="L632" s="52">
        <f t="shared" si="271"/>
        <v>2741.2500000000005</v>
      </c>
      <c r="M632" s="52">
        <f t="shared" si="272"/>
        <v>1107317.1875</v>
      </c>
      <c r="N632">
        <v>607</v>
      </c>
      <c r="O632">
        <v>2331</v>
      </c>
      <c r="P632">
        <v>204</v>
      </c>
      <c r="Q632">
        <v>82405</v>
      </c>
      <c r="R632" s="14">
        <f t="shared" si="273"/>
        <v>0.3019263325247305</v>
      </c>
      <c r="S632" s="14">
        <f t="shared" si="274"/>
        <v>0.1046220634076297</v>
      </c>
      <c r="T632" s="14">
        <f t="shared" si="275"/>
        <v>0.88432149303201213</v>
      </c>
      <c r="U632" s="14">
        <f t="shared" si="276"/>
        <v>1.6613492035162751</v>
      </c>
      <c r="V632">
        <v>1581.94</v>
      </c>
      <c r="W632">
        <v>3782.21</v>
      </c>
      <c r="X632">
        <v>4551.7</v>
      </c>
      <c r="Y632">
        <v>5119.7299999999996</v>
      </c>
      <c r="Z632" s="14">
        <f t="shared" si="277"/>
        <v>0.473061309402251</v>
      </c>
      <c r="AA632" s="14">
        <f t="shared" si="278"/>
        <v>0.17265167351430122</v>
      </c>
      <c r="AB632" s="14">
        <f t="shared" si="279"/>
        <v>5.9990732663572377</v>
      </c>
      <c r="AC632" s="14">
        <f t="shared" si="280"/>
        <v>0.92150035532681962</v>
      </c>
      <c r="AD632">
        <v>2478.6</v>
      </c>
      <c r="AE632">
        <v>6241.56</v>
      </c>
      <c r="AF632">
        <v>30877.89</v>
      </c>
      <c r="AG632">
        <v>2839.76</v>
      </c>
      <c r="AH632" s="14">
        <f t="shared" si="281"/>
        <v>24.181300088367379</v>
      </c>
      <c r="AI632" s="14">
        <f t="shared" si="282"/>
        <v>11.928764407901598</v>
      </c>
      <c r="AJ632" s="14">
        <f t="shared" si="283"/>
        <v>158.53802813617742</v>
      </c>
      <c r="AK632" s="14">
        <f t="shared" si="284"/>
        <v>38.112354664840815</v>
      </c>
      <c r="AL632">
        <v>126697.68</v>
      </c>
      <c r="AM632">
        <v>431238.79</v>
      </c>
      <c r="AN632">
        <v>816012.67</v>
      </c>
      <c r="AO632">
        <v>117449.7</v>
      </c>
      <c r="AP632" s="14">
        <f t="shared" si="285"/>
        <v>0.38176234709866802</v>
      </c>
      <c r="AQ632" s="14">
        <f t="shared" si="286"/>
        <v>2.959406293074332E-2</v>
      </c>
      <c r="AR632" s="14">
        <f t="shared" si="287"/>
        <v>0</v>
      </c>
      <c r="AS632" s="14">
        <f t="shared" si="288"/>
        <v>1.4601401188316725</v>
      </c>
      <c r="AT632">
        <v>2000.24</v>
      </c>
      <c r="AU632">
        <v>1069.8599999999999</v>
      </c>
      <c r="AW632">
        <v>4499.67</v>
      </c>
    </row>
    <row r="633" spans="1:49" ht="12.75" customHeight="1" x14ac:dyDescent="0.15">
      <c r="A633" t="s">
        <v>37</v>
      </c>
      <c r="B633" t="s">
        <v>260</v>
      </c>
      <c r="C633" s="24" t="s">
        <v>486</v>
      </c>
      <c r="D633" s="17">
        <v>1231</v>
      </c>
      <c r="F633" s="24" t="s">
        <v>436</v>
      </c>
      <c r="G633" s="24">
        <v>25</v>
      </c>
      <c r="H633" s="16" t="s">
        <v>425</v>
      </c>
      <c r="J633" s="52">
        <f t="shared" si="269"/>
        <v>8868.75</v>
      </c>
      <c r="K633" s="52">
        <f t="shared" si="270"/>
        <v>24563.750000000004</v>
      </c>
      <c r="L633" s="52">
        <f t="shared" si="271"/>
        <v>1935.0000000000002</v>
      </c>
      <c r="M633" s="52">
        <f t="shared" si="272"/>
        <v>345451.25000000006</v>
      </c>
      <c r="N633">
        <v>660</v>
      </c>
      <c r="O633">
        <v>1828</v>
      </c>
      <c r="P633">
        <v>144</v>
      </c>
      <c r="Q633">
        <v>25708</v>
      </c>
      <c r="R633" s="14">
        <f t="shared" si="273"/>
        <v>0.27370221147478097</v>
      </c>
      <c r="S633" s="14">
        <f t="shared" si="274"/>
        <v>9.9032479446723304E-2</v>
      </c>
      <c r="T633" s="14">
        <f t="shared" si="275"/>
        <v>0.91499890229662872</v>
      </c>
      <c r="U633" s="14">
        <f t="shared" si="276"/>
        <v>1.4956533308238713</v>
      </c>
      <c r="V633">
        <v>1434.06</v>
      </c>
      <c r="W633">
        <v>3580.14</v>
      </c>
      <c r="X633">
        <v>4709.6000000000004</v>
      </c>
      <c r="Y633">
        <v>4609.1099999999997</v>
      </c>
      <c r="Z633" s="14">
        <f t="shared" si="277"/>
        <v>0.50908771655256524</v>
      </c>
      <c r="AA633" s="14">
        <f t="shared" si="278"/>
        <v>0.19952383283860525</v>
      </c>
      <c r="AB633" s="14">
        <f t="shared" si="279"/>
        <v>8.9368480564821819</v>
      </c>
      <c r="AC633" s="14">
        <f t="shared" si="280"/>
        <v>1.0466338056962621</v>
      </c>
      <c r="AD633">
        <v>2667.36</v>
      </c>
      <c r="AE633">
        <v>7213.02</v>
      </c>
      <c r="AF633">
        <v>45998.94</v>
      </c>
      <c r="AG633">
        <v>3225.38</v>
      </c>
      <c r="AH633" s="14">
        <f t="shared" si="281"/>
        <v>8.6335750235232815</v>
      </c>
      <c r="AI633" s="14">
        <f t="shared" si="282"/>
        <v>3.1383200045807649</v>
      </c>
      <c r="AJ633" s="14">
        <f t="shared" si="283"/>
        <v>93.5306608951431</v>
      </c>
      <c r="AK633" s="14">
        <f t="shared" si="284"/>
        <v>8.912979001645212</v>
      </c>
      <c r="AL633">
        <v>45235.53</v>
      </c>
      <c r="AM633">
        <v>113453.94</v>
      </c>
      <c r="AN633">
        <v>481412.6</v>
      </c>
      <c r="AO633">
        <v>27466.86</v>
      </c>
      <c r="AP633" s="14">
        <f t="shared" si="285"/>
        <v>0.36101032734101984</v>
      </c>
      <c r="AQ633" s="14">
        <f t="shared" si="286"/>
        <v>2.7949579501852916E-2</v>
      </c>
      <c r="AR633" s="14">
        <f t="shared" si="287"/>
        <v>0</v>
      </c>
      <c r="AS633" s="14">
        <f t="shared" si="288"/>
        <v>1.4222385914130973</v>
      </c>
      <c r="AT633">
        <v>1891.51</v>
      </c>
      <c r="AU633">
        <v>1010.41</v>
      </c>
      <c r="AW633">
        <v>4382.87</v>
      </c>
    </row>
    <row r="634" spans="1:49" ht="12.75" customHeight="1" x14ac:dyDescent="0.15">
      <c r="A634" t="s">
        <v>38</v>
      </c>
      <c r="B634" t="s">
        <v>261</v>
      </c>
      <c r="C634" s="24" t="s">
        <v>486</v>
      </c>
      <c r="D634" s="17">
        <v>1232</v>
      </c>
      <c r="F634" s="24" t="s">
        <v>441</v>
      </c>
      <c r="G634" s="24">
        <v>25</v>
      </c>
      <c r="H634" s="16" t="s">
        <v>425</v>
      </c>
      <c r="J634" s="52">
        <f t="shared" si="269"/>
        <v>37544.375</v>
      </c>
      <c r="K634" s="52">
        <f t="shared" si="270"/>
        <v>94613.437500000015</v>
      </c>
      <c r="L634" s="52">
        <f t="shared" si="271"/>
        <v>6046.875</v>
      </c>
      <c r="M634" s="52">
        <f t="shared" si="272"/>
        <v>1206311.25</v>
      </c>
      <c r="N634">
        <v>2794</v>
      </c>
      <c r="O634">
        <v>7041</v>
      </c>
      <c r="P634">
        <v>450</v>
      </c>
      <c r="Q634">
        <v>89772</v>
      </c>
      <c r="R634" s="14">
        <f t="shared" si="273"/>
        <v>0.28734666923689139</v>
      </c>
      <c r="S634" s="14">
        <f t="shared" si="274"/>
        <v>9.959788300074382E-2</v>
      </c>
      <c r="T634" s="14">
        <f t="shared" si="275"/>
        <v>0.93632543310712224</v>
      </c>
      <c r="U634" s="14">
        <f t="shared" si="276"/>
        <v>1.5261919673423825</v>
      </c>
      <c r="V634">
        <v>1505.55</v>
      </c>
      <c r="W634">
        <v>3600.58</v>
      </c>
      <c r="X634">
        <v>4819.37</v>
      </c>
      <c r="Y634">
        <v>4703.22</v>
      </c>
      <c r="Z634" s="14">
        <f t="shared" si="277"/>
        <v>0.5307787590013533</v>
      </c>
      <c r="AA634" s="14">
        <f t="shared" si="278"/>
        <v>0.20384070557052511</v>
      </c>
      <c r="AB634" s="14">
        <f t="shared" si="279"/>
        <v>9.7969287619654537</v>
      </c>
      <c r="AC634" s="14">
        <f t="shared" si="280"/>
        <v>1.2825902838396064</v>
      </c>
      <c r="AD634">
        <v>2781.01</v>
      </c>
      <c r="AE634">
        <v>7369.08</v>
      </c>
      <c r="AF634">
        <v>50425.87</v>
      </c>
      <c r="AG634">
        <v>3952.52</v>
      </c>
      <c r="AH634" s="14">
        <f t="shared" si="281"/>
        <v>7.6291967347967073</v>
      </c>
      <c r="AI634" s="14">
        <f t="shared" si="282"/>
        <v>2.7325635657158536</v>
      </c>
      <c r="AJ634" s="14">
        <f t="shared" si="283"/>
        <v>59.040290570825185</v>
      </c>
      <c r="AK634" s="14">
        <f t="shared" si="284"/>
        <v>13.102665113396306</v>
      </c>
      <c r="AL634">
        <v>39973.1</v>
      </c>
      <c r="AM634">
        <v>98785.37</v>
      </c>
      <c r="AN634">
        <v>303886.87</v>
      </c>
      <c r="AO634">
        <v>40378.089999999997</v>
      </c>
      <c r="AP634" s="14">
        <f t="shared" si="285"/>
        <v>0.36018200244680304</v>
      </c>
      <c r="AQ634" s="14">
        <f t="shared" si="286"/>
        <v>2.9007636543990144E-2</v>
      </c>
      <c r="AR634" s="14">
        <f t="shared" si="287"/>
        <v>0</v>
      </c>
      <c r="AS634" s="14">
        <f t="shared" si="288"/>
        <v>1.4948777773090565</v>
      </c>
      <c r="AT634">
        <v>1887.17</v>
      </c>
      <c r="AU634">
        <v>1048.6600000000001</v>
      </c>
      <c r="AW634">
        <v>4606.72</v>
      </c>
    </row>
    <row r="635" spans="1:49" ht="12.75" customHeight="1" x14ac:dyDescent="0.15">
      <c r="A635" t="s">
        <v>39</v>
      </c>
      <c r="B635" t="s">
        <v>262</v>
      </c>
      <c r="C635" s="24" t="s">
        <v>486</v>
      </c>
      <c r="D635" s="17">
        <v>1233</v>
      </c>
      <c r="F635" s="24" t="s">
        <v>442</v>
      </c>
      <c r="G635" s="24">
        <v>25</v>
      </c>
      <c r="H635" s="16" t="s">
        <v>425</v>
      </c>
      <c r="J635" s="52">
        <f t="shared" si="269"/>
        <v>35716.875</v>
      </c>
      <c r="K635" s="52">
        <f t="shared" si="270"/>
        <v>97529.375</v>
      </c>
      <c r="L635" s="52">
        <f t="shared" si="271"/>
        <v>4918.125</v>
      </c>
      <c r="M635" s="52">
        <f t="shared" si="272"/>
        <v>1162290</v>
      </c>
      <c r="N635">
        <v>2658</v>
      </c>
      <c r="O635">
        <v>7258</v>
      </c>
      <c r="P635">
        <v>366</v>
      </c>
      <c r="Q635">
        <v>86496</v>
      </c>
      <c r="R635" s="14">
        <f t="shared" si="273"/>
        <v>0.29663574126489411</v>
      </c>
      <c r="S635" s="14">
        <f t="shared" si="274"/>
        <v>9.6647217780226752E-2</v>
      </c>
      <c r="T635" s="14">
        <f t="shared" si="275"/>
        <v>0.96358344779886196</v>
      </c>
      <c r="U635" s="14">
        <f t="shared" si="276"/>
        <v>1.5871751355596153</v>
      </c>
      <c r="V635">
        <v>1554.22</v>
      </c>
      <c r="W635">
        <v>3493.91</v>
      </c>
      <c r="X635">
        <v>4959.67</v>
      </c>
      <c r="Y635">
        <v>4891.1499999999996</v>
      </c>
      <c r="Z635" s="14">
        <f t="shared" si="277"/>
        <v>0.44218998413967769</v>
      </c>
      <c r="AA635" s="14">
        <f t="shared" si="278"/>
        <v>0.16622034639542788</v>
      </c>
      <c r="AB635" s="14">
        <f t="shared" si="279"/>
        <v>6.416919397487133</v>
      </c>
      <c r="AC635" s="14">
        <f t="shared" si="280"/>
        <v>1.1371983372651842</v>
      </c>
      <c r="AD635">
        <v>2316.85</v>
      </c>
      <c r="AE635">
        <v>6009.06</v>
      </c>
      <c r="AF635">
        <v>33028.589999999997</v>
      </c>
      <c r="AG635">
        <v>3504.47</v>
      </c>
      <c r="AH635" s="14">
        <f t="shared" si="281"/>
        <v>7.8069831224031354</v>
      </c>
      <c r="AI635" s="14">
        <f t="shared" si="282"/>
        <v>1.6223613232988034</v>
      </c>
      <c r="AJ635" s="14">
        <f t="shared" si="283"/>
        <v>58.455026218596458</v>
      </c>
      <c r="AK635" s="14">
        <f t="shared" si="284"/>
        <v>21.49945646354087</v>
      </c>
      <c r="AL635">
        <v>40904.61</v>
      </c>
      <c r="AM635">
        <v>58650.26</v>
      </c>
      <c r="AN635">
        <v>300874.45</v>
      </c>
      <c r="AO635">
        <v>66254.23</v>
      </c>
      <c r="AP635" s="14">
        <f t="shared" si="285"/>
        <v>0.37041391433135668</v>
      </c>
      <c r="AQ635" s="14">
        <f t="shared" si="286"/>
        <v>2.9493927859043013E-2</v>
      </c>
      <c r="AR635" s="14">
        <f t="shared" si="287"/>
        <v>0</v>
      </c>
      <c r="AS635" s="14">
        <f t="shared" si="288"/>
        <v>1.508234171731561</v>
      </c>
      <c r="AT635">
        <v>1940.78</v>
      </c>
      <c r="AU635">
        <v>1066.24</v>
      </c>
      <c r="AW635">
        <v>4647.88</v>
      </c>
    </row>
    <row r="636" spans="1:49" ht="12.75" customHeight="1" x14ac:dyDescent="0.15">
      <c r="A636" t="s">
        <v>40</v>
      </c>
      <c r="B636" t="s">
        <v>263</v>
      </c>
      <c r="C636" s="24" t="s">
        <v>486</v>
      </c>
      <c r="D636" s="17">
        <v>1234</v>
      </c>
      <c r="F636" s="24" t="s">
        <v>450</v>
      </c>
      <c r="G636" s="24">
        <v>45</v>
      </c>
      <c r="H636" s="16" t="s">
        <v>425</v>
      </c>
      <c r="J636" s="52">
        <f t="shared" si="269"/>
        <v>16541.562500000004</v>
      </c>
      <c r="K636" s="52">
        <f t="shared" si="270"/>
        <v>32612.8125</v>
      </c>
      <c r="L636" s="52">
        <f t="shared" si="271"/>
        <v>1760.3124999999998</v>
      </c>
      <c r="M636" s="52">
        <f t="shared" si="272"/>
        <v>374879.37500000006</v>
      </c>
      <c r="N636">
        <v>1231</v>
      </c>
      <c r="O636">
        <v>2427</v>
      </c>
      <c r="P636">
        <v>131</v>
      </c>
      <c r="Q636">
        <v>27898</v>
      </c>
      <c r="R636" s="14">
        <f t="shared" si="273"/>
        <v>0.27343882706141248</v>
      </c>
      <c r="S636" s="14">
        <f t="shared" si="274"/>
        <v>9.3336121624832624E-2</v>
      </c>
      <c r="T636" s="14">
        <f t="shared" si="275"/>
        <v>1.0060519398264269</v>
      </c>
      <c r="U636" s="14">
        <f t="shared" si="276"/>
        <v>1.4260157641798117</v>
      </c>
      <c r="V636">
        <v>1432.68</v>
      </c>
      <c r="W636">
        <v>3374.21</v>
      </c>
      <c r="X636">
        <v>5178.26</v>
      </c>
      <c r="Y636">
        <v>4394.51</v>
      </c>
      <c r="Z636" s="14">
        <f t="shared" si="277"/>
        <v>0.44853983880110471</v>
      </c>
      <c r="AA636" s="14">
        <f t="shared" si="278"/>
        <v>0.15410400271969069</v>
      </c>
      <c r="AB636" s="14">
        <f t="shared" si="279"/>
        <v>9.4642100129975866</v>
      </c>
      <c r="AC636" s="14">
        <f t="shared" si="280"/>
        <v>0.93338676756434003</v>
      </c>
      <c r="AD636">
        <v>2350.12</v>
      </c>
      <c r="AE636">
        <v>5571.04</v>
      </c>
      <c r="AF636">
        <v>48713.33</v>
      </c>
      <c r="AG636">
        <v>2876.39</v>
      </c>
      <c r="AH636" s="14">
        <f t="shared" si="281"/>
        <v>6.0158145162983425</v>
      </c>
      <c r="AI636" s="14">
        <f t="shared" si="282"/>
        <v>2.4032384014127346</v>
      </c>
      <c r="AJ636" s="14">
        <f t="shared" si="283"/>
        <v>50.585013726149242</v>
      </c>
      <c r="AK636" s="14">
        <f t="shared" si="284"/>
        <v>6.4394338134842464</v>
      </c>
      <c r="AL636">
        <v>31519.8</v>
      </c>
      <c r="AM636">
        <v>86879.88</v>
      </c>
      <c r="AN636">
        <v>260366.63</v>
      </c>
      <c r="AO636">
        <v>19844.21</v>
      </c>
      <c r="AP636" s="14">
        <f t="shared" si="285"/>
        <v>0.30381392082053787</v>
      </c>
      <c r="AQ636" s="14">
        <f t="shared" si="286"/>
        <v>2.8310010436729989E-2</v>
      </c>
      <c r="AR636" s="14">
        <f t="shared" si="287"/>
        <v>0</v>
      </c>
      <c r="AS636" s="14">
        <f t="shared" si="288"/>
        <v>1.488520834482602</v>
      </c>
      <c r="AT636">
        <v>1591.83</v>
      </c>
      <c r="AU636">
        <v>1023.44</v>
      </c>
      <c r="AW636">
        <v>4587.13</v>
      </c>
    </row>
    <row r="637" spans="1:49" ht="12.75" customHeight="1" x14ac:dyDescent="0.15">
      <c r="A637" t="s">
        <v>41</v>
      </c>
      <c r="B637" t="s">
        <v>264</v>
      </c>
      <c r="C637" s="24" t="s">
        <v>486</v>
      </c>
      <c r="D637" s="17">
        <v>1235</v>
      </c>
      <c r="F637" s="24" t="s">
        <v>443</v>
      </c>
      <c r="G637" s="24">
        <v>45</v>
      </c>
      <c r="H637" s="16" t="s">
        <v>425</v>
      </c>
      <c r="J637" s="52">
        <f t="shared" si="269"/>
        <v>65010.625000000007</v>
      </c>
      <c r="K637" s="52">
        <f t="shared" si="270"/>
        <v>124270.00000000001</v>
      </c>
      <c r="L637" s="52">
        <f t="shared" si="271"/>
        <v>5616.875</v>
      </c>
      <c r="M637" s="52">
        <f t="shared" si="272"/>
        <v>1321228.75</v>
      </c>
      <c r="N637">
        <v>4838</v>
      </c>
      <c r="O637">
        <v>9248</v>
      </c>
      <c r="P637">
        <v>418</v>
      </c>
      <c r="Q637">
        <v>98324</v>
      </c>
      <c r="R637" s="14">
        <f t="shared" si="273"/>
        <v>0.2655716491490584</v>
      </c>
      <c r="S637" s="14">
        <f t="shared" si="274"/>
        <v>9.5866053574476293E-2</v>
      </c>
      <c r="T637" s="14">
        <f t="shared" si="275"/>
        <v>1.0809211382698252</v>
      </c>
      <c r="U637" s="14">
        <f t="shared" si="276"/>
        <v>1.3977486233113863</v>
      </c>
      <c r="V637">
        <v>1391.46</v>
      </c>
      <c r="W637">
        <v>3465.67</v>
      </c>
      <c r="X637">
        <v>5563.62</v>
      </c>
      <c r="Y637">
        <v>4307.3999999999996</v>
      </c>
      <c r="Z637" s="14">
        <f t="shared" si="277"/>
        <v>0.44755882729044238</v>
      </c>
      <c r="AA637" s="14">
        <f t="shared" si="278"/>
        <v>0.16151870050125627</v>
      </c>
      <c r="AB637" s="14">
        <f t="shared" si="279"/>
        <v>9.8304893425631086</v>
      </c>
      <c r="AC637" s="14">
        <f t="shared" si="280"/>
        <v>1.0717273426421388</v>
      </c>
      <c r="AD637">
        <v>2344.98</v>
      </c>
      <c r="AE637">
        <v>5839.09</v>
      </c>
      <c r="AF637">
        <v>50598.61</v>
      </c>
      <c r="AG637">
        <v>3302.71</v>
      </c>
      <c r="AH637" s="14">
        <f t="shared" si="281"/>
        <v>7.4758363886561483</v>
      </c>
      <c r="AI637" s="14">
        <f t="shared" si="282"/>
        <v>2.8544874204624637</v>
      </c>
      <c r="AJ637" s="14">
        <f t="shared" si="283"/>
        <v>57.84679558043252</v>
      </c>
      <c r="AK637" s="14">
        <f t="shared" si="284"/>
        <v>10.547459656614757</v>
      </c>
      <c r="AL637">
        <v>39169.57</v>
      </c>
      <c r="AM637">
        <v>103193.06</v>
      </c>
      <c r="AN637">
        <v>297743.82</v>
      </c>
      <c r="AO637">
        <v>32503.79</v>
      </c>
      <c r="AP637" s="14">
        <f t="shared" si="285"/>
        <v>0.34493815237742603</v>
      </c>
      <c r="AQ637" s="14">
        <f t="shared" si="286"/>
        <v>2.7693986114418982E-2</v>
      </c>
      <c r="AR637" s="14">
        <f t="shared" si="287"/>
        <v>0</v>
      </c>
      <c r="AS637" s="14">
        <f t="shared" si="288"/>
        <v>1.5331038041062153</v>
      </c>
      <c r="AT637">
        <v>1807.3</v>
      </c>
      <c r="AU637">
        <v>1001.17</v>
      </c>
      <c r="AW637">
        <v>4724.5200000000004</v>
      </c>
    </row>
    <row r="638" spans="1:49" ht="12.75" customHeight="1" x14ac:dyDescent="0.15">
      <c r="A638" t="s">
        <v>42</v>
      </c>
      <c r="B638" t="s">
        <v>265</v>
      </c>
      <c r="C638" s="24" t="s">
        <v>486</v>
      </c>
      <c r="D638" s="17">
        <v>1236</v>
      </c>
      <c r="F638" s="24" t="s">
        <v>444</v>
      </c>
      <c r="G638" s="24">
        <v>45</v>
      </c>
      <c r="H638" s="16" t="s">
        <v>425</v>
      </c>
      <c r="J638" s="52">
        <f t="shared" si="269"/>
        <v>64983.75</v>
      </c>
      <c r="K638" s="52">
        <f t="shared" si="270"/>
        <v>128973.12500000001</v>
      </c>
      <c r="L638" s="52">
        <f t="shared" si="271"/>
        <v>5415.3125</v>
      </c>
      <c r="M638" s="52">
        <f t="shared" si="272"/>
        <v>1318460.625</v>
      </c>
      <c r="N638">
        <v>4836</v>
      </c>
      <c r="O638">
        <v>9598</v>
      </c>
      <c r="P638">
        <v>403</v>
      </c>
      <c r="Q638">
        <v>98118</v>
      </c>
      <c r="R638" s="14">
        <f t="shared" si="273"/>
        <v>0.28842883563094884</v>
      </c>
      <c r="S638" s="14">
        <f t="shared" si="274"/>
        <v>9.8048278935370561E-2</v>
      </c>
      <c r="T638" s="14">
        <f t="shared" si="275"/>
        <v>1.1145574895426755</v>
      </c>
      <c r="U638" s="14">
        <f t="shared" si="276"/>
        <v>1.5180762378840045</v>
      </c>
      <c r="V638">
        <v>1511.22</v>
      </c>
      <c r="W638">
        <v>3544.56</v>
      </c>
      <c r="X638">
        <v>5736.75</v>
      </c>
      <c r="Y638">
        <v>4678.21</v>
      </c>
      <c r="Z638" s="14">
        <f t="shared" si="277"/>
        <v>0.41486289696134548</v>
      </c>
      <c r="AA638" s="14">
        <f t="shared" si="278"/>
        <v>0.14722040808084497</v>
      </c>
      <c r="AB638" s="14">
        <f t="shared" si="279"/>
        <v>6.9613996980830013</v>
      </c>
      <c r="AC638" s="14">
        <f t="shared" si="280"/>
        <v>0.97303410163969539</v>
      </c>
      <c r="AD638">
        <v>2173.67</v>
      </c>
      <c r="AE638">
        <v>5322.19</v>
      </c>
      <c r="AF638">
        <v>35831.089999999997</v>
      </c>
      <c r="AG638">
        <v>2998.57</v>
      </c>
      <c r="AH638" s="14">
        <f t="shared" si="281"/>
        <v>4.9828952817926941</v>
      </c>
      <c r="AI638" s="14">
        <f t="shared" si="282"/>
        <v>1.909411230673862</v>
      </c>
      <c r="AJ638" s="14">
        <f t="shared" si="283"/>
        <v>46.387598089024721</v>
      </c>
      <c r="AK638" s="14">
        <f t="shared" si="284"/>
        <v>6.8302154351374416</v>
      </c>
      <c r="AL638">
        <v>26107.83</v>
      </c>
      <c r="AM638">
        <v>69027.45</v>
      </c>
      <c r="AN638">
        <v>238762.07</v>
      </c>
      <c r="AO638">
        <v>21048.47</v>
      </c>
      <c r="AP638" s="14">
        <f t="shared" si="285"/>
        <v>0.33130323752884344</v>
      </c>
      <c r="AQ638" s="14">
        <f t="shared" si="286"/>
        <v>2.8596861457042745E-2</v>
      </c>
      <c r="AR638" s="14">
        <f t="shared" si="287"/>
        <v>0</v>
      </c>
      <c r="AS638" s="14">
        <f t="shared" si="288"/>
        <v>1.4972433777789316</v>
      </c>
      <c r="AT638">
        <v>1735.86</v>
      </c>
      <c r="AU638">
        <v>1033.81</v>
      </c>
      <c r="AW638">
        <v>4614.01</v>
      </c>
    </row>
    <row r="639" spans="1:49" ht="12.75" customHeight="1" x14ac:dyDescent="0.15">
      <c r="A639" t="s">
        <v>43</v>
      </c>
      <c r="B639" t="s">
        <v>266</v>
      </c>
      <c r="C639" s="24" t="s">
        <v>486</v>
      </c>
      <c r="D639" s="17">
        <v>1237</v>
      </c>
      <c r="F639" s="24" t="s">
        <v>451</v>
      </c>
      <c r="G639" s="24">
        <v>70</v>
      </c>
      <c r="H639" s="16" t="s">
        <v>425</v>
      </c>
      <c r="J639" s="52">
        <f t="shared" si="269"/>
        <v>6181.25</v>
      </c>
      <c r="K639" s="52">
        <f t="shared" si="270"/>
        <v>24227.812500000004</v>
      </c>
      <c r="L639" s="52">
        <f t="shared" si="271"/>
        <v>2674.0625000000005</v>
      </c>
      <c r="M639" s="52">
        <f t="shared" si="272"/>
        <v>370377.81250000006</v>
      </c>
      <c r="N639">
        <v>460</v>
      </c>
      <c r="O639">
        <v>1803</v>
      </c>
      <c r="P639">
        <v>199</v>
      </c>
      <c r="Q639">
        <v>27563</v>
      </c>
      <c r="R639" s="14">
        <f t="shared" si="273"/>
        <v>0.30928391885469769</v>
      </c>
      <c r="S639" s="14">
        <f t="shared" si="274"/>
        <v>0.10939148027574212</v>
      </c>
      <c r="T639" s="14">
        <f t="shared" si="275"/>
        <v>1.4969604302220083</v>
      </c>
      <c r="U639" s="14">
        <f t="shared" si="276"/>
        <v>1.3133430899479828</v>
      </c>
      <c r="V639">
        <v>1620.49</v>
      </c>
      <c r="W639">
        <v>3954.63</v>
      </c>
      <c r="X639">
        <v>7705.02</v>
      </c>
      <c r="Y639">
        <v>4047.29</v>
      </c>
      <c r="Z639" s="14">
        <f t="shared" si="277"/>
        <v>0.52184468335658618</v>
      </c>
      <c r="AA639" s="14">
        <f t="shared" si="278"/>
        <v>0.16450698552771598</v>
      </c>
      <c r="AB639" s="14">
        <f t="shared" si="279"/>
        <v>14.531063062572978</v>
      </c>
      <c r="AC639" s="14">
        <f t="shared" si="280"/>
        <v>0.81320517771208478</v>
      </c>
      <c r="AD639">
        <v>2734.2</v>
      </c>
      <c r="AE639">
        <v>5947.12</v>
      </c>
      <c r="AF639">
        <v>74792.98</v>
      </c>
      <c r="AG639">
        <v>2506.0300000000002</v>
      </c>
      <c r="AH639" s="14">
        <f t="shared" si="281"/>
        <v>8.8198794157446621</v>
      </c>
      <c r="AI639" s="14">
        <f t="shared" si="282"/>
        <v>5.1579022200387987</v>
      </c>
      <c r="AJ639" s="14">
        <f t="shared" si="283"/>
        <v>80.536501065646547</v>
      </c>
      <c r="AK639" s="14">
        <f t="shared" si="284"/>
        <v>5.9957360781654101</v>
      </c>
      <c r="AL639">
        <v>46211.67</v>
      </c>
      <c r="AM639">
        <v>186464.2</v>
      </c>
      <c r="AN639">
        <v>414530.23</v>
      </c>
      <c r="AO639">
        <v>18476.88</v>
      </c>
      <c r="AP639" s="14">
        <f t="shared" si="285"/>
        <v>0.30616338613109295</v>
      </c>
      <c r="AQ639" s="14">
        <f t="shared" si="286"/>
        <v>2.8120251709695704E-2</v>
      </c>
      <c r="AR639" s="14">
        <f t="shared" si="287"/>
        <v>0</v>
      </c>
      <c r="AS639" s="14">
        <f t="shared" si="288"/>
        <v>1.4975743671450867</v>
      </c>
      <c r="AT639">
        <v>1604.14</v>
      </c>
      <c r="AU639">
        <v>1016.58</v>
      </c>
      <c r="AW639">
        <v>4615.03</v>
      </c>
    </row>
    <row r="640" spans="1:49" ht="12.75" customHeight="1" x14ac:dyDescent="0.15">
      <c r="A640" t="s">
        <v>44</v>
      </c>
      <c r="B640" t="s">
        <v>267</v>
      </c>
      <c r="C640" s="24" t="s">
        <v>486</v>
      </c>
      <c r="D640" s="17">
        <v>1238</v>
      </c>
      <c r="F640" s="24" t="s">
        <v>445</v>
      </c>
      <c r="G640" s="24">
        <v>70</v>
      </c>
      <c r="H640" s="16" t="s">
        <v>425</v>
      </c>
      <c r="J640" s="52">
        <f t="shared" si="269"/>
        <v>22037.5</v>
      </c>
      <c r="K640" s="52">
        <f t="shared" si="270"/>
        <v>88459.0625</v>
      </c>
      <c r="L640" s="52">
        <f t="shared" si="271"/>
        <v>9271.875</v>
      </c>
      <c r="M640" s="52">
        <f t="shared" si="272"/>
        <v>1158997.8125</v>
      </c>
      <c r="N640">
        <v>1640</v>
      </c>
      <c r="O640">
        <v>6583</v>
      </c>
      <c r="P640">
        <v>690</v>
      </c>
      <c r="Q640">
        <v>86251</v>
      </c>
      <c r="R640" s="14">
        <f t="shared" si="273"/>
        <v>0.29748315198616659</v>
      </c>
      <c r="S640" s="14">
        <f t="shared" si="274"/>
        <v>0.10950931878553308</v>
      </c>
      <c r="T640" s="14">
        <f t="shared" si="275"/>
        <v>1.6326734808465333</v>
      </c>
      <c r="U640" s="14">
        <f t="shared" si="276"/>
        <v>1.2480148750515141</v>
      </c>
      <c r="V640">
        <v>1558.66</v>
      </c>
      <c r="W640">
        <v>3958.89</v>
      </c>
      <c r="X640">
        <v>8403.5499999999993</v>
      </c>
      <c r="Y640">
        <v>3845.97</v>
      </c>
      <c r="Z640" s="14">
        <f t="shared" si="277"/>
        <v>0.58612956604555022</v>
      </c>
      <c r="AA640" s="14">
        <f t="shared" si="278"/>
        <v>0.18653199882604077</v>
      </c>
      <c r="AB640" s="14">
        <f t="shared" si="279"/>
        <v>19.425304685541985</v>
      </c>
      <c r="AC640" s="14">
        <f t="shared" si="280"/>
        <v>0.93639487680381084</v>
      </c>
      <c r="AD640">
        <v>3071.02</v>
      </c>
      <c r="AE640">
        <v>6743.35</v>
      </c>
      <c r="AF640">
        <v>99984.18</v>
      </c>
      <c r="AG640">
        <v>2885.66</v>
      </c>
      <c r="AH640" s="14">
        <f t="shared" si="281"/>
        <v>7.4953726412303494</v>
      </c>
      <c r="AI640" s="14">
        <f t="shared" si="282"/>
        <v>2.6468612219189591</v>
      </c>
      <c r="AJ640" s="14">
        <f t="shared" si="283"/>
        <v>89.096669781683318</v>
      </c>
      <c r="AK640" s="14">
        <f t="shared" si="284"/>
        <v>7.7059646230777474</v>
      </c>
      <c r="AL640">
        <v>39271.93</v>
      </c>
      <c r="AM640">
        <v>95687.13</v>
      </c>
      <c r="AN640">
        <v>458590.36</v>
      </c>
      <c r="AO640">
        <v>23747.24</v>
      </c>
      <c r="AP640" s="14">
        <f t="shared" si="285"/>
        <v>0.34482363741509198</v>
      </c>
      <c r="AQ640" s="14">
        <f t="shared" si="286"/>
        <v>2.870474178290772E-2</v>
      </c>
      <c r="AR640" s="14">
        <f t="shared" si="287"/>
        <v>0</v>
      </c>
      <c r="AS640" s="14">
        <f t="shared" si="288"/>
        <v>1.5877267845032077</v>
      </c>
      <c r="AT640">
        <v>1806.7</v>
      </c>
      <c r="AU640">
        <v>1037.71</v>
      </c>
      <c r="AW640">
        <v>4892.8500000000004</v>
      </c>
    </row>
    <row r="641" spans="1:49" ht="12.75" customHeight="1" x14ac:dyDescent="0.15">
      <c r="A641" t="s">
        <v>45</v>
      </c>
      <c r="B641" t="s">
        <v>268</v>
      </c>
      <c r="C641" s="24" t="s">
        <v>486</v>
      </c>
      <c r="D641" s="17">
        <v>1239</v>
      </c>
      <c r="F641" s="24" t="s">
        <v>446</v>
      </c>
      <c r="G641" s="24">
        <v>70</v>
      </c>
      <c r="H641" s="16" t="s">
        <v>425</v>
      </c>
      <c r="J641" s="52">
        <f t="shared" si="269"/>
        <v>19430.625</v>
      </c>
      <c r="K641" s="52">
        <f t="shared" si="270"/>
        <v>83352.812500000015</v>
      </c>
      <c r="L641" s="52">
        <f t="shared" si="271"/>
        <v>8438.7500000000018</v>
      </c>
      <c r="M641" s="52">
        <f t="shared" si="272"/>
        <v>1173537.1875</v>
      </c>
      <c r="N641">
        <v>1446</v>
      </c>
      <c r="O641">
        <v>6203</v>
      </c>
      <c r="P641">
        <v>628</v>
      </c>
      <c r="Q641">
        <v>87333</v>
      </c>
      <c r="R641" s="14">
        <f t="shared" si="273"/>
        <v>0.30058841604812686</v>
      </c>
      <c r="S641" s="14">
        <f t="shared" si="274"/>
        <v>0.11349701821545473</v>
      </c>
      <c r="T641" s="14">
        <f t="shared" si="275"/>
        <v>1.7607764357085822</v>
      </c>
      <c r="U641" s="14">
        <f t="shared" si="276"/>
        <v>1.2934318080780876</v>
      </c>
      <c r="V641">
        <v>1574.93</v>
      </c>
      <c r="W641">
        <v>4103.05</v>
      </c>
      <c r="X641">
        <v>9062.91</v>
      </c>
      <c r="Y641">
        <v>3985.93</v>
      </c>
      <c r="Z641" s="14">
        <f t="shared" si="277"/>
        <v>0.57904108987706826</v>
      </c>
      <c r="AA641" s="14">
        <f t="shared" si="278"/>
        <v>0.18492596505175352</v>
      </c>
      <c r="AB641" s="14">
        <f t="shared" si="279"/>
        <v>20.334300218957825</v>
      </c>
      <c r="AC641" s="14">
        <f t="shared" si="280"/>
        <v>0.85534791200874849</v>
      </c>
      <c r="AD641">
        <v>3033.88</v>
      </c>
      <c r="AE641">
        <v>6685.29</v>
      </c>
      <c r="AF641">
        <v>104662.88</v>
      </c>
      <c r="AG641">
        <v>2635.9</v>
      </c>
      <c r="AH641" s="14">
        <f t="shared" si="281"/>
        <v>7.6477290728677785</v>
      </c>
      <c r="AI641" s="14">
        <f t="shared" si="282"/>
        <v>3.467334528868637</v>
      </c>
      <c r="AJ641" s="14">
        <f t="shared" si="283"/>
        <v>88.287120345203434</v>
      </c>
      <c r="AK641" s="14">
        <f t="shared" si="284"/>
        <v>9.4553472630099904</v>
      </c>
      <c r="AL641">
        <v>40070.199999999997</v>
      </c>
      <c r="AM641">
        <v>125348.2</v>
      </c>
      <c r="AN641">
        <v>454423.52</v>
      </c>
      <c r="AO641">
        <v>29138.26</v>
      </c>
      <c r="AP641" s="14">
        <f t="shared" si="285"/>
        <v>0.34120305602262818</v>
      </c>
      <c r="AQ641" s="14">
        <f t="shared" si="286"/>
        <v>2.8049991189773388E-2</v>
      </c>
      <c r="AR641" s="14">
        <f t="shared" si="287"/>
        <v>0</v>
      </c>
      <c r="AS641" s="14">
        <f t="shared" si="288"/>
        <v>1.5130464975159572</v>
      </c>
      <c r="AT641">
        <v>1787.73</v>
      </c>
      <c r="AU641">
        <v>1014.04</v>
      </c>
      <c r="AW641">
        <v>4662.71</v>
      </c>
    </row>
    <row r="642" spans="1:49" ht="12.75" customHeight="1" x14ac:dyDescent="0.15">
      <c r="A642" t="s">
        <v>46</v>
      </c>
      <c r="B642" t="s">
        <v>269</v>
      </c>
      <c r="C642" s="24" t="s">
        <v>486</v>
      </c>
      <c r="D642" s="17">
        <v>1240</v>
      </c>
      <c r="F642" s="24" t="s">
        <v>452</v>
      </c>
      <c r="G642" s="24">
        <v>100</v>
      </c>
      <c r="H642" s="16" t="s">
        <v>425</v>
      </c>
      <c r="J642" s="52">
        <f t="shared" si="269"/>
        <v>10521.5625</v>
      </c>
      <c r="K642" s="52">
        <f t="shared" si="270"/>
        <v>10629.062500000002</v>
      </c>
      <c r="L642" s="52">
        <f t="shared" si="271"/>
        <v>1814.0625</v>
      </c>
      <c r="M642" s="52">
        <f t="shared" si="272"/>
        <v>318871.875</v>
      </c>
      <c r="N642">
        <v>783</v>
      </c>
      <c r="O642">
        <v>791</v>
      </c>
      <c r="P642">
        <v>135</v>
      </c>
      <c r="Q642">
        <v>23730</v>
      </c>
      <c r="R642" s="14">
        <f t="shared" si="273"/>
        <v>0.41553662665641122</v>
      </c>
      <c r="S642" s="14">
        <f t="shared" si="274"/>
        <v>0.1788755384680496</v>
      </c>
      <c r="T642" s="14">
        <f t="shared" si="275"/>
        <v>2.9452333445370318</v>
      </c>
      <c r="U642" s="14">
        <f t="shared" si="276"/>
        <v>1.2887070971259089</v>
      </c>
      <c r="V642">
        <v>2177.1999999999998</v>
      </c>
      <c r="W642">
        <v>6466.56</v>
      </c>
      <c r="X642">
        <v>15159.44</v>
      </c>
      <c r="Y642">
        <v>3971.37</v>
      </c>
      <c r="Z642" s="14">
        <f t="shared" si="277"/>
        <v>0.68956520577384439</v>
      </c>
      <c r="AA642" s="14">
        <f t="shared" si="278"/>
        <v>0.21796694270199279</v>
      </c>
      <c r="AB642" s="14">
        <f t="shared" si="279"/>
        <v>26.711694523723022</v>
      </c>
      <c r="AC642" s="14">
        <f t="shared" si="280"/>
        <v>0.79869681049560792</v>
      </c>
      <c r="AD642">
        <v>3612.97</v>
      </c>
      <c r="AE642">
        <v>7879.76</v>
      </c>
      <c r="AF642">
        <v>137488.03</v>
      </c>
      <c r="AG642">
        <v>2461.3200000000002</v>
      </c>
      <c r="AH642" s="14">
        <f t="shared" si="281"/>
        <v>5.9013873487686777</v>
      </c>
      <c r="AI642" s="14">
        <f t="shared" si="282"/>
        <v>1.0523274903689148</v>
      </c>
      <c r="AJ642" s="14">
        <f t="shared" si="283"/>
        <v>98.861135666422527</v>
      </c>
      <c r="AK642" s="14">
        <f t="shared" si="284"/>
        <v>4.2039186544957765</v>
      </c>
      <c r="AL642">
        <v>30920.26</v>
      </c>
      <c r="AM642">
        <v>38042.870000000003</v>
      </c>
      <c r="AN642">
        <v>508849.14</v>
      </c>
      <c r="AO642">
        <v>12955.09</v>
      </c>
      <c r="AP642" s="14">
        <f t="shared" si="285"/>
        <v>0.31667776825607075</v>
      </c>
      <c r="AQ642" s="14">
        <f t="shared" si="286"/>
        <v>2.7668537422163655E-2</v>
      </c>
      <c r="AR642" s="14">
        <f t="shared" si="287"/>
        <v>0</v>
      </c>
      <c r="AS642" s="14">
        <f t="shared" si="288"/>
        <v>1.459309400422498</v>
      </c>
      <c r="AT642">
        <v>1659.23</v>
      </c>
      <c r="AU642">
        <v>1000.25</v>
      </c>
      <c r="AW642">
        <v>4497.1099999999997</v>
      </c>
    </row>
    <row r="643" spans="1:49" ht="12.75" customHeight="1" x14ac:dyDescent="0.15">
      <c r="A643" t="s">
        <v>47</v>
      </c>
      <c r="B643" t="s">
        <v>365</v>
      </c>
      <c r="C643" s="24" t="s">
        <v>486</v>
      </c>
      <c r="D643" s="17">
        <v>1241</v>
      </c>
      <c r="F643" s="24" t="s">
        <v>448</v>
      </c>
      <c r="G643" s="24">
        <v>100</v>
      </c>
      <c r="H643" s="16" t="s">
        <v>425</v>
      </c>
      <c r="J643" s="52">
        <f t="shared" si="269"/>
        <v>23878.4375</v>
      </c>
      <c r="K643" s="52">
        <f t="shared" si="270"/>
        <v>24026.250000000004</v>
      </c>
      <c r="L643" s="52">
        <f t="shared" si="271"/>
        <v>3749.0625000000005</v>
      </c>
      <c r="M643" s="52">
        <f t="shared" si="272"/>
        <v>645161.25</v>
      </c>
      <c r="N643">
        <v>1777</v>
      </c>
      <c r="O643">
        <v>1788</v>
      </c>
      <c r="P643">
        <v>279</v>
      </c>
      <c r="Q643">
        <v>48012</v>
      </c>
      <c r="R643" s="14">
        <f t="shared" si="273"/>
        <v>0.41949884435317181</v>
      </c>
      <c r="S643" s="14">
        <f t="shared" si="274"/>
        <v>0.18361508078438402</v>
      </c>
      <c r="T643" s="14">
        <f t="shared" si="275"/>
        <v>3.3440862930848576</v>
      </c>
      <c r="U643" s="14">
        <f t="shared" si="276"/>
        <v>1.4345663228054917</v>
      </c>
      <c r="V643">
        <v>2197.96</v>
      </c>
      <c r="W643">
        <v>6637.9</v>
      </c>
      <c r="X643">
        <v>17212.38</v>
      </c>
      <c r="Y643">
        <v>4420.8599999999997</v>
      </c>
      <c r="Z643" s="14">
        <f t="shared" si="277"/>
        <v>0.77059599312146798</v>
      </c>
      <c r="AA643" s="14">
        <f t="shared" si="278"/>
        <v>0.22650359587255406</v>
      </c>
      <c r="AB643" s="14">
        <f t="shared" si="279"/>
        <v>30.322355652006664</v>
      </c>
      <c r="AC643" s="14">
        <f t="shared" si="280"/>
        <v>0.91804443694490323</v>
      </c>
      <c r="AD643">
        <v>4037.53</v>
      </c>
      <c r="AE643">
        <v>8188.37</v>
      </c>
      <c r="AF643">
        <v>156072.5</v>
      </c>
      <c r="AG643">
        <v>2829.11</v>
      </c>
      <c r="AH643" s="14">
        <f t="shared" si="281"/>
        <v>6.6332352958016907</v>
      </c>
      <c r="AI643" s="14">
        <f t="shared" si="282"/>
        <v>1.9679299452825456</v>
      </c>
      <c r="AJ643" s="14">
        <f t="shared" si="283"/>
        <v>107.72074231947637</v>
      </c>
      <c r="AK643" s="14">
        <f t="shared" si="284"/>
        <v>5.4683045231968377</v>
      </c>
      <c r="AL643">
        <v>34754.769999999997</v>
      </c>
      <c r="AM643">
        <v>71142.97</v>
      </c>
      <c r="AN643">
        <v>554450.51</v>
      </c>
      <c r="AO643">
        <v>16851.509999999998</v>
      </c>
      <c r="AP643" s="14">
        <f t="shared" si="285"/>
        <v>0.33081082319080674</v>
      </c>
      <c r="AQ643" s="14">
        <f t="shared" si="286"/>
        <v>2.7375600845007231E-2</v>
      </c>
      <c r="AR643" s="14">
        <f t="shared" si="287"/>
        <v>0</v>
      </c>
      <c r="AS643" s="14">
        <f t="shared" si="288"/>
        <v>1.5270356657266999</v>
      </c>
      <c r="AT643">
        <v>1733.28</v>
      </c>
      <c r="AU643">
        <v>989.66</v>
      </c>
      <c r="AW643">
        <v>4705.82</v>
      </c>
    </row>
    <row r="644" spans="1:49" ht="12.75" customHeight="1" x14ac:dyDescent="0.15">
      <c r="A644" t="s">
        <v>48</v>
      </c>
      <c r="B644" t="s">
        <v>272</v>
      </c>
      <c r="C644" s="24" t="s">
        <v>486</v>
      </c>
      <c r="D644" s="17">
        <v>1242</v>
      </c>
      <c r="F644" s="24" t="s">
        <v>447</v>
      </c>
      <c r="G644" s="24">
        <v>100</v>
      </c>
      <c r="H644" s="16" t="s">
        <v>425</v>
      </c>
      <c r="J644" s="52">
        <f t="shared" si="269"/>
        <v>27600.625000000004</v>
      </c>
      <c r="K644" s="52">
        <f t="shared" si="270"/>
        <v>23945.625000000004</v>
      </c>
      <c r="L644" s="52">
        <f t="shared" si="271"/>
        <v>3789.375</v>
      </c>
      <c r="M644" s="52">
        <f t="shared" si="272"/>
        <v>735353.75000000012</v>
      </c>
      <c r="N644">
        <v>2054</v>
      </c>
      <c r="O644">
        <v>1782</v>
      </c>
      <c r="P644">
        <v>282</v>
      </c>
      <c r="Q644">
        <v>54724</v>
      </c>
      <c r="R644" s="14">
        <f t="shared" si="273"/>
        <v>0.42280832676462793</v>
      </c>
      <c r="S644" s="14">
        <f t="shared" si="274"/>
        <v>0.18265937174370844</v>
      </c>
      <c r="T644" s="14">
        <f t="shared" si="275"/>
        <v>3.5089419110918558</v>
      </c>
      <c r="U644" s="14">
        <f t="shared" si="276"/>
        <v>1.4123316253849374</v>
      </c>
      <c r="V644">
        <v>2215.3000000000002</v>
      </c>
      <c r="W644">
        <v>6603.35</v>
      </c>
      <c r="X644">
        <v>18060.91</v>
      </c>
      <c r="Y644">
        <v>4352.34</v>
      </c>
      <c r="Z644" s="14">
        <f t="shared" si="277"/>
        <v>0.74828275271066458</v>
      </c>
      <c r="AA644" s="14">
        <f t="shared" si="278"/>
        <v>0.22304838266645313</v>
      </c>
      <c r="AB644" s="14">
        <f t="shared" si="279"/>
        <v>28.84237562437951</v>
      </c>
      <c r="AC644" s="14">
        <f t="shared" si="280"/>
        <v>1.0082293042408825</v>
      </c>
      <c r="AD644">
        <v>3920.62</v>
      </c>
      <c r="AE644">
        <v>8063.46</v>
      </c>
      <c r="AF644">
        <v>148454.88</v>
      </c>
      <c r="AG644">
        <v>3107.03</v>
      </c>
      <c r="AH644" s="14">
        <f t="shared" si="281"/>
        <v>10.30237484946054</v>
      </c>
      <c r="AI644" s="14">
        <f t="shared" si="282"/>
        <v>3.80084959905862</v>
      </c>
      <c r="AJ644" s="14">
        <f t="shared" si="283"/>
        <v>120.60865223397208</v>
      </c>
      <c r="AK644" s="14">
        <f t="shared" si="284"/>
        <v>6.5526224417280243</v>
      </c>
      <c r="AL644">
        <v>53979.19</v>
      </c>
      <c r="AM644">
        <v>137405.16</v>
      </c>
      <c r="AN644">
        <v>620786</v>
      </c>
      <c r="AO644">
        <v>20193.02</v>
      </c>
      <c r="AP644" s="14">
        <f t="shared" si="285"/>
        <v>0.32459647790147517</v>
      </c>
      <c r="AQ644" s="14">
        <f t="shared" si="286"/>
        <v>2.8724934766979883E-2</v>
      </c>
      <c r="AR644" s="14">
        <f t="shared" si="287"/>
        <v>0</v>
      </c>
      <c r="AS644" s="14">
        <f t="shared" si="288"/>
        <v>1.5264710368079644</v>
      </c>
      <c r="AT644">
        <v>1700.72</v>
      </c>
      <c r="AU644">
        <v>1038.44</v>
      </c>
      <c r="AW644">
        <v>4704.08</v>
      </c>
    </row>
    <row r="645" spans="1:49" ht="12.75" customHeight="1" x14ac:dyDescent="0.15">
      <c r="C645" s="24"/>
      <c r="J645" s="52"/>
      <c r="K645" s="52"/>
      <c r="L645" s="52"/>
      <c r="M645" s="52"/>
      <c r="R645" s="14"/>
      <c r="S645" s="14"/>
      <c r="T645" s="14"/>
      <c r="U645" s="14"/>
      <c r="Z645" s="14"/>
      <c r="AA645" s="14"/>
      <c r="AB645" s="14"/>
      <c r="AC645" s="14"/>
      <c r="AH645" s="14"/>
      <c r="AI645" s="14"/>
      <c r="AJ645" s="14"/>
      <c r="AK645" s="14"/>
      <c r="AP645" s="14"/>
      <c r="AQ645" s="14"/>
      <c r="AR645" s="14"/>
      <c r="AS645" s="14"/>
    </row>
    <row r="646" spans="1:49" ht="12.75" customHeight="1" x14ac:dyDescent="0.15">
      <c r="A646" t="s">
        <v>50</v>
      </c>
      <c r="B646" t="s">
        <v>274</v>
      </c>
      <c r="C646" s="24" t="s">
        <v>487</v>
      </c>
      <c r="D646" s="17" t="s">
        <v>372</v>
      </c>
      <c r="F646" s="24" t="s">
        <v>434</v>
      </c>
      <c r="G646" s="24">
        <v>5</v>
      </c>
      <c r="H646" s="16" t="s">
        <v>425</v>
      </c>
      <c r="J646" s="52">
        <f t="shared" si="269"/>
        <v>1652.8125</v>
      </c>
      <c r="K646" s="52">
        <f t="shared" si="270"/>
        <v>8653.75</v>
      </c>
      <c r="L646" s="52">
        <f t="shared" si="271"/>
        <v>591.25</v>
      </c>
      <c r="M646" s="52">
        <f t="shared" si="272"/>
        <v>400007.50000000006</v>
      </c>
      <c r="N646">
        <v>123</v>
      </c>
      <c r="O646">
        <v>644</v>
      </c>
      <c r="P646">
        <v>44</v>
      </c>
      <c r="Q646">
        <v>29768</v>
      </c>
      <c r="R646" s="14">
        <f t="shared" si="273"/>
        <v>0.2730113045353651</v>
      </c>
      <c r="S646" s="14">
        <f t="shared" si="274"/>
        <v>9.4326960925469369E-2</v>
      </c>
      <c r="T646" s="14">
        <f t="shared" si="275"/>
        <v>0.6277328442562915</v>
      </c>
      <c r="U646" s="14">
        <f t="shared" si="276"/>
        <v>1.2679878118033403</v>
      </c>
      <c r="V646">
        <v>1430.44</v>
      </c>
      <c r="W646">
        <v>3410.03</v>
      </c>
      <c r="X646">
        <v>3231.01</v>
      </c>
      <c r="Y646">
        <v>3907.52</v>
      </c>
      <c r="Z646" s="14">
        <f t="shared" si="277"/>
        <v>0.45817054713340422</v>
      </c>
      <c r="AA646" s="14">
        <f t="shared" si="278"/>
        <v>0.16841640256733045</v>
      </c>
      <c r="AB646" s="14">
        <f t="shared" si="279"/>
        <v>3.2190044510414584</v>
      </c>
      <c r="AC646" s="14">
        <f t="shared" si="280"/>
        <v>0.88488709044122171</v>
      </c>
      <c r="AD646">
        <v>2400.58</v>
      </c>
      <c r="AE646">
        <v>6088.45</v>
      </c>
      <c r="AF646">
        <v>16568.57</v>
      </c>
      <c r="AG646">
        <v>2726.93</v>
      </c>
      <c r="AH646" s="14">
        <f t="shared" si="281"/>
        <v>3.7993907804003824</v>
      </c>
      <c r="AI646" s="14">
        <f t="shared" si="282"/>
        <v>0.84341668609895615</v>
      </c>
      <c r="AJ646" s="14">
        <f t="shared" si="283"/>
        <v>26.242675987107329</v>
      </c>
      <c r="AK646" s="14">
        <f t="shared" si="284"/>
        <v>6.3964408908156942</v>
      </c>
      <c r="AL646">
        <v>19906.87</v>
      </c>
      <c r="AM646">
        <v>30490.5</v>
      </c>
      <c r="AN646">
        <v>135073.94</v>
      </c>
      <c r="AO646">
        <v>19711.72</v>
      </c>
      <c r="AP646" s="14">
        <f t="shared" si="285"/>
        <v>0.34395141511864707</v>
      </c>
      <c r="AQ646" s="14">
        <f t="shared" si="286"/>
        <v>2.8307520890748488E-2</v>
      </c>
      <c r="AR646" s="14">
        <f t="shared" si="287"/>
        <v>0</v>
      </c>
      <c r="AS646" s="14">
        <f t="shared" si="288"/>
        <v>1.2832392825967738</v>
      </c>
      <c r="AT646">
        <v>1802.13</v>
      </c>
      <c r="AU646">
        <v>1023.35</v>
      </c>
      <c r="AW646">
        <v>3954.52</v>
      </c>
    </row>
    <row r="647" spans="1:49" ht="12.75" customHeight="1" x14ac:dyDescent="0.15">
      <c r="A647" t="s">
        <v>51</v>
      </c>
      <c r="B647" t="s">
        <v>275</v>
      </c>
      <c r="C647" s="24" t="s">
        <v>487</v>
      </c>
      <c r="D647" s="17">
        <v>1206</v>
      </c>
      <c r="F647" s="24" t="s">
        <v>437</v>
      </c>
      <c r="G647" s="24">
        <v>5</v>
      </c>
      <c r="H647" s="16" t="s">
        <v>425</v>
      </c>
      <c r="J647" s="52">
        <f t="shared" si="269"/>
        <v>6033.4375</v>
      </c>
      <c r="K647" s="52">
        <f t="shared" si="270"/>
        <v>30261.25</v>
      </c>
      <c r="L647" s="52">
        <f t="shared" si="271"/>
        <v>2270.9375</v>
      </c>
      <c r="M647" s="52">
        <f t="shared" si="272"/>
        <v>955446.56250000012</v>
      </c>
      <c r="N647">
        <v>449</v>
      </c>
      <c r="O647">
        <v>2252</v>
      </c>
      <c r="P647">
        <v>169</v>
      </c>
      <c r="Q647">
        <v>71103</v>
      </c>
      <c r="R647" s="14">
        <f t="shared" si="273"/>
        <v>0.25280323084880396</v>
      </c>
      <c r="S647" s="14">
        <f t="shared" si="274"/>
        <v>0.10173999900971394</v>
      </c>
      <c r="T647" s="14">
        <f t="shared" si="275"/>
        <v>0.59805405363398101</v>
      </c>
      <c r="U647" s="14">
        <f t="shared" si="276"/>
        <v>1.3782397206709347</v>
      </c>
      <c r="V647">
        <v>1324.56</v>
      </c>
      <c r="W647">
        <v>3678.02</v>
      </c>
      <c r="X647">
        <v>3078.25</v>
      </c>
      <c r="Y647">
        <v>4247.28</v>
      </c>
      <c r="Z647" s="14">
        <f t="shared" si="277"/>
        <v>0.45215660302815736</v>
      </c>
      <c r="AA647" s="14">
        <f t="shared" si="278"/>
        <v>0.17775275323039338</v>
      </c>
      <c r="AB647" s="14">
        <f t="shared" si="279"/>
        <v>3.1549141168539241</v>
      </c>
      <c r="AC647" s="14">
        <f t="shared" si="280"/>
        <v>0.98847053707892141</v>
      </c>
      <c r="AD647">
        <v>2369.0700000000002</v>
      </c>
      <c r="AE647">
        <v>6425.97</v>
      </c>
      <c r="AF647">
        <v>16238.69</v>
      </c>
      <c r="AG647">
        <v>3046.14</v>
      </c>
      <c r="AH647" s="14">
        <f t="shared" si="281"/>
        <v>12.836547068512395</v>
      </c>
      <c r="AI647" s="14">
        <f t="shared" si="282"/>
        <v>6.8368960119409694</v>
      </c>
      <c r="AJ647" s="14">
        <f t="shared" si="283"/>
        <v>83.228957609221482</v>
      </c>
      <c r="AK647" s="14">
        <f t="shared" si="284"/>
        <v>19.603643479022736</v>
      </c>
      <c r="AL647">
        <v>67256.960000000006</v>
      </c>
      <c r="AM647">
        <v>247161.79</v>
      </c>
      <c r="AN647">
        <v>428388.6</v>
      </c>
      <c r="AO647">
        <v>60411.96</v>
      </c>
      <c r="AP647" s="14">
        <f t="shared" si="285"/>
        <v>0.38225857860211587</v>
      </c>
      <c r="AQ647" s="14">
        <f t="shared" si="286"/>
        <v>2.875121330789571E-2</v>
      </c>
      <c r="AR647" s="14">
        <f t="shared" si="287"/>
        <v>0</v>
      </c>
      <c r="AS647" s="14">
        <f t="shared" si="288"/>
        <v>1.3106627250808816</v>
      </c>
      <c r="AT647">
        <v>2002.84</v>
      </c>
      <c r="AU647">
        <v>1039.3900000000001</v>
      </c>
      <c r="AW647">
        <v>4039.03</v>
      </c>
    </row>
    <row r="648" spans="1:49" ht="12.75" customHeight="1" x14ac:dyDescent="0.15">
      <c r="A648" t="s">
        <v>52</v>
      </c>
      <c r="B648" t="s">
        <v>276</v>
      </c>
      <c r="C648" s="24" t="s">
        <v>487</v>
      </c>
      <c r="D648" s="17">
        <v>1207</v>
      </c>
      <c r="F648" s="24" t="s">
        <v>438</v>
      </c>
      <c r="G648" s="24">
        <v>5</v>
      </c>
      <c r="H648" s="16" t="s">
        <v>425</v>
      </c>
      <c r="J648" s="52">
        <f t="shared" si="269"/>
        <v>6906.875</v>
      </c>
      <c r="K648" s="52">
        <f t="shared" si="270"/>
        <v>34695.625000000007</v>
      </c>
      <c r="L648" s="52">
        <f t="shared" si="271"/>
        <v>2338.125</v>
      </c>
      <c r="M648" s="52">
        <f t="shared" si="272"/>
        <v>1061965.625</v>
      </c>
      <c r="N648">
        <v>514</v>
      </c>
      <c r="O648">
        <v>2582</v>
      </c>
      <c r="P648">
        <v>174</v>
      </c>
      <c r="Q648">
        <v>79030</v>
      </c>
      <c r="R648" s="14">
        <f t="shared" si="273"/>
        <v>0.32503163475834479</v>
      </c>
      <c r="S648" s="14">
        <f t="shared" si="274"/>
        <v>9.3345526576318283E-2</v>
      </c>
      <c r="T648" s="14">
        <f t="shared" si="275"/>
        <v>0.63700212352174324</v>
      </c>
      <c r="U648" s="14">
        <f t="shared" si="276"/>
        <v>1.3048606761918051</v>
      </c>
      <c r="V648">
        <v>1703</v>
      </c>
      <c r="W648">
        <v>3374.55</v>
      </c>
      <c r="X648">
        <v>3278.72</v>
      </c>
      <c r="Y648">
        <v>4021.15</v>
      </c>
      <c r="Z648" s="14">
        <f t="shared" si="277"/>
        <v>0.48047615321338527</v>
      </c>
      <c r="AA648" s="14">
        <f t="shared" si="278"/>
        <v>0.18317415452943847</v>
      </c>
      <c r="AB648" s="14">
        <f t="shared" si="279"/>
        <v>2.8971364513289983</v>
      </c>
      <c r="AC648" s="14">
        <f t="shared" si="280"/>
        <v>1.003163868941191</v>
      </c>
      <c r="AD648">
        <v>2517.4499999999998</v>
      </c>
      <c r="AE648">
        <v>6621.96</v>
      </c>
      <c r="AF648">
        <v>14911.88</v>
      </c>
      <c r="AG648">
        <v>3091.42</v>
      </c>
      <c r="AH648" s="14">
        <f t="shared" si="281"/>
        <v>15.02408440516157</v>
      </c>
      <c r="AI648" s="14">
        <f t="shared" si="282"/>
        <v>4.9769780618441946</v>
      </c>
      <c r="AJ648" s="14">
        <f t="shared" si="283"/>
        <v>94.761767282999585</v>
      </c>
      <c r="AK648" s="14">
        <f t="shared" si="284"/>
        <v>39.562376893048253</v>
      </c>
      <c r="AL648">
        <v>78718.539999999994</v>
      </c>
      <c r="AM648">
        <v>179923.58</v>
      </c>
      <c r="AN648">
        <v>487749.24</v>
      </c>
      <c r="AO648">
        <v>121918.19</v>
      </c>
      <c r="AP648" s="14">
        <f t="shared" si="285"/>
        <v>0.37349054965273343</v>
      </c>
      <c r="AQ648" s="14">
        <f t="shared" si="286"/>
        <v>2.9004870381788474E-2</v>
      </c>
      <c r="AR648" s="14">
        <f t="shared" si="287"/>
        <v>0</v>
      </c>
      <c r="AS648" s="14">
        <f t="shared" si="288"/>
        <v>1.283453452186639</v>
      </c>
      <c r="AT648">
        <v>1956.9</v>
      </c>
      <c r="AU648">
        <v>1048.56</v>
      </c>
      <c r="AW648">
        <v>3955.18</v>
      </c>
    </row>
    <row r="649" spans="1:49" ht="12.75" customHeight="1" x14ac:dyDescent="0.15">
      <c r="A649" t="s">
        <v>53</v>
      </c>
      <c r="B649" t="s">
        <v>277</v>
      </c>
      <c r="C649" s="24" t="s">
        <v>487</v>
      </c>
      <c r="D649" s="17">
        <v>1208</v>
      </c>
      <c r="F649" s="24" t="s">
        <v>435</v>
      </c>
      <c r="G649" s="24">
        <v>12</v>
      </c>
      <c r="H649" s="16" t="s">
        <v>425</v>
      </c>
      <c r="J649" s="52">
        <f t="shared" si="269"/>
        <v>1881.25</v>
      </c>
      <c r="K649" s="52">
        <f t="shared" si="270"/>
        <v>8156.5625</v>
      </c>
      <c r="L649" s="52">
        <f t="shared" si="271"/>
        <v>658.43750000000011</v>
      </c>
      <c r="M649" s="52">
        <f t="shared" si="272"/>
        <v>359466.5625</v>
      </c>
      <c r="N649">
        <v>140</v>
      </c>
      <c r="O649">
        <v>607</v>
      </c>
      <c r="P649">
        <v>49</v>
      </c>
      <c r="Q649">
        <v>26751</v>
      </c>
      <c r="R649" s="14">
        <f t="shared" si="273"/>
        <v>0.27233757484029936</v>
      </c>
      <c r="S649" s="14">
        <f t="shared" si="274"/>
        <v>0.1012866250248609</v>
      </c>
      <c r="T649" s="14">
        <f t="shared" si="275"/>
        <v>0.74896981024302967</v>
      </c>
      <c r="U649" s="14">
        <f t="shared" si="276"/>
        <v>1.3856058565647844</v>
      </c>
      <c r="V649">
        <v>1426.91</v>
      </c>
      <c r="W649">
        <v>3661.63</v>
      </c>
      <c r="X649">
        <v>3855.03</v>
      </c>
      <c r="Y649">
        <v>4269.9799999999996</v>
      </c>
      <c r="Z649" s="14">
        <f t="shared" si="277"/>
        <v>0.47464543304787304</v>
      </c>
      <c r="AA649" s="14">
        <f t="shared" si="278"/>
        <v>0.17174603200947577</v>
      </c>
      <c r="AB649" s="14">
        <f t="shared" si="279"/>
        <v>4.0249907229493838</v>
      </c>
      <c r="AC649" s="14">
        <f t="shared" si="280"/>
        <v>0.85412454935148796</v>
      </c>
      <c r="AD649">
        <v>2486.9</v>
      </c>
      <c r="AE649">
        <v>6208.82</v>
      </c>
      <c r="AF649">
        <v>20717.07</v>
      </c>
      <c r="AG649">
        <v>2632.13</v>
      </c>
      <c r="AH649" s="14">
        <f t="shared" si="281"/>
        <v>12.096629633800237</v>
      </c>
      <c r="AI649" s="14">
        <f t="shared" si="282"/>
        <v>3.379098657111236</v>
      </c>
      <c r="AJ649" s="14">
        <f t="shared" si="283"/>
        <v>74.004758009834646</v>
      </c>
      <c r="AK649" s="14">
        <f t="shared" si="284"/>
        <v>67.691281026196833</v>
      </c>
      <c r="AL649">
        <v>63380.17</v>
      </c>
      <c r="AM649">
        <v>122158.37</v>
      </c>
      <c r="AN649">
        <v>380910.63</v>
      </c>
      <c r="AO649">
        <v>208602.19</v>
      </c>
      <c r="AP649" s="14">
        <f t="shared" si="285"/>
        <v>0.34477210568204159</v>
      </c>
      <c r="AQ649" s="14">
        <f t="shared" si="286"/>
        <v>2.9757819733081944E-2</v>
      </c>
      <c r="AR649" s="14">
        <f t="shared" si="287"/>
        <v>0</v>
      </c>
      <c r="AS649" s="14">
        <f t="shared" si="288"/>
        <v>1.2806043476426743</v>
      </c>
      <c r="AT649">
        <v>1806.43</v>
      </c>
      <c r="AU649">
        <v>1075.78</v>
      </c>
      <c r="AW649">
        <v>3946.4</v>
      </c>
    </row>
    <row r="650" spans="1:49" ht="12.75" customHeight="1" x14ac:dyDescent="0.15">
      <c r="A650" t="s">
        <v>54</v>
      </c>
      <c r="B650" t="s">
        <v>278</v>
      </c>
      <c r="C650" s="24" t="s">
        <v>487</v>
      </c>
      <c r="D650" s="17">
        <v>1209</v>
      </c>
      <c r="F650" s="24" t="s">
        <v>439</v>
      </c>
      <c r="G650" s="24">
        <v>12</v>
      </c>
      <c r="H650" s="16" t="s">
        <v>425</v>
      </c>
      <c r="J650" s="52">
        <f t="shared" si="269"/>
        <v>6947.1875</v>
      </c>
      <c r="K650" s="52">
        <f t="shared" si="270"/>
        <v>31242.187500000004</v>
      </c>
      <c r="L650" s="52">
        <f t="shared" si="271"/>
        <v>2378.4375000000005</v>
      </c>
      <c r="M650" s="52">
        <f t="shared" si="272"/>
        <v>1033491.5625</v>
      </c>
      <c r="N650">
        <v>517</v>
      </c>
      <c r="O650">
        <v>2325</v>
      </c>
      <c r="P650">
        <v>177</v>
      </c>
      <c r="Q650">
        <v>76911</v>
      </c>
      <c r="R650" s="14">
        <f t="shared" si="273"/>
        <v>0.28905103359296419</v>
      </c>
      <c r="S650" s="14">
        <f t="shared" si="274"/>
        <v>9.9692485748040807E-2</v>
      </c>
      <c r="T650" s="14">
        <f t="shared" si="275"/>
        <v>0.67493991774024642</v>
      </c>
      <c r="U650" s="14">
        <f t="shared" si="276"/>
        <v>1.3572121609387116</v>
      </c>
      <c r="V650">
        <v>1514.48</v>
      </c>
      <c r="W650">
        <v>3604</v>
      </c>
      <c r="X650">
        <v>3473.99</v>
      </c>
      <c r="Y650">
        <v>4182.4799999999996</v>
      </c>
      <c r="Z650" s="14">
        <f t="shared" si="277"/>
        <v>0.49221202826992705</v>
      </c>
      <c r="AA650" s="14">
        <f t="shared" si="278"/>
        <v>0.1870708472229253</v>
      </c>
      <c r="AB650" s="14">
        <f t="shared" si="279"/>
        <v>4.9478930895201385</v>
      </c>
      <c r="AC650" s="14">
        <f t="shared" si="280"/>
        <v>0.837094821963416</v>
      </c>
      <c r="AD650">
        <v>2578.94</v>
      </c>
      <c r="AE650">
        <v>6762.83</v>
      </c>
      <c r="AF650">
        <v>25467.35</v>
      </c>
      <c r="AG650">
        <v>2579.65</v>
      </c>
      <c r="AH650" s="14">
        <f t="shared" si="281"/>
        <v>17.292954085225851</v>
      </c>
      <c r="AI650" s="14">
        <f t="shared" si="282"/>
        <v>7.0403505612681423</v>
      </c>
      <c r="AJ650" s="14">
        <f t="shared" si="283"/>
        <v>112.19468012146622</v>
      </c>
      <c r="AK650" s="14">
        <f t="shared" si="284"/>
        <v>57.669357848179715</v>
      </c>
      <c r="AL650">
        <v>90606.26</v>
      </c>
      <c r="AM650">
        <v>254516.91</v>
      </c>
      <c r="AN650">
        <v>577478.36</v>
      </c>
      <c r="AO650">
        <v>177717.93</v>
      </c>
      <c r="AP650" s="14">
        <f t="shared" si="285"/>
        <v>0.38142643654248792</v>
      </c>
      <c r="AQ650" s="14">
        <f t="shared" si="286"/>
        <v>2.8101718422944542E-2</v>
      </c>
      <c r="AR650" s="14">
        <f t="shared" si="287"/>
        <v>0</v>
      </c>
      <c r="AS650" s="14">
        <f t="shared" si="288"/>
        <v>1.1892642625589371</v>
      </c>
      <c r="AT650">
        <v>1998.48</v>
      </c>
      <c r="AU650">
        <v>1015.91</v>
      </c>
      <c r="AW650">
        <v>3664.92</v>
      </c>
    </row>
    <row r="651" spans="1:49" ht="12.75" customHeight="1" x14ac:dyDescent="0.15">
      <c r="A651" t="s">
        <v>55</v>
      </c>
      <c r="B651" t="s">
        <v>279</v>
      </c>
      <c r="C651" s="24" t="s">
        <v>487</v>
      </c>
      <c r="D651" s="17">
        <v>1210</v>
      </c>
      <c r="F651" s="24" t="s">
        <v>440</v>
      </c>
      <c r="G651" s="24">
        <v>12</v>
      </c>
      <c r="H651" s="16" t="s">
        <v>425</v>
      </c>
      <c r="J651" s="52">
        <f t="shared" si="269"/>
        <v>7484.6875</v>
      </c>
      <c r="K651" s="52">
        <f t="shared" si="270"/>
        <v>31027.187500000004</v>
      </c>
      <c r="L651" s="52">
        <f t="shared" si="271"/>
        <v>2190.3125</v>
      </c>
      <c r="M651" s="52">
        <f t="shared" si="272"/>
        <v>1013362.1875000001</v>
      </c>
      <c r="N651">
        <v>557</v>
      </c>
      <c r="O651">
        <v>2309</v>
      </c>
      <c r="P651">
        <v>163</v>
      </c>
      <c r="Q651">
        <v>75413</v>
      </c>
      <c r="R651" s="14">
        <f t="shared" si="273"/>
        <v>0.28899759327720831</v>
      </c>
      <c r="S651" s="14">
        <f t="shared" si="274"/>
        <v>9.5149064331804478E-2</v>
      </c>
      <c r="T651" s="14">
        <f t="shared" si="275"/>
        <v>0.72223053325069808</v>
      </c>
      <c r="U651" s="14">
        <f t="shared" si="276"/>
        <v>1.3348119688350797</v>
      </c>
      <c r="V651">
        <v>1514.2</v>
      </c>
      <c r="W651">
        <v>3439.75</v>
      </c>
      <c r="X651">
        <v>3717.4</v>
      </c>
      <c r="Y651">
        <v>4113.45</v>
      </c>
      <c r="Z651" s="14">
        <f t="shared" si="277"/>
        <v>0.47820684837646416</v>
      </c>
      <c r="AA651" s="14">
        <f t="shared" si="278"/>
        <v>0.17742994210145896</v>
      </c>
      <c r="AB651" s="14">
        <f t="shared" si="279"/>
        <v>3.7765969641216142</v>
      </c>
      <c r="AC651" s="14">
        <f t="shared" si="280"/>
        <v>0.81637553664084739</v>
      </c>
      <c r="AD651">
        <v>2505.56</v>
      </c>
      <c r="AE651">
        <v>6414.3</v>
      </c>
      <c r="AF651">
        <v>19438.560000000001</v>
      </c>
      <c r="AG651">
        <v>2515.8000000000002</v>
      </c>
      <c r="AH651" s="14">
        <f t="shared" si="281"/>
        <v>15.412895148191906</v>
      </c>
      <c r="AI651" s="14">
        <f t="shared" si="282"/>
        <v>4.1532323850099457</v>
      </c>
      <c r="AJ651" s="14">
        <f t="shared" si="283"/>
        <v>118.3995368274624</v>
      </c>
      <c r="AK651" s="14">
        <f t="shared" si="284"/>
        <v>31.982782062972351</v>
      </c>
      <c r="AL651">
        <v>80755.710000000006</v>
      </c>
      <c r="AM651">
        <v>150144.21</v>
      </c>
      <c r="AN651">
        <v>609415.43999999994</v>
      </c>
      <c r="AO651">
        <v>98560.38</v>
      </c>
      <c r="AP651" s="14">
        <f t="shared" si="285"/>
        <v>0.37477311723087553</v>
      </c>
      <c r="AQ651" s="14">
        <f t="shared" si="286"/>
        <v>2.7801866440283953E-2</v>
      </c>
      <c r="AR651" s="14">
        <f t="shared" si="287"/>
        <v>0</v>
      </c>
      <c r="AS651" s="14">
        <f t="shared" si="288"/>
        <v>1.2108434712347527</v>
      </c>
      <c r="AT651">
        <v>1963.62</v>
      </c>
      <c r="AU651">
        <v>1005.07</v>
      </c>
      <c r="AW651">
        <v>3731.42</v>
      </c>
    </row>
    <row r="652" spans="1:49" ht="12.75" customHeight="1" x14ac:dyDescent="0.15">
      <c r="A652" t="s">
        <v>56</v>
      </c>
      <c r="B652" t="s">
        <v>280</v>
      </c>
      <c r="C652" s="24" t="s">
        <v>487</v>
      </c>
      <c r="D652" s="17">
        <v>1211</v>
      </c>
      <c r="F652" s="24" t="s">
        <v>436</v>
      </c>
      <c r="G652" s="24">
        <v>30</v>
      </c>
      <c r="H652" s="16" t="s">
        <v>425</v>
      </c>
      <c r="J652" s="52">
        <f t="shared" si="269"/>
        <v>12241.5625</v>
      </c>
      <c r="K652" s="52">
        <f t="shared" si="270"/>
        <v>26767.5</v>
      </c>
      <c r="L652" s="52">
        <f t="shared" si="271"/>
        <v>1625.9375</v>
      </c>
      <c r="M652" s="52">
        <f t="shared" si="272"/>
        <v>380550</v>
      </c>
      <c r="N652">
        <v>911</v>
      </c>
      <c r="O652">
        <v>1992</v>
      </c>
      <c r="P652">
        <v>121</v>
      </c>
      <c r="Q652">
        <v>28320</v>
      </c>
      <c r="R652" s="14">
        <f t="shared" si="273"/>
        <v>0.26127924664423446</v>
      </c>
      <c r="S652" s="14">
        <f t="shared" si="274"/>
        <v>9.2634622890490126E-2</v>
      </c>
      <c r="T652" s="14">
        <f t="shared" si="275"/>
        <v>0.94398798549088725</v>
      </c>
      <c r="U652" s="14">
        <f t="shared" si="276"/>
        <v>1.4810443688000337</v>
      </c>
      <c r="V652">
        <v>1368.97</v>
      </c>
      <c r="W652">
        <v>3348.85</v>
      </c>
      <c r="X652">
        <v>4858.8100000000004</v>
      </c>
      <c r="Y652">
        <v>4564.09</v>
      </c>
      <c r="Z652" s="14">
        <f t="shared" si="277"/>
        <v>0.41633441422733897</v>
      </c>
      <c r="AA652" s="14">
        <f t="shared" si="278"/>
        <v>0.14622210014226375</v>
      </c>
      <c r="AB652" s="14">
        <f t="shared" si="279"/>
        <v>5.9045755773628308</v>
      </c>
      <c r="AC652" s="14">
        <f t="shared" si="280"/>
        <v>0.92101685125272981</v>
      </c>
      <c r="AD652">
        <v>2181.38</v>
      </c>
      <c r="AE652">
        <v>5286.1</v>
      </c>
      <c r="AF652">
        <v>30391.5</v>
      </c>
      <c r="AG652">
        <v>2838.27</v>
      </c>
      <c r="AH652" s="14">
        <f t="shared" si="281"/>
        <v>5.8921860715451313</v>
      </c>
      <c r="AI652" s="14">
        <f t="shared" si="282"/>
        <v>1.1813022925675711</v>
      </c>
      <c r="AJ652" s="14">
        <f t="shared" si="283"/>
        <v>43.104746158523909</v>
      </c>
      <c r="AK652" s="14">
        <f t="shared" si="284"/>
        <v>6.8833294934240206</v>
      </c>
      <c r="AL652">
        <v>30872.05</v>
      </c>
      <c r="AM652">
        <v>42705.46</v>
      </c>
      <c r="AN652">
        <v>221864.87</v>
      </c>
      <c r="AO652">
        <v>21212.15</v>
      </c>
      <c r="AP652" s="14">
        <f t="shared" si="285"/>
        <v>0.33166205107749036</v>
      </c>
      <c r="AQ652" s="14">
        <f t="shared" si="286"/>
        <v>2.8988550024798648E-2</v>
      </c>
      <c r="AR652" s="14">
        <f t="shared" si="287"/>
        <v>0</v>
      </c>
      <c r="AS652" s="14">
        <f t="shared" si="288"/>
        <v>1.3219553034555938</v>
      </c>
      <c r="AT652">
        <v>1737.74</v>
      </c>
      <c r="AU652">
        <v>1047.97</v>
      </c>
      <c r="AW652">
        <v>4073.83</v>
      </c>
    </row>
    <row r="653" spans="1:49" ht="12.75" customHeight="1" x14ac:dyDescent="0.15">
      <c r="A653" t="s">
        <v>57</v>
      </c>
      <c r="B653" t="s">
        <v>281</v>
      </c>
      <c r="C653" s="24" t="s">
        <v>487</v>
      </c>
      <c r="D653" s="17">
        <v>1212</v>
      </c>
      <c r="F653" s="24" t="s">
        <v>441</v>
      </c>
      <c r="G653" s="24">
        <v>30</v>
      </c>
      <c r="H653" s="16" t="s">
        <v>425</v>
      </c>
      <c r="J653" s="52">
        <f t="shared" si="269"/>
        <v>49167.812500000007</v>
      </c>
      <c r="K653" s="52">
        <f t="shared" si="270"/>
        <v>104664.68749999999</v>
      </c>
      <c r="L653" s="52">
        <f t="shared" si="271"/>
        <v>5375</v>
      </c>
      <c r="M653" s="52">
        <f t="shared" si="272"/>
        <v>1182849.375</v>
      </c>
      <c r="N653">
        <v>3659</v>
      </c>
      <c r="O653">
        <v>7789</v>
      </c>
      <c r="P653">
        <v>400</v>
      </c>
      <c r="Q653">
        <v>88026</v>
      </c>
      <c r="R653" s="14">
        <f t="shared" si="273"/>
        <v>0.28406772414872439</v>
      </c>
      <c r="S653" s="14">
        <f t="shared" si="274"/>
        <v>9.2875555618255237E-2</v>
      </c>
      <c r="T653" s="14">
        <f t="shared" si="275"/>
        <v>0.90141069454509426</v>
      </c>
      <c r="U653" s="14">
        <f t="shared" si="276"/>
        <v>1.4194316717883486</v>
      </c>
      <c r="V653">
        <v>1488.37</v>
      </c>
      <c r="W653">
        <v>3357.56</v>
      </c>
      <c r="X653">
        <v>4639.66</v>
      </c>
      <c r="Y653">
        <v>4374.22</v>
      </c>
      <c r="Z653" s="14">
        <f t="shared" si="277"/>
        <v>0.43802354809342131</v>
      </c>
      <c r="AA653" s="14">
        <f t="shared" si="278"/>
        <v>0.15891989111279112</v>
      </c>
      <c r="AB653" s="14">
        <f t="shared" si="279"/>
        <v>6.3490230439994484</v>
      </c>
      <c r="AC653" s="14">
        <f t="shared" si="280"/>
        <v>1.0595326559949638</v>
      </c>
      <c r="AD653">
        <v>2295.02</v>
      </c>
      <c r="AE653">
        <v>5745.14</v>
      </c>
      <c r="AF653">
        <v>32679.119999999999</v>
      </c>
      <c r="AG653">
        <v>3265.13</v>
      </c>
      <c r="AH653" s="14">
        <f t="shared" si="281"/>
        <v>5.9577955106317608</v>
      </c>
      <c r="AI653" s="14">
        <f t="shared" si="282"/>
        <v>1.5684612697182416</v>
      </c>
      <c r="AJ653" s="14">
        <f t="shared" si="283"/>
        <v>50.532133566214831</v>
      </c>
      <c r="AK653" s="14">
        <f t="shared" si="284"/>
        <v>12.62581003157379</v>
      </c>
      <c r="AL653">
        <v>31215.81</v>
      </c>
      <c r="AM653">
        <v>56701.71</v>
      </c>
      <c r="AN653">
        <v>260094.45</v>
      </c>
      <c r="AO653">
        <v>38908.58</v>
      </c>
      <c r="AP653" s="14">
        <f t="shared" si="285"/>
        <v>0.35608427537794712</v>
      </c>
      <c r="AQ653" s="14">
        <f t="shared" si="286"/>
        <v>2.8757298864739371E-2</v>
      </c>
      <c r="AR653" s="14">
        <f t="shared" si="287"/>
        <v>0</v>
      </c>
      <c r="AS653" s="14">
        <f t="shared" si="288"/>
        <v>1.2950835099150784</v>
      </c>
      <c r="AT653">
        <v>1865.7</v>
      </c>
      <c r="AU653">
        <v>1039.6099999999999</v>
      </c>
      <c r="AW653">
        <v>3991.02</v>
      </c>
    </row>
    <row r="654" spans="1:49" ht="12.75" customHeight="1" x14ac:dyDescent="0.15">
      <c r="A654" t="s">
        <v>58</v>
      </c>
      <c r="B654" t="s">
        <v>282</v>
      </c>
      <c r="C654" s="24" t="s">
        <v>487</v>
      </c>
      <c r="D654" s="17">
        <v>1213</v>
      </c>
      <c r="F654" s="24" t="s">
        <v>442</v>
      </c>
      <c r="G654" s="24">
        <v>30</v>
      </c>
      <c r="H654" s="16" t="s">
        <v>425</v>
      </c>
      <c r="J654" s="52">
        <f t="shared" si="269"/>
        <v>47434.375</v>
      </c>
      <c r="K654" s="52">
        <f t="shared" si="270"/>
        <v>104180.93750000001</v>
      </c>
      <c r="L654" s="52">
        <f t="shared" si="271"/>
        <v>4461.25</v>
      </c>
      <c r="M654" s="52">
        <f t="shared" si="272"/>
        <v>1171750</v>
      </c>
      <c r="N654">
        <v>3530</v>
      </c>
      <c r="O654">
        <v>7753</v>
      </c>
      <c r="P654">
        <v>332</v>
      </c>
      <c r="Q654">
        <v>87200</v>
      </c>
      <c r="R654" s="14">
        <f t="shared" si="273"/>
        <v>0.26953768401123013</v>
      </c>
      <c r="S654" s="14">
        <f t="shared" si="274"/>
        <v>8.9683127821312561E-2</v>
      </c>
      <c r="T654" s="14">
        <f t="shared" si="275"/>
        <v>0.88589519167066577</v>
      </c>
      <c r="U654" s="14">
        <f t="shared" si="276"/>
        <v>1.2938439222888887</v>
      </c>
      <c r="V654">
        <v>1412.24</v>
      </c>
      <c r="W654">
        <v>3242.15</v>
      </c>
      <c r="X654">
        <v>4559.8</v>
      </c>
      <c r="Y654">
        <v>3987.2</v>
      </c>
      <c r="Z654" s="14">
        <f t="shared" si="277"/>
        <v>0.45012968819484339</v>
      </c>
      <c r="AA654" s="14">
        <f t="shared" si="278"/>
        <v>0.18052970346464581</v>
      </c>
      <c r="AB654" s="14">
        <f t="shared" si="279"/>
        <v>6.0249382663280953</v>
      </c>
      <c r="AC654" s="14">
        <f t="shared" si="280"/>
        <v>0.94715203120386016</v>
      </c>
      <c r="AD654">
        <v>2358.4499999999998</v>
      </c>
      <c r="AE654">
        <v>6526.36</v>
      </c>
      <c r="AF654">
        <v>31011.02</v>
      </c>
      <c r="AG654">
        <v>2918.81</v>
      </c>
      <c r="AH654" s="14">
        <f t="shared" si="281"/>
        <v>6.4029609752094192</v>
      </c>
      <c r="AI654" s="14">
        <f t="shared" si="282"/>
        <v>1.9663612546979807</v>
      </c>
      <c r="AJ654" s="14">
        <f t="shared" si="283"/>
        <v>47.057906281388973</v>
      </c>
      <c r="AK654" s="14">
        <f t="shared" si="284"/>
        <v>10.850947700435153</v>
      </c>
      <c r="AL654">
        <v>33548.25</v>
      </c>
      <c r="AM654">
        <v>71086.259999999995</v>
      </c>
      <c r="AN654">
        <v>242212.22</v>
      </c>
      <c r="AO654">
        <v>33439.040000000001</v>
      </c>
      <c r="AP654" s="14">
        <f t="shared" si="285"/>
        <v>0.35146168806505979</v>
      </c>
      <c r="AQ654" s="14">
        <f t="shared" si="286"/>
        <v>2.8793812205801364E-2</v>
      </c>
      <c r="AR654" s="14">
        <f t="shared" si="287"/>
        <v>0</v>
      </c>
      <c r="AS654" s="14">
        <f t="shared" si="288"/>
        <v>1.2475897808655696</v>
      </c>
      <c r="AT654">
        <v>1841.48</v>
      </c>
      <c r="AU654">
        <v>1040.93</v>
      </c>
      <c r="AW654">
        <v>3844.66</v>
      </c>
    </row>
    <row r="655" spans="1:49" ht="12.75" customHeight="1" x14ac:dyDescent="0.15">
      <c r="A655" t="s">
        <v>59</v>
      </c>
      <c r="B655" t="s">
        <v>283</v>
      </c>
      <c r="C655" s="24" t="s">
        <v>487</v>
      </c>
      <c r="D655" s="17">
        <v>1214</v>
      </c>
      <c r="F655" s="24" t="s">
        <v>450</v>
      </c>
      <c r="G655" s="24">
        <v>50</v>
      </c>
      <c r="H655" s="16" t="s">
        <v>425</v>
      </c>
      <c r="J655" s="52">
        <f t="shared" si="269"/>
        <v>7309.9999999999991</v>
      </c>
      <c r="K655" s="52">
        <f t="shared" si="270"/>
        <v>50860.9375</v>
      </c>
      <c r="L655" s="52">
        <f t="shared" si="271"/>
        <v>2969.6875000000005</v>
      </c>
      <c r="M655" s="52">
        <f t="shared" si="272"/>
        <v>520044.6875</v>
      </c>
      <c r="N655">
        <v>544</v>
      </c>
      <c r="O655">
        <v>3785</v>
      </c>
      <c r="P655">
        <v>221</v>
      </c>
      <c r="Q655">
        <v>38701</v>
      </c>
      <c r="R655" s="14">
        <f t="shared" si="273"/>
        <v>0.28749172152251462</v>
      </c>
      <c r="S655" s="14">
        <f t="shared" si="274"/>
        <v>9.8654621689975741E-2</v>
      </c>
      <c r="T655" s="14">
        <f t="shared" si="275"/>
        <v>1.294363244616882</v>
      </c>
      <c r="U655" s="14">
        <f t="shared" si="276"/>
        <v>1.3530877738369131</v>
      </c>
      <c r="V655">
        <v>1506.31</v>
      </c>
      <c r="W655">
        <v>3566.48</v>
      </c>
      <c r="X655">
        <v>6662.23</v>
      </c>
      <c r="Y655">
        <v>4169.7700000000004</v>
      </c>
      <c r="Z655" s="14">
        <f t="shared" si="277"/>
        <v>0.41519308176940889</v>
      </c>
      <c r="AA655" s="14">
        <f t="shared" si="278"/>
        <v>0.13944998184014515</v>
      </c>
      <c r="AB655" s="14">
        <f t="shared" si="279"/>
        <v>8.9975423101507452</v>
      </c>
      <c r="AC655" s="14">
        <f t="shared" si="280"/>
        <v>0.76149944672855951</v>
      </c>
      <c r="AD655">
        <v>2175.4</v>
      </c>
      <c r="AE655">
        <v>5041.28</v>
      </c>
      <c r="AF655">
        <v>46311.34</v>
      </c>
      <c r="AG655">
        <v>2346.69</v>
      </c>
      <c r="AH655" s="14">
        <f t="shared" si="281"/>
        <v>4.7667043929848134</v>
      </c>
      <c r="AI655" s="14">
        <f t="shared" si="282"/>
        <v>1.8868813927737333</v>
      </c>
      <c r="AJ655" s="14">
        <f t="shared" si="283"/>
        <v>39.520682480071343</v>
      </c>
      <c r="AK655" s="14">
        <f t="shared" si="284"/>
        <v>8.4602731635768915</v>
      </c>
      <c r="AL655">
        <v>24975.1</v>
      </c>
      <c r="AM655">
        <v>68212.97</v>
      </c>
      <c r="AN655">
        <v>203417.3</v>
      </c>
      <c r="AO655">
        <v>26071.77</v>
      </c>
      <c r="AP655" s="14">
        <f t="shared" si="285"/>
        <v>0.32474534735250954</v>
      </c>
      <c r="AQ655" s="14">
        <f t="shared" si="286"/>
        <v>2.8232004662643008E-2</v>
      </c>
      <c r="AR655" s="14">
        <f t="shared" si="287"/>
        <v>0</v>
      </c>
      <c r="AS655" s="14">
        <f t="shared" si="288"/>
        <v>1.3275204677983041</v>
      </c>
      <c r="AT655">
        <v>1701.5</v>
      </c>
      <c r="AU655">
        <v>1020.62</v>
      </c>
      <c r="AW655">
        <v>4090.98</v>
      </c>
    </row>
    <row r="656" spans="1:49" ht="12.75" customHeight="1" x14ac:dyDescent="0.15">
      <c r="A656" t="s">
        <v>60</v>
      </c>
      <c r="B656" t="s">
        <v>284</v>
      </c>
      <c r="C656" s="24" t="s">
        <v>487</v>
      </c>
      <c r="D656" s="17">
        <v>1215</v>
      </c>
      <c r="F656" s="24" t="s">
        <v>443</v>
      </c>
      <c r="G656" s="24">
        <v>50</v>
      </c>
      <c r="H656" s="16" t="s">
        <v>425</v>
      </c>
      <c r="J656" s="52">
        <f t="shared" si="269"/>
        <v>22427.187500000004</v>
      </c>
      <c r="K656" s="52">
        <f t="shared" si="270"/>
        <v>172322.50000000003</v>
      </c>
      <c r="L656" s="52">
        <f t="shared" si="271"/>
        <v>8143.1250000000009</v>
      </c>
      <c r="M656" s="52">
        <f t="shared" si="272"/>
        <v>1434641.25</v>
      </c>
      <c r="N656">
        <v>1669</v>
      </c>
      <c r="O656">
        <v>12824</v>
      </c>
      <c r="P656">
        <v>606</v>
      </c>
      <c r="Q656">
        <v>106764</v>
      </c>
      <c r="R656" s="14">
        <f t="shared" si="273"/>
        <v>0.27988411085811787</v>
      </c>
      <c r="S656" s="14">
        <f t="shared" si="274"/>
        <v>0.10191039460133655</v>
      </c>
      <c r="T656" s="14">
        <f t="shared" si="275"/>
        <v>1.2511778454317084</v>
      </c>
      <c r="U656" s="14">
        <f t="shared" si="276"/>
        <v>1.4057118380618299</v>
      </c>
      <c r="V656">
        <v>1466.45</v>
      </c>
      <c r="W656">
        <v>3684.18</v>
      </c>
      <c r="X656">
        <v>6439.95</v>
      </c>
      <c r="Y656">
        <v>4331.9399999999996</v>
      </c>
      <c r="Z656" s="14">
        <f t="shared" si="277"/>
        <v>0.45939013148226254</v>
      </c>
      <c r="AA656" s="14">
        <f t="shared" si="278"/>
        <v>0.16643970305801997</v>
      </c>
      <c r="AB656" s="14">
        <f t="shared" si="279"/>
        <v>9.3648707721420372</v>
      </c>
      <c r="AC656" s="14">
        <f t="shared" si="280"/>
        <v>1.0998971336969889</v>
      </c>
      <c r="AD656">
        <v>2406.9699999999998</v>
      </c>
      <c r="AE656">
        <v>6016.99</v>
      </c>
      <c r="AF656">
        <v>48202.02</v>
      </c>
      <c r="AG656">
        <v>3389.52</v>
      </c>
      <c r="AH656" s="14">
        <f t="shared" si="281"/>
        <v>5.2964181628364591</v>
      </c>
      <c r="AI656" s="14">
        <f t="shared" si="282"/>
        <v>1.6220971548085443</v>
      </c>
      <c r="AJ656" s="14">
        <f t="shared" si="283"/>
        <v>54.163180891801417</v>
      </c>
      <c r="AK656" s="14">
        <f t="shared" si="284"/>
        <v>11.256971057900422</v>
      </c>
      <c r="AL656">
        <v>27750.53</v>
      </c>
      <c r="AM656">
        <v>58640.71</v>
      </c>
      <c r="AN656">
        <v>278783.84999999998</v>
      </c>
      <c r="AO656">
        <v>34690.269999999997</v>
      </c>
      <c r="AP656" s="14">
        <f t="shared" si="285"/>
        <v>0.34501831285105994</v>
      </c>
      <c r="AQ656" s="14">
        <f t="shared" si="286"/>
        <v>2.7294552292498418E-2</v>
      </c>
      <c r="AR656" s="14">
        <f t="shared" si="287"/>
        <v>0</v>
      </c>
      <c r="AS656" s="14">
        <f t="shared" si="288"/>
        <v>1.373063955582525</v>
      </c>
      <c r="AT656">
        <v>1807.72</v>
      </c>
      <c r="AU656">
        <v>986.73</v>
      </c>
      <c r="AW656">
        <v>4231.33</v>
      </c>
    </row>
    <row r="657" spans="1:49" ht="12.75" customHeight="1" x14ac:dyDescent="0.15">
      <c r="A657" t="s">
        <v>61</v>
      </c>
      <c r="B657" t="s">
        <v>285</v>
      </c>
      <c r="C657" s="24" t="s">
        <v>487</v>
      </c>
      <c r="D657" s="17">
        <v>1216</v>
      </c>
      <c r="F657" s="24" t="s">
        <v>444</v>
      </c>
      <c r="G657" s="24">
        <v>50</v>
      </c>
      <c r="H657" s="16" t="s">
        <v>425</v>
      </c>
      <c r="J657" s="52">
        <f t="shared" si="269"/>
        <v>26149.374999999996</v>
      </c>
      <c r="K657" s="52">
        <f t="shared" si="270"/>
        <v>198458.43750000003</v>
      </c>
      <c r="L657" s="52">
        <f t="shared" si="271"/>
        <v>9325.625</v>
      </c>
      <c r="M657" s="52">
        <f t="shared" si="272"/>
        <v>1723681.8749999998</v>
      </c>
      <c r="N657">
        <v>1946</v>
      </c>
      <c r="O657">
        <v>14769</v>
      </c>
      <c r="P657">
        <v>694</v>
      </c>
      <c r="Q657">
        <v>128274</v>
      </c>
      <c r="R657" s="14">
        <f t="shared" si="273"/>
        <v>0.29375759854489658</v>
      </c>
      <c r="S657" s="14">
        <f t="shared" si="274"/>
        <v>9.8033618275701742E-2</v>
      </c>
      <c r="T657" s="14">
        <f t="shared" si="275"/>
        <v>1.2926962897626046</v>
      </c>
      <c r="U657" s="14">
        <f t="shared" si="276"/>
        <v>1.3268130591529919</v>
      </c>
      <c r="V657">
        <v>1539.14</v>
      </c>
      <c r="W657">
        <v>3544.03</v>
      </c>
      <c r="X657">
        <v>6653.65</v>
      </c>
      <c r="Y657">
        <v>4088.8</v>
      </c>
      <c r="Z657" s="14">
        <f t="shared" si="277"/>
        <v>0.43702154217299777</v>
      </c>
      <c r="AA657" s="14">
        <f t="shared" si="278"/>
        <v>0.14765386569784603</v>
      </c>
      <c r="AB657" s="14">
        <f t="shared" si="279"/>
        <v>10.530400554874483</v>
      </c>
      <c r="AC657" s="14">
        <f t="shared" si="280"/>
        <v>0.94081131334633494</v>
      </c>
      <c r="AD657">
        <v>2289.77</v>
      </c>
      <c r="AE657">
        <v>5337.86</v>
      </c>
      <c r="AF657">
        <v>54201.13</v>
      </c>
      <c r="AG657">
        <v>2899.27</v>
      </c>
      <c r="AH657" s="14">
        <f t="shared" si="281"/>
        <v>4.5386230339212403</v>
      </c>
      <c r="AI657" s="14">
        <f t="shared" si="282"/>
        <v>1.1840662418394756</v>
      </c>
      <c r="AJ657" s="14">
        <f t="shared" si="283"/>
        <v>46.657260093528215</v>
      </c>
      <c r="AK657" s="14">
        <f t="shared" si="284"/>
        <v>8.1692069559686793</v>
      </c>
      <c r="AL657">
        <v>23780.07</v>
      </c>
      <c r="AM657">
        <v>42805.38</v>
      </c>
      <c r="AN657">
        <v>240150.05</v>
      </c>
      <c r="AO657">
        <v>25174.799999999999</v>
      </c>
      <c r="AP657" s="14">
        <f t="shared" si="285"/>
        <v>0.33307440227961121</v>
      </c>
      <c r="AQ657" s="14">
        <f t="shared" si="286"/>
        <v>2.9134050156606275E-2</v>
      </c>
      <c r="AR657" s="14">
        <f t="shared" si="287"/>
        <v>0</v>
      </c>
      <c r="AS657" s="14">
        <f t="shared" si="288"/>
        <v>1.3483014080028037</v>
      </c>
      <c r="AT657">
        <v>1745.14</v>
      </c>
      <c r="AU657">
        <v>1053.23</v>
      </c>
      <c r="AW657">
        <v>4155.0200000000004</v>
      </c>
    </row>
    <row r="658" spans="1:49" ht="12.75" customHeight="1" x14ac:dyDescent="0.15">
      <c r="A658" t="s">
        <v>62</v>
      </c>
      <c r="B658" t="s">
        <v>286</v>
      </c>
      <c r="C658" s="24" t="s">
        <v>487</v>
      </c>
      <c r="D658" s="17">
        <v>1217</v>
      </c>
      <c r="F658" s="24" t="s">
        <v>451</v>
      </c>
      <c r="G658" s="24">
        <v>60</v>
      </c>
      <c r="H658" s="16" t="s">
        <v>425</v>
      </c>
      <c r="J658" s="52">
        <f t="shared" si="269"/>
        <v>5321.2499999999991</v>
      </c>
      <c r="K658" s="52">
        <f t="shared" si="270"/>
        <v>28406.875000000007</v>
      </c>
      <c r="L658" s="52">
        <f t="shared" si="271"/>
        <v>2378.4375000000005</v>
      </c>
      <c r="M658" s="52">
        <f t="shared" si="272"/>
        <v>391649.375</v>
      </c>
      <c r="N658">
        <v>396</v>
      </c>
      <c r="O658">
        <v>2114</v>
      </c>
      <c r="P658">
        <v>177</v>
      </c>
      <c r="Q658">
        <v>29146</v>
      </c>
      <c r="R658" s="14">
        <f t="shared" si="273"/>
        <v>0.32281577023717961</v>
      </c>
      <c r="S658" s="14">
        <f t="shared" si="274"/>
        <v>0.10344423154216033</v>
      </c>
      <c r="T658" s="14">
        <f t="shared" si="275"/>
        <v>1.6764397885415312</v>
      </c>
      <c r="U658" s="14">
        <f t="shared" si="276"/>
        <v>1.2164832704345372</v>
      </c>
      <c r="V658">
        <v>1691.39</v>
      </c>
      <c r="W658">
        <v>3739.63</v>
      </c>
      <c r="X658">
        <v>8628.82</v>
      </c>
      <c r="Y658">
        <v>3748.8</v>
      </c>
      <c r="Z658" s="14">
        <f t="shared" si="277"/>
        <v>0.48494032816171045</v>
      </c>
      <c r="AA658" s="14">
        <f t="shared" si="278"/>
        <v>0.1563097404592991</v>
      </c>
      <c r="AB658" s="14">
        <f t="shared" si="279"/>
        <v>14.989454276283196</v>
      </c>
      <c r="AC658" s="14">
        <f t="shared" si="280"/>
        <v>0.70684401639370864</v>
      </c>
      <c r="AD658">
        <v>2540.84</v>
      </c>
      <c r="AE658">
        <v>5650.78</v>
      </c>
      <c r="AF658">
        <v>77152.37</v>
      </c>
      <c r="AG658">
        <v>2178.2600000000002</v>
      </c>
      <c r="AH658" s="14">
        <f t="shared" si="281"/>
        <v>5.8808261872815866</v>
      </c>
      <c r="AI658" s="14">
        <f t="shared" si="282"/>
        <v>1.1989791755010972</v>
      </c>
      <c r="AJ658" s="14">
        <f t="shared" si="283"/>
        <v>82.153330704026146</v>
      </c>
      <c r="AK658" s="14">
        <f t="shared" si="284"/>
        <v>8.2449159059860406</v>
      </c>
      <c r="AL658">
        <v>30812.53</v>
      </c>
      <c r="AM658">
        <v>43344.5</v>
      </c>
      <c r="AN658">
        <v>422852.23</v>
      </c>
      <c r="AO658">
        <v>25408.11</v>
      </c>
      <c r="AP658" s="14">
        <f t="shared" si="285"/>
        <v>0.31220977614233447</v>
      </c>
      <c r="AQ658" s="14">
        <f t="shared" si="286"/>
        <v>2.8517749218075102E-2</v>
      </c>
      <c r="AR658" s="14">
        <f t="shared" si="287"/>
        <v>0</v>
      </c>
      <c r="AS658" s="14">
        <f t="shared" si="288"/>
        <v>1.3109612645091784</v>
      </c>
      <c r="AT658">
        <v>1635.82</v>
      </c>
      <c r="AU658">
        <v>1030.95</v>
      </c>
      <c r="AW658">
        <v>4039.95</v>
      </c>
    </row>
    <row r="659" spans="1:49" ht="12.75" customHeight="1" x14ac:dyDescent="0.15">
      <c r="A659" t="s">
        <v>63</v>
      </c>
      <c r="B659" t="s">
        <v>287</v>
      </c>
      <c r="C659" s="24" t="s">
        <v>487</v>
      </c>
      <c r="D659" s="17">
        <v>1218</v>
      </c>
      <c r="F659" s="24" t="s">
        <v>445</v>
      </c>
      <c r="G659" s="24">
        <v>60</v>
      </c>
      <c r="H659" s="16" t="s">
        <v>425</v>
      </c>
      <c r="J659" s="52">
        <f t="shared" si="269"/>
        <v>17025.3125</v>
      </c>
      <c r="K659" s="52">
        <f t="shared" si="270"/>
        <v>93592.1875</v>
      </c>
      <c r="L659" s="52">
        <f t="shared" si="271"/>
        <v>7148.75</v>
      </c>
      <c r="M659" s="52">
        <f t="shared" si="272"/>
        <v>1102829.0625</v>
      </c>
      <c r="N659">
        <v>1267</v>
      </c>
      <c r="O659">
        <v>6965</v>
      </c>
      <c r="P659">
        <v>532</v>
      </c>
      <c r="Q659">
        <v>82071</v>
      </c>
      <c r="R659" s="14">
        <f t="shared" si="273"/>
        <v>0.309278193106581</v>
      </c>
      <c r="S659" s="14">
        <f t="shared" si="274"/>
        <v>0.10728200498075166</v>
      </c>
      <c r="T659" s="14">
        <f t="shared" si="275"/>
        <v>1.6073796751963725</v>
      </c>
      <c r="U659" s="14">
        <f t="shared" si="276"/>
        <v>1.3219942433810239</v>
      </c>
      <c r="V659">
        <v>1620.46</v>
      </c>
      <c r="W659">
        <v>3878.37</v>
      </c>
      <c r="X659">
        <v>8273.36</v>
      </c>
      <c r="Y659">
        <v>4073.95</v>
      </c>
      <c r="Z659" s="14">
        <f t="shared" si="277"/>
        <v>0.52593477609461992</v>
      </c>
      <c r="AA659" s="14">
        <f t="shared" si="278"/>
        <v>0.16743552145061971</v>
      </c>
      <c r="AB659" s="14">
        <f t="shared" si="279"/>
        <v>16.987375439809913</v>
      </c>
      <c r="AC659" s="14">
        <f t="shared" si="280"/>
        <v>0.96210496256899658</v>
      </c>
      <c r="AD659">
        <v>2755.63</v>
      </c>
      <c r="AE659">
        <v>6052.99</v>
      </c>
      <c r="AF659">
        <v>87435.89</v>
      </c>
      <c r="AG659">
        <v>2964.89</v>
      </c>
      <c r="AH659" s="14">
        <f t="shared" si="281"/>
        <v>4.7811829013892577</v>
      </c>
      <c r="AI659" s="14">
        <f t="shared" si="282"/>
        <v>1.1400073635237808</v>
      </c>
      <c r="AJ659" s="14">
        <f t="shared" si="283"/>
        <v>64.551097606229519</v>
      </c>
      <c r="AK659" s="14">
        <f t="shared" si="284"/>
        <v>10.385998500812871</v>
      </c>
      <c r="AL659">
        <v>25050.959999999999</v>
      </c>
      <c r="AM659">
        <v>41212.6</v>
      </c>
      <c r="AN659">
        <v>332251.59999999998</v>
      </c>
      <c r="AO659">
        <v>32006.22</v>
      </c>
      <c r="AP659" s="14">
        <f t="shared" si="285"/>
        <v>0.32874001095526478</v>
      </c>
      <c r="AQ659" s="14">
        <f t="shared" si="286"/>
        <v>2.7319171136093244E-2</v>
      </c>
      <c r="AR659" s="14">
        <f t="shared" si="287"/>
        <v>0</v>
      </c>
      <c r="AS659" s="14">
        <f t="shared" si="288"/>
        <v>1.3753322062388249</v>
      </c>
      <c r="AT659">
        <v>1722.43</v>
      </c>
      <c r="AU659">
        <v>987.62</v>
      </c>
      <c r="AW659">
        <v>4238.32</v>
      </c>
    </row>
    <row r="660" spans="1:49" ht="12.75" customHeight="1" x14ac:dyDescent="0.15">
      <c r="A660" t="s">
        <v>64</v>
      </c>
      <c r="B660" t="s">
        <v>288</v>
      </c>
      <c r="C660" s="24" t="s">
        <v>487</v>
      </c>
      <c r="D660" s="17">
        <v>1219</v>
      </c>
      <c r="F660" s="24" t="s">
        <v>446</v>
      </c>
      <c r="G660" s="24">
        <v>60</v>
      </c>
      <c r="H660" s="16" t="s">
        <v>425</v>
      </c>
      <c r="J660" s="52">
        <f t="shared" si="269"/>
        <v>19672.5</v>
      </c>
      <c r="K660" s="52">
        <f t="shared" si="270"/>
        <v>104369.0625</v>
      </c>
      <c r="L660" s="52">
        <f t="shared" si="271"/>
        <v>8600</v>
      </c>
      <c r="M660" s="52">
        <f t="shared" si="272"/>
        <v>1289489.375</v>
      </c>
      <c r="N660">
        <v>1464</v>
      </c>
      <c r="O660">
        <v>7767</v>
      </c>
      <c r="P660">
        <v>640</v>
      </c>
      <c r="Q660">
        <v>95962</v>
      </c>
      <c r="R660" s="14">
        <f t="shared" si="273"/>
        <v>0.29871418783125836</v>
      </c>
      <c r="S660" s="14">
        <f t="shared" si="274"/>
        <v>0.10241383612203976</v>
      </c>
      <c r="T660" s="14">
        <f t="shared" si="275"/>
        <v>1.6239462533343954</v>
      </c>
      <c r="U660" s="14">
        <f t="shared" si="276"/>
        <v>1.2007839904986581</v>
      </c>
      <c r="V660">
        <v>1565.11</v>
      </c>
      <c r="W660">
        <v>3702.38</v>
      </c>
      <c r="X660">
        <v>8358.6299999999992</v>
      </c>
      <c r="Y660">
        <v>3700.42</v>
      </c>
      <c r="Z660" s="14">
        <f t="shared" si="277"/>
        <v>0.48965643602717063</v>
      </c>
      <c r="AA660" s="14">
        <f t="shared" si="278"/>
        <v>0.15854701244800654</v>
      </c>
      <c r="AB660" s="14">
        <f t="shared" si="279"/>
        <v>11.566109914107141</v>
      </c>
      <c r="AC660" s="14">
        <f t="shared" si="280"/>
        <v>0.66064503986474865</v>
      </c>
      <c r="AD660">
        <v>2565.5500000000002</v>
      </c>
      <c r="AE660">
        <v>5731.66</v>
      </c>
      <c r="AF660">
        <v>59532.04</v>
      </c>
      <c r="AG660">
        <v>2035.89</v>
      </c>
      <c r="AH660" s="14">
        <f t="shared" si="281"/>
        <v>6.6053566282214486</v>
      </c>
      <c r="AI660" s="14">
        <f t="shared" si="282"/>
        <v>2.6778131938745</v>
      </c>
      <c r="AJ660" s="14">
        <f t="shared" si="283"/>
        <v>72.306399124945841</v>
      </c>
      <c r="AK660" s="14">
        <f t="shared" si="284"/>
        <v>11.777503756080305</v>
      </c>
      <c r="AL660">
        <v>34608.699999999997</v>
      </c>
      <c r="AM660">
        <v>96806.080000000002</v>
      </c>
      <c r="AN660">
        <v>372168.99</v>
      </c>
      <c r="AO660">
        <v>36294.379999999997</v>
      </c>
      <c r="AP660" s="14">
        <f t="shared" si="285"/>
        <v>0.32650315202433827</v>
      </c>
      <c r="AQ660" s="14">
        <f t="shared" si="286"/>
        <v>2.7488183646615035E-2</v>
      </c>
      <c r="AR660" s="14">
        <f t="shared" si="287"/>
        <v>0</v>
      </c>
      <c r="AS660" s="14">
        <f t="shared" si="288"/>
        <v>1.3002333150532015</v>
      </c>
      <c r="AT660">
        <v>1710.71</v>
      </c>
      <c r="AU660">
        <v>993.73</v>
      </c>
      <c r="AW660">
        <v>4006.89</v>
      </c>
    </row>
    <row r="661" spans="1:49" ht="12.75" customHeight="1" x14ac:dyDescent="0.15">
      <c r="A661" t="s">
        <v>65</v>
      </c>
      <c r="B661" t="s">
        <v>289</v>
      </c>
      <c r="C661" s="24" t="s">
        <v>487</v>
      </c>
      <c r="D661" s="17">
        <v>1220</v>
      </c>
      <c r="F661" s="24" t="s">
        <v>452</v>
      </c>
      <c r="G661" s="24">
        <v>70</v>
      </c>
      <c r="H661" s="16" t="s">
        <v>425</v>
      </c>
      <c r="J661" s="52">
        <f t="shared" si="269"/>
        <v>7793.7499999999991</v>
      </c>
      <c r="K661" s="52">
        <f t="shared" si="270"/>
        <v>14310.9375</v>
      </c>
      <c r="L661" s="52">
        <f t="shared" si="271"/>
        <v>1437.8125</v>
      </c>
      <c r="M661" s="52">
        <f t="shared" si="272"/>
        <v>310245</v>
      </c>
      <c r="N661">
        <v>580</v>
      </c>
      <c r="O661">
        <v>1065</v>
      </c>
      <c r="P661">
        <v>107</v>
      </c>
      <c r="Q661">
        <v>23088</v>
      </c>
      <c r="R661" s="14">
        <f t="shared" si="273"/>
        <v>0.32654132367844962</v>
      </c>
      <c r="S661" s="14">
        <f t="shared" si="274"/>
        <v>0.12516607346318251</v>
      </c>
      <c r="T661" s="14">
        <f t="shared" si="275"/>
        <v>2.0946220306152386</v>
      </c>
      <c r="U661" s="14">
        <f t="shared" si="276"/>
        <v>1.1271193865663747</v>
      </c>
      <c r="V661">
        <v>1710.91</v>
      </c>
      <c r="W661">
        <v>4524.8999999999996</v>
      </c>
      <c r="X661">
        <v>10781.25</v>
      </c>
      <c r="Y661">
        <v>3473.41</v>
      </c>
      <c r="Z661" s="14">
        <f t="shared" si="277"/>
        <v>0.57628318786752142</v>
      </c>
      <c r="AA661" s="14">
        <f t="shared" si="278"/>
        <v>0.17936736210750581</v>
      </c>
      <c r="AB661" s="14">
        <f t="shared" si="279"/>
        <v>18.918400811329075</v>
      </c>
      <c r="AC661" s="14">
        <f t="shared" si="280"/>
        <v>0.77127661300528616</v>
      </c>
      <c r="AD661">
        <v>3019.43</v>
      </c>
      <c r="AE661">
        <v>6484.34</v>
      </c>
      <c r="AF661">
        <v>97375.09</v>
      </c>
      <c r="AG661">
        <v>2376.8200000000002</v>
      </c>
      <c r="AH661" s="14">
        <f t="shared" si="281"/>
        <v>6.5120402939980799</v>
      </c>
      <c r="AI661" s="14">
        <f t="shared" si="282"/>
        <v>1.1088127991431536</v>
      </c>
      <c r="AJ661" s="14">
        <f t="shared" si="283"/>
        <v>103.54210032425964</v>
      </c>
      <c r="AK661" s="14">
        <f t="shared" si="284"/>
        <v>5.8488514344495028</v>
      </c>
      <c r="AL661">
        <v>34119.769999999997</v>
      </c>
      <c r="AM661">
        <v>40084.879999999997</v>
      </c>
      <c r="AN661">
        <v>532942.57999999996</v>
      </c>
      <c r="AO661">
        <v>18024.23</v>
      </c>
      <c r="AP661" s="14">
        <f t="shared" si="285"/>
        <v>0.31170018455994764</v>
      </c>
      <c r="AQ661" s="14">
        <f t="shared" si="286"/>
        <v>2.9183011227575762E-2</v>
      </c>
      <c r="AR661" s="14">
        <f t="shared" si="287"/>
        <v>0</v>
      </c>
      <c r="AS661" s="14">
        <f t="shared" si="288"/>
        <v>1.2413042279024036</v>
      </c>
      <c r="AT661">
        <v>1633.15</v>
      </c>
      <c r="AU661">
        <v>1055</v>
      </c>
      <c r="AW661">
        <v>3825.29</v>
      </c>
    </row>
    <row r="662" spans="1:49" ht="12.75" customHeight="1" x14ac:dyDescent="0.15">
      <c r="A662" t="s">
        <v>66</v>
      </c>
      <c r="B662" t="s">
        <v>290</v>
      </c>
      <c r="C662" s="24" t="s">
        <v>487</v>
      </c>
      <c r="D662" s="17">
        <v>1221</v>
      </c>
      <c r="F662" s="24" t="s">
        <v>448</v>
      </c>
      <c r="G662" s="24">
        <v>70</v>
      </c>
      <c r="H662" s="16" t="s">
        <v>425</v>
      </c>
      <c r="J662" s="52">
        <f t="shared" si="269"/>
        <v>28957.8125</v>
      </c>
      <c r="K662" s="52">
        <f t="shared" si="270"/>
        <v>51573.125000000007</v>
      </c>
      <c r="L662" s="52">
        <f t="shared" si="271"/>
        <v>4770.3125</v>
      </c>
      <c r="M662" s="52">
        <f t="shared" si="272"/>
        <v>910377.18750000012</v>
      </c>
      <c r="N662">
        <v>2155</v>
      </c>
      <c r="O662">
        <v>3838</v>
      </c>
      <c r="P662">
        <v>355</v>
      </c>
      <c r="Q662">
        <v>67749</v>
      </c>
      <c r="R662" s="14">
        <f t="shared" si="273"/>
        <v>0.31354387545352697</v>
      </c>
      <c r="S662" s="14">
        <f t="shared" si="274"/>
        <v>0.12471048654856816</v>
      </c>
      <c r="T662" s="14">
        <f t="shared" si="275"/>
        <v>2.1177903716843045</v>
      </c>
      <c r="U662" s="14">
        <f t="shared" si="276"/>
        <v>1.1783383684820243</v>
      </c>
      <c r="V662">
        <v>1642.81</v>
      </c>
      <c r="W662">
        <v>4508.43</v>
      </c>
      <c r="X662">
        <v>10900.5</v>
      </c>
      <c r="Y662">
        <v>3631.25</v>
      </c>
      <c r="Z662" s="14">
        <f t="shared" si="277"/>
        <v>0.58396332467472978</v>
      </c>
      <c r="AA662" s="14">
        <f t="shared" si="278"/>
        <v>0.18255232126650395</v>
      </c>
      <c r="AB662" s="14">
        <f t="shared" si="279"/>
        <v>19.439096891265198</v>
      </c>
      <c r="AC662" s="14">
        <f t="shared" si="280"/>
        <v>0.81513919400844337</v>
      </c>
      <c r="AD662">
        <v>3059.67</v>
      </c>
      <c r="AE662">
        <v>6599.48</v>
      </c>
      <c r="AF662">
        <v>100055.17</v>
      </c>
      <c r="AG662">
        <v>2511.9899999999998</v>
      </c>
      <c r="AH662" s="14">
        <f t="shared" si="281"/>
        <v>4.0801051247354225</v>
      </c>
      <c r="AI662" s="14">
        <f t="shared" si="282"/>
        <v>0.84502880543008707</v>
      </c>
      <c r="AJ662" s="14">
        <f t="shared" si="283"/>
        <v>66.136293959134363</v>
      </c>
      <c r="AK662" s="14">
        <f t="shared" si="284"/>
        <v>3.9530871248381558</v>
      </c>
      <c r="AL662">
        <v>21377.67</v>
      </c>
      <c r="AM662">
        <v>30548.78</v>
      </c>
      <c r="AN662">
        <v>340410.78</v>
      </c>
      <c r="AO662">
        <v>12182.11</v>
      </c>
      <c r="AP662" s="14">
        <f t="shared" si="285"/>
        <v>0.31950819640842909</v>
      </c>
      <c r="AQ662" s="14">
        <f t="shared" si="286"/>
        <v>2.678419536629105E-2</v>
      </c>
      <c r="AR662" s="14">
        <f t="shared" si="287"/>
        <v>0</v>
      </c>
      <c r="AS662" s="14">
        <f t="shared" si="288"/>
        <v>1.319683807805508</v>
      </c>
      <c r="AT662">
        <v>1674.06</v>
      </c>
      <c r="AU662">
        <v>968.28</v>
      </c>
      <c r="AW662">
        <v>4066.83</v>
      </c>
    </row>
    <row r="663" spans="1:49" ht="12.75" customHeight="1" x14ac:dyDescent="0.15">
      <c r="A663" t="s">
        <v>67</v>
      </c>
      <c r="B663" t="s">
        <v>291</v>
      </c>
      <c r="C663" s="24" t="s">
        <v>487</v>
      </c>
      <c r="D663" s="17">
        <v>1222</v>
      </c>
      <c r="F663" s="24" t="s">
        <v>447</v>
      </c>
      <c r="G663" s="24">
        <v>70</v>
      </c>
      <c r="H663" s="16" t="s">
        <v>425</v>
      </c>
      <c r="J663" s="52">
        <f t="shared" ref="J663:J726" si="289">N663/$B$15/$B$16/$B$17/$B$18</f>
        <v>29790.9375</v>
      </c>
      <c r="K663" s="52">
        <f t="shared" ref="K663:K726" si="290">O663/$B$15/$B$16/$B$17/$B$18</f>
        <v>53064.687500000007</v>
      </c>
      <c r="L663" s="52">
        <f t="shared" ref="L663:L726" si="291">P663/$B$15/$B$16/$B$17/$B$18</f>
        <v>5482.5000000000009</v>
      </c>
      <c r="M663" s="52">
        <f t="shared" ref="M663:M726" si="292">Q663/$B$15/$B$16/$B$17/$B$18</f>
        <v>931097.81250000012</v>
      </c>
      <c r="N663">
        <v>2217</v>
      </c>
      <c r="O663">
        <v>3949</v>
      </c>
      <c r="P663">
        <v>408</v>
      </c>
      <c r="Q663">
        <v>69291</v>
      </c>
      <c r="R663" s="14">
        <f t="shared" si="273"/>
        <v>0.33561854302613425</v>
      </c>
      <c r="S663" s="14">
        <f t="shared" si="274"/>
        <v>0.12313847656936139</v>
      </c>
      <c r="T663" s="14">
        <f t="shared" si="275"/>
        <v>2.1521747155199713</v>
      </c>
      <c r="U663" s="14">
        <f t="shared" si="276"/>
        <v>1.140281081361729</v>
      </c>
      <c r="V663">
        <v>1758.47</v>
      </c>
      <c r="W663">
        <v>4451.6000000000004</v>
      </c>
      <c r="X663">
        <v>11077.48</v>
      </c>
      <c r="Y663">
        <v>3513.97</v>
      </c>
      <c r="Z663" s="14">
        <f t="shared" si="277"/>
        <v>0.55009552456441368</v>
      </c>
      <c r="AA663" s="14">
        <f t="shared" si="278"/>
        <v>0.17747171115070412</v>
      </c>
      <c r="AB663" s="14">
        <f t="shared" si="279"/>
        <v>13.017161086512626</v>
      </c>
      <c r="AC663" s="14">
        <f t="shared" si="280"/>
        <v>0.75132314621617491</v>
      </c>
      <c r="AD663">
        <v>2882.22</v>
      </c>
      <c r="AE663">
        <v>6415.81</v>
      </c>
      <c r="AF663">
        <v>67000.759999999995</v>
      </c>
      <c r="AG663">
        <v>2315.33</v>
      </c>
      <c r="AH663" s="14">
        <f t="shared" si="281"/>
        <v>3.9330946332562902</v>
      </c>
      <c r="AI663" s="14">
        <f t="shared" si="282"/>
        <v>0.80056523758428844</v>
      </c>
      <c r="AJ663" s="14">
        <f t="shared" si="283"/>
        <v>60.835338665775552</v>
      </c>
      <c r="AK663" s="14">
        <f t="shared" si="284"/>
        <v>4.1402388964425132</v>
      </c>
      <c r="AL663">
        <v>20607.41</v>
      </c>
      <c r="AM663">
        <v>28941.37</v>
      </c>
      <c r="AN663">
        <v>313126.18</v>
      </c>
      <c r="AO663">
        <v>12758.85</v>
      </c>
      <c r="AP663" s="14">
        <f t="shared" si="285"/>
        <v>0.3163399491171851</v>
      </c>
      <c r="AQ663" s="14">
        <f t="shared" si="286"/>
        <v>2.7963686929081411E-2</v>
      </c>
      <c r="AR663" s="14">
        <f t="shared" si="287"/>
        <v>0</v>
      </c>
      <c r="AS663" s="14">
        <f t="shared" si="288"/>
        <v>1.3187914345144029</v>
      </c>
      <c r="AT663">
        <v>1657.46</v>
      </c>
      <c r="AU663">
        <v>1010.92</v>
      </c>
      <c r="AW663">
        <v>4064.08</v>
      </c>
    </row>
    <row r="664" spans="1:49" ht="12.75" customHeight="1" x14ac:dyDescent="0.15">
      <c r="A664" t="s">
        <v>68</v>
      </c>
      <c r="B664" t="s">
        <v>292</v>
      </c>
      <c r="C664" s="24" t="s">
        <v>487</v>
      </c>
      <c r="D664" s="17">
        <v>1223</v>
      </c>
      <c r="F664" s="24">
        <v>7</v>
      </c>
      <c r="G664" s="24">
        <v>100</v>
      </c>
      <c r="H664" s="16" t="s">
        <v>425</v>
      </c>
      <c r="J664" s="52">
        <f t="shared" si="289"/>
        <v>13692.812500000002</v>
      </c>
      <c r="K664" s="52">
        <f t="shared" si="290"/>
        <v>13289.6875</v>
      </c>
      <c r="L664" s="52">
        <f t="shared" si="291"/>
        <v>2338.125</v>
      </c>
      <c r="M664" s="52">
        <f t="shared" si="292"/>
        <v>518338.12500000012</v>
      </c>
      <c r="N664">
        <v>1019</v>
      </c>
      <c r="O664">
        <v>989</v>
      </c>
      <c r="P664">
        <v>174</v>
      </c>
      <c r="Q664">
        <v>38574</v>
      </c>
      <c r="R664" s="14">
        <f t="shared" si="273"/>
        <v>0.50238286550790257</v>
      </c>
      <c r="S664" s="14">
        <f t="shared" si="274"/>
        <v>0.20586221690750259</v>
      </c>
      <c r="T664" s="14">
        <f t="shared" si="275"/>
        <v>4.2479177635605225</v>
      </c>
      <c r="U664" s="14">
        <f t="shared" si="276"/>
        <v>1.197224232315595</v>
      </c>
      <c r="V664">
        <v>2632.23</v>
      </c>
      <c r="W664">
        <v>7442.16</v>
      </c>
      <c r="X664">
        <v>21864.5</v>
      </c>
      <c r="Y664">
        <v>3689.45</v>
      </c>
      <c r="Z664" s="14">
        <f t="shared" si="277"/>
        <v>0.7555410927399423</v>
      </c>
      <c r="AA664" s="14">
        <f t="shared" si="278"/>
        <v>0.24733086093755749</v>
      </c>
      <c r="AB664" s="14">
        <f t="shared" si="279"/>
        <v>19.760869691924206</v>
      </c>
      <c r="AC664" s="14">
        <f t="shared" si="280"/>
        <v>0.75200459491120064</v>
      </c>
      <c r="AD664">
        <v>3958.65</v>
      </c>
      <c r="AE664">
        <v>8941.2999999999993</v>
      </c>
      <c r="AF664">
        <v>101711.37</v>
      </c>
      <c r="AG664">
        <v>2317.4299999999998</v>
      </c>
      <c r="AH664" s="14">
        <f t="shared" si="281"/>
        <v>7.4424209226470515</v>
      </c>
      <c r="AI664" s="14">
        <f t="shared" si="282"/>
        <v>1.3608289856178928</v>
      </c>
      <c r="AJ664" s="14">
        <f t="shared" si="283"/>
        <v>125.19122187013684</v>
      </c>
      <c r="AK664" s="14">
        <f t="shared" si="284"/>
        <v>3.6226818575642428</v>
      </c>
      <c r="AL664">
        <v>38994.49</v>
      </c>
      <c r="AM664">
        <v>49195.56</v>
      </c>
      <c r="AN664">
        <v>644372.99</v>
      </c>
      <c r="AO664">
        <v>11163.91</v>
      </c>
      <c r="AP664" s="14">
        <f t="shared" si="285"/>
        <v>0.33210675084788788</v>
      </c>
      <c r="AQ664" s="14">
        <f t="shared" si="286"/>
        <v>2.7357067558256069E-2</v>
      </c>
      <c r="AR664" s="14">
        <f t="shared" si="287"/>
        <v>0</v>
      </c>
      <c r="AS664" s="14">
        <f t="shared" si="288"/>
        <v>1.3575626202675823</v>
      </c>
      <c r="AT664">
        <v>1740.07</v>
      </c>
      <c r="AU664">
        <v>988.99</v>
      </c>
      <c r="AW664">
        <v>4183.5600000000004</v>
      </c>
    </row>
    <row r="665" spans="1:49" ht="12.75" customHeight="1" x14ac:dyDescent="0.15">
      <c r="A665" t="s">
        <v>69</v>
      </c>
      <c r="B665" t="s">
        <v>293</v>
      </c>
      <c r="C665" s="24" t="s">
        <v>487</v>
      </c>
      <c r="D665" s="17">
        <v>1224</v>
      </c>
      <c r="F665" s="24">
        <v>8</v>
      </c>
      <c r="G665" s="24">
        <v>120</v>
      </c>
      <c r="H665" s="16" t="s">
        <v>425</v>
      </c>
      <c r="J665" s="52">
        <f t="shared" si="289"/>
        <v>1478.125</v>
      </c>
      <c r="K665" s="52">
        <f t="shared" si="290"/>
        <v>2082.8125</v>
      </c>
      <c r="L665" s="52">
        <f t="shared" si="291"/>
        <v>792.81250000000011</v>
      </c>
      <c r="M665" s="52">
        <f t="shared" si="292"/>
        <v>347426.5625</v>
      </c>
      <c r="N665">
        <v>110</v>
      </c>
      <c r="O665">
        <v>155</v>
      </c>
      <c r="P665">
        <v>59</v>
      </c>
      <c r="Q665">
        <v>25855</v>
      </c>
      <c r="R665" s="14">
        <f t="shared" si="273"/>
        <v>0.63140687356975589</v>
      </c>
      <c r="S665" s="14">
        <f t="shared" si="274"/>
        <v>0.24493868386555678</v>
      </c>
      <c r="T665" s="14">
        <f t="shared" si="275"/>
        <v>5.5596480354995332</v>
      </c>
      <c r="U665" s="14">
        <f t="shared" si="276"/>
        <v>1.238390223482722</v>
      </c>
      <c r="V665">
        <v>3308.25</v>
      </c>
      <c r="W665">
        <v>8854.82</v>
      </c>
      <c r="X665">
        <v>28616.12</v>
      </c>
      <c r="Y665">
        <v>3816.31</v>
      </c>
      <c r="Z665" s="14">
        <f t="shared" si="277"/>
        <v>0.91999793873067792</v>
      </c>
      <c r="AA665" s="14">
        <f t="shared" si="278"/>
        <v>0.27315713433341166</v>
      </c>
      <c r="AB665" s="14">
        <f t="shared" si="279"/>
        <v>25.169565056896008</v>
      </c>
      <c r="AC665" s="14">
        <f t="shared" si="280"/>
        <v>0.66195926234801261</v>
      </c>
      <c r="AD665">
        <v>4820.32</v>
      </c>
      <c r="AE665">
        <v>9874.9500000000007</v>
      </c>
      <c r="AF665">
        <v>129550.52</v>
      </c>
      <c r="AG665">
        <v>2039.94</v>
      </c>
      <c r="AH665" s="14">
        <f t="shared" si="281"/>
        <v>12.004794359756389</v>
      </c>
      <c r="AI665" s="14">
        <f t="shared" si="282"/>
        <v>1.8437505618766974</v>
      </c>
      <c r="AJ665" s="14">
        <f t="shared" si="283"/>
        <v>222.86458808923845</v>
      </c>
      <c r="AK665" s="14">
        <f t="shared" si="284"/>
        <v>3.0105332498288262</v>
      </c>
      <c r="AL665">
        <v>62899</v>
      </c>
      <c r="AM665">
        <v>66653.740000000005</v>
      </c>
      <c r="AN665">
        <v>1147108.55</v>
      </c>
      <c r="AO665">
        <v>9277.4699999999993</v>
      </c>
      <c r="AP665" s="14">
        <f t="shared" si="285"/>
        <v>0.33428253513223616</v>
      </c>
      <c r="AQ665" s="14">
        <f t="shared" si="286"/>
        <v>2.8086227914615215E-2</v>
      </c>
      <c r="AR665" s="14">
        <f t="shared" si="287"/>
        <v>0</v>
      </c>
      <c r="AS665" s="14">
        <f t="shared" si="288"/>
        <v>1.3511245525964819</v>
      </c>
      <c r="AT665">
        <v>1751.47</v>
      </c>
      <c r="AU665">
        <v>1015.35</v>
      </c>
      <c r="AW665">
        <v>4163.72</v>
      </c>
    </row>
    <row r="666" spans="1:49" ht="12.75" customHeight="1" x14ac:dyDescent="0.15">
      <c r="A666" t="s">
        <v>70</v>
      </c>
      <c r="B666" t="s">
        <v>294</v>
      </c>
      <c r="C666" s="24" t="s">
        <v>488</v>
      </c>
      <c r="D666" s="17" t="s">
        <v>373</v>
      </c>
      <c r="F666" s="24" t="s">
        <v>434</v>
      </c>
      <c r="G666" s="24">
        <v>5</v>
      </c>
      <c r="H666" s="16" t="s">
        <v>425</v>
      </c>
      <c r="J666" s="52">
        <f t="shared" si="289"/>
        <v>1679.6875</v>
      </c>
      <c r="K666" s="52">
        <f t="shared" si="290"/>
        <v>8425.3125</v>
      </c>
      <c r="L666" s="52">
        <f t="shared" si="291"/>
        <v>725.62500000000011</v>
      </c>
      <c r="M666" s="52">
        <f t="shared" si="292"/>
        <v>358781.25</v>
      </c>
      <c r="N666">
        <v>125</v>
      </c>
      <c r="O666">
        <v>627</v>
      </c>
      <c r="P666">
        <v>54</v>
      </c>
      <c r="Q666">
        <v>26700</v>
      </c>
      <c r="R666" s="14">
        <f t="shared" si="273"/>
        <v>0.2754600161466097</v>
      </c>
      <c r="S666" s="14">
        <f t="shared" si="274"/>
        <v>0.11368567047760833</v>
      </c>
      <c r="T666" s="14">
        <f t="shared" si="275"/>
        <v>0.70347631972116398</v>
      </c>
      <c r="U666" s="14">
        <f t="shared" si="276"/>
        <v>1.2604042613258395</v>
      </c>
      <c r="V666">
        <v>1443.27</v>
      </c>
      <c r="W666">
        <v>4109.87</v>
      </c>
      <c r="X666">
        <v>3620.87</v>
      </c>
      <c r="Y666">
        <v>3884.15</v>
      </c>
      <c r="Z666" s="14">
        <f t="shared" si="277"/>
        <v>0.56782053215103001</v>
      </c>
      <c r="AA666" s="14">
        <f t="shared" si="278"/>
        <v>0.20382466182975545</v>
      </c>
      <c r="AB666" s="14">
        <f t="shared" si="279"/>
        <v>5.5491936251605276</v>
      </c>
      <c r="AC666" s="14">
        <f t="shared" si="280"/>
        <v>0.63492197412441953</v>
      </c>
      <c r="AD666">
        <v>2975.09</v>
      </c>
      <c r="AE666">
        <v>7368.5</v>
      </c>
      <c r="AF666">
        <v>28562.31</v>
      </c>
      <c r="AG666">
        <v>1956.62</v>
      </c>
      <c r="AH666" s="14">
        <f t="shared" si="281"/>
        <v>10.010146025662802</v>
      </c>
      <c r="AI666" s="14">
        <f t="shared" si="282"/>
        <v>2.4386613213348283</v>
      </c>
      <c r="AJ666" s="14">
        <f t="shared" si="283"/>
        <v>88.983851131994456</v>
      </c>
      <c r="AK666" s="14">
        <f t="shared" si="284"/>
        <v>10.715268020261741</v>
      </c>
      <c r="AL666">
        <v>52448.06</v>
      </c>
      <c r="AM666">
        <v>88160.46</v>
      </c>
      <c r="AN666">
        <v>458009.67</v>
      </c>
      <c r="AO666">
        <v>33020.92</v>
      </c>
      <c r="AP666" s="14">
        <f t="shared" si="285"/>
        <v>0.41434185388272526</v>
      </c>
      <c r="AQ666" s="14">
        <f t="shared" si="286"/>
        <v>2.8376398329569969E-2</v>
      </c>
      <c r="AR666" s="14">
        <f t="shared" si="287"/>
        <v>0</v>
      </c>
      <c r="AS666" s="14">
        <f t="shared" si="288"/>
        <v>1.3081900398160737</v>
      </c>
      <c r="AT666">
        <v>2170.94</v>
      </c>
      <c r="AU666">
        <v>1025.8399999999999</v>
      </c>
      <c r="AW666">
        <v>4031.41</v>
      </c>
    </row>
    <row r="667" spans="1:49" ht="12.75" customHeight="1" x14ac:dyDescent="0.15">
      <c r="A667" t="s">
        <v>71</v>
      </c>
      <c r="B667" t="s">
        <v>295</v>
      </c>
      <c r="C667" s="24" t="s">
        <v>488</v>
      </c>
      <c r="D667" s="17">
        <v>1258</v>
      </c>
      <c r="F667" s="24" t="s">
        <v>437</v>
      </c>
      <c r="G667" s="24">
        <v>5</v>
      </c>
      <c r="H667" s="16" t="s">
        <v>425</v>
      </c>
      <c r="J667" s="52">
        <f t="shared" si="289"/>
        <v>6248.4375</v>
      </c>
      <c r="K667" s="52">
        <f t="shared" si="290"/>
        <v>33177.1875</v>
      </c>
      <c r="L667" s="52">
        <f t="shared" si="291"/>
        <v>2969.6875000000005</v>
      </c>
      <c r="M667" s="52">
        <f t="shared" si="292"/>
        <v>1144230</v>
      </c>
      <c r="N667">
        <v>465</v>
      </c>
      <c r="O667">
        <v>2469</v>
      </c>
      <c r="P667">
        <v>221</v>
      </c>
      <c r="Q667">
        <v>85152</v>
      </c>
      <c r="R667" s="14">
        <f t="shared" si="273"/>
        <v>0.3189585245892253</v>
      </c>
      <c r="S667" s="14">
        <f t="shared" si="274"/>
        <v>0.10631246512906775</v>
      </c>
      <c r="T667" s="14">
        <f t="shared" si="275"/>
        <v>0.72125522866229796</v>
      </c>
      <c r="U667" s="14">
        <f t="shared" si="276"/>
        <v>1.2204097129153997</v>
      </c>
      <c r="V667">
        <v>1671.18</v>
      </c>
      <c r="W667">
        <v>3843.32</v>
      </c>
      <c r="X667">
        <v>3712.38</v>
      </c>
      <c r="Y667">
        <v>3760.9</v>
      </c>
      <c r="Z667" s="14">
        <f t="shared" si="277"/>
        <v>0.53751605595201057</v>
      </c>
      <c r="AA667" s="14">
        <f t="shared" si="278"/>
        <v>0.20793822163985287</v>
      </c>
      <c r="AB667" s="14">
        <f t="shared" si="279"/>
        <v>5.9728002704430256</v>
      </c>
      <c r="AC667" s="14">
        <f t="shared" si="280"/>
        <v>0.70751248511359099</v>
      </c>
      <c r="AD667">
        <v>2816.31</v>
      </c>
      <c r="AE667">
        <v>7517.21</v>
      </c>
      <c r="AF667">
        <v>30742.66</v>
      </c>
      <c r="AG667">
        <v>2180.3200000000002</v>
      </c>
      <c r="AH667" s="14">
        <f t="shared" si="281"/>
        <v>15.912346430664055</v>
      </c>
      <c r="AI667" s="14">
        <f t="shared" si="282"/>
        <v>7.9119049258986642</v>
      </c>
      <c r="AJ667" s="14">
        <f t="shared" si="283"/>
        <v>81.386535356734171</v>
      </c>
      <c r="AK667" s="14">
        <f t="shared" si="284"/>
        <v>15.471984346149977</v>
      </c>
      <c r="AL667">
        <v>83372.58</v>
      </c>
      <c r="AM667">
        <v>286024.62</v>
      </c>
      <c r="AN667">
        <v>418905.45</v>
      </c>
      <c r="AO667">
        <v>47679.55</v>
      </c>
      <c r="AP667" s="14">
        <f t="shared" si="285"/>
        <v>0.41819909953067957</v>
      </c>
      <c r="AQ667" s="14">
        <f t="shared" si="286"/>
        <v>2.8830048930643188E-2</v>
      </c>
      <c r="AR667" s="14">
        <f t="shared" si="287"/>
        <v>0</v>
      </c>
      <c r="AS667" s="14">
        <f t="shared" si="288"/>
        <v>1.2569094030184933</v>
      </c>
      <c r="AT667">
        <v>2191.15</v>
      </c>
      <c r="AU667">
        <v>1042.24</v>
      </c>
      <c r="AW667">
        <v>3873.38</v>
      </c>
    </row>
    <row r="668" spans="1:49" ht="12.75" customHeight="1" x14ac:dyDescent="0.15">
      <c r="A668" t="s">
        <v>72</v>
      </c>
      <c r="B668" t="s">
        <v>296</v>
      </c>
      <c r="C668" s="24" t="s">
        <v>488</v>
      </c>
      <c r="D668" s="17">
        <v>1259</v>
      </c>
      <c r="F668" s="24" t="s">
        <v>438</v>
      </c>
      <c r="G668" s="24">
        <v>5</v>
      </c>
      <c r="H668" s="16" t="s">
        <v>425</v>
      </c>
      <c r="J668" s="52">
        <f t="shared" si="289"/>
        <v>6718.75</v>
      </c>
      <c r="K668" s="52">
        <f t="shared" si="290"/>
        <v>35999.0625</v>
      </c>
      <c r="L668" s="52">
        <f t="shared" si="291"/>
        <v>2042.5000000000002</v>
      </c>
      <c r="M668" s="52">
        <f t="shared" si="292"/>
        <v>1172085.9375</v>
      </c>
      <c r="N668">
        <v>500</v>
      </c>
      <c r="O668">
        <v>2679</v>
      </c>
      <c r="P668">
        <v>152</v>
      </c>
      <c r="Q668">
        <v>87225</v>
      </c>
      <c r="R668" s="14">
        <f t="shared" si="273"/>
        <v>0.30319172285852247</v>
      </c>
      <c r="S668" s="14">
        <f t="shared" si="274"/>
        <v>0.10922634039230265</v>
      </c>
      <c r="T668" s="14">
        <f t="shared" si="275"/>
        <v>0.78117429003848771</v>
      </c>
      <c r="U668" s="14">
        <f t="shared" si="276"/>
        <v>1.3612424432207211</v>
      </c>
      <c r="V668">
        <v>1588.57</v>
      </c>
      <c r="W668">
        <v>3948.66</v>
      </c>
      <c r="X668">
        <v>4020.79</v>
      </c>
      <c r="Y668">
        <v>4194.8999999999996</v>
      </c>
      <c r="Z668" s="14">
        <f t="shared" si="277"/>
        <v>0.50233896810567447</v>
      </c>
      <c r="AA668" s="14">
        <f t="shared" si="278"/>
        <v>0.18712229783987627</v>
      </c>
      <c r="AB668" s="14">
        <f t="shared" si="279"/>
        <v>4.2350095490479127</v>
      </c>
      <c r="AC668" s="14">
        <f t="shared" si="280"/>
        <v>0.88638952256406423</v>
      </c>
      <c r="AD668">
        <v>2632</v>
      </c>
      <c r="AE668">
        <v>6764.69</v>
      </c>
      <c r="AF668">
        <v>21798.06</v>
      </c>
      <c r="AG668">
        <v>2731.56</v>
      </c>
      <c r="AH668" s="14">
        <f t="shared" si="281"/>
        <v>14.660526119908617</v>
      </c>
      <c r="AI668" s="14">
        <f t="shared" si="282"/>
        <v>6.9915407993710854</v>
      </c>
      <c r="AJ668" s="14">
        <f t="shared" si="283"/>
        <v>90.061312076097067</v>
      </c>
      <c r="AK668" s="14">
        <f t="shared" si="284"/>
        <v>16.742068423938967</v>
      </c>
      <c r="AL668">
        <v>76813.679999999993</v>
      </c>
      <c r="AM668">
        <v>252752.38</v>
      </c>
      <c r="AN668">
        <v>463555.48</v>
      </c>
      <c r="AO668">
        <v>51593.53</v>
      </c>
      <c r="AP668" s="14">
        <f t="shared" si="285"/>
        <v>0.39411469436910845</v>
      </c>
      <c r="AQ668" s="14">
        <f t="shared" si="286"/>
        <v>2.9459627447742356E-2</v>
      </c>
      <c r="AR668" s="14">
        <f t="shared" si="287"/>
        <v>0</v>
      </c>
      <c r="AS668" s="14">
        <f t="shared" si="288"/>
        <v>1.2347720554115138</v>
      </c>
      <c r="AT668">
        <v>2064.96</v>
      </c>
      <c r="AU668">
        <v>1065</v>
      </c>
      <c r="AW668">
        <v>3805.16</v>
      </c>
    </row>
    <row r="669" spans="1:49" ht="12.75" customHeight="1" x14ac:dyDescent="0.15">
      <c r="A669" t="s">
        <v>73</v>
      </c>
      <c r="B669" t="s">
        <v>297</v>
      </c>
      <c r="C669" s="24" t="s">
        <v>488</v>
      </c>
      <c r="D669" s="17">
        <v>1260</v>
      </c>
      <c r="F669" s="24" t="s">
        <v>435</v>
      </c>
      <c r="G669" s="24">
        <v>12</v>
      </c>
      <c r="H669" s="16" t="s">
        <v>425</v>
      </c>
      <c r="J669" s="52">
        <f t="shared" si="289"/>
        <v>2002.1875000000002</v>
      </c>
      <c r="K669" s="52">
        <f t="shared" si="290"/>
        <v>7955</v>
      </c>
      <c r="L669" s="52">
        <f t="shared" si="291"/>
        <v>806.24999999999989</v>
      </c>
      <c r="M669" s="52">
        <f t="shared" si="292"/>
        <v>304184.68750000006</v>
      </c>
      <c r="N669">
        <v>149</v>
      </c>
      <c r="O669">
        <v>592</v>
      </c>
      <c r="P669">
        <v>60</v>
      </c>
      <c r="Q669">
        <v>22637</v>
      </c>
      <c r="R669" s="14">
        <f t="shared" si="273"/>
        <v>0.27049579252942557</v>
      </c>
      <c r="S669" s="14">
        <f t="shared" si="274"/>
        <v>9.8856828146917514E-2</v>
      </c>
      <c r="T669" s="14">
        <f t="shared" si="275"/>
        <v>0.8867966684216968</v>
      </c>
      <c r="U669" s="14">
        <f t="shared" si="276"/>
        <v>1.2960278031067569</v>
      </c>
      <c r="V669">
        <v>1417.26</v>
      </c>
      <c r="W669">
        <v>3573.79</v>
      </c>
      <c r="X669">
        <v>4564.4399999999996</v>
      </c>
      <c r="Y669">
        <v>3993.93</v>
      </c>
      <c r="Z669" s="14">
        <f t="shared" si="277"/>
        <v>0.52434492670088129</v>
      </c>
      <c r="AA669" s="14">
        <f t="shared" si="278"/>
        <v>0.19595050450649315</v>
      </c>
      <c r="AB669" s="14">
        <f t="shared" si="279"/>
        <v>7.4539324009007002</v>
      </c>
      <c r="AC669" s="14">
        <f t="shared" si="280"/>
        <v>0.67332972057358509</v>
      </c>
      <c r="AD669">
        <v>2747.3</v>
      </c>
      <c r="AE669">
        <v>7083.84</v>
      </c>
      <c r="AF669">
        <v>38366.21</v>
      </c>
      <c r="AG669">
        <v>2074.98</v>
      </c>
      <c r="AH669" s="14">
        <f t="shared" si="281"/>
        <v>11.817005090190076</v>
      </c>
      <c r="AI669" s="14">
        <f t="shared" si="282"/>
        <v>2.3654114099211729</v>
      </c>
      <c r="AJ669" s="14">
        <f t="shared" si="283"/>
        <v>138.3105412551898</v>
      </c>
      <c r="AK669" s="14">
        <f t="shared" si="284"/>
        <v>6.4598221094406609</v>
      </c>
      <c r="AL669">
        <v>61915.08</v>
      </c>
      <c r="AM669">
        <v>85512.39</v>
      </c>
      <c r="AN669">
        <v>711899.57</v>
      </c>
      <c r="AO669">
        <v>19907.04</v>
      </c>
      <c r="AP669" s="14">
        <f t="shared" si="285"/>
        <v>0.38430648784519106</v>
      </c>
      <c r="AQ669" s="14">
        <f t="shared" si="286"/>
        <v>2.7574764523527178E-2</v>
      </c>
      <c r="AR669" s="14">
        <f t="shared" si="287"/>
        <v>0</v>
      </c>
      <c r="AS669" s="14">
        <f t="shared" si="288"/>
        <v>1.2895572854977981</v>
      </c>
      <c r="AT669">
        <v>2013.57</v>
      </c>
      <c r="AU669">
        <v>996.86</v>
      </c>
      <c r="AW669">
        <v>3973.99</v>
      </c>
    </row>
    <row r="670" spans="1:49" ht="12.75" customHeight="1" x14ac:dyDescent="0.15">
      <c r="A670" t="s">
        <v>74</v>
      </c>
      <c r="B670" t="s">
        <v>298</v>
      </c>
      <c r="C670" s="24" t="s">
        <v>488</v>
      </c>
      <c r="D670" s="17">
        <v>1261</v>
      </c>
      <c r="F670" s="24" t="s">
        <v>439</v>
      </c>
      <c r="G670" s="24">
        <v>12</v>
      </c>
      <c r="H670" s="16" t="s">
        <v>425</v>
      </c>
      <c r="J670" s="52">
        <f t="shared" si="289"/>
        <v>7955</v>
      </c>
      <c r="K670" s="52">
        <f t="shared" si="290"/>
        <v>31040.625000000004</v>
      </c>
      <c r="L670" s="52">
        <f t="shared" si="291"/>
        <v>2136.5625</v>
      </c>
      <c r="M670" s="52">
        <f t="shared" si="292"/>
        <v>985076.25000000012</v>
      </c>
      <c r="N670">
        <v>592</v>
      </c>
      <c r="O670">
        <v>2310</v>
      </c>
      <c r="P670">
        <v>159</v>
      </c>
      <c r="Q670">
        <v>73308</v>
      </c>
      <c r="R670" s="14">
        <f t="shared" si="273"/>
        <v>0.28157893230066283</v>
      </c>
      <c r="S670" s="14">
        <f t="shared" si="274"/>
        <v>0.10516865705867888</v>
      </c>
      <c r="T670" s="14">
        <f t="shared" si="275"/>
        <v>0.81125136241502527</v>
      </c>
      <c r="U670" s="14">
        <f t="shared" si="276"/>
        <v>1.3265631946314824</v>
      </c>
      <c r="V670">
        <v>1475.33</v>
      </c>
      <c r="W670">
        <v>3801.97</v>
      </c>
      <c r="X670">
        <v>4175.6000000000004</v>
      </c>
      <c r="Y670">
        <v>4088.03</v>
      </c>
      <c r="Z670" s="14">
        <f t="shared" si="277"/>
        <v>0.60278576731704803</v>
      </c>
      <c r="AA670" s="14">
        <f t="shared" si="278"/>
        <v>0.23833032236577684</v>
      </c>
      <c r="AB670" s="14">
        <f t="shared" si="279"/>
        <v>7.2110699013621238</v>
      </c>
      <c r="AC670" s="14">
        <f t="shared" si="280"/>
        <v>0.95809415024970235</v>
      </c>
      <c r="AD670">
        <v>3158.29</v>
      </c>
      <c r="AE670">
        <v>8615.92</v>
      </c>
      <c r="AF670">
        <v>37116.17</v>
      </c>
      <c r="AG670">
        <v>2952.53</v>
      </c>
      <c r="AH670" s="14">
        <f t="shared" si="281"/>
        <v>19.84359164727865</v>
      </c>
      <c r="AI670" s="14">
        <f t="shared" si="282"/>
        <v>7.0880770940470255</v>
      </c>
      <c r="AJ670" s="14">
        <f t="shared" si="283"/>
        <v>126.46677844460291</v>
      </c>
      <c r="AK670" s="14">
        <f t="shared" si="284"/>
        <v>41.250584910129895</v>
      </c>
      <c r="AL670">
        <v>103970.3</v>
      </c>
      <c r="AM670">
        <v>256242.28</v>
      </c>
      <c r="AN670">
        <v>650938.42000000004</v>
      </c>
      <c r="AO670">
        <v>127120.69</v>
      </c>
      <c r="AP670" s="14">
        <f t="shared" si="285"/>
        <v>0.38643837472731124</v>
      </c>
      <c r="AQ670" s="14">
        <f t="shared" si="286"/>
        <v>2.768430454671315E-2</v>
      </c>
      <c r="AR670" s="14">
        <f t="shared" si="287"/>
        <v>0</v>
      </c>
      <c r="AS670" s="14">
        <f t="shared" si="288"/>
        <v>1.3058698692592003</v>
      </c>
      <c r="AT670">
        <v>2024.74</v>
      </c>
      <c r="AU670">
        <v>1000.82</v>
      </c>
      <c r="AW670">
        <v>4024.26</v>
      </c>
    </row>
    <row r="671" spans="1:49" ht="12.75" customHeight="1" x14ac:dyDescent="0.15">
      <c r="A671" t="s">
        <v>75</v>
      </c>
      <c r="B671" t="s">
        <v>299</v>
      </c>
      <c r="C671" s="24" t="s">
        <v>488</v>
      </c>
      <c r="D671" s="17">
        <v>1262</v>
      </c>
      <c r="F671" s="24" t="s">
        <v>440</v>
      </c>
      <c r="G671" s="24">
        <v>12</v>
      </c>
      <c r="H671" s="16" t="s">
        <v>425</v>
      </c>
      <c r="J671" s="52">
        <f t="shared" si="289"/>
        <v>9110.6250000000018</v>
      </c>
      <c r="K671" s="52">
        <f t="shared" si="290"/>
        <v>36899.375</v>
      </c>
      <c r="L671" s="52">
        <f t="shared" si="291"/>
        <v>2418.75</v>
      </c>
      <c r="M671" s="52">
        <f t="shared" si="292"/>
        <v>999320.00000000012</v>
      </c>
      <c r="N671">
        <v>678</v>
      </c>
      <c r="O671">
        <v>2746</v>
      </c>
      <c r="P671">
        <v>180</v>
      </c>
      <c r="Q671">
        <v>74368</v>
      </c>
      <c r="R671" s="14">
        <f t="shared" si="273"/>
        <v>0.29485312501789301</v>
      </c>
      <c r="S671" s="14">
        <f t="shared" si="274"/>
        <v>0.10502841263505441</v>
      </c>
      <c r="T671" s="14">
        <f t="shared" si="275"/>
        <v>0.8468033517838166</v>
      </c>
      <c r="U671" s="14">
        <f t="shared" si="276"/>
        <v>1.3633354642125861</v>
      </c>
      <c r="V671">
        <v>1544.88</v>
      </c>
      <c r="W671">
        <v>3796.9</v>
      </c>
      <c r="X671">
        <v>4358.59</v>
      </c>
      <c r="Y671">
        <v>4201.3500000000004</v>
      </c>
      <c r="Z671" s="14">
        <f t="shared" si="277"/>
        <v>0.52281233478830957</v>
      </c>
      <c r="AA671" s="14">
        <f t="shared" si="278"/>
        <v>0.19419399150843528</v>
      </c>
      <c r="AB671" s="14">
        <f t="shared" si="279"/>
        <v>5.8350200403721706</v>
      </c>
      <c r="AC671" s="14">
        <f t="shared" si="280"/>
        <v>0.90647278910460882</v>
      </c>
      <c r="AD671">
        <v>2739.27</v>
      </c>
      <c r="AE671">
        <v>7020.34</v>
      </c>
      <c r="AF671">
        <v>30033.49</v>
      </c>
      <c r="AG671">
        <v>2793.45</v>
      </c>
      <c r="AH671" s="14">
        <f t="shared" si="281"/>
        <v>16.658636623030105</v>
      </c>
      <c r="AI671" s="14">
        <f t="shared" si="282"/>
        <v>6.3690826603952244</v>
      </c>
      <c r="AJ671" s="14">
        <f t="shared" si="283"/>
        <v>129.75922799396167</v>
      </c>
      <c r="AK671" s="14">
        <f t="shared" si="284"/>
        <v>34.083049125960926</v>
      </c>
      <c r="AL671">
        <v>87282.76</v>
      </c>
      <c r="AM671">
        <v>230249.79</v>
      </c>
      <c r="AN671">
        <v>667885.02</v>
      </c>
      <c r="AO671">
        <v>105032.71</v>
      </c>
      <c r="AP671" s="14">
        <f t="shared" si="285"/>
        <v>0.38569021030672834</v>
      </c>
      <c r="AQ671" s="14">
        <f t="shared" si="286"/>
        <v>2.9853252329039421E-2</v>
      </c>
      <c r="AR671" s="14">
        <f t="shared" si="287"/>
        <v>0</v>
      </c>
      <c r="AS671" s="14">
        <f t="shared" si="288"/>
        <v>1.2665113396307845</v>
      </c>
      <c r="AT671">
        <v>2020.82</v>
      </c>
      <c r="AU671">
        <v>1079.23</v>
      </c>
      <c r="AW671">
        <v>3902.97</v>
      </c>
    </row>
    <row r="672" spans="1:49" ht="12.75" customHeight="1" x14ac:dyDescent="0.15">
      <c r="A672" t="s">
        <v>76</v>
      </c>
      <c r="B672" t="s">
        <v>300</v>
      </c>
      <c r="C672" s="24" t="s">
        <v>488</v>
      </c>
      <c r="D672" s="17">
        <v>1263</v>
      </c>
      <c r="F672" s="24" t="s">
        <v>436</v>
      </c>
      <c r="G672" s="24">
        <v>30</v>
      </c>
      <c r="H672" s="16" t="s">
        <v>425</v>
      </c>
      <c r="J672" s="52">
        <f t="shared" si="289"/>
        <v>14270.625000000002</v>
      </c>
      <c r="K672" s="52">
        <f t="shared" si="290"/>
        <v>29952.187500000004</v>
      </c>
      <c r="L672" s="52">
        <f t="shared" si="291"/>
        <v>1464.6875000000002</v>
      </c>
      <c r="M672" s="52">
        <f t="shared" si="292"/>
        <v>394820.625</v>
      </c>
      <c r="N672">
        <v>1062</v>
      </c>
      <c r="O672">
        <v>2229</v>
      </c>
      <c r="P672">
        <v>109</v>
      </c>
      <c r="Q672">
        <v>29382</v>
      </c>
      <c r="R672" s="14">
        <f t="shared" ref="R672:R681" si="293">V672/$S$12</f>
        <v>0.27049770111213117</v>
      </c>
      <c r="S672" s="14">
        <f t="shared" ref="S672:S681" si="294">W672/$T$12</f>
        <v>9.513219074237432E-2</v>
      </c>
      <c r="T672" s="14">
        <f t="shared" ref="T672:T681" si="295">X672/$U$12</f>
        <v>0.89430962229289834</v>
      </c>
      <c r="U672" s="14">
        <f t="shared" ref="U672:U681" si="296">Y672/$V$12</f>
        <v>1.1345277073794402</v>
      </c>
      <c r="V672">
        <v>1417.27</v>
      </c>
      <c r="W672">
        <v>3439.14</v>
      </c>
      <c r="X672">
        <v>4603.1099999999997</v>
      </c>
      <c r="Y672">
        <v>3496.24</v>
      </c>
      <c r="Z672" s="14">
        <f t="shared" ref="Z672:Z681" si="297">AD672/$S$12</f>
        <v>0.44591362899824222</v>
      </c>
      <c r="AA672" s="14">
        <f t="shared" ref="AA672:AA681" si="298">AE672/$T$12</f>
        <v>0.16683637071773888</v>
      </c>
      <c r="AB672" s="14">
        <f t="shared" ref="AB672:AB681" si="299">AF672/$U$12</f>
        <v>8.3736174280324303</v>
      </c>
      <c r="AC672" s="14">
        <f t="shared" ref="AC672:AC681" si="300">AG672/$V$12</f>
        <v>0.74722147407087713</v>
      </c>
      <c r="AD672">
        <v>2336.36</v>
      </c>
      <c r="AE672">
        <v>6031.33</v>
      </c>
      <c r="AF672">
        <v>43099.93</v>
      </c>
      <c r="AG672">
        <v>2302.69</v>
      </c>
      <c r="AH672" s="14">
        <f t="shared" ref="AH672:AH681" si="301">AL672/$S$12</f>
        <v>4.4516985431788214</v>
      </c>
      <c r="AI672" s="14">
        <f t="shared" ref="AI672:AI681" si="302">AM672/$T$12</f>
        <v>1.0336451074750832</v>
      </c>
      <c r="AJ672" s="14">
        <f t="shared" ref="AJ672:AJ681" si="303">AN672/$U$12</f>
        <v>36.150422275801375</v>
      </c>
      <c r="AK672" s="14">
        <f t="shared" ref="AK672:AK681" si="304">AO672/$V$12</f>
        <v>5.0416300252785016</v>
      </c>
      <c r="AL672">
        <v>23324.63</v>
      </c>
      <c r="AM672">
        <v>37367.480000000003</v>
      </c>
      <c r="AN672">
        <v>186070.2</v>
      </c>
      <c r="AO672">
        <v>15536.64</v>
      </c>
      <c r="AP672" s="14">
        <f t="shared" ref="AP672:AP681" si="305">AT672/$S$12</f>
        <v>0.37895673052148204</v>
      </c>
      <c r="AQ672" s="14">
        <f t="shared" ref="AQ672:AQ681" si="306">AU672/$T$12</f>
        <v>2.9122708891579443E-2</v>
      </c>
      <c r="AR672" s="14">
        <f t="shared" ref="AR672:AR681" si="307">AV672/$U$12</f>
        <v>0</v>
      </c>
      <c r="AS672" s="14">
        <f t="shared" ref="AS672:AS681" si="308">AW672/$V$12</f>
        <v>1.2329581038852311</v>
      </c>
      <c r="AT672">
        <v>1985.54</v>
      </c>
      <c r="AU672">
        <v>1052.82</v>
      </c>
      <c r="AW672">
        <v>3799.57</v>
      </c>
    </row>
    <row r="673" spans="1:49" ht="12.75" customHeight="1" x14ac:dyDescent="0.15">
      <c r="A673" t="s">
        <v>77</v>
      </c>
      <c r="B673" t="s">
        <v>301</v>
      </c>
      <c r="C673" s="24" t="s">
        <v>488</v>
      </c>
      <c r="D673" s="17">
        <v>1264</v>
      </c>
      <c r="F673" s="24" t="s">
        <v>441</v>
      </c>
      <c r="G673" s="24">
        <v>30</v>
      </c>
      <c r="H673" s="16" t="s">
        <v>425</v>
      </c>
      <c r="J673" s="52">
        <f t="shared" si="289"/>
        <v>49718.75</v>
      </c>
      <c r="K673" s="52">
        <f t="shared" si="290"/>
        <v>102770.00000000001</v>
      </c>
      <c r="L673" s="52">
        <f t="shared" si="291"/>
        <v>4998.75</v>
      </c>
      <c r="M673" s="52">
        <f t="shared" si="292"/>
        <v>1098435</v>
      </c>
      <c r="N673">
        <v>3700</v>
      </c>
      <c r="O673">
        <v>7648</v>
      </c>
      <c r="P673">
        <v>372</v>
      </c>
      <c r="Q673">
        <v>81744</v>
      </c>
      <c r="R673" s="14">
        <f t="shared" si="293"/>
        <v>0.26400088558237539</v>
      </c>
      <c r="S673" s="14">
        <f t="shared" si="294"/>
        <v>9.6829507869316545E-2</v>
      </c>
      <c r="T673" s="14">
        <f t="shared" si="295"/>
        <v>0.90164383508415402</v>
      </c>
      <c r="U673" s="14">
        <f t="shared" si="296"/>
        <v>1.2538655988473781</v>
      </c>
      <c r="V673">
        <v>1383.23</v>
      </c>
      <c r="W673">
        <v>3500.5</v>
      </c>
      <c r="X673">
        <v>4640.8599999999997</v>
      </c>
      <c r="Y673">
        <v>3864</v>
      </c>
      <c r="Z673" s="14">
        <f t="shared" si="297"/>
        <v>0.48915257019290043</v>
      </c>
      <c r="AA673" s="14">
        <f t="shared" si="298"/>
        <v>0.1808668986370289</v>
      </c>
      <c r="AB673" s="14">
        <f t="shared" si="299"/>
        <v>8.1321149149717034</v>
      </c>
      <c r="AC673" s="14">
        <f t="shared" si="300"/>
        <v>1.0052990748522717</v>
      </c>
      <c r="AD673">
        <v>2562.91</v>
      </c>
      <c r="AE673">
        <v>6538.55</v>
      </c>
      <c r="AF673">
        <v>41856.89</v>
      </c>
      <c r="AG673">
        <v>3098</v>
      </c>
      <c r="AH673" s="14">
        <f t="shared" si="301"/>
        <v>8.2527898707698668</v>
      </c>
      <c r="AI673" s="14">
        <f t="shared" si="302"/>
        <v>4.078489575856052</v>
      </c>
      <c r="AJ673" s="14">
        <f t="shared" si="303"/>
        <v>48.977109484739984</v>
      </c>
      <c r="AK673" s="14">
        <f t="shared" si="304"/>
        <v>20.888193739108988</v>
      </c>
      <c r="AL673">
        <v>43240.41</v>
      </c>
      <c r="AM673">
        <v>147442.17000000001</v>
      </c>
      <c r="AN673">
        <v>252090.57</v>
      </c>
      <c r="AO673">
        <v>64370.52</v>
      </c>
      <c r="AP673" s="14">
        <f t="shared" si="305"/>
        <v>0.35957698172913777</v>
      </c>
      <c r="AQ673" s="14">
        <f t="shared" si="306"/>
        <v>2.7910299998589259E-2</v>
      </c>
      <c r="AR673" s="14">
        <f t="shared" si="307"/>
        <v>0</v>
      </c>
      <c r="AS673" s="14">
        <f t="shared" si="308"/>
        <v>1.3266086245444839</v>
      </c>
      <c r="AT673">
        <v>1884</v>
      </c>
      <c r="AU673">
        <v>1008.99</v>
      </c>
      <c r="AW673">
        <v>4088.17</v>
      </c>
    </row>
    <row r="674" spans="1:49" ht="12.75" customHeight="1" x14ac:dyDescent="0.15">
      <c r="A674" t="s">
        <v>78</v>
      </c>
      <c r="B674" t="s">
        <v>302</v>
      </c>
      <c r="C674" s="24" t="s">
        <v>488</v>
      </c>
      <c r="D674" s="17">
        <v>1265</v>
      </c>
      <c r="F674" s="24" t="s">
        <v>442</v>
      </c>
      <c r="G674" s="24">
        <v>30</v>
      </c>
      <c r="H674" s="16" t="s">
        <v>425</v>
      </c>
      <c r="J674" s="52">
        <f t="shared" si="289"/>
        <v>51304.375000000007</v>
      </c>
      <c r="K674" s="52">
        <f t="shared" si="290"/>
        <v>111746.25000000001</v>
      </c>
      <c r="L674" s="52">
        <f t="shared" si="291"/>
        <v>4192.5</v>
      </c>
      <c r="M674" s="52">
        <f t="shared" si="292"/>
        <v>1147428.125</v>
      </c>
      <c r="N674">
        <v>3818</v>
      </c>
      <c r="O674">
        <v>8316</v>
      </c>
      <c r="P674">
        <v>312</v>
      </c>
      <c r="Q674">
        <v>85390</v>
      </c>
      <c r="R674" s="14">
        <f t="shared" si="293"/>
        <v>0.28203126640188264</v>
      </c>
      <c r="S674" s="14">
        <f t="shared" si="294"/>
        <v>9.8386027340193971E-2</v>
      </c>
      <c r="T674" s="14">
        <f t="shared" si="295"/>
        <v>0.94606293628851923</v>
      </c>
      <c r="U674" s="14">
        <f t="shared" si="296"/>
        <v>1.2719791541599199</v>
      </c>
      <c r="V674">
        <v>1477.7</v>
      </c>
      <c r="W674">
        <v>3556.77</v>
      </c>
      <c r="X674">
        <v>4869.49</v>
      </c>
      <c r="Y674">
        <v>3919.82</v>
      </c>
      <c r="Z674" s="14">
        <f t="shared" si="297"/>
        <v>0.41633250564463337</v>
      </c>
      <c r="AA674" s="14">
        <f t="shared" si="298"/>
        <v>0.15314608074925376</v>
      </c>
      <c r="AB674" s="14">
        <f t="shared" si="299"/>
        <v>5.0501660154921888</v>
      </c>
      <c r="AC674" s="14">
        <f t="shared" si="300"/>
        <v>0.81638202662841908</v>
      </c>
      <c r="AD674">
        <v>2181.37</v>
      </c>
      <c r="AE674">
        <v>5536.41</v>
      </c>
      <c r="AF674">
        <v>25993.759999999998</v>
      </c>
      <c r="AG674">
        <v>2515.8200000000002</v>
      </c>
      <c r="AH674" s="14">
        <f t="shared" si="301"/>
        <v>6.620701633174221</v>
      </c>
      <c r="AI674" s="14">
        <f t="shared" si="302"/>
        <v>2.0970082019475442</v>
      </c>
      <c r="AJ674" s="14">
        <f t="shared" si="303"/>
        <v>38.727715164432084</v>
      </c>
      <c r="AK674" s="14">
        <f t="shared" si="304"/>
        <v>17.530173574717605</v>
      </c>
      <c r="AL674">
        <v>34689.1</v>
      </c>
      <c r="AM674">
        <v>75809.3</v>
      </c>
      <c r="AN674">
        <v>199335.81</v>
      </c>
      <c r="AO674">
        <v>54022.21</v>
      </c>
      <c r="AP674" s="14">
        <f t="shared" si="305"/>
        <v>0.35616252726887543</v>
      </c>
      <c r="AQ674" s="14">
        <f t="shared" si="306"/>
        <v>2.933929939196989E-2</v>
      </c>
      <c r="AR674" s="14">
        <f t="shared" si="307"/>
        <v>0</v>
      </c>
      <c r="AS674" s="14">
        <f t="shared" si="308"/>
        <v>1.2693636891685354</v>
      </c>
      <c r="AT674">
        <v>1866.11</v>
      </c>
      <c r="AU674">
        <v>1060.6500000000001</v>
      </c>
      <c r="AW674">
        <v>3911.76</v>
      </c>
    </row>
    <row r="675" spans="1:49" ht="12.75" customHeight="1" x14ac:dyDescent="0.15">
      <c r="A675" t="s">
        <v>79</v>
      </c>
      <c r="B675" t="s">
        <v>303</v>
      </c>
      <c r="C675" s="24" t="s">
        <v>488</v>
      </c>
      <c r="D675" s="17">
        <v>1266</v>
      </c>
      <c r="F675" s="24" t="s">
        <v>450</v>
      </c>
      <c r="G675" s="24">
        <v>50</v>
      </c>
      <c r="H675" s="16" t="s">
        <v>425</v>
      </c>
      <c r="J675" s="52">
        <f t="shared" si="289"/>
        <v>8438.7500000000018</v>
      </c>
      <c r="K675" s="52">
        <f t="shared" si="290"/>
        <v>54959.374999999993</v>
      </c>
      <c r="L675" s="52">
        <f t="shared" si="291"/>
        <v>2190.3125</v>
      </c>
      <c r="M675" s="52">
        <f t="shared" si="292"/>
        <v>507494.06250000006</v>
      </c>
      <c r="N675">
        <v>628</v>
      </c>
      <c r="O675">
        <v>4090</v>
      </c>
      <c r="P675">
        <v>163</v>
      </c>
      <c r="Q675">
        <v>37767</v>
      </c>
      <c r="R675" s="14">
        <f t="shared" si="293"/>
        <v>0.27565087441716657</v>
      </c>
      <c r="S675" s="14">
        <f t="shared" si="294"/>
        <v>0.10032261749758031</v>
      </c>
      <c r="T675" s="14">
        <f t="shared" si="295"/>
        <v>1.1652791566529568</v>
      </c>
      <c r="U675" s="14">
        <f t="shared" si="296"/>
        <v>1.1436234249611412</v>
      </c>
      <c r="V675">
        <v>1444.27</v>
      </c>
      <c r="W675">
        <v>3626.78</v>
      </c>
      <c r="X675">
        <v>5997.82</v>
      </c>
      <c r="Y675">
        <v>3524.27</v>
      </c>
      <c r="Z675" s="14">
        <f t="shared" si="297"/>
        <v>0.47160506079790204</v>
      </c>
      <c r="AA675" s="14">
        <f t="shared" si="298"/>
        <v>0.15992622092175718</v>
      </c>
      <c r="AB675" s="14">
        <f t="shared" si="299"/>
        <v>9.5687929731441521</v>
      </c>
      <c r="AC675" s="14">
        <f t="shared" si="300"/>
        <v>0.80352536124893315</v>
      </c>
      <c r="AD675">
        <v>2470.9699999999998</v>
      </c>
      <c r="AE675">
        <v>5781.52</v>
      </c>
      <c r="AF675">
        <v>49251.63</v>
      </c>
      <c r="AG675">
        <v>2476.1999999999998</v>
      </c>
      <c r="AH675" s="14">
        <f t="shared" si="301"/>
        <v>5.4025926187472448</v>
      </c>
      <c r="AI675" s="14">
        <f t="shared" si="302"/>
        <v>1.2486063383287458</v>
      </c>
      <c r="AJ675" s="14">
        <f t="shared" si="303"/>
        <v>43.768880012278736</v>
      </c>
      <c r="AK675" s="14">
        <f t="shared" si="304"/>
        <v>16.520779317707603</v>
      </c>
      <c r="AL675">
        <v>28306.83</v>
      </c>
      <c r="AM675">
        <v>45138.58</v>
      </c>
      <c r="AN675">
        <v>225283.24</v>
      </c>
      <c r="AO675">
        <v>50911.59</v>
      </c>
      <c r="AP675" s="14">
        <f t="shared" si="305"/>
        <v>0.34880875810431933</v>
      </c>
      <c r="AQ675" s="14">
        <f t="shared" si="306"/>
        <v>2.8539878515688427E-2</v>
      </c>
      <c r="AR675" s="14">
        <f t="shared" si="307"/>
        <v>0</v>
      </c>
      <c r="AS675" s="14">
        <f t="shared" si="308"/>
        <v>1.3535388279731444</v>
      </c>
      <c r="AT675">
        <v>1827.58</v>
      </c>
      <c r="AU675">
        <v>1031.75</v>
      </c>
      <c r="AW675">
        <v>4171.16</v>
      </c>
    </row>
    <row r="676" spans="1:49" ht="12.75" customHeight="1" x14ac:dyDescent="0.15">
      <c r="A676" t="s">
        <v>80</v>
      </c>
      <c r="B676" t="s">
        <v>304</v>
      </c>
      <c r="C676" s="24" t="s">
        <v>488</v>
      </c>
      <c r="D676" s="17">
        <v>1267</v>
      </c>
      <c r="F676" s="24" t="s">
        <v>443</v>
      </c>
      <c r="G676" s="24">
        <v>50</v>
      </c>
      <c r="H676" s="16" t="s">
        <v>425</v>
      </c>
      <c r="J676" s="52">
        <f t="shared" si="289"/>
        <v>26606.25</v>
      </c>
      <c r="K676" s="52">
        <f t="shared" si="290"/>
        <v>195717.1875</v>
      </c>
      <c r="L676" s="52">
        <f t="shared" si="291"/>
        <v>8075.9375000000009</v>
      </c>
      <c r="M676" s="52">
        <f t="shared" si="292"/>
        <v>1672995.625</v>
      </c>
      <c r="N676">
        <v>1980</v>
      </c>
      <c r="O676">
        <v>14565</v>
      </c>
      <c r="P676">
        <v>601</v>
      </c>
      <c r="Q676">
        <v>124502</v>
      </c>
      <c r="R676" s="14">
        <f t="shared" si="293"/>
        <v>0.29467753540898067</v>
      </c>
      <c r="S676" s="14">
        <f t="shared" si="294"/>
        <v>9.6692859456554245E-2</v>
      </c>
      <c r="T676" s="14">
        <f t="shared" si="295"/>
        <v>1.2249495347874828</v>
      </c>
      <c r="U676" s="14">
        <f t="shared" si="296"/>
        <v>1.0497879396560954</v>
      </c>
      <c r="V676">
        <v>1543.96</v>
      </c>
      <c r="W676">
        <v>3495.56</v>
      </c>
      <c r="X676">
        <v>6304.95</v>
      </c>
      <c r="Y676">
        <v>3235.1</v>
      </c>
      <c r="Z676" s="14">
        <f t="shared" si="297"/>
        <v>0.4870168661453691</v>
      </c>
      <c r="AA676" s="14">
        <f t="shared" si="298"/>
        <v>0.159387925757313</v>
      </c>
      <c r="AB676" s="14">
        <f t="shared" si="299"/>
        <v>10.421698778537859</v>
      </c>
      <c r="AC676" s="14">
        <f t="shared" si="300"/>
        <v>0.87429543072425009</v>
      </c>
      <c r="AD676">
        <v>2551.7199999999998</v>
      </c>
      <c r="AE676">
        <v>5762.06</v>
      </c>
      <c r="AF676">
        <v>53641.63</v>
      </c>
      <c r="AG676">
        <v>2694.29</v>
      </c>
      <c r="AH676" s="14">
        <f t="shared" si="301"/>
        <v>4.8115923496370829</v>
      </c>
      <c r="AI676" s="14">
        <f t="shared" si="302"/>
        <v>1.5904154692642036</v>
      </c>
      <c r="AJ676" s="14">
        <f t="shared" si="303"/>
        <v>46.244360427502038</v>
      </c>
      <c r="AK676" s="14">
        <f t="shared" si="304"/>
        <v>8.8663711558992357</v>
      </c>
      <c r="AL676">
        <v>25210.29</v>
      </c>
      <c r="AM676">
        <v>57495.38</v>
      </c>
      <c r="AN676">
        <v>238024.81</v>
      </c>
      <c r="AO676">
        <v>27323.23</v>
      </c>
      <c r="AP676" s="14">
        <f t="shared" si="305"/>
        <v>0.33319846015547316</v>
      </c>
      <c r="AQ676" s="14">
        <f t="shared" si="306"/>
        <v>2.8654397630837401E-2</v>
      </c>
      <c r="AR676" s="14">
        <f t="shared" si="307"/>
        <v>0</v>
      </c>
      <c r="AS676" s="14">
        <f t="shared" si="308"/>
        <v>1.3130672654761866</v>
      </c>
      <c r="AT676">
        <v>1745.79</v>
      </c>
      <c r="AU676">
        <v>1035.8900000000001</v>
      </c>
      <c r="AW676">
        <v>4046.44</v>
      </c>
    </row>
    <row r="677" spans="1:49" ht="12.75" customHeight="1" x14ac:dyDescent="0.15">
      <c r="A677" t="s">
        <v>81</v>
      </c>
      <c r="B677" t="s">
        <v>305</v>
      </c>
      <c r="C677" s="24" t="s">
        <v>488</v>
      </c>
      <c r="D677" s="17">
        <v>1268</v>
      </c>
      <c r="F677" s="24" t="s">
        <v>444</v>
      </c>
      <c r="G677" s="24">
        <v>50</v>
      </c>
      <c r="H677" s="16" t="s">
        <v>425</v>
      </c>
      <c r="J677" s="52">
        <f t="shared" si="289"/>
        <v>28312.812500000004</v>
      </c>
      <c r="K677" s="52">
        <f t="shared" si="290"/>
        <v>202261.25000000003</v>
      </c>
      <c r="L677" s="52">
        <f t="shared" si="291"/>
        <v>7619.0625</v>
      </c>
      <c r="M677" s="52">
        <f t="shared" si="292"/>
        <v>1772822.8125000002</v>
      </c>
      <c r="N677">
        <v>2107</v>
      </c>
      <c r="O677">
        <v>15052</v>
      </c>
      <c r="P677">
        <v>567</v>
      </c>
      <c r="Q677">
        <v>131931</v>
      </c>
      <c r="R677" s="14">
        <f t="shared" si="293"/>
        <v>0.29114284023826748</v>
      </c>
      <c r="S677" s="14">
        <f t="shared" si="294"/>
        <v>9.8994029792120145E-2</v>
      </c>
      <c r="T677" s="14">
        <f t="shared" si="295"/>
        <v>1.2818319406424188</v>
      </c>
      <c r="U677" s="14">
        <f t="shared" si="296"/>
        <v>0.9982769082997206</v>
      </c>
      <c r="V677">
        <v>1525.44</v>
      </c>
      <c r="W677">
        <v>3578.75</v>
      </c>
      <c r="X677">
        <v>6597.73</v>
      </c>
      <c r="Y677">
        <v>3076.36</v>
      </c>
      <c r="Z677" s="14">
        <f t="shared" si="297"/>
        <v>0.460720413628044</v>
      </c>
      <c r="AA677" s="14">
        <f t="shared" si="298"/>
        <v>0.14952489781105288</v>
      </c>
      <c r="AB677" s="14">
        <f t="shared" si="299"/>
        <v>11.48058619302871</v>
      </c>
      <c r="AC677" s="14">
        <f t="shared" si="300"/>
        <v>0.75604136718078174</v>
      </c>
      <c r="AD677">
        <v>2413.94</v>
      </c>
      <c r="AE677">
        <v>5405.5</v>
      </c>
      <c r="AF677">
        <v>59091.839999999997</v>
      </c>
      <c r="AG677">
        <v>2329.87</v>
      </c>
      <c r="AH677" s="14">
        <f t="shared" si="301"/>
        <v>7.8654258334303533</v>
      </c>
      <c r="AI677" s="14">
        <f t="shared" si="302"/>
        <v>2.5980096909726575</v>
      </c>
      <c r="AJ677" s="14">
        <f t="shared" si="303"/>
        <v>69.617053064729532</v>
      </c>
      <c r="AK677" s="14">
        <f t="shared" si="304"/>
        <v>15.234986225001379</v>
      </c>
      <c r="AL677">
        <v>41210.82</v>
      </c>
      <c r="AM677">
        <v>93921.09</v>
      </c>
      <c r="AN677">
        <v>358326.63</v>
      </c>
      <c r="AO677">
        <v>46949.2</v>
      </c>
      <c r="AP677" s="14">
        <f t="shared" si="305"/>
        <v>0.33117917965298149</v>
      </c>
      <c r="AQ677" s="14">
        <f t="shared" si="306"/>
        <v>2.9667089612867303E-2</v>
      </c>
      <c r="AR677" s="14">
        <f t="shared" si="307"/>
        <v>0</v>
      </c>
      <c r="AS677" s="14">
        <f t="shared" si="308"/>
        <v>1.2763988356962297</v>
      </c>
      <c r="AT677">
        <v>1735.21</v>
      </c>
      <c r="AU677">
        <v>1072.5</v>
      </c>
      <c r="AW677">
        <v>3933.44</v>
      </c>
    </row>
    <row r="678" spans="1:49" ht="12.75" customHeight="1" x14ac:dyDescent="0.15">
      <c r="A678" t="s">
        <v>82</v>
      </c>
      <c r="B678" t="s">
        <v>306</v>
      </c>
      <c r="C678" s="24" t="s">
        <v>488</v>
      </c>
      <c r="D678" s="17">
        <v>1269</v>
      </c>
      <c r="F678" s="24" t="s">
        <v>451</v>
      </c>
      <c r="G678" s="24">
        <v>60</v>
      </c>
      <c r="H678" s="16" t="s">
        <v>425</v>
      </c>
      <c r="J678" s="52">
        <f t="shared" si="289"/>
        <v>5549.6875</v>
      </c>
      <c r="K678" s="52">
        <f t="shared" si="290"/>
        <v>28245.625</v>
      </c>
      <c r="L678" s="52">
        <f t="shared" si="291"/>
        <v>1948.4374999999998</v>
      </c>
      <c r="M678" s="52">
        <f t="shared" si="292"/>
        <v>383990</v>
      </c>
      <c r="N678">
        <v>413</v>
      </c>
      <c r="O678">
        <v>2102</v>
      </c>
      <c r="P678">
        <v>145</v>
      </c>
      <c r="Q678">
        <v>28576</v>
      </c>
      <c r="R678" s="14">
        <f t="shared" si="293"/>
        <v>0.29773508490330169</v>
      </c>
      <c r="S678" s="14">
        <f t="shared" si="294"/>
        <v>0.10527847369808502</v>
      </c>
      <c r="T678" s="14">
        <f t="shared" si="295"/>
        <v>1.4645266955631413</v>
      </c>
      <c r="U678" s="14">
        <f t="shared" si="296"/>
        <v>1.0282411809181384</v>
      </c>
      <c r="V678">
        <v>1559.98</v>
      </c>
      <c r="W678">
        <v>3805.94</v>
      </c>
      <c r="X678">
        <v>7538.08</v>
      </c>
      <c r="Y678">
        <v>3168.7</v>
      </c>
      <c r="Z678" s="14">
        <f t="shared" si="297"/>
        <v>0.50528963696848361</v>
      </c>
      <c r="AA678" s="14">
        <f t="shared" si="298"/>
        <v>0.15885931216057461</v>
      </c>
      <c r="AB678" s="14">
        <f t="shared" si="299"/>
        <v>14.800903808156423</v>
      </c>
      <c r="AC678" s="14">
        <f t="shared" si="300"/>
        <v>0.7183345393893571</v>
      </c>
      <c r="AD678">
        <v>2647.46</v>
      </c>
      <c r="AE678">
        <v>5742.95</v>
      </c>
      <c r="AF678">
        <v>76181.88</v>
      </c>
      <c r="AG678">
        <v>2213.67</v>
      </c>
      <c r="AH678" s="14">
        <f t="shared" si="301"/>
        <v>11.074198061261688</v>
      </c>
      <c r="AI678" s="14">
        <f t="shared" si="302"/>
        <v>3.6692759874714982</v>
      </c>
      <c r="AJ678" s="14">
        <f t="shared" si="303"/>
        <v>84.206595545850007</v>
      </c>
      <c r="AK678" s="14">
        <f t="shared" si="304"/>
        <v>8.3921639890059616</v>
      </c>
      <c r="AL678">
        <v>58023.15</v>
      </c>
      <c r="AM678">
        <v>132648.62</v>
      </c>
      <c r="AN678">
        <v>433420.61</v>
      </c>
      <c r="AO678">
        <v>25861.88</v>
      </c>
      <c r="AP678" s="14">
        <f t="shared" si="305"/>
        <v>0.33472723490263367</v>
      </c>
      <c r="AQ678" s="14">
        <f t="shared" si="306"/>
        <v>2.9610936520173485E-2</v>
      </c>
      <c r="AR678" s="14">
        <f t="shared" si="307"/>
        <v>0</v>
      </c>
      <c r="AS678" s="14">
        <f t="shared" si="308"/>
        <v>1.3225134423867579</v>
      </c>
      <c r="AT678">
        <v>1753.8</v>
      </c>
      <c r="AU678">
        <v>1070.47</v>
      </c>
      <c r="AW678">
        <v>4075.55</v>
      </c>
    </row>
    <row r="679" spans="1:49" ht="12.75" customHeight="1" x14ac:dyDescent="0.15">
      <c r="A679" t="s">
        <v>83</v>
      </c>
      <c r="B679" t="s">
        <v>307</v>
      </c>
      <c r="C679" s="24" t="s">
        <v>488</v>
      </c>
      <c r="D679" s="17">
        <v>1270</v>
      </c>
      <c r="F679" s="24" t="s">
        <v>445</v>
      </c>
      <c r="G679" s="24">
        <v>60</v>
      </c>
      <c r="H679" s="16" t="s">
        <v>425</v>
      </c>
      <c r="J679" s="52">
        <f t="shared" si="289"/>
        <v>19336.5625</v>
      </c>
      <c r="K679" s="52">
        <f t="shared" si="290"/>
        <v>101923.4375</v>
      </c>
      <c r="L679" s="52">
        <f t="shared" si="291"/>
        <v>7014.3750000000009</v>
      </c>
      <c r="M679" s="52">
        <f t="shared" si="292"/>
        <v>1329022.5</v>
      </c>
      <c r="N679">
        <v>1439</v>
      </c>
      <c r="O679">
        <v>7585</v>
      </c>
      <c r="P679">
        <v>522</v>
      </c>
      <c r="Q679">
        <v>98904</v>
      </c>
      <c r="R679" s="14">
        <f t="shared" si="293"/>
        <v>0.30709286590870488</v>
      </c>
      <c r="S679" s="14">
        <f t="shared" si="294"/>
        <v>0.10557445305366327</v>
      </c>
      <c r="T679" s="14">
        <f t="shared" si="295"/>
        <v>1.5005643943883074</v>
      </c>
      <c r="U679" s="14">
        <f t="shared" si="296"/>
        <v>0.92254848831964475</v>
      </c>
      <c r="V679">
        <v>1609.01</v>
      </c>
      <c r="W679">
        <v>3816.64</v>
      </c>
      <c r="X679">
        <v>7723.57</v>
      </c>
      <c r="Y679">
        <v>2842.99</v>
      </c>
      <c r="Z679" s="14">
        <f t="shared" si="297"/>
        <v>0.54388308785778772</v>
      </c>
      <c r="AA679" s="14">
        <f t="shared" si="298"/>
        <v>0.16276817596774878</v>
      </c>
      <c r="AB679" s="14">
        <f t="shared" si="299"/>
        <v>20.802811674901061</v>
      </c>
      <c r="AC679" s="14">
        <f t="shared" si="300"/>
        <v>0.60144661822972612</v>
      </c>
      <c r="AD679">
        <v>2849.67</v>
      </c>
      <c r="AE679">
        <v>5884.26</v>
      </c>
      <c r="AF679">
        <v>107074.36</v>
      </c>
      <c r="AG679">
        <v>1853.46</v>
      </c>
      <c r="AH679" s="14">
        <f t="shared" si="301"/>
        <v>6.6682921429375757</v>
      </c>
      <c r="AI679" s="14">
        <f t="shared" si="302"/>
        <v>1.6624513120875479</v>
      </c>
      <c r="AJ679" s="14">
        <f t="shared" si="303"/>
        <v>77.701918163785123</v>
      </c>
      <c r="AK679" s="14">
        <f t="shared" si="304"/>
        <v>11.695278858540984</v>
      </c>
      <c r="AL679">
        <v>34938.449999999997</v>
      </c>
      <c r="AM679">
        <v>60099.56</v>
      </c>
      <c r="AN679">
        <v>399940.32</v>
      </c>
      <c r="AO679">
        <v>36040.99</v>
      </c>
      <c r="AP679" s="14">
        <f t="shared" si="305"/>
        <v>0.32562329539707108</v>
      </c>
      <c r="AQ679" s="14">
        <f t="shared" si="306"/>
        <v>2.8681229404193556E-2</v>
      </c>
      <c r="AR679" s="14">
        <f t="shared" si="307"/>
        <v>0</v>
      </c>
      <c r="AS679" s="14">
        <f t="shared" si="308"/>
        <v>1.3288282002939964</v>
      </c>
      <c r="AT679">
        <v>1706.1</v>
      </c>
      <c r="AU679">
        <v>1036.8599999999999</v>
      </c>
      <c r="AW679">
        <v>4095.01</v>
      </c>
    </row>
    <row r="680" spans="1:49" ht="12.75" customHeight="1" x14ac:dyDescent="0.15">
      <c r="A680" t="s">
        <v>84</v>
      </c>
      <c r="B680" t="s">
        <v>308</v>
      </c>
      <c r="C680" s="24" t="s">
        <v>488</v>
      </c>
      <c r="D680" s="17">
        <v>1271</v>
      </c>
      <c r="F680" s="24" t="s">
        <v>446</v>
      </c>
      <c r="G680" s="24">
        <v>60</v>
      </c>
      <c r="H680" s="16" t="s">
        <v>425</v>
      </c>
      <c r="J680" s="52">
        <f t="shared" si="289"/>
        <v>18355.625000000004</v>
      </c>
      <c r="K680" s="52">
        <f t="shared" si="290"/>
        <v>93095.000000000015</v>
      </c>
      <c r="L680" s="52">
        <f t="shared" si="291"/>
        <v>6772.4999999999991</v>
      </c>
      <c r="M680" s="52">
        <f t="shared" si="292"/>
        <v>1205935</v>
      </c>
      <c r="N680">
        <v>1366</v>
      </c>
      <c r="O680">
        <v>6928</v>
      </c>
      <c r="P680">
        <v>504</v>
      </c>
      <c r="Q680">
        <v>89744</v>
      </c>
      <c r="R680" s="14">
        <f t="shared" si="293"/>
        <v>0.31541046933957312</v>
      </c>
      <c r="S680" s="14">
        <f t="shared" si="294"/>
        <v>0.11126998102689346</v>
      </c>
      <c r="T680" s="14">
        <f t="shared" si="295"/>
        <v>1.6284419800625984</v>
      </c>
      <c r="U680" s="14">
        <f t="shared" si="296"/>
        <v>1.0163223187427595</v>
      </c>
      <c r="V680">
        <v>1652.59</v>
      </c>
      <c r="W680">
        <v>4022.54</v>
      </c>
      <c r="X680">
        <v>8381.77</v>
      </c>
      <c r="Y680">
        <v>3131.97</v>
      </c>
      <c r="Z680" s="14">
        <f t="shared" si="297"/>
        <v>0.56426675115326108</v>
      </c>
      <c r="AA680" s="14">
        <f t="shared" si="298"/>
        <v>0.18261843254312379</v>
      </c>
      <c r="AB680" s="14">
        <f t="shared" si="299"/>
        <v>12.549403451645682</v>
      </c>
      <c r="AC680" s="14">
        <f t="shared" si="300"/>
        <v>0.85633439011964296</v>
      </c>
      <c r="AD680">
        <v>2956.47</v>
      </c>
      <c r="AE680">
        <v>6601.87</v>
      </c>
      <c r="AF680">
        <v>64593.16</v>
      </c>
      <c r="AG680">
        <v>2638.94</v>
      </c>
      <c r="AH680" s="14">
        <f t="shared" si="301"/>
        <v>9.8749019465635008</v>
      </c>
      <c r="AI680" s="14">
        <f t="shared" si="302"/>
        <v>3.9225106683960718</v>
      </c>
      <c r="AJ680" s="14">
        <f t="shared" si="303"/>
        <v>89.845938788951472</v>
      </c>
      <c r="AK680" s="14">
        <f t="shared" si="304"/>
        <v>10.899444132564485</v>
      </c>
      <c r="AL680">
        <v>51739.45</v>
      </c>
      <c r="AM680">
        <v>141803.35</v>
      </c>
      <c r="AN680">
        <v>462446.93</v>
      </c>
      <c r="AO680">
        <v>33588.49</v>
      </c>
      <c r="AP680" s="14">
        <f t="shared" si="305"/>
        <v>0.33154944469786185</v>
      </c>
      <c r="AQ680" s="14">
        <f t="shared" si="306"/>
        <v>2.8402123638045465E-2</v>
      </c>
      <c r="AR680" s="14">
        <f t="shared" si="307"/>
        <v>0</v>
      </c>
      <c r="AS680" s="14">
        <f t="shared" si="308"/>
        <v>1.2302160841361989</v>
      </c>
      <c r="AT680">
        <v>1737.15</v>
      </c>
      <c r="AU680">
        <v>1026.77</v>
      </c>
      <c r="AW680">
        <v>3791.12</v>
      </c>
    </row>
    <row r="681" spans="1:49" ht="12.75" customHeight="1" x14ac:dyDescent="0.15">
      <c r="A681" t="s">
        <v>85</v>
      </c>
      <c r="B681" t="s">
        <v>309</v>
      </c>
      <c r="C681" s="24" t="s">
        <v>488</v>
      </c>
      <c r="D681" s="17">
        <v>1272</v>
      </c>
      <c r="F681" s="24" t="s">
        <v>452</v>
      </c>
      <c r="G681" s="24">
        <v>70</v>
      </c>
      <c r="H681" s="16" t="s">
        <v>425</v>
      </c>
      <c r="J681" s="52">
        <f t="shared" si="289"/>
        <v>7605.6250000000018</v>
      </c>
      <c r="K681" s="52">
        <f t="shared" si="290"/>
        <v>15103.75</v>
      </c>
      <c r="L681" s="52">
        <f t="shared" si="291"/>
        <v>1290</v>
      </c>
      <c r="M681" s="52">
        <f t="shared" si="292"/>
        <v>272915.625</v>
      </c>
      <c r="N681">
        <v>566</v>
      </c>
      <c r="O681">
        <v>1124</v>
      </c>
      <c r="P681">
        <v>96</v>
      </c>
      <c r="Q681">
        <v>20310</v>
      </c>
      <c r="R681" s="14">
        <f t="shared" si="293"/>
        <v>0.30848613128377</v>
      </c>
      <c r="S681" s="14">
        <f t="shared" si="294"/>
        <v>0.12565236477823538</v>
      </c>
      <c r="T681" s="14">
        <f t="shared" si="295"/>
        <v>1.7374992957212885</v>
      </c>
      <c r="U681" s="14">
        <f t="shared" si="296"/>
        <v>0.98272689807799019</v>
      </c>
      <c r="V681">
        <v>1616.31</v>
      </c>
      <c r="W681">
        <v>4542.4799999999996</v>
      </c>
      <c r="X681">
        <v>8943.1</v>
      </c>
      <c r="Y681">
        <v>3028.44</v>
      </c>
      <c r="Z681" s="14">
        <f t="shared" si="297"/>
        <v>0.59100408627557266</v>
      </c>
      <c r="AA681" s="14">
        <f t="shared" si="298"/>
        <v>0.17726231267203801</v>
      </c>
      <c r="AB681" s="14">
        <f t="shared" si="299"/>
        <v>22.992840642613039</v>
      </c>
      <c r="AC681" s="14">
        <f t="shared" si="300"/>
        <v>0.62163372457141741</v>
      </c>
      <c r="AD681">
        <v>3096.56</v>
      </c>
      <c r="AE681">
        <v>6408.24</v>
      </c>
      <c r="AF681">
        <v>118346.68</v>
      </c>
      <c r="AG681">
        <v>1915.67</v>
      </c>
      <c r="AH681" s="14">
        <f t="shared" si="301"/>
        <v>8.4136146838719039</v>
      </c>
      <c r="AI681" s="14">
        <f t="shared" si="302"/>
        <v>3.8007383993381132</v>
      </c>
      <c r="AJ681" s="14">
        <f t="shared" si="303"/>
        <v>110.78566418825322</v>
      </c>
      <c r="AK681" s="14">
        <f t="shared" si="304"/>
        <v>5.0650394104495291</v>
      </c>
      <c r="AL681">
        <v>44083.05</v>
      </c>
      <c r="AM681">
        <v>137401.14000000001</v>
      </c>
      <c r="AN681">
        <v>570226</v>
      </c>
      <c r="AO681">
        <v>15608.78</v>
      </c>
      <c r="AP681" s="14">
        <f t="shared" si="305"/>
        <v>0.30829527301321313</v>
      </c>
      <c r="AQ681" s="14">
        <f t="shared" si="306"/>
        <v>2.8670164755386897E-2</v>
      </c>
      <c r="AR681" s="14">
        <f t="shared" si="307"/>
        <v>0</v>
      </c>
      <c r="AS681" s="14">
        <f t="shared" si="308"/>
        <v>1.2097596433102831</v>
      </c>
      <c r="AT681">
        <v>1615.31</v>
      </c>
      <c r="AU681">
        <v>1036.46</v>
      </c>
      <c r="AW681">
        <v>3728.08</v>
      </c>
    </row>
    <row r="682" spans="1:49" ht="12.75" customHeight="1" x14ac:dyDescent="0.15">
      <c r="A682" t="s">
        <v>28</v>
      </c>
      <c r="C682" s="24" t="s">
        <v>488</v>
      </c>
      <c r="D682" s="17" t="s">
        <v>413</v>
      </c>
      <c r="F682" s="24" t="s">
        <v>448</v>
      </c>
      <c r="G682" s="24">
        <v>70</v>
      </c>
      <c r="H682" s="16" t="s">
        <v>425</v>
      </c>
      <c r="J682" s="52">
        <f t="shared" si="289"/>
        <v>34453.750000000007</v>
      </c>
      <c r="K682" s="52">
        <f t="shared" si="290"/>
        <v>57673.749999999993</v>
      </c>
      <c r="L682" s="52">
        <f t="shared" si="291"/>
        <v>5979.6875</v>
      </c>
      <c r="M682" s="52">
        <f t="shared" si="292"/>
        <v>1104804.375</v>
      </c>
      <c r="N682">
        <v>2564</v>
      </c>
      <c r="O682">
        <v>4292</v>
      </c>
      <c r="P682">
        <v>445</v>
      </c>
      <c r="Q682">
        <v>82218</v>
      </c>
      <c r="R682" s="14">
        <f>V682/$S$13</f>
        <v>0.33066891585025626</v>
      </c>
      <c r="S682" s="14">
        <f>W682/$T$13</f>
        <v>0.11622765750922939</v>
      </c>
      <c r="T682" s="14">
        <f>X682/$U$13</f>
        <v>2.1814665607685906</v>
      </c>
      <c r="U682" s="14">
        <f>Y682/$V$13</f>
        <v>1.6434299181946228</v>
      </c>
      <c r="V682">
        <v>1783.81</v>
      </c>
      <c r="W682">
        <v>4292.7</v>
      </c>
      <c r="X682">
        <v>11398.49</v>
      </c>
      <c r="Y682">
        <v>5285.55</v>
      </c>
      <c r="Z682" s="14">
        <f>AD682/$S$13</f>
        <v>0.59067577462438936</v>
      </c>
      <c r="AA682" s="14">
        <f>AE682/$T$13</f>
        <v>0.17245945759343467</v>
      </c>
      <c r="AB682" s="14">
        <f>AF682/$U$13</f>
        <v>30.735707108886828</v>
      </c>
      <c r="AC682" s="14">
        <f>AG682/$V$13</f>
        <v>1.0866496484949488</v>
      </c>
      <c r="AD682">
        <v>3186.43</v>
      </c>
      <c r="AE682">
        <v>6369.54</v>
      </c>
      <c r="AF682">
        <v>160598.68</v>
      </c>
      <c r="AG682">
        <v>3494.85</v>
      </c>
      <c r="AH682" s="14">
        <f>AL682/$S$13</f>
        <v>7.1072378604332149</v>
      </c>
      <c r="AI682" s="14">
        <f>AM682/$T$13</f>
        <v>1.708446385467955</v>
      </c>
      <c r="AJ682" s="14">
        <f>AN682/$U$13</f>
        <v>104.82208740418936</v>
      </c>
      <c r="AK682" s="14">
        <f>AO682/$V$13</f>
        <v>19.482350124526999</v>
      </c>
      <c r="AL682">
        <v>38340.35</v>
      </c>
      <c r="AM682">
        <v>63098.99</v>
      </c>
      <c r="AN682">
        <v>547711.13</v>
      </c>
      <c r="AO682">
        <v>62658.55</v>
      </c>
      <c r="AP682" s="14">
        <f>AT682/$S$13</f>
        <v>0.343531897934026</v>
      </c>
      <c r="AQ682" s="14">
        <f>AU682/$T$13</f>
        <v>2.9376271709597369E-2</v>
      </c>
      <c r="AR682" s="14">
        <f>AV682/$U$13</f>
        <v>0</v>
      </c>
      <c r="AS682" s="14">
        <f>AW682/$V$13</f>
        <v>1.9011526132014167</v>
      </c>
      <c r="AT682">
        <v>1853.2</v>
      </c>
      <c r="AU682">
        <v>1084.97</v>
      </c>
      <c r="AW682">
        <v>6114.43</v>
      </c>
    </row>
    <row r="683" spans="1:49" ht="12.75" customHeight="1" x14ac:dyDescent="0.15">
      <c r="A683" t="s">
        <v>29</v>
      </c>
      <c r="C683" s="24" t="s">
        <v>488</v>
      </c>
      <c r="D683" s="17">
        <v>1274</v>
      </c>
      <c r="F683" s="24" t="s">
        <v>447</v>
      </c>
      <c r="G683" s="24">
        <v>70</v>
      </c>
      <c r="H683" s="16" t="s">
        <v>425</v>
      </c>
      <c r="J683" s="52">
        <f t="shared" si="289"/>
        <v>32048.437500000004</v>
      </c>
      <c r="K683" s="52">
        <f t="shared" si="290"/>
        <v>54206.875</v>
      </c>
      <c r="L683" s="52">
        <f t="shared" si="291"/>
        <v>5764.6875</v>
      </c>
      <c r="M683" s="52">
        <f t="shared" si="292"/>
        <v>1035937.1875000001</v>
      </c>
      <c r="N683">
        <v>2385</v>
      </c>
      <c r="O683">
        <v>4034</v>
      </c>
      <c r="P683">
        <v>429</v>
      </c>
      <c r="Q683">
        <v>77093</v>
      </c>
      <c r="R683" s="14">
        <f>V683/$S$13</f>
        <v>0.34229731859005846</v>
      </c>
      <c r="S683" s="14">
        <f>W683/$T$13</f>
        <v>0.11733234416946109</v>
      </c>
      <c r="T683" s="14">
        <f>X683/$U$13</f>
        <v>2.3157306488808937</v>
      </c>
      <c r="U683" s="14">
        <f>Y683/$V$13</f>
        <v>1.6597723379050235</v>
      </c>
      <c r="V683">
        <v>1846.54</v>
      </c>
      <c r="W683">
        <v>4333.5</v>
      </c>
      <c r="X683">
        <v>12100.04</v>
      </c>
      <c r="Y683">
        <v>5338.11</v>
      </c>
      <c r="Z683" s="14">
        <f>AD683/$S$13</f>
        <v>0.59140614138343328</v>
      </c>
      <c r="AA683" s="14">
        <f>AE683/$T$13</f>
        <v>0.17562081088874479</v>
      </c>
      <c r="AB683" s="14">
        <f>AF683/$U$13</f>
        <v>31.613406313694348</v>
      </c>
      <c r="AC683" s="14">
        <f>AG683/$V$13</f>
        <v>0.99879981468641266</v>
      </c>
      <c r="AD683">
        <v>3190.37</v>
      </c>
      <c r="AE683">
        <v>6486.3</v>
      </c>
      <c r="AF683">
        <v>165184.79</v>
      </c>
      <c r="AG683">
        <v>3212.31</v>
      </c>
      <c r="AH683" s="14">
        <f>AL683/$S$13</f>
        <v>7.4733740534428259</v>
      </c>
      <c r="AI683" s="14">
        <f>AM683/$T$13</f>
        <v>2.3942808097244912</v>
      </c>
      <c r="AJ683" s="14">
        <f>AN683/$U$13</f>
        <v>112.40959589676852</v>
      </c>
      <c r="AK683" s="14">
        <f>AO683/$V$13</f>
        <v>12.823168551413637</v>
      </c>
      <c r="AL683">
        <v>40315.49</v>
      </c>
      <c r="AM683">
        <v>88429.29</v>
      </c>
      <c r="AN683">
        <v>587357</v>
      </c>
      <c r="AO683">
        <v>41241.49</v>
      </c>
      <c r="AP683" s="14">
        <f>AT683/$S$13</f>
        <v>0.33843601412536728</v>
      </c>
      <c r="AQ683" s="14">
        <f>AU683/$T$13</f>
        <v>2.8604344830107042E-2</v>
      </c>
      <c r="AR683" s="14">
        <f>AV683/$U$13</f>
        <v>0</v>
      </c>
      <c r="AS683" s="14">
        <f>AW683/$V$13</f>
        <v>1.9030244048044722</v>
      </c>
      <c r="AT683">
        <v>1825.71</v>
      </c>
      <c r="AU683">
        <v>1056.46</v>
      </c>
      <c r="AW683">
        <v>6120.45</v>
      </c>
    </row>
    <row r="684" spans="1:49" x14ac:dyDescent="0.15">
      <c r="J684" s="52"/>
      <c r="K684" s="52"/>
      <c r="L684" s="52"/>
      <c r="M684" s="52"/>
    </row>
    <row r="685" spans="1:49" ht="12.75" customHeight="1" x14ac:dyDescent="0.15">
      <c r="A685" t="s">
        <v>90</v>
      </c>
      <c r="B685" t="s">
        <v>316</v>
      </c>
      <c r="C685" s="24" t="s">
        <v>490</v>
      </c>
      <c r="D685" s="17" t="s">
        <v>342</v>
      </c>
      <c r="G685" s="24">
        <v>5</v>
      </c>
      <c r="H685" s="16" t="s">
        <v>426</v>
      </c>
      <c r="J685" s="52">
        <f t="shared" si="289"/>
        <v>645</v>
      </c>
      <c r="K685" s="52">
        <f t="shared" si="290"/>
        <v>21110.3125</v>
      </c>
      <c r="L685" s="52">
        <f t="shared" si="291"/>
        <v>24805.625</v>
      </c>
      <c r="M685" s="52">
        <f t="shared" si="292"/>
        <v>1043260.6250000001</v>
      </c>
      <c r="N685">
        <v>48</v>
      </c>
      <c r="O685">
        <v>1571</v>
      </c>
      <c r="P685">
        <v>1846</v>
      </c>
      <c r="Q685">
        <v>77638</v>
      </c>
      <c r="R685" s="14">
        <f>V685/$S$6</f>
        <v>0.30675884750702459</v>
      </c>
      <c r="S685" s="14">
        <f>W685/$T$6</f>
        <v>0.11697606829831872</v>
      </c>
      <c r="T685" s="14">
        <f>X685/$U$6</f>
        <v>1.3115052426754354</v>
      </c>
      <c r="U685" s="14">
        <f>Y685/$V$6</f>
        <v>1.9793638185271265</v>
      </c>
      <c r="V685">
        <v>1671.44</v>
      </c>
      <c r="W685">
        <v>4294.96</v>
      </c>
      <c r="X685">
        <v>6868.13</v>
      </c>
      <c r="Y685">
        <v>6055.25</v>
      </c>
      <c r="Z685" s="14">
        <f>AD685/$S$6</f>
        <v>0.68092631099838308</v>
      </c>
      <c r="AA685" s="14">
        <f>AE685/$T$6</f>
        <v>0.21926884782538239</v>
      </c>
      <c r="AB685" s="14">
        <f>AF685/$U$6</f>
        <v>9.2081984712125458</v>
      </c>
      <c r="AC685" s="14">
        <f>AG685/$V$6</f>
        <v>0.64662541391675576</v>
      </c>
      <c r="AD685">
        <v>3710.17</v>
      </c>
      <c r="AE685">
        <v>8050.8</v>
      </c>
      <c r="AF685">
        <v>48221.77</v>
      </c>
      <c r="AG685">
        <v>1978.15</v>
      </c>
      <c r="AH685" s="14">
        <f>AL685/$S$6</f>
        <v>3.7735482343527185</v>
      </c>
      <c r="AI685" s="14">
        <f>AM685/$T$6</f>
        <v>1.3974181139469184</v>
      </c>
      <c r="AJ685" s="14">
        <f>AN685/$U$6</f>
        <v>27.647336270224542</v>
      </c>
      <c r="AK685" s="14">
        <f>AO685/$V$6</f>
        <v>5.045116517771044</v>
      </c>
      <c r="AL685">
        <v>20560.97</v>
      </c>
      <c r="AM685">
        <v>51308.4</v>
      </c>
      <c r="AN685">
        <v>144784.4</v>
      </c>
      <c r="AO685">
        <v>15433.97</v>
      </c>
      <c r="AP685" s="14">
        <f>AT685/$S$6</f>
        <v>0.36183610432561103</v>
      </c>
      <c r="AQ685" s="14">
        <f>AU685/$T$6</f>
        <v>3.6617799538464516E-2</v>
      </c>
      <c r="AR685" s="14">
        <f>AV685/$U$6</f>
        <v>0</v>
      </c>
      <c r="AS685" s="14">
        <f>AW685/$V$6</f>
        <v>1.4973604123967454</v>
      </c>
      <c r="AT685">
        <v>1971.54</v>
      </c>
      <c r="AU685">
        <v>1344.48</v>
      </c>
      <c r="AW685">
        <v>4580.71</v>
      </c>
    </row>
    <row r="686" spans="1:49" ht="12.75" customHeight="1" x14ac:dyDescent="0.15">
      <c r="A686" t="s">
        <v>91</v>
      </c>
      <c r="B686" t="s">
        <v>317</v>
      </c>
      <c r="C686" s="24" t="s">
        <v>490</v>
      </c>
      <c r="D686" s="17">
        <v>356</v>
      </c>
      <c r="G686" s="24">
        <v>12</v>
      </c>
      <c r="H686" s="16" t="s">
        <v>426</v>
      </c>
      <c r="J686" s="52">
        <f t="shared" si="289"/>
        <v>470.3125</v>
      </c>
      <c r="K686" s="52">
        <f t="shared" si="290"/>
        <v>21150.624999999996</v>
      </c>
      <c r="L686" s="52">
        <f t="shared" si="291"/>
        <v>21943.437500000004</v>
      </c>
      <c r="M686" s="52">
        <f t="shared" si="292"/>
        <v>967983.75</v>
      </c>
      <c r="N686">
        <v>35</v>
      </c>
      <c r="O686">
        <v>1574</v>
      </c>
      <c r="P686">
        <v>1633</v>
      </c>
      <c r="Q686">
        <v>72036</v>
      </c>
      <c r="R686" s="14">
        <f>V686/$S$6</f>
        <v>0.33409008737848039</v>
      </c>
      <c r="S686" s="14">
        <f>W686/$T$6</f>
        <v>0.11049833903330294</v>
      </c>
      <c r="T686" s="14">
        <f>X686/$U$6</f>
        <v>1.3227639621679528</v>
      </c>
      <c r="U686" s="14">
        <f>Y686/$V$6</f>
        <v>1.3348108486233283</v>
      </c>
      <c r="V686">
        <v>1820.36</v>
      </c>
      <c r="W686">
        <v>4057.12</v>
      </c>
      <c r="X686">
        <v>6927.09</v>
      </c>
      <c r="Y686">
        <v>4083.44</v>
      </c>
      <c r="Z686" s="14">
        <f>AD686/$S$6</f>
        <v>0.65900552607864982</v>
      </c>
      <c r="AA686" s="14">
        <f>AE686/$T$6</f>
        <v>0.22186958095486589</v>
      </c>
      <c r="AB686" s="14">
        <f>AF686/$U$6</f>
        <v>8.4455347987236564</v>
      </c>
      <c r="AC686" s="14">
        <f>AG686/$V$6</f>
        <v>0.61106371294362227</v>
      </c>
      <c r="AD686">
        <v>3590.73</v>
      </c>
      <c r="AE686">
        <v>8146.29</v>
      </c>
      <c r="AF686">
        <v>44227.83</v>
      </c>
      <c r="AG686">
        <v>1869.36</v>
      </c>
      <c r="AH686" s="14">
        <f>AL686/$S$6</f>
        <v>3.0923429582414919</v>
      </c>
      <c r="AI686" s="14">
        <f>AM686/$T$6</f>
        <v>1.1044533843983793</v>
      </c>
      <c r="AJ686" s="14">
        <f>AN686/$U$6</f>
        <v>28.206793040828135</v>
      </c>
      <c r="AK686" s="14">
        <f>AO686/$V$6</f>
        <v>5.3761387818344071</v>
      </c>
      <c r="AL686">
        <v>16849.28</v>
      </c>
      <c r="AM686">
        <v>40551.74</v>
      </c>
      <c r="AN686">
        <v>147714.18</v>
      </c>
      <c r="AO686">
        <v>16446.63</v>
      </c>
      <c r="AP686" s="14">
        <f>AT686/$S$6</f>
        <v>0.36460740248609308</v>
      </c>
      <c r="AQ686" s="14">
        <f>AU686/$T$6</f>
        <v>3.6119931682071608E-2</v>
      </c>
      <c r="AR686" s="14">
        <f>AV686/$U$6</f>
        <v>0</v>
      </c>
      <c r="AS686" s="14">
        <f>AW686/$V$6</f>
        <v>1.4993478665921371</v>
      </c>
      <c r="AT686">
        <v>1986.64</v>
      </c>
      <c r="AU686">
        <v>1326.2</v>
      </c>
      <c r="AW686">
        <v>4586.79</v>
      </c>
    </row>
    <row r="687" spans="1:49" ht="12.75" customHeight="1" x14ac:dyDescent="0.15">
      <c r="A687" t="s">
        <v>92</v>
      </c>
      <c r="B687" t="s">
        <v>318</v>
      </c>
      <c r="C687" s="24" t="s">
        <v>490</v>
      </c>
      <c r="D687" s="17">
        <v>357</v>
      </c>
      <c r="G687" s="24">
        <v>20</v>
      </c>
      <c r="H687" s="16" t="s">
        <v>426</v>
      </c>
      <c r="J687" s="52">
        <f t="shared" si="289"/>
        <v>725.62500000000011</v>
      </c>
      <c r="K687" s="52">
        <f t="shared" si="290"/>
        <v>21150.624999999996</v>
      </c>
      <c r="L687" s="52">
        <f t="shared" si="291"/>
        <v>25665.625</v>
      </c>
      <c r="M687" s="52">
        <f t="shared" si="292"/>
        <v>1023897.1874999999</v>
      </c>
      <c r="N687">
        <v>54</v>
      </c>
      <c r="O687">
        <v>1574</v>
      </c>
      <c r="P687">
        <v>1910</v>
      </c>
      <c r="Q687">
        <v>76197</v>
      </c>
      <c r="R687" s="14">
        <f>V687/$S$6</f>
        <v>0.46722251688931882</v>
      </c>
      <c r="S687" s="14">
        <f>W687/$T$6</f>
        <v>0.12216010373518006</v>
      </c>
      <c r="T687" s="14">
        <f>X687/$U$6</f>
        <v>1.3414909401298114</v>
      </c>
      <c r="U687" s="14">
        <f>Y687/$V$6</f>
        <v>1.3056822230721203</v>
      </c>
      <c r="V687">
        <v>2545.7600000000002</v>
      </c>
      <c r="W687">
        <v>4485.3</v>
      </c>
      <c r="X687">
        <v>7025.16</v>
      </c>
      <c r="Y687">
        <v>3994.33</v>
      </c>
      <c r="Z687" s="14">
        <f>AD687/$S$6</f>
        <v>0.71893714292006738</v>
      </c>
      <c r="AA687" s="14">
        <f>AE687/$T$6</f>
        <v>0.22680985723884339</v>
      </c>
      <c r="AB687" s="14">
        <f>AF687/$U$6</f>
        <v>9.0929780038687529</v>
      </c>
      <c r="AC687" s="14">
        <f>AG687/$V$6</f>
        <v>0.66516953834184867</v>
      </c>
      <c r="AD687">
        <v>3917.28</v>
      </c>
      <c r="AE687">
        <v>8327.68</v>
      </c>
      <c r="AF687">
        <v>47618.38</v>
      </c>
      <c r="AG687">
        <v>2034.88</v>
      </c>
      <c r="AH687" s="14">
        <f>AL687/$S$6</f>
        <v>4.0725804823527039</v>
      </c>
      <c r="AI687" s="14">
        <f>AM687/$T$6</f>
        <v>2.1604390061489949</v>
      </c>
      <c r="AJ687" s="14">
        <f>AN687/$U$6</f>
        <v>30.812518260092464</v>
      </c>
      <c r="AK687" s="14">
        <f>AO687/$V$6</f>
        <v>7.2679075180031312</v>
      </c>
      <c r="AL687">
        <v>22190.31</v>
      </c>
      <c r="AM687">
        <v>79323.91</v>
      </c>
      <c r="AN687">
        <v>161359.92000000001</v>
      </c>
      <c r="AO687">
        <v>22233.91</v>
      </c>
      <c r="AP687" s="14">
        <f>AT687/$S$6</f>
        <v>0.37075564674941408</v>
      </c>
      <c r="AQ687" s="14">
        <f>AU687/$T$6</f>
        <v>4.367701013466127E-2</v>
      </c>
      <c r="AR687" s="14">
        <f>AV687/$U$6</f>
        <v>0</v>
      </c>
      <c r="AS687" s="14">
        <f>AW687/$V$6</f>
        <v>1.5165713800058183</v>
      </c>
      <c r="AT687">
        <v>2020.14</v>
      </c>
      <c r="AU687">
        <v>1603.67</v>
      </c>
      <c r="AW687">
        <v>4639.4799999999996</v>
      </c>
    </row>
    <row r="688" spans="1:49" ht="12.75" customHeight="1" x14ac:dyDescent="0.15">
      <c r="A688" t="s">
        <v>93</v>
      </c>
      <c r="B688" t="s">
        <v>319</v>
      </c>
      <c r="C688" s="24" t="s">
        <v>490</v>
      </c>
      <c r="D688" s="17">
        <v>358</v>
      </c>
      <c r="G688" s="24">
        <v>30</v>
      </c>
      <c r="H688" s="16" t="s">
        <v>426</v>
      </c>
      <c r="J688" s="52">
        <f t="shared" si="289"/>
        <v>362.81250000000006</v>
      </c>
      <c r="K688" s="52">
        <f t="shared" si="290"/>
        <v>18879.6875</v>
      </c>
      <c r="L688" s="52">
        <f t="shared" si="291"/>
        <v>18288.4375</v>
      </c>
      <c r="M688" s="52">
        <f t="shared" si="292"/>
        <v>635970</v>
      </c>
      <c r="N688">
        <v>27</v>
      </c>
      <c r="O688">
        <v>1405</v>
      </c>
      <c r="P688">
        <v>1361</v>
      </c>
      <c r="Q688">
        <v>47328</v>
      </c>
      <c r="R688" s="14">
        <f>V688/$S$6</f>
        <v>0.36076796159090868</v>
      </c>
      <c r="S688" s="14">
        <f>W688/$T$6</f>
        <v>0.12748658167143609</v>
      </c>
      <c r="T688" s="14">
        <f>X688/$U$6</f>
        <v>1.368089092065238</v>
      </c>
      <c r="U688" s="14">
        <f>Y688/$V$6</f>
        <v>1.5002729480679526</v>
      </c>
      <c r="V688">
        <v>1965.72</v>
      </c>
      <c r="W688">
        <v>4680.87</v>
      </c>
      <c r="X688">
        <v>7164.45</v>
      </c>
      <c r="Y688">
        <v>4589.62</v>
      </c>
      <c r="Z688" s="14">
        <f>AD688/$S$6</f>
        <v>0.67964710913225324</v>
      </c>
      <c r="AA688" s="14">
        <f>AE688/$T$6</f>
        <v>0.22603336858535533</v>
      </c>
      <c r="AB688" s="14">
        <f>AF688/$U$6</f>
        <v>11.858282586984874</v>
      </c>
      <c r="AC688" s="14">
        <f>AG688/$V$6</f>
        <v>0.70238527191838362</v>
      </c>
      <c r="AD688">
        <v>3703.2</v>
      </c>
      <c r="AE688">
        <v>8299.17</v>
      </c>
      <c r="AF688">
        <v>62099.81</v>
      </c>
      <c r="AG688">
        <v>2148.73</v>
      </c>
      <c r="AH688" s="14">
        <f>AL688/$S$6</f>
        <v>4.3735783332201565</v>
      </c>
      <c r="AI688" s="14">
        <f>AM688/$T$6</f>
        <v>1.6357712607686394</v>
      </c>
      <c r="AJ688" s="14">
        <f>AN688/$U$6</f>
        <v>45.837821735668335</v>
      </c>
      <c r="AK688" s="14">
        <f>AO688/$V$6</f>
        <v>6.6511723691565416</v>
      </c>
      <c r="AL688">
        <v>23830.36</v>
      </c>
      <c r="AM688">
        <v>60059.91</v>
      </c>
      <c r="AN688">
        <v>240044.88</v>
      </c>
      <c r="AO688">
        <v>20347.2</v>
      </c>
      <c r="AP688" s="14">
        <f>AT688/$S$6</f>
        <v>0.35287251477872744</v>
      </c>
      <c r="AQ688" s="14">
        <f>AU688/$T$6</f>
        <v>3.2394910526773062E-2</v>
      </c>
      <c r="AR688" s="14">
        <f>AV688/$U$6</f>
        <v>0</v>
      </c>
      <c r="AS688" s="14">
        <f>AW688/$V$6</f>
        <v>1.4752892105426598</v>
      </c>
      <c r="AT688">
        <v>1922.7</v>
      </c>
      <c r="AU688">
        <v>1189.43</v>
      </c>
      <c r="AW688">
        <v>4513.1899999999996</v>
      </c>
    </row>
    <row r="689" spans="1:49" ht="12.75" customHeight="1" x14ac:dyDescent="0.15">
      <c r="A689" t="s">
        <v>94</v>
      </c>
      <c r="B689" t="s">
        <v>320</v>
      </c>
      <c r="C689" s="24" t="s">
        <v>490</v>
      </c>
      <c r="D689" s="17">
        <v>359</v>
      </c>
      <c r="G689" s="24">
        <v>40</v>
      </c>
      <c r="H689" s="16" t="s">
        <v>426</v>
      </c>
      <c r="J689" s="52">
        <f t="shared" si="289"/>
        <v>483.75000000000006</v>
      </c>
      <c r="K689" s="52">
        <f t="shared" si="290"/>
        <v>12671.5625</v>
      </c>
      <c r="L689" s="52">
        <f t="shared" si="291"/>
        <v>7229.375</v>
      </c>
      <c r="M689" s="52">
        <f t="shared" si="292"/>
        <v>551434.68750000012</v>
      </c>
      <c r="N689">
        <v>36</v>
      </c>
      <c r="O689">
        <v>943</v>
      </c>
      <c r="P689">
        <v>538</v>
      </c>
      <c r="Q689">
        <v>41037</v>
      </c>
      <c r="R689" s="14">
        <f>V689/$S$6</f>
        <v>0.54259632096404464</v>
      </c>
      <c r="S689" s="14">
        <f>W689/$T$6</f>
        <v>0.12891127902197838</v>
      </c>
      <c r="T689" s="14">
        <f>X689/$U$6</f>
        <v>1.5034381486509969</v>
      </c>
      <c r="U689" s="14">
        <f>Y689/$V$6</f>
        <v>2.0937862636841778</v>
      </c>
      <c r="V689">
        <v>2956.45</v>
      </c>
      <c r="W689">
        <v>4733.18</v>
      </c>
      <c r="X689">
        <v>7873.25</v>
      </c>
      <c r="Y689">
        <v>6405.29</v>
      </c>
      <c r="Z689" s="14">
        <f>AD689/$S$6</f>
        <v>0.70005744478968412</v>
      </c>
      <c r="AA689" s="14">
        <f>AE689/$T$6</f>
        <v>0.23561541832475091</v>
      </c>
      <c r="AB689" s="14">
        <f>AF689/$U$6</f>
        <v>16.060376219965132</v>
      </c>
      <c r="AC689" s="14">
        <f>AG689/$V$6</f>
        <v>0.72447281796815499</v>
      </c>
      <c r="AD689">
        <v>3814.41</v>
      </c>
      <c r="AE689">
        <v>8650.99</v>
      </c>
      <c r="AF689">
        <v>84105.46</v>
      </c>
      <c r="AG689">
        <v>2216.3000000000002</v>
      </c>
      <c r="AH689" s="14">
        <f>AL689/$S$6</f>
        <v>5.1386548375670573</v>
      </c>
      <c r="AI689" s="14">
        <f>AM689/$T$6</f>
        <v>1.4082775161187442</v>
      </c>
      <c r="AJ689" s="14">
        <f>AN689/$U$6</f>
        <v>74.766706194396235</v>
      </c>
      <c r="AK689" s="14">
        <f>AO689/$V$6</f>
        <v>5.1132031681588916</v>
      </c>
      <c r="AL689">
        <v>27999.040000000001</v>
      </c>
      <c r="AM689">
        <v>51707.12</v>
      </c>
      <c r="AN689">
        <v>391540.53</v>
      </c>
      <c r="AO689">
        <v>15642.26</v>
      </c>
      <c r="AP689" s="14">
        <f>AT689/$S$6</f>
        <v>0.33910228292568334</v>
      </c>
      <c r="AQ689" s="14">
        <f>AU689/$T$6</f>
        <v>3.0867534739764634E-2</v>
      </c>
      <c r="AR689" s="14">
        <f>AV689/$U$6</f>
        <v>0</v>
      </c>
      <c r="AS689" s="14">
        <f>AW689/$V$6</f>
        <v>1.4543621023865794</v>
      </c>
      <c r="AT689">
        <v>1847.67</v>
      </c>
      <c r="AU689">
        <v>1133.3499999999999</v>
      </c>
      <c r="AW689">
        <v>4449.17</v>
      </c>
    </row>
    <row r="690" spans="1:49" ht="12.75" customHeight="1" x14ac:dyDescent="0.15">
      <c r="A690" t="s">
        <v>95</v>
      </c>
      <c r="B690" t="s">
        <v>321</v>
      </c>
      <c r="C690" s="24" t="s">
        <v>490</v>
      </c>
      <c r="D690" s="17">
        <v>360</v>
      </c>
      <c r="G690" s="24">
        <v>50</v>
      </c>
      <c r="H690" s="16" t="s">
        <v>426</v>
      </c>
      <c r="J690" s="52">
        <f t="shared" si="289"/>
        <v>201.56249999999997</v>
      </c>
      <c r="K690" s="52">
        <f t="shared" si="290"/>
        <v>2620.3125</v>
      </c>
      <c r="L690" s="52">
        <f t="shared" si="291"/>
        <v>1760.3124999999998</v>
      </c>
      <c r="M690" s="52">
        <f t="shared" si="292"/>
        <v>493142.81250000012</v>
      </c>
      <c r="N690">
        <v>15</v>
      </c>
      <c r="O690">
        <v>195</v>
      </c>
      <c r="P690">
        <v>131</v>
      </c>
      <c r="Q690">
        <v>36699</v>
      </c>
      <c r="R690" s="14">
        <f>V690/$S$6</f>
        <v>0.58749685705423849</v>
      </c>
      <c r="S690" s="14">
        <f>W690/$T$6</f>
        <v>0.17404076687991282</v>
      </c>
      <c r="T690" s="14">
        <f>X690/$U$6</f>
        <v>1.3068211112447798</v>
      </c>
      <c r="U690" s="14">
        <f>Y690/$V$6</f>
        <v>1.4154040775499397</v>
      </c>
      <c r="V690">
        <v>3201.1</v>
      </c>
      <c r="W690">
        <v>6390.18</v>
      </c>
      <c r="X690">
        <v>6843.6</v>
      </c>
      <c r="Y690">
        <v>4329.99</v>
      </c>
      <c r="Z690" s="14">
        <f>AD690/$S$6</f>
        <v>0.99757557293377697</v>
      </c>
      <c r="AA690" s="14">
        <f>AE690/$T$6</f>
        <v>0.28886903106689976</v>
      </c>
      <c r="AB690" s="14">
        <f>AF690/$U$6</f>
        <v>25.957416986994037</v>
      </c>
      <c r="AC690" s="14">
        <f>AG690/$V$6</f>
        <v>0.60982155407150251</v>
      </c>
      <c r="AD690">
        <v>5435.5</v>
      </c>
      <c r="AE690">
        <v>10606.28</v>
      </c>
      <c r="AF690">
        <v>135934.57999999999</v>
      </c>
      <c r="AG690">
        <v>1865.56</v>
      </c>
      <c r="AH690" s="14">
        <f>AL690/$S$6</f>
        <v>17.617096523764339</v>
      </c>
      <c r="AI690" s="14">
        <f>AM690/$T$6</f>
        <v>9.868070192831194</v>
      </c>
      <c r="AJ690" s="14">
        <f>AN690/$U$6</f>
        <v>126.65586623969081</v>
      </c>
      <c r="AK690" s="14">
        <f>AO690/$V$6</f>
        <v>16.098692791229052</v>
      </c>
      <c r="AL690">
        <v>95990.45</v>
      </c>
      <c r="AM690">
        <v>362321.69</v>
      </c>
      <c r="AN690">
        <v>663275.24</v>
      </c>
      <c r="AO690">
        <v>49248.959999999999</v>
      </c>
      <c r="AP690" s="14">
        <f>AT690/$S$6</f>
        <v>0.33175926044880349</v>
      </c>
      <c r="AQ690" s="14">
        <f>AU690/$T$6</f>
        <v>2.8965668634079927E-2</v>
      </c>
      <c r="AR690" s="14">
        <f>AV690/$U$6</f>
        <v>0</v>
      </c>
      <c r="AS690" s="14">
        <f>AW690/$V$6</f>
        <v>1.4338076418921348</v>
      </c>
      <c r="AT690">
        <v>1807.66</v>
      </c>
      <c r="AU690">
        <v>1063.52</v>
      </c>
      <c r="AW690">
        <v>4386.29</v>
      </c>
    </row>
    <row r="691" spans="1:49" ht="12.75" customHeight="1" x14ac:dyDescent="0.15">
      <c r="A691" t="s">
        <v>96</v>
      </c>
      <c r="B691" t="s">
        <v>322</v>
      </c>
      <c r="C691" s="24" t="s">
        <v>490</v>
      </c>
      <c r="D691" s="17">
        <v>361</v>
      </c>
      <c r="G691" s="24">
        <v>70</v>
      </c>
      <c r="H691" s="16" t="s">
        <v>426</v>
      </c>
      <c r="J691" s="52">
        <f t="shared" si="289"/>
        <v>120.93750000000001</v>
      </c>
      <c r="K691" s="52">
        <f t="shared" si="290"/>
        <v>698.74999999999989</v>
      </c>
      <c r="L691" s="52">
        <f t="shared" si="291"/>
        <v>282.18750000000006</v>
      </c>
      <c r="M691" s="52">
        <f t="shared" si="292"/>
        <v>558704.375</v>
      </c>
      <c r="N691">
        <v>9</v>
      </c>
      <c r="O691">
        <v>52</v>
      </c>
      <c r="P691">
        <v>21</v>
      </c>
      <c r="Q691">
        <v>41578</v>
      </c>
      <c r="R691" s="14">
        <f>V691/$S$6</f>
        <v>0.18316445543991147</v>
      </c>
      <c r="S691" s="14">
        <f>W691/$T$6</f>
        <v>0.14678304645559212</v>
      </c>
      <c r="T691" s="14">
        <f>X691/$U$6</f>
        <v>1.0026791016702852</v>
      </c>
      <c r="U691" s="14">
        <f>Y691/$V$6</f>
        <v>2.0787463348141175</v>
      </c>
      <c r="V691">
        <v>998.01</v>
      </c>
      <c r="W691">
        <v>5389.37</v>
      </c>
      <c r="X691">
        <v>5250.86</v>
      </c>
      <c r="Y691">
        <v>6359.28</v>
      </c>
      <c r="Z691" s="14">
        <f>AD691/$S$6</f>
        <v>1.0417713550546828</v>
      </c>
      <c r="AA691" s="14">
        <f>AE691/$T$6</f>
        <v>0.32033874623909586</v>
      </c>
      <c r="AB691" s="14">
        <f>AF691/$U$6</f>
        <v>24.331353127750951</v>
      </c>
      <c r="AC691" s="14">
        <f>AG691/$V$6</f>
        <v>0.51030174654075089</v>
      </c>
      <c r="AD691">
        <v>5676.31</v>
      </c>
      <c r="AE691">
        <v>11761.74</v>
      </c>
      <c r="AF691">
        <v>127419.16</v>
      </c>
      <c r="AG691">
        <v>1561.11</v>
      </c>
      <c r="AH691" s="14">
        <f>AL691/$S$6</f>
        <v>59.801865028603103</v>
      </c>
      <c r="AI691" s="14">
        <f>AM691/$T$6</f>
        <v>19.824923188631182</v>
      </c>
      <c r="AJ691" s="14">
        <f>AN691/$U$6</f>
        <v>381.40979371108097</v>
      </c>
      <c r="AK691" s="14">
        <f>AO691/$V$6</f>
        <v>56.463158548504666</v>
      </c>
      <c r="AL691">
        <v>325843.02</v>
      </c>
      <c r="AM691">
        <v>727903.18</v>
      </c>
      <c r="AN691">
        <v>1997378.25</v>
      </c>
      <c r="AO691">
        <v>172731.53</v>
      </c>
      <c r="AP691" s="14">
        <f>AT691/$S$6</f>
        <v>0.32201199917044582</v>
      </c>
      <c r="AQ691" s="14">
        <f>AU691/$T$6</f>
        <v>2.7899120206489873E-2</v>
      </c>
      <c r="AR691" s="14">
        <f>AV691/$U$6</f>
        <v>0</v>
      </c>
      <c r="AS691" s="14">
        <f>AW691/$V$6</f>
        <v>1.3842847289642028</v>
      </c>
      <c r="AT691">
        <v>1754.55</v>
      </c>
      <c r="AU691">
        <v>1024.3599999999999</v>
      </c>
      <c r="AW691">
        <v>4234.79</v>
      </c>
    </row>
    <row r="692" spans="1:49" ht="12.75" customHeight="1" x14ac:dyDescent="0.15">
      <c r="A692" t="s">
        <v>86</v>
      </c>
      <c r="B692" t="s">
        <v>323</v>
      </c>
      <c r="C692" s="24" t="s">
        <v>490</v>
      </c>
      <c r="D692" s="17">
        <v>362</v>
      </c>
      <c r="G692" s="24">
        <v>100</v>
      </c>
      <c r="H692" s="16" t="s">
        <v>426</v>
      </c>
      <c r="J692" s="52">
        <f t="shared" si="289"/>
        <v>53.75</v>
      </c>
      <c r="K692" s="52">
        <f t="shared" si="290"/>
        <v>1155.625</v>
      </c>
      <c r="L692" s="52">
        <f t="shared" si="291"/>
        <v>282.18750000000006</v>
      </c>
      <c r="M692" s="52">
        <f t="shared" si="292"/>
        <v>467893.74999999994</v>
      </c>
      <c r="N692">
        <v>4</v>
      </c>
      <c r="O692">
        <v>86</v>
      </c>
      <c r="P692">
        <v>21</v>
      </c>
      <c r="Q692">
        <v>34820</v>
      </c>
      <c r="R692" s="14">
        <f>V692/$S$6</f>
        <v>0.36496895595471218</v>
      </c>
      <c r="S692" s="14">
        <f>W692/$T$6</f>
        <v>0.17181670292186879</v>
      </c>
      <c r="T692" s="14">
        <f>X692/$U$6</f>
        <v>1.1477458691613056</v>
      </c>
      <c r="U692" s="14">
        <f>Y692/$V$6</f>
        <v>2.8973224938627542</v>
      </c>
      <c r="V692">
        <v>1988.61</v>
      </c>
      <c r="W692">
        <v>6308.52</v>
      </c>
      <c r="X692">
        <v>6010.55</v>
      </c>
      <c r="Y692">
        <v>8863.4599999999991</v>
      </c>
      <c r="Z692" s="14">
        <f>AD692/$S$6</f>
        <v>0.97678349554298172</v>
      </c>
      <c r="AA692" s="14">
        <f>AE692/$T$6</f>
        <v>0.28808927413426688</v>
      </c>
      <c r="AB692" s="14">
        <f>AF692/$U$6</f>
        <v>24.45570125438481</v>
      </c>
      <c r="AC692" s="14">
        <f>AG692/$V$6</f>
        <v>0.54312742915608381</v>
      </c>
      <c r="AD692">
        <v>5322.21</v>
      </c>
      <c r="AE692">
        <v>10577.65</v>
      </c>
      <c r="AF692">
        <v>128070.35</v>
      </c>
      <c r="AG692">
        <v>1661.53</v>
      </c>
      <c r="AH692" s="14">
        <f>AL692/$S$6</f>
        <v>47.947224205362367</v>
      </c>
      <c r="AI692" s="14">
        <f>AM692/$T$6</f>
        <v>17.314779948126962</v>
      </c>
      <c r="AJ692" s="14">
        <f>AN692/$U$6</f>
        <v>283.92825812562182</v>
      </c>
      <c r="AK692" s="14">
        <f>AO692/$V$6</f>
        <v>14.269950542463853</v>
      </c>
      <c r="AL692">
        <v>261250.52</v>
      </c>
      <c r="AM692">
        <v>635739.32999999996</v>
      </c>
      <c r="AN692">
        <v>1486884.02</v>
      </c>
      <c r="AO692">
        <v>43654.49</v>
      </c>
      <c r="AP692" s="14">
        <f>AT692/$S$6</f>
        <v>0.3313114480308183</v>
      </c>
      <c r="AQ692" s="14">
        <f>AU692/$T$6</f>
        <v>2.8628491168973574E-2</v>
      </c>
      <c r="AR692" s="14">
        <f>AV692/$U$6</f>
        <v>0</v>
      </c>
      <c r="AS692" s="14">
        <f>AW692/$V$6</f>
        <v>1.3967945763421037</v>
      </c>
      <c r="AT692">
        <v>1805.22</v>
      </c>
      <c r="AU692">
        <v>1051.1400000000001</v>
      </c>
      <c r="AW692">
        <v>4273.0600000000004</v>
      </c>
    </row>
    <row r="693" spans="1:49" x14ac:dyDescent="0.15">
      <c r="J693" s="52"/>
      <c r="K693" s="52"/>
      <c r="L693" s="52"/>
      <c r="M693" s="52"/>
    </row>
    <row r="694" spans="1:49" ht="12.75" customHeight="1" x14ac:dyDescent="0.15">
      <c r="A694" t="s">
        <v>171</v>
      </c>
      <c r="B694" t="s">
        <v>293</v>
      </c>
      <c r="C694" s="24" t="s">
        <v>491</v>
      </c>
      <c r="D694" s="17" t="s">
        <v>346</v>
      </c>
      <c r="G694" s="24">
        <v>5</v>
      </c>
      <c r="H694" s="16" t="s">
        <v>425</v>
      </c>
      <c r="J694" s="52">
        <f t="shared" si="289"/>
        <v>25410.3125</v>
      </c>
      <c r="K694" s="52">
        <f t="shared" si="290"/>
        <v>103925.62499999999</v>
      </c>
      <c r="L694" s="52">
        <f t="shared" si="291"/>
        <v>7740.0000000000009</v>
      </c>
      <c r="M694" s="52">
        <f t="shared" si="292"/>
        <v>1519324.3750000002</v>
      </c>
      <c r="N694">
        <v>1891</v>
      </c>
      <c r="O694">
        <v>7734</v>
      </c>
      <c r="P694">
        <v>576</v>
      </c>
      <c r="Q694">
        <v>113066</v>
      </c>
      <c r="R694" s="14">
        <f t="shared" ref="R694:R701" si="309">V694/$S$6</f>
        <v>0.2784420532566424</v>
      </c>
      <c r="S694" s="14">
        <f t="shared" ref="S694:S701" si="310">W694/$T$6</f>
        <v>8.1684645379456744E-2</v>
      </c>
      <c r="T694" s="14">
        <f t="shared" ref="T694:T701" si="311">X694/$U$6</f>
        <v>0.97464305696385023</v>
      </c>
      <c r="U694" s="14">
        <f t="shared" ref="U694:U701" si="312">Y694/$V$6</f>
        <v>1.2879651149487283</v>
      </c>
      <c r="V694">
        <v>1517.15</v>
      </c>
      <c r="W694">
        <v>2999.18</v>
      </c>
      <c r="X694">
        <v>5104.04</v>
      </c>
      <c r="Y694">
        <v>3940.13</v>
      </c>
      <c r="Z694" s="14">
        <f>AD694/$S$6</f>
        <v>0.36535620357846171</v>
      </c>
      <c r="AA694" s="14">
        <f>AE694/$T$6</f>
        <v>0.12998055101552242</v>
      </c>
      <c r="AB694" s="14">
        <f>AF694/$U$6</f>
        <v>6.7139567257291146</v>
      </c>
      <c r="AC694" s="14">
        <f>AG694/$V$6</f>
        <v>0.60221823423847487</v>
      </c>
      <c r="AD694">
        <v>1990.72</v>
      </c>
      <c r="AE694">
        <v>4772.4399999999996</v>
      </c>
      <c r="AF694">
        <v>35159.85</v>
      </c>
      <c r="AG694">
        <v>1842.3</v>
      </c>
      <c r="AH694" s="14">
        <f>AL694/$S$6</f>
        <v>6.8077618372055033</v>
      </c>
      <c r="AI694" s="14">
        <f>AM694/$T$6</f>
        <v>2.7096414507128528</v>
      </c>
      <c r="AJ694" s="14">
        <f>AN694/$U$6</f>
        <v>41.744423630325983</v>
      </c>
      <c r="AK694" s="14">
        <f>AO694/$V$6</f>
        <v>6.4421693324049825</v>
      </c>
      <c r="AL694">
        <v>37093.519999999997</v>
      </c>
      <c r="AM694">
        <v>99488.74</v>
      </c>
      <c r="AN694">
        <v>218608.45</v>
      </c>
      <c r="AO694">
        <v>19707.82</v>
      </c>
      <c r="AP694" s="14">
        <f>AT694/$S$6</f>
        <v>0.32781704293309794</v>
      </c>
      <c r="AQ694" s="14">
        <f>AU694/$T$6</f>
        <v>2.9785189629641329E-2</v>
      </c>
      <c r="AR694" s="14">
        <f>AV694/$U$6</f>
        <v>0</v>
      </c>
      <c r="AS694" s="14">
        <f>AW694/$V$6</f>
        <v>1.3862819896770058</v>
      </c>
      <c r="AT694">
        <v>1786.18</v>
      </c>
      <c r="AU694">
        <v>1093.6099999999999</v>
      </c>
      <c r="AW694">
        <v>4240.8999999999996</v>
      </c>
    </row>
    <row r="695" spans="1:49" ht="12.75" customHeight="1" x14ac:dyDescent="0.15">
      <c r="A695" t="s">
        <v>172</v>
      </c>
      <c r="B695" t="s">
        <v>294</v>
      </c>
      <c r="C695" s="24" t="s">
        <v>491</v>
      </c>
      <c r="D695" s="17">
        <v>543</v>
      </c>
      <c r="G695" s="24">
        <v>12</v>
      </c>
      <c r="H695" s="16" t="s">
        <v>425</v>
      </c>
      <c r="J695" s="52">
        <f t="shared" si="289"/>
        <v>28312.812500000004</v>
      </c>
      <c r="K695" s="52">
        <f t="shared" si="290"/>
        <v>101264.99999999999</v>
      </c>
      <c r="L695" s="52">
        <f t="shared" si="291"/>
        <v>7780.3124999999991</v>
      </c>
      <c r="M695" s="52">
        <f t="shared" si="292"/>
        <v>1549182.5000000002</v>
      </c>
      <c r="N695">
        <v>2107</v>
      </c>
      <c r="O695">
        <v>7536</v>
      </c>
      <c r="P695">
        <v>579</v>
      </c>
      <c r="Q695">
        <v>115288</v>
      </c>
      <c r="R695" s="14">
        <f t="shared" si="309"/>
        <v>0.27315272789339129</v>
      </c>
      <c r="S695" s="14">
        <f t="shared" si="310"/>
        <v>8.0473747956304187E-2</v>
      </c>
      <c r="T695" s="14">
        <f t="shared" si="311"/>
        <v>1.0687610634677849</v>
      </c>
      <c r="U695" s="14">
        <f t="shared" si="312"/>
        <v>1.2742752166423137</v>
      </c>
      <c r="V695">
        <v>1488.33</v>
      </c>
      <c r="W695">
        <v>2954.72</v>
      </c>
      <c r="X695">
        <v>5596.92</v>
      </c>
      <c r="Y695">
        <v>3898.25</v>
      </c>
      <c r="Z695" s="14">
        <f>AD695/$S$6</f>
        <v>0.36663357014779646</v>
      </c>
      <c r="AA695" s="14">
        <f>AE695/$T$6</f>
        <v>0.12887859623053025</v>
      </c>
      <c r="AB695" s="14">
        <f>AF695/$U$6</f>
        <v>6.2655575987763594</v>
      </c>
      <c r="AC695" s="14">
        <f>AG695/$V$6</f>
        <v>0.64850826525975835</v>
      </c>
      <c r="AD695">
        <v>1997.68</v>
      </c>
      <c r="AE695">
        <v>4731.9799999999996</v>
      </c>
      <c r="AF695">
        <v>32811.660000000003</v>
      </c>
      <c r="AG695">
        <v>1983.91</v>
      </c>
      <c r="AH695" s="14">
        <f>AL695/$S$6</f>
        <v>6.2518302497288358</v>
      </c>
      <c r="AI695" s="14">
        <f>AM695/$T$6</f>
        <v>1.6183235525540649</v>
      </c>
      <c r="AJ695" s="14">
        <f>AN695/$U$6</f>
        <v>57.769035848022561</v>
      </c>
      <c r="AK695" s="14">
        <f>AO695/$V$6</f>
        <v>12.529198905592656</v>
      </c>
      <c r="AL695">
        <v>34064.410000000003</v>
      </c>
      <c r="AM695">
        <v>59419.29</v>
      </c>
      <c r="AN695">
        <v>302526.62</v>
      </c>
      <c r="AO695">
        <v>38329.199999999997</v>
      </c>
      <c r="AP695" s="14">
        <f>AT695/$S$6</f>
        <v>0.33352848655920392</v>
      </c>
      <c r="AQ695" s="14">
        <f>AU695/$T$6</f>
        <v>2.9566759640129781E-2</v>
      </c>
      <c r="AR695" s="14">
        <f>AV695/$U$6</f>
        <v>0</v>
      </c>
      <c r="AS695" s="14">
        <f>AW695/$V$6</f>
        <v>1.4216344849453615</v>
      </c>
      <c r="AT695">
        <v>1817.3</v>
      </c>
      <c r="AU695">
        <v>1085.5899999999999</v>
      </c>
      <c r="AW695">
        <v>4349.05</v>
      </c>
    </row>
    <row r="696" spans="1:49" ht="12.75" customHeight="1" x14ac:dyDescent="0.15">
      <c r="A696" t="s">
        <v>173</v>
      </c>
      <c r="B696" t="s">
        <v>295</v>
      </c>
      <c r="C696" s="24" t="s">
        <v>491</v>
      </c>
      <c r="D696" s="17">
        <v>544</v>
      </c>
      <c r="G696" s="24">
        <v>20</v>
      </c>
      <c r="H696" s="16" t="s">
        <v>425</v>
      </c>
      <c r="J696" s="52">
        <f t="shared" si="289"/>
        <v>23811.25</v>
      </c>
      <c r="K696" s="52">
        <f t="shared" si="290"/>
        <v>102111.5625</v>
      </c>
      <c r="L696" s="52">
        <f t="shared" si="291"/>
        <v>7121.8749999999991</v>
      </c>
      <c r="M696" s="52">
        <f t="shared" si="292"/>
        <v>1513438.75</v>
      </c>
      <c r="N696">
        <v>1772</v>
      </c>
      <c r="O696">
        <v>7599</v>
      </c>
      <c r="P696">
        <v>530</v>
      </c>
      <c r="Q696">
        <v>112628</v>
      </c>
      <c r="R696" s="14">
        <f t="shared" si="309"/>
        <v>0.26175553479630959</v>
      </c>
      <c r="S696" s="14">
        <f t="shared" si="310"/>
        <v>8.4580613058354862E-2</v>
      </c>
      <c r="T696" s="14">
        <f t="shared" si="311"/>
        <v>0.97827120605404416</v>
      </c>
      <c r="U696" s="14">
        <f t="shared" si="312"/>
        <v>1.2965098604532572</v>
      </c>
      <c r="V696">
        <v>1426.23</v>
      </c>
      <c r="W696">
        <v>3105.51</v>
      </c>
      <c r="X696">
        <v>5123.04</v>
      </c>
      <c r="Y696">
        <v>3966.27</v>
      </c>
      <c r="Z696" s="14">
        <f>AD696/$S$6</f>
        <v>0.36559479216181445</v>
      </c>
      <c r="AA696" s="14">
        <f>AE696/$T$6</f>
        <v>0.1314085166452095</v>
      </c>
      <c r="AB696" s="14">
        <f>AF696/$U$6</f>
        <v>7.5628500447789984</v>
      </c>
      <c r="AC696" s="14">
        <f>AG696/$V$6</f>
        <v>0.63708040363625662</v>
      </c>
      <c r="AD696">
        <v>1992.02</v>
      </c>
      <c r="AE696">
        <v>4824.87</v>
      </c>
      <c r="AF696">
        <v>39605.360000000001</v>
      </c>
      <c r="AG696">
        <v>1948.95</v>
      </c>
      <c r="AH696" s="14">
        <f>AL696/$S$6</f>
        <v>5.905388614919862</v>
      </c>
      <c r="AI696" s="14">
        <f>AM696/$T$6</f>
        <v>1.4775579527172609</v>
      </c>
      <c r="AJ696" s="14">
        <f>AN696/$U$6</f>
        <v>58.02774006412276</v>
      </c>
      <c r="AK696" s="14">
        <f>AO696/$V$6</f>
        <v>15.37605379201684</v>
      </c>
      <c r="AL696">
        <v>32176.75</v>
      </c>
      <c r="AM696">
        <v>54250.86</v>
      </c>
      <c r="AN696">
        <v>303881.40999999997</v>
      </c>
      <c r="AO696">
        <v>47038.27</v>
      </c>
      <c r="AP696" s="14">
        <f>AT696/$S$6</f>
        <v>0.3270957712926546</v>
      </c>
      <c r="AQ696" s="14">
        <f>AU696/$T$6</f>
        <v>2.9462719420686626E-2</v>
      </c>
      <c r="AR696" s="14">
        <f>AV696/$U$6</f>
        <v>0</v>
      </c>
      <c r="AS696" s="14">
        <f>AW696/$V$6</f>
        <v>1.428446745707197</v>
      </c>
      <c r="AT696">
        <v>1782.25</v>
      </c>
      <c r="AU696">
        <v>1081.77</v>
      </c>
      <c r="AW696">
        <v>4369.8900000000003</v>
      </c>
    </row>
    <row r="697" spans="1:49" ht="12.75" customHeight="1" x14ac:dyDescent="0.15">
      <c r="A697" t="s">
        <v>174</v>
      </c>
      <c r="B697" t="s">
        <v>296</v>
      </c>
      <c r="C697" s="24" t="s">
        <v>491</v>
      </c>
      <c r="D697" s="17">
        <v>545</v>
      </c>
      <c r="G697" s="24">
        <v>30</v>
      </c>
      <c r="H697" s="16" t="s">
        <v>425</v>
      </c>
      <c r="J697" s="52">
        <f t="shared" si="289"/>
        <v>27761.874999999996</v>
      </c>
      <c r="K697" s="52">
        <f t="shared" si="290"/>
        <v>101681.56250000001</v>
      </c>
      <c r="L697" s="52">
        <f t="shared" si="291"/>
        <v>8290.9375</v>
      </c>
      <c r="M697" s="52">
        <f t="shared" si="292"/>
        <v>1533662.1875</v>
      </c>
      <c r="N697">
        <v>2066</v>
      </c>
      <c r="O697">
        <v>7567</v>
      </c>
      <c r="P697">
        <v>617</v>
      </c>
      <c r="Q697">
        <v>114133</v>
      </c>
      <c r="R697" s="14">
        <f t="shared" si="309"/>
        <v>0.28688258321694493</v>
      </c>
      <c r="S697" s="14">
        <f t="shared" si="310"/>
        <v>8.4214293437540597E-2</v>
      </c>
      <c r="T697" s="14">
        <f t="shared" si="311"/>
        <v>1.0241653824928441</v>
      </c>
      <c r="U697" s="14">
        <f t="shared" si="312"/>
        <v>1.2643967847698248</v>
      </c>
      <c r="V697">
        <v>1563.14</v>
      </c>
      <c r="W697">
        <v>3092.06</v>
      </c>
      <c r="X697">
        <v>5363.38</v>
      </c>
      <c r="Y697">
        <v>3868.03</v>
      </c>
      <c r="Z697" s="14">
        <f>AD697/$S$6</f>
        <v>0.3686028436088542</v>
      </c>
      <c r="AA697" s="14">
        <f>AE697/$T$6</f>
        <v>0.13053261783440012</v>
      </c>
      <c r="AB697" s="14">
        <f>AF697/$U$6</f>
        <v>6.4482769156149811</v>
      </c>
      <c r="AC697" s="14">
        <f>AG697/$V$6</f>
        <v>0.67716944681435287</v>
      </c>
      <c r="AD697">
        <v>2008.41</v>
      </c>
      <c r="AE697">
        <v>4792.71</v>
      </c>
      <c r="AF697">
        <v>33768.53</v>
      </c>
      <c r="AG697">
        <v>2071.59</v>
      </c>
      <c r="AH697" s="14">
        <f>AL697/$S$6</f>
        <v>7.1860054948786045</v>
      </c>
      <c r="AI697" s="14">
        <f>AM697/$T$6</f>
        <v>1.9064460541929706</v>
      </c>
      <c r="AJ697" s="14">
        <f>AN697/$U$6</f>
        <v>60.347544220453983</v>
      </c>
      <c r="AK697" s="14">
        <f>AO697/$V$6</f>
        <v>15.570801421291257</v>
      </c>
      <c r="AL697">
        <v>39154.46</v>
      </c>
      <c r="AM697">
        <v>69998.16</v>
      </c>
      <c r="AN697">
        <v>316029.83</v>
      </c>
      <c r="AO697">
        <v>47634.04</v>
      </c>
      <c r="AP697" s="14">
        <f>AT697/$S$6</f>
        <v>0.33281088551235066</v>
      </c>
      <c r="AQ697" s="14">
        <f>AU697/$T$6</f>
        <v>2.9599170074982493E-2</v>
      </c>
      <c r="AR697" s="14">
        <f>AV697/$U$6</f>
        <v>0</v>
      </c>
      <c r="AS697" s="14">
        <f>AW697/$V$6</f>
        <v>1.4381911551750626</v>
      </c>
      <c r="AT697">
        <v>1813.39</v>
      </c>
      <c r="AU697">
        <v>1086.78</v>
      </c>
      <c r="AW697">
        <v>4399.7</v>
      </c>
    </row>
    <row r="698" spans="1:49" ht="12.75" customHeight="1" x14ac:dyDescent="0.15">
      <c r="A698" t="s">
        <v>175</v>
      </c>
      <c r="B698" t="s">
        <v>297</v>
      </c>
      <c r="C698" s="24" t="s">
        <v>491</v>
      </c>
      <c r="D698" s="17">
        <v>546</v>
      </c>
      <c r="G698" s="24">
        <v>40</v>
      </c>
      <c r="H698" s="16" t="s">
        <v>425</v>
      </c>
      <c r="J698" s="52">
        <f t="shared" si="289"/>
        <v>24698.125000000004</v>
      </c>
      <c r="K698" s="52">
        <f t="shared" si="290"/>
        <v>96333.4375</v>
      </c>
      <c r="L698" s="52">
        <f t="shared" si="291"/>
        <v>7363.75</v>
      </c>
      <c r="M698" s="52">
        <f t="shared" si="292"/>
        <v>1413127.8125000002</v>
      </c>
      <c r="N698">
        <v>1838</v>
      </c>
      <c r="O698">
        <v>7169</v>
      </c>
      <c r="P698">
        <v>548</v>
      </c>
      <c r="Q698">
        <v>105163</v>
      </c>
      <c r="R698" s="14">
        <f t="shared" si="309"/>
        <v>0.25539256080797107</v>
      </c>
      <c r="S698" s="14">
        <f t="shared" si="310"/>
        <v>8.6023830657384392E-2</v>
      </c>
      <c r="T698" s="14">
        <f t="shared" si="311"/>
        <v>1.0522205227208064</v>
      </c>
      <c r="U698" s="14">
        <f t="shared" si="312"/>
        <v>1.2974284042507984</v>
      </c>
      <c r="V698">
        <v>1391.56</v>
      </c>
      <c r="W698">
        <v>3158.5</v>
      </c>
      <c r="X698">
        <v>5510.3</v>
      </c>
      <c r="Y698">
        <v>3969.08</v>
      </c>
      <c r="Z698" s="14">
        <f>AD698/$S$6</f>
        <v>0.36219398720064017</v>
      </c>
      <c r="AA698" s="14">
        <f>AE698/$T$6</f>
        <v>0.13025672060325896</v>
      </c>
      <c r="AB698" s="14">
        <f>AF698/$U$6</f>
        <v>6.6482547648100088</v>
      </c>
      <c r="AC698" s="14">
        <f>AG698/$V$6</f>
        <v>0.67166145286824286</v>
      </c>
      <c r="AD698">
        <v>1973.49</v>
      </c>
      <c r="AE698">
        <v>4782.58</v>
      </c>
      <c r="AF698">
        <v>34815.78</v>
      </c>
      <c r="AG698">
        <v>2054.7399999999998</v>
      </c>
      <c r="AH698" s="14">
        <f>AL698/$S$6</f>
        <v>7.5025317919287318</v>
      </c>
      <c r="AI698" s="14">
        <f>AM698/$T$6</f>
        <v>2.3140936095065525</v>
      </c>
      <c r="AJ698" s="14">
        <f>AN698/$U$6</f>
        <v>63.670407479333868</v>
      </c>
      <c r="AK698" s="14">
        <f>AO698/$V$6</f>
        <v>22.565427449749766</v>
      </c>
      <c r="AL698">
        <v>40879.120000000003</v>
      </c>
      <c r="AM698">
        <v>84965.58</v>
      </c>
      <c r="AN698">
        <v>333431.09999999998</v>
      </c>
      <c r="AO698">
        <v>69031.929999999993</v>
      </c>
      <c r="AP698" s="14">
        <f>AT698/$S$6</f>
        <v>0.33469022943045235</v>
      </c>
      <c r="AQ698" s="14">
        <f>AU698/$T$6</f>
        <v>2.9064806434805867E-2</v>
      </c>
      <c r="AR698" s="14">
        <f>AV698/$U$6</f>
        <v>0</v>
      </c>
      <c r="AS698" s="14">
        <f>AW698/$V$6</f>
        <v>1.3989977739205477</v>
      </c>
      <c r="AT698">
        <v>1823.63</v>
      </c>
      <c r="AU698">
        <v>1067.1600000000001</v>
      </c>
      <c r="AW698">
        <v>4279.8</v>
      </c>
    </row>
    <row r="699" spans="1:49" ht="12.75" customHeight="1" x14ac:dyDescent="0.15">
      <c r="A699" t="s">
        <v>176</v>
      </c>
      <c r="B699" t="s">
        <v>298</v>
      </c>
      <c r="C699" s="24" t="s">
        <v>491</v>
      </c>
      <c r="D699" s="17">
        <v>547</v>
      </c>
      <c r="G699" s="24">
        <v>60</v>
      </c>
      <c r="H699" s="16" t="s">
        <v>425</v>
      </c>
      <c r="J699" s="52">
        <f t="shared" si="289"/>
        <v>16017.500000000002</v>
      </c>
      <c r="K699" s="52">
        <f t="shared" si="290"/>
        <v>50578.750000000007</v>
      </c>
      <c r="L699" s="52">
        <f t="shared" si="291"/>
        <v>5737.8125000000009</v>
      </c>
      <c r="M699" s="52">
        <f t="shared" si="292"/>
        <v>1048716.25</v>
      </c>
      <c r="N699">
        <v>1192</v>
      </c>
      <c r="O699">
        <v>3764</v>
      </c>
      <c r="P699">
        <v>427</v>
      </c>
      <c r="Q699">
        <v>78044</v>
      </c>
      <c r="R699" s="14">
        <f t="shared" si="309"/>
        <v>0.30091526251167705</v>
      </c>
      <c r="S699" s="14">
        <f t="shared" si="310"/>
        <v>9.2736331307635769E-2</v>
      </c>
      <c r="T699" s="14">
        <f t="shared" si="311"/>
        <v>1.3800390694370448</v>
      </c>
      <c r="U699" s="14">
        <f t="shared" si="312"/>
        <v>1.196146692425119</v>
      </c>
      <c r="V699">
        <v>1639.6</v>
      </c>
      <c r="W699">
        <v>3404.96</v>
      </c>
      <c r="X699">
        <v>7227.03</v>
      </c>
      <c r="Y699">
        <v>3659.24</v>
      </c>
      <c r="Z699" s="14">
        <f>AD699/$S$6</f>
        <v>0.39740048561953201</v>
      </c>
      <c r="AA699" s="14">
        <f>AE699/$T$6</f>
        <v>0.13863277533821922</v>
      </c>
      <c r="AB699" s="14">
        <f>AF699/$U$6</f>
        <v>12.448551891124975</v>
      </c>
      <c r="AC699" s="14">
        <f>AG699/$V$6</f>
        <v>0.57490708324752626</v>
      </c>
      <c r="AD699">
        <v>2165.3200000000002</v>
      </c>
      <c r="AE699">
        <v>5090.12</v>
      </c>
      <c r="AF699">
        <v>65190.95</v>
      </c>
      <c r="AG699">
        <v>1758.75</v>
      </c>
      <c r="AH699" s="14">
        <f>AL699/$S$6</f>
        <v>11.328619067632522</v>
      </c>
      <c r="AI699" s="14">
        <f>AM699/$T$6</f>
        <v>4.4291974985680849</v>
      </c>
      <c r="AJ699" s="14">
        <f>AN699/$U$6</f>
        <v>85.738486832683137</v>
      </c>
      <c r="AK699" s="14">
        <f>AO699/$V$6</f>
        <v>26.605846645680717</v>
      </c>
      <c r="AL699">
        <v>61726.36</v>
      </c>
      <c r="AM699">
        <v>162624.94</v>
      </c>
      <c r="AN699">
        <v>448997.88</v>
      </c>
      <c r="AO699">
        <v>81392.34</v>
      </c>
      <c r="AP699" s="14">
        <f>AT699/$S$6</f>
        <v>0.329210033200519</v>
      </c>
      <c r="AQ699" s="14">
        <f>AU699/$T$6</f>
        <v>2.8672885294023925E-2</v>
      </c>
      <c r="AR699" s="14">
        <f>AV699/$U$6</f>
        <v>0</v>
      </c>
      <c r="AS699" s="14">
        <f>AW699/$V$6</f>
        <v>1.3454378446582265</v>
      </c>
      <c r="AT699">
        <v>1793.77</v>
      </c>
      <c r="AU699">
        <v>1052.77</v>
      </c>
      <c r="AW699">
        <v>4115.95</v>
      </c>
    </row>
    <row r="700" spans="1:49" ht="12.75" customHeight="1" x14ac:dyDescent="0.15">
      <c r="A700" t="s">
        <v>177</v>
      </c>
      <c r="B700" t="s">
        <v>299</v>
      </c>
      <c r="C700" s="24" t="s">
        <v>491</v>
      </c>
      <c r="D700" s="17">
        <v>548</v>
      </c>
      <c r="G700" s="24">
        <v>80</v>
      </c>
      <c r="H700" s="16" t="s">
        <v>425</v>
      </c>
      <c r="J700" s="52">
        <f t="shared" si="289"/>
        <v>2620.3125</v>
      </c>
      <c r="K700" s="52">
        <f t="shared" si="290"/>
        <v>9513.7500000000018</v>
      </c>
      <c r="L700" s="52">
        <f t="shared" si="291"/>
        <v>2123.125</v>
      </c>
      <c r="M700" s="52">
        <f t="shared" si="292"/>
        <v>740030</v>
      </c>
      <c r="N700">
        <v>195</v>
      </c>
      <c r="O700">
        <v>708</v>
      </c>
      <c r="P700">
        <v>158</v>
      </c>
      <c r="Q700">
        <v>55072</v>
      </c>
      <c r="R700" s="14">
        <f t="shared" si="309"/>
        <v>0.32391520194688284</v>
      </c>
      <c r="S700" s="14">
        <f t="shared" si="310"/>
        <v>0.14706193960928265</v>
      </c>
      <c r="T700" s="14">
        <f t="shared" si="311"/>
        <v>2.5496836826858997</v>
      </c>
      <c r="U700" s="14">
        <f t="shared" si="312"/>
        <v>1.2874061434562745</v>
      </c>
      <c r="V700">
        <v>1764.92</v>
      </c>
      <c r="W700">
        <v>5399.61</v>
      </c>
      <c r="X700">
        <v>13352.26</v>
      </c>
      <c r="Y700">
        <v>3938.42</v>
      </c>
      <c r="Z700" s="14">
        <f>AD700/$S$6</f>
        <v>0.66089588177752168</v>
      </c>
      <c r="AA700" s="14">
        <f>AE700/$T$6</f>
        <v>0.22276590651033035</v>
      </c>
      <c r="AB700" s="14">
        <f>AF700/$U$6</f>
        <v>28.347158490919124</v>
      </c>
      <c r="AC700" s="14">
        <f>AG700/$V$6</f>
        <v>0.68834560782429344</v>
      </c>
      <c r="AD700">
        <v>3601.03</v>
      </c>
      <c r="AE700">
        <v>8179.2</v>
      </c>
      <c r="AF700">
        <v>148449.25</v>
      </c>
      <c r="AG700">
        <v>2105.7800000000002</v>
      </c>
      <c r="AH700" s="14">
        <f>AL700/$S$6</f>
        <v>12.969963532652685</v>
      </c>
      <c r="AI700" s="14">
        <f>AM700/$T$6</f>
        <v>7.4152182515959417</v>
      </c>
      <c r="AJ700" s="14">
        <f>AN700/$U$6</f>
        <v>129.06986860371637</v>
      </c>
      <c r="AK700" s="14">
        <f>AO700/$V$6</f>
        <v>4.9114961803614685</v>
      </c>
      <c r="AL700">
        <v>70669.570000000007</v>
      </c>
      <c r="AM700">
        <v>272261.38</v>
      </c>
      <c r="AN700">
        <v>675916.96</v>
      </c>
      <c r="AO700">
        <v>15025.2</v>
      </c>
      <c r="AP700" s="14">
        <f>AT700/$S$6</f>
        <v>0.32335910701799142</v>
      </c>
      <c r="AQ700" s="14">
        <f>AU700/$T$6</f>
        <v>2.8005066922100839E-2</v>
      </c>
      <c r="AR700" s="14">
        <f>AV700/$U$6</f>
        <v>0</v>
      </c>
      <c r="AS700" s="14">
        <f>AW700/$V$6</f>
        <v>1.3966115213504229</v>
      </c>
      <c r="AT700">
        <v>1761.89</v>
      </c>
      <c r="AU700">
        <v>1028.25</v>
      </c>
      <c r="AW700">
        <v>4272.5</v>
      </c>
    </row>
    <row r="701" spans="1:49" ht="12.75" customHeight="1" x14ac:dyDescent="0.15">
      <c r="A701" t="s">
        <v>178</v>
      </c>
      <c r="B701" t="s">
        <v>300</v>
      </c>
      <c r="C701" s="24" t="s">
        <v>491</v>
      </c>
      <c r="D701" s="17">
        <v>549</v>
      </c>
      <c r="G701" s="24">
        <v>100</v>
      </c>
      <c r="H701" s="16" t="s">
        <v>425</v>
      </c>
      <c r="J701" s="52">
        <f t="shared" si="289"/>
        <v>483.75000000000006</v>
      </c>
      <c r="K701" s="52">
        <f t="shared" si="290"/>
        <v>4488.125</v>
      </c>
      <c r="L701" s="52">
        <f t="shared" si="291"/>
        <v>846.56249999999989</v>
      </c>
      <c r="M701" s="52">
        <f t="shared" si="292"/>
        <v>395546.25</v>
      </c>
      <c r="N701">
        <v>36</v>
      </c>
      <c r="O701">
        <v>334</v>
      </c>
      <c r="P701">
        <v>63</v>
      </c>
      <c r="Q701">
        <v>29436</v>
      </c>
      <c r="R701" s="14">
        <f t="shared" si="309"/>
        <v>0.37295983820023454</v>
      </c>
      <c r="S701" s="14">
        <f t="shared" si="310"/>
        <v>0.15279804186502172</v>
      </c>
      <c r="T701" s="14">
        <f t="shared" si="311"/>
        <v>2.7576663745051873</v>
      </c>
      <c r="U701" s="14">
        <f t="shared" si="312"/>
        <v>0.99426972499256328</v>
      </c>
      <c r="V701">
        <v>2032.15</v>
      </c>
      <c r="W701">
        <v>5610.22</v>
      </c>
      <c r="X701">
        <v>14441.43</v>
      </c>
      <c r="Y701">
        <v>3041.66</v>
      </c>
      <c r="Z701" s="14">
        <f>AD701/$S$6</f>
        <v>0.97722396677378676</v>
      </c>
      <c r="AA701" s="14">
        <f>AE701/$T$6</f>
        <v>0.28383724296686758</v>
      </c>
      <c r="AB701" s="14">
        <f>AF701/$U$6</f>
        <v>41.095408863759182</v>
      </c>
      <c r="AC701" s="14">
        <f>AG701/$V$6</f>
        <v>0.60884090233035537</v>
      </c>
      <c r="AD701">
        <v>5324.61</v>
      </c>
      <c r="AE701">
        <v>10421.530000000001</v>
      </c>
      <c r="AF701">
        <v>215209.67</v>
      </c>
      <c r="AG701">
        <v>1862.56</v>
      </c>
      <c r="AH701" s="14">
        <f>AL701/$S$6</f>
        <v>19.65161845647869</v>
      </c>
      <c r="AI701" s="14">
        <f>AM701/$T$6</f>
        <v>4.9127767108964697</v>
      </c>
      <c r="AJ701" s="14">
        <f>AN701/$U$6</f>
        <v>182.39648986123285</v>
      </c>
      <c r="AK701" s="14">
        <f>AO701/$V$6</f>
        <v>6.6776597726849261</v>
      </c>
      <c r="AL701">
        <v>107075.97</v>
      </c>
      <c r="AM701">
        <v>180380.31</v>
      </c>
      <c r="AN701">
        <v>955179.41</v>
      </c>
      <c r="AO701">
        <v>20428.23</v>
      </c>
      <c r="AP701" s="14">
        <f>AT701/$S$6</f>
        <v>0.32057863237353429</v>
      </c>
      <c r="AQ701" s="14">
        <f>AU701/$T$6</f>
        <v>2.7114188498544391E-2</v>
      </c>
      <c r="AR701" s="14">
        <f>AV701/$U$6</f>
        <v>0</v>
      </c>
      <c r="AS701" s="14">
        <f>AW701/$V$6</f>
        <v>1.3515080789359275</v>
      </c>
      <c r="AT701">
        <v>1746.74</v>
      </c>
      <c r="AU701">
        <v>995.54</v>
      </c>
      <c r="AW701">
        <v>4134.5200000000004</v>
      </c>
    </row>
    <row r="702" spans="1:49" x14ac:dyDescent="0.15">
      <c r="J702" s="52"/>
      <c r="K702" s="52"/>
      <c r="L702" s="52"/>
      <c r="M702" s="52"/>
    </row>
    <row r="703" spans="1:49" ht="12.75" customHeight="1" x14ac:dyDescent="0.15">
      <c r="A703" t="s">
        <v>33</v>
      </c>
      <c r="C703" s="16" t="s">
        <v>495</v>
      </c>
      <c r="D703" s="17" t="s">
        <v>414</v>
      </c>
      <c r="G703" s="16">
        <v>5</v>
      </c>
      <c r="H703" s="16" t="s">
        <v>426</v>
      </c>
      <c r="J703" s="52">
        <f t="shared" si="289"/>
        <v>1410.9375</v>
      </c>
      <c r="K703" s="52">
        <f t="shared" si="290"/>
        <v>117295.93749999999</v>
      </c>
      <c r="L703" s="52">
        <f t="shared" si="291"/>
        <v>18503.4375</v>
      </c>
      <c r="M703" s="52">
        <f t="shared" si="292"/>
        <v>2003920.9375</v>
      </c>
      <c r="N703">
        <v>105</v>
      </c>
      <c r="O703">
        <v>8729</v>
      </c>
      <c r="P703">
        <v>1377</v>
      </c>
      <c r="Q703">
        <v>149129</v>
      </c>
      <c r="R703" s="14">
        <f t="shared" ref="R703:R728" si="313">V703/$S$13</f>
        <v>0.5908407559481329</v>
      </c>
      <c r="S703" s="14">
        <f t="shared" ref="S703:S728" si="314">W703/$T$13</f>
        <v>0.19585904956333738</v>
      </c>
      <c r="T703" s="14">
        <f t="shared" ref="T703:T728" si="315">X703/$U$13</f>
        <v>1.3662689109403559</v>
      </c>
      <c r="U703" s="14">
        <f t="shared" ref="U703:U728" si="316">Y703/$V$13</f>
        <v>2.2906158567488659</v>
      </c>
      <c r="V703">
        <v>3187.32</v>
      </c>
      <c r="W703">
        <v>7233.77</v>
      </c>
      <c r="X703">
        <v>7138.96</v>
      </c>
      <c r="Y703">
        <v>7367.01</v>
      </c>
      <c r="Z703" s="14">
        <f t="shared" ref="Z703:Z728" si="317">AD703/$S$13</f>
        <v>0.68742156435661916</v>
      </c>
      <c r="AA703" s="14">
        <f t="shared" ref="AA703:AA728" si="318">AE703/$T$13</f>
        <v>0.23381640811673937</v>
      </c>
      <c r="AB703" s="14">
        <f t="shared" ref="AB703:AB728" si="319">AF703/$U$13</f>
        <v>12.236500387548684</v>
      </c>
      <c r="AC703" s="14">
        <f t="shared" ref="AC703:AC728" si="320">AG703/$V$13</f>
        <v>0.75910788297882259</v>
      </c>
      <c r="AD703">
        <v>3708.33</v>
      </c>
      <c r="AE703">
        <v>8635.67</v>
      </c>
      <c r="AF703">
        <v>63937.55</v>
      </c>
      <c r="AG703">
        <v>2441.42</v>
      </c>
      <c r="AH703" s="14">
        <f t="shared" ref="AH703:AH728" si="321">AL703/$S$13</f>
        <v>10.646406095040364</v>
      </c>
      <c r="AI703" s="14">
        <f t="shared" ref="AI703:AI728" si="322">AM703/$T$13</f>
        <v>2.8970521382320409</v>
      </c>
      <c r="AJ703" s="14">
        <f t="shared" ref="AJ703:AJ728" si="323">AN703/$U$13</f>
        <v>125.03141727988671</v>
      </c>
      <c r="AK703" s="14">
        <f t="shared" ref="AK703:AK728" si="324">AO703/$V$13</f>
        <v>17.397964037970628</v>
      </c>
      <c r="AL703">
        <v>57432.57</v>
      </c>
      <c r="AM703">
        <v>106998.42</v>
      </c>
      <c r="AN703">
        <v>653307.91</v>
      </c>
      <c r="AO703">
        <v>55954.81</v>
      </c>
      <c r="AP703" s="14">
        <f t="shared" ref="AP703:AP728" si="325">AT703/$S$13</f>
        <v>0.36155008295409258</v>
      </c>
      <c r="AQ703" s="14">
        <f t="shared" ref="AQ703:AQ728" si="326">AU703/$T$13</f>
        <v>3.2119306159305021E-2</v>
      </c>
      <c r="AR703" s="14">
        <f t="shared" ref="AR703:AR728" si="327">AV703/$U$13</f>
        <v>0</v>
      </c>
      <c r="AS703" s="14">
        <f t="shared" ref="AS703:AS728" si="328">AW703/$V$13</f>
        <v>1.8068914267591578</v>
      </c>
      <c r="AT703">
        <v>1950.4</v>
      </c>
      <c r="AU703">
        <v>1186.28</v>
      </c>
      <c r="AW703">
        <v>5811.27</v>
      </c>
    </row>
    <row r="704" spans="1:49" ht="12.75" customHeight="1" x14ac:dyDescent="0.15">
      <c r="A704" t="s">
        <v>34</v>
      </c>
      <c r="C704" s="16" t="s">
        <v>495</v>
      </c>
      <c r="D704" s="17">
        <v>813</v>
      </c>
      <c r="G704" s="16">
        <v>12</v>
      </c>
      <c r="H704" s="16" t="s">
        <v>426</v>
      </c>
      <c r="J704" s="52">
        <f t="shared" si="289"/>
        <v>1021.2500000000001</v>
      </c>
      <c r="K704" s="52">
        <f t="shared" si="290"/>
        <v>115575.93750000001</v>
      </c>
      <c r="L704" s="52">
        <f t="shared" si="291"/>
        <v>17388.125000000004</v>
      </c>
      <c r="M704" s="52">
        <f t="shared" si="292"/>
        <v>1988252.8125</v>
      </c>
      <c r="N704">
        <v>76</v>
      </c>
      <c r="O704">
        <v>8601</v>
      </c>
      <c r="P704">
        <v>1294</v>
      </c>
      <c r="Q704">
        <v>147963</v>
      </c>
      <c r="R704" s="14">
        <f t="shared" si="313"/>
        <v>0.56193194983826267</v>
      </c>
      <c r="S704" s="14">
        <f t="shared" si="314"/>
        <v>0.15035029126634183</v>
      </c>
      <c r="T704" s="14">
        <f t="shared" si="315"/>
        <v>1.0844243705922318</v>
      </c>
      <c r="U704" s="14">
        <f t="shared" si="316"/>
        <v>1.849902212880538</v>
      </c>
      <c r="V704">
        <v>3031.37</v>
      </c>
      <c r="W704">
        <v>5552.97</v>
      </c>
      <c r="X704">
        <v>5666.28</v>
      </c>
      <c r="Y704">
        <v>5949.6</v>
      </c>
      <c r="Z704" s="14">
        <f t="shared" si="317"/>
        <v>0.68821866513425589</v>
      </c>
      <c r="AA704" s="14">
        <f t="shared" si="318"/>
        <v>0.23048204139596654</v>
      </c>
      <c r="AB704" s="14">
        <f t="shared" si="319"/>
        <v>12.994172416102888</v>
      </c>
      <c r="AC704" s="14">
        <f t="shared" si="320"/>
        <v>0.71340756241119097</v>
      </c>
      <c r="AD704">
        <v>3712.63</v>
      </c>
      <c r="AE704">
        <v>8512.52</v>
      </c>
      <c r="AF704">
        <v>67896.5</v>
      </c>
      <c r="AG704">
        <v>2294.44</v>
      </c>
      <c r="AH704" s="14">
        <f t="shared" si="321"/>
        <v>10.309986931254691</v>
      </c>
      <c r="AI704" s="14">
        <f t="shared" si="322"/>
        <v>2.4293337629337008</v>
      </c>
      <c r="AJ704" s="14">
        <f t="shared" si="323"/>
        <v>137.77365625867202</v>
      </c>
      <c r="AK704" s="14">
        <f t="shared" si="324"/>
        <v>11.497905894277977</v>
      </c>
      <c r="AL704">
        <v>55617.74</v>
      </c>
      <c r="AM704">
        <v>89723.92</v>
      </c>
      <c r="AN704">
        <v>719888.02</v>
      </c>
      <c r="AO704">
        <v>36979.22</v>
      </c>
      <c r="AP704" s="14">
        <f t="shared" si="325"/>
        <v>0.35142504935536789</v>
      </c>
      <c r="AQ704" s="14">
        <f t="shared" si="326"/>
        <v>3.3192585061549727E-2</v>
      </c>
      <c r="AR704" s="14">
        <f t="shared" si="327"/>
        <v>0</v>
      </c>
      <c r="AS704" s="14">
        <f t="shared" si="328"/>
        <v>1.8985470295413489</v>
      </c>
      <c r="AT704">
        <v>1895.78</v>
      </c>
      <c r="AU704">
        <v>1225.92</v>
      </c>
      <c r="AW704">
        <v>6106.05</v>
      </c>
    </row>
    <row r="705" spans="1:49" ht="12.75" customHeight="1" x14ac:dyDescent="0.15">
      <c r="A705" t="s">
        <v>35</v>
      </c>
      <c r="C705" s="16" t="s">
        <v>495</v>
      </c>
      <c r="D705" s="17">
        <v>814</v>
      </c>
      <c r="G705" s="16">
        <v>20</v>
      </c>
      <c r="H705" s="16" t="s">
        <v>426</v>
      </c>
      <c r="J705" s="52">
        <f t="shared" si="289"/>
        <v>833.12500000000011</v>
      </c>
      <c r="K705" s="52">
        <f t="shared" si="290"/>
        <v>111195.3125</v>
      </c>
      <c r="L705" s="52">
        <f t="shared" si="291"/>
        <v>18100.3125</v>
      </c>
      <c r="M705" s="52">
        <f t="shared" si="292"/>
        <v>2022720</v>
      </c>
      <c r="N705">
        <v>62</v>
      </c>
      <c r="O705">
        <v>8275</v>
      </c>
      <c r="P705">
        <v>1347</v>
      </c>
      <c r="Q705">
        <v>150528</v>
      </c>
      <c r="R705" s="14">
        <f t="shared" si="313"/>
        <v>0.57032931384452823</v>
      </c>
      <c r="S705" s="14">
        <f t="shared" si="314"/>
        <v>0.18078413799919044</v>
      </c>
      <c r="T705" s="14">
        <f t="shared" si="315"/>
        <v>1.288030008707884</v>
      </c>
      <c r="U705" s="14">
        <f t="shared" si="316"/>
        <v>2.3130618095436497</v>
      </c>
      <c r="V705">
        <v>3076.67</v>
      </c>
      <c r="W705">
        <v>6677</v>
      </c>
      <c r="X705">
        <v>6730.15</v>
      </c>
      <c r="Y705">
        <v>7439.2</v>
      </c>
      <c r="Z705" s="14">
        <f t="shared" si="317"/>
        <v>0.68213845455135269</v>
      </c>
      <c r="AA705" s="14">
        <f t="shared" si="318"/>
        <v>0.23495791766564544</v>
      </c>
      <c r="AB705" s="14">
        <f t="shared" si="319"/>
        <v>11.477978622623276</v>
      </c>
      <c r="AC705" s="14">
        <f t="shared" si="320"/>
        <v>0.76638361778139841</v>
      </c>
      <c r="AD705">
        <v>3679.83</v>
      </c>
      <c r="AE705">
        <v>8677.83</v>
      </c>
      <c r="AF705">
        <v>59974.16</v>
      </c>
      <c r="AG705">
        <v>2464.8200000000002</v>
      </c>
      <c r="AH705" s="14">
        <f t="shared" si="321"/>
        <v>10.628895830050698</v>
      </c>
      <c r="AI705" s="14">
        <f t="shared" si="322"/>
        <v>2.5659905424742542</v>
      </c>
      <c r="AJ705" s="14">
        <f t="shared" si="323"/>
        <v>141.33109671492687</v>
      </c>
      <c r="AK705" s="14">
        <f t="shared" si="324"/>
        <v>16.345979845592737</v>
      </c>
      <c r="AL705">
        <v>57338.11</v>
      </c>
      <c r="AM705">
        <v>94771.14</v>
      </c>
      <c r="AN705">
        <v>738476.18</v>
      </c>
      <c r="AO705">
        <v>52571.45</v>
      </c>
      <c r="AP705" s="14">
        <f t="shared" si="325"/>
        <v>0.35405918936704633</v>
      </c>
      <c r="AQ705" s="14">
        <f t="shared" si="326"/>
        <v>3.1315700765293338E-2</v>
      </c>
      <c r="AR705" s="14">
        <f t="shared" si="327"/>
        <v>0</v>
      </c>
      <c r="AS705" s="14">
        <f t="shared" si="328"/>
        <v>1.7402904697201951</v>
      </c>
      <c r="AT705">
        <v>1909.99</v>
      </c>
      <c r="AU705">
        <v>1156.5999999999999</v>
      </c>
      <c r="AW705">
        <v>5597.07</v>
      </c>
    </row>
    <row r="706" spans="1:49" ht="12.75" customHeight="1" x14ac:dyDescent="0.15">
      <c r="A706" t="s">
        <v>36</v>
      </c>
      <c r="C706" s="16" t="s">
        <v>495</v>
      </c>
      <c r="D706" s="17">
        <v>815</v>
      </c>
      <c r="G706" s="16">
        <v>30</v>
      </c>
      <c r="H706" s="16" t="s">
        <v>426</v>
      </c>
      <c r="J706" s="52">
        <f t="shared" si="289"/>
        <v>739.0625</v>
      </c>
      <c r="K706" s="52">
        <f t="shared" si="290"/>
        <v>96870.9375</v>
      </c>
      <c r="L706" s="52">
        <f t="shared" si="291"/>
        <v>15412.812500000002</v>
      </c>
      <c r="M706" s="52">
        <f t="shared" si="292"/>
        <v>2038173.125</v>
      </c>
      <c r="N706">
        <v>55</v>
      </c>
      <c r="O706">
        <v>7209</v>
      </c>
      <c r="P706">
        <v>1147</v>
      </c>
      <c r="Q706">
        <v>151678</v>
      </c>
      <c r="R706" s="14">
        <f t="shared" si="313"/>
        <v>1.0292739894893921</v>
      </c>
      <c r="S706" s="14">
        <f t="shared" si="314"/>
        <v>0.20932702109599535</v>
      </c>
      <c r="T706" s="14">
        <f t="shared" si="315"/>
        <v>0.98556405079280029</v>
      </c>
      <c r="U706" s="14">
        <f t="shared" si="316"/>
        <v>1.8567706309057044</v>
      </c>
      <c r="V706">
        <v>5552.47</v>
      </c>
      <c r="W706">
        <v>7731.19</v>
      </c>
      <c r="X706">
        <v>5149.72</v>
      </c>
      <c r="Y706">
        <v>5971.69</v>
      </c>
      <c r="Z706" s="14">
        <f t="shared" si="317"/>
        <v>0.69407457526577743</v>
      </c>
      <c r="AA706" s="14">
        <f t="shared" si="318"/>
        <v>0.24300750943248073</v>
      </c>
      <c r="AB706" s="14">
        <f t="shared" si="319"/>
        <v>13.937844846559431</v>
      </c>
      <c r="AC706" s="14">
        <f t="shared" si="320"/>
        <v>0.76426308310816904</v>
      </c>
      <c r="AD706">
        <v>3744.22</v>
      </c>
      <c r="AE706">
        <v>8975.1299999999992</v>
      </c>
      <c r="AF706">
        <v>72827.33</v>
      </c>
      <c r="AG706">
        <v>2458</v>
      </c>
      <c r="AH706" s="14">
        <f t="shared" si="321"/>
        <v>10.614751925554494</v>
      </c>
      <c r="AI706" s="14">
        <f t="shared" si="322"/>
        <v>2.986103962386502</v>
      </c>
      <c r="AJ706" s="14">
        <f t="shared" si="323"/>
        <v>136.95737921399387</v>
      </c>
      <c r="AK706" s="14">
        <f t="shared" si="324"/>
        <v>15.424741229474808</v>
      </c>
      <c r="AL706">
        <v>57261.81</v>
      </c>
      <c r="AM706">
        <v>110287.42</v>
      </c>
      <c r="AN706">
        <v>715622.85</v>
      </c>
      <c r="AO706">
        <v>49608.59</v>
      </c>
      <c r="AP706" s="14">
        <f t="shared" si="325"/>
        <v>0.34487955436505363</v>
      </c>
      <c r="AQ706" s="14">
        <f t="shared" si="326"/>
        <v>3.0312818561984967E-2</v>
      </c>
      <c r="AR706" s="14">
        <f t="shared" si="327"/>
        <v>0</v>
      </c>
      <c r="AS706" s="14">
        <f t="shared" si="328"/>
        <v>1.8203733011625629</v>
      </c>
      <c r="AT706">
        <v>1860.47</v>
      </c>
      <c r="AU706">
        <v>1119.56</v>
      </c>
      <c r="AW706">
        <v>5854.63</v>
      </c>
    </row>
    <row r="707" spans="1:49" ht="12.75" customHeight="1" x14ac:dyDescent="0.15">
      <c r="A707" t="s">
        <v>37</v>
      </c>
      <c r="C707" s="16" t="s">
        <v>495</v>
      </c>
      <c r="D707" s="17">
        <v>816</v>
      </c>
      <c r="G707" s="16">
        <v>40</v>
      </c>
      <c r="H707" s="16" t="s">
        <v>426</v>
      </c>
      <c r="J707" s="52">
        <f t="shared" si="289"/>
        <v>282.18750000000006</v>
      </c>
      <c r="K707" s="52">
        <f t="shared" si="290"/>
        <v>27654.375</v>
      </c>
      <c r="L707" s="52">
        <f t="shared" si="291"/>
        <v>5079.375</v>
      </c>
      <c r="M707" s="52">
        <f t="shared" si="292"/>
        <v>1475034.375</v>
      </c>
      <c r="N707">
        <v>21</v>
      </c>
      <c r="O707">
        <v>2058</v>
      </c>
      <c r="P707">
        <v>378</v>
      </c>
      <c r="Q707">
        <v>109770</v>
      </c>
      <c r="R707" s="14">
        <f t="shared" si="313"/>
        <v>1.2845872222891623</v>
      </c>
      <c r="S707" s="14">
        <f t="shared" si="314"/>
        <v>0.32181553086556802</v>
      </c>
      <c r="T707" s="14">
        <f t="shared" si="315"/>
        <v>2.0713989072084056</v>
      </c>
      <c r="U707" s="14">
        <f t="shared" si="316"/>
        <v>4.9374348992746029</v>
      </c>
      <c r="V707">
        <v>6929.77</v>
      </c>
      <c r="W707">
        <v>11885.79</v>
      </c>
      <c r="X707">
        <v>10823.37</v>
      </c>
      <c r="Y707">
        <v>15879.63</v>
      </c>
      <c r="Z707" s="14">
        <f t="shared" si="317"/>
        <v>0.89987487371513841</v>
      </c>
      <c r="AA707" s="14">
        <f t="shared" si="318"/>
        <v>0.28159031558027858</v>
      </c>
      <c r="AB707" s="14">
        <f t="shared" si="319"/>
        <v>23.926901620049186</v>
      </c>
      <c r="AC707" s="14">
        <f t="shared" si="320"/>
        <v>0.70812177217000349</v>
      </c>
      <c r="AD707">
        <v>4854.42</v>
      </c>
      <c r="AE707">
        <v>10400.129999999999</v>
      </c>
      <c r="AF707">
        <v>125021.65</v>
      </c>
      <c r="AG707">
        <v>2277.44</v>
      </c>
      <c r="AH707" s="14">
        <f t="shared" si="321"/>
        <v>15.629672539878211</v>
      </c>
      <c r="AI707" s="14">
        <f t="shared" si="322"/>
        <v>5.7281203675249195</v>
      </c>
      <c r="AJ707" s="14">
        <f t="shared" si="323"/>
        <v>178.79925552376488</v>
      </c>
      <c r="AK707" s="14">
        <f t="shared" si="324"/>
        <v>14.316407403837484</v>
      </c>
      <c r="AL707">
        <v>84315.05</v>
      </c>
      <c r="AM707">
        <v>211559.82</v>
      </c>
      <c r="AN707">
        <v>934252.93</v>
      </c>
      <c r="AO707">
        <v>46044</v>
      </c>
      <c r="AP707" s="14">
        <f t="shared" si="325"/>
        <v>0.31931486407578019</v>
      </c>
      <c r="AQ707" s="14">
        <f t="shared" si="326"/>
        <v>2.8843422849956203E-2</v>
      </c>
      <c r="AR707" s="14">
        <f t="shared" si="327"/>
        <v>0</v>
      </c>
      <c r="AS707" s="14">
        <f t="shared" si="328"/>
        <v>1.7867463473634788</v>
      </c>
      <c r="AT707">
        <v>1722.56</v>
      </c>
      <c r="AU707">
        <v>1065.29</v>
      </c>
      <c r="AW707">
        <v>5746.48</v>
      </c>
    </row>
    <row r="708" spans="1:49" ht="12.75" customHeight="1" x14ac:dyDescent="0.15">
      <c r="A708" t="s">
        <v>38</v>
      </c>
      <c r="C708" s="16" t="s">
        <v>495</v>
      </c>
      <c r="D708" s="17">
        <v>817</v>
      </c>
      <c r="G708" s="16">
        <v>50</v>
      </c>
      <c r="H708" s="16" t="s">
        <v>426</v>
      </c>
      <c r="J708" s="52">
        <f t="shared" si="289"/>
        <v>255.31250000000003</v>
      </c>
      <c r="K708" s="52">
        <f t="shared" si="290"/>
        <v>20169.6875</v>
      </c>
      <c r="L708" s="52">
        <f t="shared" si="291"/>
        <v>4246.25</v>
      </c>
      <c r="M708" s="52">
        <f t="shared" si="292"/>
        <v>1325784.0625000002</v>
      </c>
      <c r="N708">
        <v>19</v>
      </c>
      <c r="O708">
        <v>1501</v>
      </c>
      <c r="P708">
        <v>316</v>
      </c>
      <c r="Q708">
        <v>98663</v>
      </c>
      <c r="R708" s="14">
        <f t="shared" si="313"/>
        <v>1.2479465386362161</v>
      </c>
      <c r="S708" s="14">
        <f t="shared" si="314"/>
        <v>0.27933139381402544</v>
      </c>
      <c r="T708" s="14">
        <f t="shared" si="315"/>
        <v>1.7174301216233028</v>
      </c>
      <c r="U708" s="14">
        <f t="shared" si="316"/>
        <v>2.4767844983318668</v>
      </c>
      <c r="V708">
        <v>6732.11</v>
      </c>
      <c r="W708">
        <v>10316.700000000001</v>
      </c>
      <c r="X708">
        <v>8973.83</v>
      </c>
      <c r="Y708">
        <v>7965.76</v>
      </c>
      <c r="Z708" s="14">
        <f t="shared" si="317"/>
        <v>0.99287614351521436</v>
      </c>
      <c r="AA708" s="14">
        <f t="shared" si="318"/>
        <v>0.31107570217322728</v>
      </c>
      <c r="AB708" s="14">
        <f t="shared" si="319"/>
        <v>26.654000363625926</v>
      </c>
      <c r="AC708" s="14">
        <f t="shared" si="320"/>
        <v>0.71633962135086138</v>
      </c>
      <c r="AD708">
        <v>5356.12</v>
      </c>
      <c r="AE708">
        <v>11489.13</v>
      </c>
      <c r="AF708">
        <v>139271.15</v>
      </c>
      <c r="AG708">
        <v>2303.87</v>
      </c>
      <c r="AH708" s="14">
        <f t="shared" si="321"/>
        <v>9.3418283267371702</v>
      </c>
      <c r="AI708" s="14">
        <f t="shared" si="322"/>
        <v>2.4999706229160203</v>
      </c>
      <c r="AJ708" s="14">
        <f t="shared" si="323"/>
        <v>151.73883429183854</v>
      </c>
      <c r="AK708" s="14">
        <f t="shared" si="324"/>
        <v>12.94112873386668</v>
      </c>
      <c r="AL708">
        <v>50394.96</v>
      </c>
      <c r="AM708">
        <v>92332.79</v>
      </c>
      <c r="AN708">
        <v>792858.17</v>
      </c>
      <c r="AO708">
        <v>41620.870000000003</v>
      </c>
      <c r="AP708" s="14">
        <f t="shared" si="325"/>
        <v>0.32168206801308724</v>
      </c>
      <c r="AQ708" s="14">
        <f t="shared" si="326"/>
        <v>2.8006514402216954E-2</v>
      </c>
      <c r="AR708" s="14">
        <f t="shared" si="327"/>
        <v>0</v>
      </c>
      <c r="AS708" s="14">
        <f t="shared" si="328"/>
        <v>1.6610751297350577</v>
      </c>
      <c r="AT708">
        <v>1735.33</v>
      </c>
      <c r="AU708">
        <v>1034.3800000000001</v>
      </c>
      <c r="AW708">
        <v>5342.3</v>
      </c>
    </row>
    <row r="709" spans="1:49" ht="12.75" customHeight="1" x14ac:dyDescent="0.15">
      <c r="A709" t="s">
        <v>39</v>
      </c>
      <c r="C709" s="16" t="s">
        <v>495</v>
      </c>
      <c r="D709" s="17">
        <v>818</v>
      </c>
      <c r="G709" s="16">
        <v>70</v>
      </c>
      <c r="H709" s="16" t="s">
        <v>426</v>
      </c>
      <c r="J709" s="52">
        <f t="shared" si="289"/>
        <v>94.062500000000014</v>
      </c>
      <c r="K709" s="52">
        <f t="shared" si="290"/>
        <v>9634.6875</v>
      </c>
      <c r="L709" s="52">
        <f t="shared" si="291"/>
        <v>2311.25</v>
      </c>
      <c r="M709" s="52">
        <f t="shared" si="292"/>
        <v>1156901.5625</v>
      </c>
      <c r="N709">
        <v>7</v>
      </c>
      <c r="O709">
        <v>717</v>
      </c>
      <c r="P709">
        <v>172</v>
      </c>
      <c r="Q709">
        <v>86095</v>
      </c>
      <c r="R709" s="14">
        <f t="shared" si="313"/>
        <v>1.6975762575191629</v>
      </c>
      <c r="S709" s="14">
        <f t="shared" si="314"/>
        <v>0.28526800158663324</v>
      </c>
      <c r="T709" s="14">
        <f t="shared" si="315"/>
        <v>2.192084437767337</v>
      </c>
      <c r="U709" s="14">
        <f t="shared" si="316"/>
        <v>3.1622302303671761</v>
      </c>
      <c r="V709">
        <v>9157.66</v>
      </c>
      <c r="W709">
        <v>10535.96</v>
      </c>
      <c r="X709">
        <v>11453.97</v>
      </c>
      <c r="Y709">
        <v>10170.27</v>
      </c>
      <c r="Z709" s="14">
        <f t="shared" si="317"/>
        <v>0.93827288652436258</v>
      </c>
      <c r="AA709" s="14">
        <f t="shared" si="318"/>
        <v>0.29689482868557177</v>
      </c>
      <c r="AB709" s="14">
        <f t="shared" si="319"/>
        <v>21.960477689635706</v>
      </c>
      <c r="AC709" s="14">
        <f t="shared" si="320"/>
        <v>0.70614115547374678</v>
      </c>
      <c r="AD709">
        <v>5061.5600000000004</v>
      </c>
      <c r="AE709">
        <v>10965.38</v>
      </c>
      <c r="AF709">
        <v>114746.79</v>
      </c>
      <c r="AG709">
        <v>2271.0700000000002</v>
      </c>
      <c r="AH709" s="14">
        <f t="shared" si="321"/>
        <v>9.2067290135414446</v>
      </c>
      <c r="AI709" s="14">
        <f t="shared" si="322"/>
        <v>2.4915779826201381</v>
      </c>
      <c r="AJ709" s="14">
        <f t="shared" si="323"/>
        <v>118.6679827373377</v>
      </c>
      <c r="AK709" s="14">
        <f t="shared" si="324"/>
        <v>10.918611267439221</v>
      </c>
      <c r="AL709">
        <v>49666.16</v>
      </c>
      <c r="AM709">
        <v>92022.82</v>
      </c>
      <c r="AN709">
        <v>620058.01</v>
      </c>
      <c r="AO709">
        <v>35116.11</v>
      </c>
      <c r="AP709" s="14">
        <f t="shared" si="325"/>
        <v>0.32203983650165441</v>
      </c>
      <c r="AQ709" s="14">
        <f t="shared" si="326"/>
        <v>2.7573574703758503E-2</v>
      </c>
      <c r="AR709" s="14">
        <f t="shared" si="327"/>
        <v>0</v>
      </c>
      <c r="AS709" s="14">
        <f t="shared" si="328"/>
        <v>1.6747933100551278</v>
      </c>
      <c r="AT709">
        <v>1737.26</v>
      </c>
      <c r="AU709">
        <v>1018.39</v>
      </c>
      <c r="AW709">
        <v>5386.42</v>
      </c>
    </row>
    <row r="710" spans="1:49" ht="12.75" customHeight="1" x14ac:dyDescent="0.15">
      <c r="A710" t="s">
        <v>40</v>
      </c>
      <c r="C710" s="16" t="s">
        <v>495</v>
      </c>
      <c r="D710" s="17">
        <v>819</v>
      </c>
      <c r="G710" s="16">
        <v>100</v>
      </c>
      <c r="H710" s="16" t="s">
        <v>426</v>
      </c>
      <c r="J710" s="52">
        <f t="shared" si="289"/>
        <v>80.625</v>
      </c>
      <c r="K710" s="52">
        <f t="shared" si="290"/>
        <v>645</v>
      </c>
      <c r="L710" s="52">
        <f t="shared" si="291"/>
        <v>188.12500000000003</v>
      </c>
      <c r="M710" s="52">
        <f t="shared" si="292"/>
        <v>601731.25</v>
      </c>
      <c r="N710">
        <v>6</v>
      </c>
      <c r="O710">
        <v>48</v>
      </c>
      <c r="P710">
        <v>14</v>
      </c>
      <c r="Q710">
        <v>44780</v>
      </c>
      <c r="R710" s="14">
        <f t="shared" si="313"/>
        <v>0.6880555375332511</v>
      </c>
      <c r="S710" s="14">
        <f t="shared" si="314"/>
        <v>0.22065141314604197</v>
      </c>
      <c r="T710" s="14">
        <f t="shared" si="315"/>
        <v>1.7792197353186034</v>
      </c>
      <c r="U710" s="14">
        <f t="shared" si="316"/>
        <v>2.3655465973502645</v>
      </c>
      <c r="V710">
        <v>3711.75</v>
      </c>
      <c r="W710">
        <v>8149.44</v>
      </c>
      <c r="X710">
        <v>9296.69</v>
      </c>
      <c r="Y710">
        <v>7608</v>
      </c>
      <c r="Z710" s="14">
        <f t="shared" si="317"/>
        <v>1.0800696999749746</v>
      </c>
      <c r="AA710" s="14">
        <f t="shared" si="318"/>
        <v>0.34086785591961777</v>
      </c>
      <c r="AB710" s="14">
        <f t="shared" si="319"/>
        <v>34.444276240873471</v>
      </c>
      <c r="AC710" s="14">
        <f t="shared" si="320"/>
        <v>0.74813831358416993</v>
      </c>
      <c r="AD710">
        <v>5826.49</v>
      </c>
      <c r="AE710">
        <v>12589.46</v>
      </c>
      <c r="AF710">
        <v>179976.51</v>
      </c>
      <c r="AG710">
        <v>2406.14</v>
      </c>
      <c r="AH710" s="14">
        <f t="shared" si="321"/>
        <v>9.9075845065853496</v>
      </c>
      <c r="AI710" s="14">
        <f t="shared" si="322"/>
        <v>3.3673630073469782</v>
      </c>
      <c r="AJ710" s="14">
        <f t="shared" si="323"/>
        <v>74.086202309981545</v>
      </c>
      <c r="AK710" s="14">
        <f t="shared" si="324"/>
        <v>8.8998187284876114</v>
      </c>
      <c r="AL710">
        <v>53446.96</v>
      </c>
      <c r="AM710">
        <v>124368.67</v>
      </c>
      <c r="AN710">
        <v>387111.52</v>
      </c>
      <c r="AO710">
        <v>28623.33</v>
      </c>
      <c r="AP710" s="14">
        <f t="shared" si="325"/>
        <v>0.30647227294213603</v>
      </c>
      <c r="AQ710" s="14">
        <f t="shared" si="326"/>
        <v>2.7646137454969803E-2</v>
      </c>
      <c r="AR710" s="14">
        <f t="shared" si="327"/>
        <v>0</v>
      </c>
      <c r="AS710" s="14">
        <f t="shared" si="328"/>
        <v>1.6558919460103165</v>
      </c>
      <c r="AT710">
        <v>1653.28</v>
      </c>
      <c r="AU710">
        <v>1021.07</v>
      </c>
      <c r="AW710">
        <v>5325.63</v>
      </c>
    </row>
    <row r="711" spans="1:49" ht="12.75" customHeight="1" x14ac:dyDescent="0.15">
      <c r="J711" s="52"/>
      <c r="K711" s="52"/>
      <c r="L711" s="52"/>
      <c r="M711" s="52"/>
      <c r="R711" s="14"/>
      <c r="S711" s="14"/>
      <c r="T711" s="14"/>
      <c r="U711" s="14"/>
      <c r="Z711" s="14"/>
      <c r="AA711" s="14"/>
      <c r="AB711" s="14"/>
      <c r="AC711" s="14"/>
      <c r="AH711" s="14"/>
      <c r="AI711" s="14"/>
      <c r="AJ711" s="14"/>
      <c r="AK711" s="14"/>
      <c r="AP711" s="14"/>
      <c r="AQ711" s="14"/>
      <c r="AR711" s="14"/>
      <c r="AS711" s="14"/>
    </row>
    <row r="712" spans="1:49" ht="12.75" customHeight="1" x14ac:dyDescent="0.15">
      <c r="A712" t="s">
        <v>45</v>
      </c>
      <c r="C712" s="16" t="s">
        <v>496</v>
      </c>
      <c r="D712" s="17" t="s">
        <v>415</v>
      </c>
      <c r="G712" s="16">
        <v>5</v>
      </c>
      <c r="H712" s="16" t="s">
        <v>426</v>
      </c>
      <c r="J712" s="52">
        <f t="shared" si="289"/>
        <v>403.12499999999994</v>
      </c>
      <c r="K712" s="52">
        <f t="shared" si="290"/>
        <v>18503.4375</v>
      </c>
      <c r="L712" s="52">
        <f t="shared" si="291"/>
        <v>7175.625</v>
      </c>
      <c r="M712" s="52">
        <f t="shared" si="292"/>
        <v>3062231.5625000005</v>
      </c>
      <c r="N712">
        <v>30</v>
      </c>
      <c r="O712">
        <v>1377</v>
      </c>
      <c r="P712">
        <v>534</v>
      </c>
      <c r="Q712">
        <v>227887</v>
      </c>
      <c r="R712" s="14">
        <f t="shared" si="313"/>
        <v>0.40980433956493129</v>
      </c>
      <c r="S712" s="14">
        <f t="shared" si="314"/>
        <v>0.11729660430692419</v>
      </c>
      <c r="T712" s="14">
        <f t="shared" si="315"/>
        <v>0.6309158588748649</v>
      </c>
      <c r="U712" s="14">
        <f t="shared" si="316"/>
        <v>1.6761489597875734</v>
      </c>
      <c r="V712">
        <v>2210.71</v>
      </c>
      <c r="W712">
        <v>4332.18</v>
      </c>
      <c r="X712">
        <v>3296.63</v>
      </c>
      <c r="Y712">
        <v>5390.78</v>
      </c>
      <c r="Z712" s="14">
        <f t="shared" si="317"/>
        <v>0.77728633528283164</v>
      </c>
      <c r="AA712" s="14">
        <f t="shared" si="318"/>
        <v>0.27194650933906978</v>
      </c>
      <c r="AB712" s="14">
        <f t="shared" si="319"/>
        <v>6.3628412581456999</v>
      </c>
      <c r="AC712" s="14">
        <f t="shared" si="320"/>
        <v>0.75566279145691928</v>
      </c>
      <c r="AD712">
        <v>4193.1099999999997</v>
      </c>
      <c r="AE712">
        <v>10043.950000000001</v>
      </c>
      <c r="AF712">
        <v>33246.800000000003</v>
      </c>
      <c r="AG712">
        <v>2430.34</v>
      </c>
      <c r="AH712" s="14">
        <f t="shared" si="321"/>
        <v>16.252067364284322</v>
      </c>
      <c r="AI712" s="14">
        <f t="shared" si="322"/>
        <v>5.1448709912802855</v>
      </c>
      <c r="AJ712" s="14">
        <f t="shared" si="323"/>
        <v>138.39132656478762</v>
      </c>
      <c r="AK712" s="14">
        <f t="shared" si="324"/>
        <v>16.959044453495927</v>
      </c>
      <c r="AL712">
        <v>87672.59</v>
      </c>
      <c r="AM712">
        <v>190018.35</v>
      </c>
      <c r="AN712">
        <v>723115.44</v>
      </c>
      <c r="AO712">
        <v>54543.17</v>
      </c>
      <c r="AP712" s="14">
        <f t="shared" si="325"/>
        <v>0.34437163433465257</v>
      </c>
      <c r="AQ712" s="14">
        <f t="shared" si="326"/>
        <v>3.2436091304518522E-2</v>
      </c>
      <c r="AR712" s="14">
        <f t="shared" si="327"/>
        <v>0</v>
      </c>
      <c r="AS712" s="14">
        <f t="shared" si="328"/>
        <v>1.5321360500222312</v>
      </c>
      <c r="AT712">
        <v>1857.73</v>
      </c>
      <c r="AU712">
        <v>1197.98</v>
      </c>
      <c r="AW712">
        <v>4927.6099999999997</v>
      </c>
    </row>
    <row r="713" spans="1:49" ht="12.75" customHeight="1" x14ac:dyDescent="0.15">
      <c r="A713" t="s">
        <v>46</v>
      </c>
      <c r="C713" s="16" t="s">
        <v>496</v>
      </c>
      <c r="D713" s="17">
        <v>1054</v>
      </c>
      <c r="G713" s="16">
        <v>12</v>
      </c>
      <c r="H713" s="16" t="s">
        <v>426</v>
      </c>
      <c r="J713" s="52">
        <f t="shared" si="289"/>
        <v>792.81250000000011</v>
      </c>
      <c r="K713" s="52">
        <f t="shared" si="290"/>
        <v>37356.25</v>
      </c>
      <c r="L713" s="52">
        <f t="shared" si="291"/>
        <v>10225.9375</v>
      </c>
      <c r="M713" s="52">
        <f t="shared" si="292"/>
        <v>3368136.2500000005</v>
      </c>
      <c r="N713">
        <v>59</v>
      </c>
      <c r="O713">
        <v>2780</v>
      </c>
      <c r="P713">
        <v>761</v>
      </c>
      <c r="Q713">
        <v>250652</v>
      </c>
      <c r="R713" s="14">
        <f t="shared" si="313"/>
        <v>0.29265462364794098</v>
      </c>
      <c r="S713" s="14">
        <f t="shared" si="314"/>
        <v>0.1215805141937344</v>
      </c>
      <c r="T713" s="14">
        <f t="shared" si="315"/>
        <v>0.70327741787317111</v>
      </c>
      <c r="U713" s="14">
        <f t="shared" si="316"/>
        <v>2.2686860458246918</v>
      </c>
      <c r="V713">
        <v>1578.74</v>
      </c>
      <c r="W713">
        <v>4490.3999999999996</v>
      </c>
      <c r="X713">
        <v>3674.73</v>
      </c>
      <c r="Y713">
        <v>7296.48</v>
      </c>
      <c r="Z713" s="14">
        <f t="shared" si="317"/>
        <v>0.76508142477129704</v>
      </c>
      <c r="AA713" s="14">
        <f t="shared" si="318"/>
        <v>0.26494474536024831</v>
      </c>
      <c r="AB713" s="14">
        <f t="shared" si="319"/>
        <v>7.8498301484167925</v>
      </c>
      <c r="AC713" s="14">
        <f t="shared" si="320"/>
        <v>0.83355046530500565</v>
      </c>
      <c r="AD713">
        <v>4127.2700000000004</v>
      </c>
      <c r="AE713">
        <v>9785.35</v>
      </c>
      <c r="AF713">
        <v>41016.54</v>
      </c>
      <c r="AG713">
        <v>2680.84</v>
      </c>
      <c r="AH713" s="14">
        <f t="shared" si="321"/>
        <v>10.823788823905609</v>
      </c>
      <c r="AI713" s="14">
        <f t="shared" si="322"/>
        <v>3.6230901172511167</v>
      </c>
      <c r="AJ713" s="14">
        <f t="shared" si="323"/>
        <v>89.538357750495209</v>
      </c>
      <c r="AK713" s="14">
        <f t="shared" si="324"/>
        <v>12.468893124430611</v>
      </c>
      <c r="AL713">
        <v>58389.47</v>
      </c>
      <c r="AM713">
        <v>133813.57999999999</v>
      </c>
      <c r="AN713">
        <v>467851.35</v>
      </c>
      <c r="AO713">
        <v>40102.080000000002</v>
      </c>
      <c r="AP713" s="14">
        <f t="shared" si="325"/>
        <v>0.34840348129130327</v>
      </c>
      <c r="AQ713" s="14">
        <f t="shared" si="326"/>
        <v>3.1262361728022353E-2</v>
      </c>
      <c r="AR713" s="14">
        <f t="shared" si="327"/>
        <v>0</v>
      </c>
      <c r="AS713" s="14">
        <f t="shared" si="328"/>
        <v>1.5481115737041262</v>
      </c>
      <c r="AT713">
        <v>1879.48</v>
      </c>
      <c r="AU713">
        <v>1154.6300000000001</v>
      </c>
      <c r="AW713">
        <v>4978.99</v>
      </c>
    </row>
    <row r="714" spans="1:49" ht="12.75" customHeight="1" x14ac:dyDescent="0.15">
      <c r="A714" t="s">
        <v>47</v>
      </c>
      <c r="C714" s="16" t="s">
        <v>496</v>
      </c>
      <c r="D714" s="17">
        <v>1055</v>
      </c>
      <c r="G714" s="16">
        <v>20</v>
      </c>
      <c r="H714" s="16" t="s">
        <v>426</v>
      </c>
      <c r="J714" s="52">
        <f t="shared" si="289"/>
        <v>698.74999999999989</v>
      </c>
      <c r="K714" s="52">
        <f t="shared" si="290"/>
        <v>50740.000000000007</v>
      </c>
      <c r="L714" s="52">
        <f t="shared" si="291"/>
        <v>7323.4375</v>
      </c>
      <c r="M714" s="52">
        <f t="shared" si="292"/>
        <v>3151040.0000000005</v>
      </c>
      <c r="N714">
        <v>52</v>
      </c>
      <c r="O714">
        <v>3776</v>
      </c>
      <c r="P714">
        <v>545</v>
      </c>
      <c r="Q714">
        <v>234496</v>
      </c>
      <c r="R714" s="14">
        <f t="shared" si="313"/>
        <v>0.45442900705341499</v>
      </c>
      <c r="S714" s="14">
        <f t="shared" si="314"/>
        <v>0.13588295736532233</v>
      </c>
      <c r="T714" s="14">
        <f t="shared" si="315"/>
        <v>0.84447527822167789</v>
      </c>
      <c r="U714" s="14">
        <f t="shared" si="316"/>
        <v>2.4563378179636026</v>
      </c>
      <c r="V714">
        <v>2451.44</v>
      </c>
      <c r="W714">
        <v>5018.6400000000003</v>
      </c>
      <c r="X714">
        <v>4412.51</v>
      </c>
      <c r="Y714">
        <v>7900</v>
      </c>
      <c r="Z714" s="14">
        <f t="shared" si="317"/>
        <v>0.71349046723081622</v>
      </c>
      <c r="AA714" s="14">
        <f t="shared" si="318"/>
        <v>0.25100809426659498</v>
      </c>
      <c r="AB714" s="14">
        <f t="shared" si="319"/>
        <v>11.696730237409453</v>
      </c>
      <c r="AC714" s="14">
        <f t="shared" si="320"/>
        <v>0.79867357757829971</v>
      </c>
      <c r="AD714">
        <v>3848.96</v>
      </c>
      <c r="AE714">
        <v>9270.6200000000008</v>
      </c>
      <c r="AF714">
        <v>61117.17</v>
      </c>
      <c r="AG714">
        <v>2568.67</v>
      </c>
      <c r="AH714" s="14">
        <f t="shared" si="321"/>
        <v>10.964593895691022</v>
      </c>
      <c r="AI714" s="14">
        <f t="shared" si="322"/>
        <v>5.2488090096944369</v>
      </c>
      <c r="AJ714" s="14">
        <f t="shared" si="323"/>
        <v>102.45371329052756</v>
      </c>
      <c r="AK714" s="14">
        <f t="shared" si="324"/>
        <v>11.869792330629288</v>
      </c>
      <c r="AL714">
        <v>59149.05</v>
      </c>
      <c r="AM714">
        <v>193857.15</v>
      </c>
      <c r="AN714">
        <v>535336.02</v>
      </c>
      <c r="AO714">
        <v>38175.269999999997</v>
      </c>
      <c r="AP714" s="14">
        <f t="shared" si="325"/>
        <v>0.31977273359223657</v>
      </c>
      <c r="AQ714" s="14">
        <f t="shared" si="326"/>
        <v>2.8326007112774158E-2</v>
      </c>
      <c r="AR714" s="14">
        <f t="shared" si="327"/>
        <v>0</v>
      </c>
      <c r="AS714" s="14">
        <f t="shared" si="328"/>
        <v>1.5389889216055119</v>
      </c>
      <c r="AT714">
        <v>1725.03</v>
      </c>
      <c r="AU714">
        <v>1046.18</v>
      </c>
      <c r="AW714">
        <v>4949.6499999999996</v>
      </c>
    </row>
    <row r="715" spans="1:49" ht="12.75" customHeight="1" x14ac:dyDescent="0.15">
      <c r="A715" t="s">
        <v>48</v>
      </c>
      <c r="C715" s="16" t="s">
        <v>496</v>
      </c>
      <c r="D715" s="17">
        <v>1056</v>
      </c>
      <c r="G715" s="16">
        <v>30</v>
      </c>
      <c r="H715" s="16" t="s">
        <v>426</v>
      </c>
      <c r="J715" s="52">
        <f t="shared" si="289"/>
        <v>618.125</v>
      </c>
      <c r="K715" s="52">
        <f t="shared" si="290"/>
        <v>44894.687500000007</v>
      </c>
      <c r="L715" s="52">
        <f t="shared" si="291"/>
        <v>9406.25</v>
      </c>
      <c r="M715" s="52">
        <f t="shared" si="292"/>
        <v>3169960.0000000005</v>
      </c>
      <c r="N715">
        <v>46</v>
      </c>
      <c r="O715">
        <v>3341</v>
      </c>
      <c r="P715">
        <v>700</v>
      </c>
      <c r="Q715">
        <v>235904</v>
      </c>
      <c r="R715" s="14">
        <f t="shared" si="313"/>
        <v>0.42058373729041348</v>
      </c>
      <c r="S715" s="14">
        <f t="shared" si="314"/>
        <v>0.10625379905262287</v>
      </c>
      <c r="T715" s="14">
        <f t="shared" si="315"/>
        <v>0.88131441202644911</v>
      </c>
      <c r="U715" s="14">
        <f t="shared" si="316"/>
        <v>1.6795971605978539</v>
      </c>
      <c r="V715">
        <v>2268.86</v>
      </c>
      <c r="W715">
        <v>3924.33</v>
      </c>
      <c r="X715">
        <v>4605</v>
      </c>
      <c r="Y715">
        <v>5401.87</v>
      </c>
      <c r="Z715" s="14">
        <f t="shared" si="317"/>
        <v>0.76321101852795881</v>
      </c>
      <c r="AA715" s="14">
        <f t="shared" si="318"/>
        <v>0.26093132125127427</v>
      </c>
      <c r="AB715" s="14">
        <f t="shared" si="319"/>
        <v>16.944703979790056</v>
      </c>
      <c r="AC715" s="14">
        <f t="shared" si="320"/>
        <v>0.69818759580494805</v>
      </c>
      <c r="AD715">
        <v>4117.18</v>
      </c>
      <c r="AE715">
        <v>9637.1200000000008</v>
      </c>
      <c r="AF715">
        <v>88538.62</v>
      </c>
      <c r="AG715">
        <v>2245.4899999999998</v>
      </c>
      <c r="AH715" s="14">
        <f t="shared" si="321"/>
        <v>7.3098071201490393</v>
      </c>
      <c r="AI715" s="14">
        <f t="shared" si="322"/>
        <v>2.8870290020861789</v>
      </c>
      <c r="AJ715" s="14">
        <f t="shared" si="323"/>
        <v>90.644224567715767</v>
      </c>
      <c r="AK715" s="14">
        <f t="shared" si="324"/>
        <v>6.5766299666995218</v>
      </c>
      <c r="AL715">
        <v>39433.120000000003</v>
      </c>
      <c r="AM715">
        <v>106628.23</v>
      </c>
      <c r="AN715">
        <v>473629.67</v>
      </c>
      <c r="AO715">
        <v>21151.56</v>
      </c>
      <c r="AP715" s="14">
        <f t="shared" si="325"/>
        <v>0.30846873233170513</v>
      </c>
      <c r="AQ715" s="14">
        <f t="shared" si="326"/>
        <v>2.8512829121489808E-2</v>
      </c>
      <c r="AR715" s="14">
        <f t="shared" si="327"/>
        <v>0</v>
      </c>
      <c r="AS715" s="14">
        <f t="shared" si="328"/>
        <v>1.613300913819854</v>
      </c>
      <c r="AT715">
        <v>1664.05</v>
      </c>
      <c r="AU715">
        <v>1053.08</v>
      </c>
      <c r="AW715">
        <v>5188.6499999999996</v>
      </c>
    </row>
    <row r="716" spans="1:49" ht="12.75" customHeight="1" x14ac:dyDescent="0.15">
      <c r="A716" t="s">
        <v>49</v>
      </c>
      <c r="C716" s="16" t="s">
        <v>496</v>
      </c>
      <c r="D716" s="17">
        <v>1057</v>
      </c>
      <c r="G716" s="16">
        <v>40</v>
      </c>
      <c r="H716" s="16" t="s">
        <v>426</v>
      </c>
      <c r="J716" s="52">
        <f t="shared" si="289"/>
        <v>430</v>
      </c>
      <c r="K716" s="52">
        <f t="shared" si="290"/>
        <v>26646.5625</v>
      </c>
      <c r="L716" s="52">
        <f t="shared" si="291"/>
        <v>10037.812500000002</v>
      </c>
      <c r="M716" s="52">
        <f t="shared" si="292"/>
        <v>2798372.8125000005</v>
      </c>
      <c r="N716">
        <v>32</v>
      </c>
      <c r="O716">
        <v>1983</v>
      </c>
      <c r="P716">
        <v>747</v>
      </c>
      <c r="Q716">
        <v>208251</v>
      </c>
      <c r="R716" s="14">
        <f t="shared" si="313"/>
        <v>0.48076484600198349</v>
      </c>
      <c r="S716" s="14">
        <f t="shared" si="314"/>
        <v>0.11461151175557183</v>
      </c>
      <c r="T716" s="14">
        <f t="shared" si="315"/>
        <v>0.69844310689645273</v>
      </c>
      <c r="U716" s="14">
        <f t="shared" si="316"/>
        <v>2.029034534866005</v>
      </c>
      <c r="V716">
        <v>2593.5100000000002</v>
      </c>
      <c r="W716">
        <v>4233.01</v>
      </c>
      <c r="X716">
        <v>3649.47</v>
      </c>
      <c r="Y716">
        <v>6525.72</v>
      </c>
      <c r="Z716" s="14">
        <f t="shared" si="317"/>
        <v>0.88537876189858289</v>
      </c>
      <c r="AA716" s="14">
        <f t="shared" si="318"/>
        <v>0.27941776514848959</v>
      </c>
      <c r="AB716" s="14">
        <f t="shared" si="319"/>
        <v>23.167118647311561</v>
      </c>
      <c r="AC716" s="14">
        <f t="shared" si="320"/>
        <v>0.61285628558191885</v>
      </c>
      <c r="AD716">
        <v>4776.22</v>
      </c>
      <c r="AE716">
        <v>10319.89</v>
      </c>
      <c r="AF716">
        <v>121051.67</v>
      </c>
      <c r="AG716">
        <v>1971.05</v>
      </c>
      <c r="AH716" s="14">
        <f t="shared" si="321"/>
        <v>6.0780954852582694</v>
      </c>
      <c r="AI716" s="14">
        <f t="shared" si="322"/>
        <v>1.8075562733612121</v>
      </c>
      <c r="AJ716" s="14">
        <f t="shared" si="323"/>
        <v>101.6086906595983</v>
      </c>
      <c r="AK716" s="14">
        <f t="shared" si="324"/>
        <v>5.0257417984745825</v>
      </c>
      <c r="AL716">
        <v>32788.589999999997</v>
      </c>
      <c r="AM716">
        <v>66759.47</v>
      </c>
      <c r="AN716">
        <v>530920.65</v>
      </c>
      <c r="AO716">
        <v>16163.64</v>
      </c>
      <c r="AP716" s="14">
        <f t="shared" si="325"/>
        <v>0.2991927037473005</v>
      </c>
      <c r="AQ716" s="14">
        <f t="shared" si="326"/>
        <v>2.7646137454969803E-2</v>
      </c>
      <c r="AR716" s="14">
        <f t="shared" si="327"/>
        <v>0</v>
      </c>
      <c r="AS716" s="14">
        <f t="shared" si="328"/>
        <v>1.5674700031403812</v>
      </c>
      <c r="AT716">
        <v>1614.01</v>
      </c>
      <c r="AU716">
        <v>1021.07</v>
      </c>
      <c r="AW716">
        <v>5041.25</v>
      </c>
    </row>
    <row r="717" spans="1:49" ht="12.75" customHeight="1" x14ac:dyDescent="0.15">
      <c r="A717" t="s">
        <v>50</v>
      </c>
      <c r="C717" s="16" t="s">
        <v>496</v>
      </c>
      <c r="D717" s="17">
        <v>1058</v>
      </c>
      <c r="G717" s="16">
        <v>50</v>
      </c>
      <c r="H717" s="16" t="s">
        <v>426</v>
      </c>
      <c r="J717" s="52">
        <f t="shared" si="289"/>
        <v>631.56250000000011</v>
      </c>
      <c r="K717" s="52">
        <f t="shared" si="290"/>
        <v>10239.374999999998</v>
      </c>
      <c r="L717" s="52">
        <f t="shared" si="291"/>
        <v>5495.9375</v>
      </c>
      <c r="M717" s="52">
        <f t="shared" si="292"/>
        <v>2121512.5</v>
      </c>
      <c r="N717">
        <v>47</v>
      </c>
      <c r="O717">
        <v>762</v>
      </c>
      <c r="P717">
        <v>409</v>
      </c>
      <c r="Q717">
        <v>157880</v>
      </c>
      <c r="R717" s="14">
        <f t="shared" si="313"/>
        <v>0.686985939513027</v>
      </c>
      <c r="S717" s="14">
        <f t="shared" si="314"/>
        <v>0.15511371097552223</v>
      </c>
      <c r="T717" s="14">
        <f t="shared" si="315"/>
        <v>0.73267944460924572</v>
      </c>
      <c r="U717" s="14">
        <f t="shared" si="316"/>
        <v>2.3484081998153084</v>
      </c>
      <c r="V717">
        <v>3705.98</v>
      </c>
      <c r="W717">
        <v>5728.9</v>
      </c>
      <c r="X717">
        <v>3828.36</v>
      </c>
      <c r="Y717">
        <v>7552.88</v>
      </c>
      <c r="Z717" s="14">
        <f t="shared" si="317"/>
        <v>1.0383164490087218</v>
      </c>
      <c r="AA717" s="14">
        <f t="shared" si="318"/>
        <v>0.32057005080746365</v>
      </c>
      <c r="AB717" s="14">
        <f t="shared" si="319"/>
        <v>30.610321234797087</v>
      </c>
      <c r="AC717" s="14">
        <f t="shared" si="320"/>
        <v>0.67260748032597772</v>
      </c>
      <c r="AD717">
        <v>5601.25</v>
      </c>
      <c r="AE717">
        <v>11839.79</v>
      </c>
      <c r="AF717">
        <v>159943.51999999999</v>
      </c>
      <c r="AG717">
        <v>2163.2199999999998</v>
      </c>
      <c r="AH717" s="14">
        <f t="shared" si="321"/>
        <v>7.9709966540304569</v>
      </c>
      <c r="AI717" s="14">
        <f t="shared" si="322"/>
        <v>3.1412726369385018</v>
      </c>
      <c r="AJ717" s="14">
        <f t="shared" si="323"/>
        <v>112.6573151010019</v>
      </c>
      <c r="AK717" s="14">
        <f t="shared" si="324"/>
        <v>6.7685943218175657</v>
      </c>
      <c r="AL717">
        <v>42999.94</v>
      </c>
      <c r="AM717">
        <v>116018.35</v>
      </c>
      <c r="AN717">
        <v>588651.37</v>
      </c>
      <c r="AO717">
        <v>21768.95</v>
      </c>
      <c r="AP717" s="14">
        <f t="shared" si="325"/>
        <v>0.30842238926323789</v>
      </c>
      <c r="AQ717" s="14">
        <f t="shared" si="326"/>
        <v>2.7738194676655777E-2</v>
      </c>
      <c r="AR717" s="14">
        <f t="shared" si="327"/>
        <v>0</v>
      </c>
      <c r="AS717" s="14">
        <f t="shared" si="328"/>
        <v>1.5860200175985721</v>
      </c>
      <c r="AT717">
        <v>1663.8</v>
      </c>
      <c r="AU717">
        <v>1024.47</v>
      </c>
      <c r="AW717">
        <v>5100.91</v>
      </c>
    </row>
    <row r="718" spans="1:49" ht="12.75" customHeight="1" x14ac:dyDescent="0.15">
      <c r="A718" t="s">
        <v>51</v>
      </c>
      <c r="C718" s="16" t="s">
        <v>496</v>
      </c>
      <c r="D718" s="17">
        <v>1059</v>
      </c>
      <c r="G718" s="16">
        <v>70</v>
      </c>
      <c r="H718" s="16" t="s">
        <v>426</v>
      </c>
      <c r="J718" s="52">
        <f t="shared" si="289"/>
        <v>430</v>
      </c>
      <c r="K718" s="52">
        <f t="shared" si="290"/>
        <v>1075</v>
      </c>
      <c r="L718" s="52">
        <f t="shared" si="291"/>
        <v>1115.3125</v>
      </c>
      <c r="M718" s="52">
        <f t="shared" si="292"/>
        <v>927321.875</v>
      </c>
      <c r="N718">
        <v>32</v>
      </c>
      <c r="O718">
        <v>80</v>
      </c>
      <c r="P718">
        <v>83</v>
      </c>
      <c r="Q718">
        <v>69010</v>
      </c>
      <c r="R718" s="14">
        <f t="shared" si="313"/>
        <v>0.54292016943025834</v>
      </c>
      <c r="S718" s="14">
        <f t="shared" si="314"/>
        <v>0.15825584055689201</v>
      </c>
      <c r="T718" s="14">
        <f t="shared" si="315"/>
        <v>0.6043137517583228</v>
      </c>
      <c r="U718" s="14">
        <f t="shared" si="316"/>
        <v>1.7460550903714664</v>
      </c>
      <c r="V718">
        <v>2928.81</v>
      </c>
      <c r="W718">
        <v>5844.95</v>
      </c>
      <c r="X718">
        <v>3157.63</v>
      </c>
      <c r="Y718">
        <v>5615.61</v>
      </c>
      <c r="Z718" s="14">
        <f t="shared" si="317"/>
        <v>1.0787424344940726</v>
      </c>
      <c r="AA718" s="14">
        <f t="shared" si="318"/>
        <v>0.3346025497142841</v>
      </c>
      <c r="AB718" s="14">
        <f t="shared" si="319"/>
        <v>27.797843124120838</v>
      </c>
      <c r="AC718" s="14">
        <f t="shared" si="320"/>
        <v>0.62764095181535795</v>
      </c>
      <c r="AD718">
        <v>5819.33</v>
      </c>
      <c r="AE718">
        <v>12358.06</v>
      </c>
      <c r="AF718">
        <v>145247.9</v>
      </c>
      <c r="AG718">
        <v>2018.6</v>
      </c>
      <c r="AH718" s="14">
        <f t="shared" si="321"/>
        <v>11.064381644437441</v>
      </c>
      <c r="AI718" s="14">
        <f t="shared" si="322"/>
        <v>6.4440201388710259</v>
      </c>
      <c r="AJ718" s="14">
        <f t="shared" si="323"/>
        <v>136.15218319091318</v>
      </c>
      <c r="AK718" s="14">
        <f t="shared" si="324"/>
        <v>9.3852501577963849</v>
      </c>
      <c r="AL718">
        <v>59687.360000000001</v>
      </c>
      <c r="AM718">
        <v>238000.54</v>
      </c>
      <c r="AN718">
        <v>711415.58</v>
      </c>
      <c r="AO718">
        <v>30184.560000000001</v>
      </c>
      <c r="AP718" s="14">
        <f t="shared" si="325"/>
        <v>0.33586304696406555</v>
      </c>
      <c r="AQ718" s="14">
        <f t="shared" si="326"/>
        <v>2.758223891285836E-2</v>
      </c>
      <c r="AR718" s="14">
        <f t="shared" si="327"/>
        <v>0</v>
      </c>
      <c r="AS718" s="14">
        <f t="shared" si="328"/>
        <v>1.5779607421249497</v>
      </c>
      <c r="AT718">
        <v>1811.83</v>
      </c>
      <c r="AU718">
        <v>1018.71</v>
      </c>
      <c r="AW718">
        <v>5074.99</v>
      </c>
    </row>
    <row r="719" spans="1:49" ht="12.75" customHeight="1" x14ac:dyDescent="0.15">
      <c r="A719" t="s">
        <v>52</v>
      </c>
      <c r="C719" s="16" t="s">
        <v>496</v>
      </c>
      <c r="D719" s="17">
        <v>1060</v>
      </c>
      <c r="G719" s="16">
        <v>100</v>
      </c>
      <c r="H719" s="16" t="s">
        <v>426</v>
      </c>
      <c r="J719" s="52">
        <f t="shared" si="289"/>
        <v>241.87500000000003</v>
      </c>
      <c r="K719" s="52">
        <f t="shared" si="290"/>
        <v>309.0625</v>
      </c>
      <c r="L719" s="52">
        <f t="shared" si="291"/>
        <v>161.25</v>
      </c>
      <c r="M719" s="52">
        <f t="shared" si="292"/>
        <v>552590.3125</v>
      </c>
      <c r="N719">
        <v>18</v>
      </c>
      <c r="O719">
        <v>23</v>
      </c>
      <c r="P719">
        <v>12</v>
      </c>
      <c r="Q719">
        <v>41123</v>
      </c>
      <c r="R719" s="14">
        <f t="shared" si="313"/>
        <v>0.84275240752240688</v>
      </c>
      <c r="S719" s="14">
        <f t="shared" si="314"/>
        <v>0.15428411295421099</v>
      </c>
      <c r="T719" s="14">
        <f t="shared" si="315"/>
        <v>0.54697951254987898</v>
      </c>
      <c r="U719" s="14">
        <f t="shared" si="316"/>
        <v>1.6741279223424135</v>
      </c>
      <c r="V719">
        <v>4546.2700000000004</v>
      </c>
      <c r="W719">
        <v>5698.26</v>
      </c>
      <c r="X719">
        <v>2858.05</v>
      </c>
      <c r="Y719">
        <v>5384.28</v>
      </c>
      <c r="Z719" s="14">
        <f t="shared" si="317"/>
        <v>0.8339880064138806</v>
      </c>
      <c r="AA719" s="14">
        <f t="shared" si="318"/>
        <v>0.32644194776835694</v>
      </c>
      <c r="AB719" s="14">
        <f t="shared" si="319"/>
        <v>19.931110111671437</v>
      </c>
      <c r="AC719" s="14">
        <f t="shared" si="320"/>
        <v>0.61868309200073379</v>
      </c>
      <c r="AD719">
        <v>4498.99</v>
      </c>
      <c r="AE719">
        <v>12056.66</v>
      </c>
      <c r="AF719">
        <v>104143.03999999999</v>
      </c>
      <c r="AG719">
        <v>1989.79</v>
      </c>
      <c r="AH719" s="14">
        <f t="shared" si="321"/>
        <v>26.424285621599577</v>
      </c>
      <c r="AI719" s="14">
        <f t="shared" si="322"/>
        <v>10.142139599361554</v>
      </c>
      <c r="AJ719" s="14">
        <f t="shared" si="323"/>
        <v>119.43229763738842</v>
      </c>
      <c r="AK719" s="14">
        <f t="shared" si="324"/>
        <v>8.960219764502499</v>
      </c>
      <c r="AL719">
        <v>142547.13</v>
      </c>
      <c r="AM719">
        <v>374585.22</v>
      </c>
      <c r="AN719">
        <v>624051.67000000004</v>
      </c>
      <c r="AO719">
        <v>28817.59</v>
      </c>
      <c r="AP719" s="14">
        <f t="shared" si="325"/>
        <v>0.35239083890222539</v>
      </c>
      <c r="AQ719" s="14">
        <f t="shared" si="326"/>
        <v>2.7156338884293547E-2</v>
      </c>
      <c r="AR719" s="14">
        <f t="shared" si="327"/>
        <v>0</v>
      </c>
      <c r="AS719" s="14">
        <f t="shared" si="328"/>
        <v>1.4763305422288</v>
      </c>
      <c r="AT719">
        <v>1900.99</v>
      </c>
      <c r="AU719">
        <v>1002.98</v>
      </c>
      <c r="AW719">
        <v>4748.13</v>
      </c>
    </row>
    <row r="720" spans="1:49" ht="12.75" customHeight="1" x14ac:dyDescent="0.15">
      <c r="J720" s="52"/>
      <c r="K720" s="52"/>
      <c r="L720" s="52"/>
      <c r="M720" s="52"/>
      <c r="R720" s="14"/>
      <c r="S720" s="14"/>
      <c r="T720" s="14"/>
      <c r="U720" s="14"/>
      <c r="Z720" s="14"/>
      <c r="AA720" s="14"/>
      <c r="AB720" s="14"/>
      <c r="AC720" s="14"/>
      <c r="AH720" s="14"/>
      <c r="AI720" s="14"/>
      <c r="AJ720" s="14"/>
      <c r="AK720" s="14"/>
      <c r="AP720" s="14"/>
      <c r="AQ720" s="14"/>
      <c r="AR720" s="14"/>
      <c r="AS720" s="14"/>
    </row>
    <row r="721" spans="1:49" ht="12.75" customHeight="1" x14ac:dyDescent="0.15">
      <c r="A721" t="s">
        <v>57</v>
      </c>
      <c r="C721" s="16" t="s">
        <v>497</v>
      </c>
      <c r="D721" s="17" t="s">
        <v>416</v>
      </c>
      <c r="G721" s="16">
        <v>5</v>
      </c>
      <c r="H721" s="16" t="s">
        <v>425</v>
      </c>
      <c r="J721" s="52">
        <f t="shared" si="289"/>
        <v>8962.8125</v>
      </c>
      <c r="K721" s="52">
        <f t="shared" si="290"/>
        <v>45230.625000000007</v>
      </c>
      <c r="L721" s="52">
        <f t="shared" si="291"/>
        <v>3117.5</v>
      </c>
      <c r="M721" s="52">
        <f t="shared" si="292"/>
        <v>1325206.25</v>
      </c>
      <c r="N721">
        <v>667</v>
      </c>
      <c r="O721">
        <v>3366</v>
      </c>
      <c r="P721">
        <v>232</v>
      </c>
      <c r="Q721">
        <v>98620</v>
      </c>
      <c r="R721" s="14">
        <f t="shared" si="313"/>
        <v>0.28557711023162263</v>
      </c>
      <c r="S721" s="14">
        <f t="shared" si="314"/>
        <v>9.575548518894067E-2</v>
      </c>
      <c r="T721" s="14">
        <f t="shared" si="315"/>
        <v>0.70506492636575036</v>
      </c>
      <c r="U721" s="14">
        <f t="shared" si="316"/>
        <v>1.5261040305705234</v>
      </c>
      <c r="V721">
        <v>1540.56</v>
      </c>
      <c r="W721">
        <v>3536.59</v>
      </c>
      <c r="X721">
        <v>3684.07</v>
      </c>
      <c r="Y721">
        <v>4908.21</v>
      </c>
      <c r="Z721" s="14">
        <f t="shared" si="317"/>
        <v>0.45477009203733398</v>
      </c>
      <c r="AA721" s="14">
        <f t="shared" si="318"/>
        <v>0.1700914209438302</v>
      </c>
      <c r="AB721" s="14">
        <f t="shared" si="319"/>
        <v>5.551228194405903</v>
      </c>
      <c r="AC721" s="14">
        <f t="shared" si="320"/>
        <v>0.84221294272379876</v>
      </c>
      <c r="AD721">
        <v>2453.2800000000002</v>
      </c>
      <c r="AE721">
        <v>6282.08</v>
      </c>
      <c r="AF721">
        <v>29006</v>
      </c>
      <c r="AG721">
        <v>2708.7</v>
      </c>
      <c r="AH721" s="14">
        <f t="shared" si="321"/>
        <v>9.1937418320341813</v>
      </c>
      <c r="AI721" s="14">
        <f t="shared" si="322"/>
        <v>2.2206208176576583</v>
      </c>
      <c r="AJ721" s="14">
        <f t="shared" si="323"/>
        <v>72.274468675540419</v>
      </c>
      <c r="AK721" s="14">
        <f t="shared" si="324"/>
        <v>16.294595745871643</v>
      </c>
      <c r="AL721">
        <v>49596.1</v>
      </c>
      <c r="AM721">
        <v>82015.41</v>
      </c>
      <c r="AN721">
        <v>377644.94</v>
      </c>
      <c r="AO721">
        <v>52406.19</v>
      </c>
      <c r="AP721" s="14">
        <f t="shared" si="325"/>
        <v>0.39789046352337082</v>
      </c>
      <c r="AQ721" s="14">
        <f t="shared" si="326"/>
        <v>2.8988277595844429E-2</v>
      </c>
      <c r="AR721" s="14">
        <f t="shared" si="327"/>
        <v>0</v>
      </c>
      <c r="AS721" s="14">
        <f t="shared" si="328"/>
        <v>1.4454832922389054</v>
      </c>
      <c r="AT721">
        <v>2146.44</v>
      </c>
      <c r="AU721">
        <v>1070.6400000000001</v>
      </c>
      <c r="AW721">
        <v>4648.92</v>
      </c>
    </row>
    <row r="722" spans="1:49" ht="12.75" customHeight="1" x14ac:dyDescent="0.15">
      <c r="A722" t="s">
        <v>58</v>
      </c>
      <c r="C722" s="16" t="s">
        <v>497</v>
      </c>
      <c r="D722" s="17">
        <v>1250</v>
      </c>
      <c r="G722" s="16">
        <v>12</v>
      </c>
      <c r="H722" s="16" t="s">
        <v>425</v>
      </c>
      <c r="J722" s="52">
        <f t="shared" si="289"/>
        <v>8680.625</v>
      </c>
      <c r="K722" s="52">
        <f t="shared" si="290"/>
        <v>47138.750000000007</v>
      </c>
      <c r="L722" s="52">
        <f t="shared" si="291"/>
        <v>3372.8125</v>
      </c>
      <c r="M722" s="52">
        <f t="shared" si="292"/>
        <v>1332274.3749999998</v>
      </c>
      <c r="N722">
        <v>646</v>
      </c>
      <c r="O722">
        <v>3508</v>
      </c>
      <c r="P722">
        <v>251</v>
      </c>
      <c r="Q722">
        <v>99146</v>
      </c>
      <c r="R722" s="14">
        <f t="shared" si="313"/>
        <v>0.27160930939559369</v>
      </c>
      <c r="S722" s="14">
        <f t="shared" si="314"/>
        <v>9.0790893374722972E-2</v>
      </c>
      <c r="T722" s="14">
        <f t="shared" si="315"/>
        <v>0.68549036869754942</v>
      </c>
      <c r="U722" s="14">
        <f t="shared" si="316"/>
        <v>1.4091077275144039</v>
      </c>
      <c r="V722">
        <v>1465.21</v>
      </c>
      <c r="W722">
        <v>3353.23</v>
      </c>
      <c r="X722">
        <v>3581.79</v>
      </c>
      <c r="Y722">
        <v>4531.93</v>
      </c>
      <c r="Z722" s="14">
        <f t="shared" si="317"/>
        <v>0.44979655392942874</v>
      </c>
      <c r="AA722" s="14">
        <f t="shared" si="318"/>
        <v>0.16911886347237132</v>
      </c>
      <c r="AB722" s="14">
        <f t="shared" si="319"/>
        <v>5.2639254375472477</v>
      </c>
      <c r="AC722" s="14">
        <f t="shared" si="320"/>
        <v>0.78219745846768041</v>
      </c>
      <c r="AD722">
        <v>2426.4499999999998</v>
      </c>
      <c r="AE722">
        <v>6246.16</v>
      </c>
      <c r="AF722">
        <v>27504.799999999999</v>
      </c>
      <c r="AG722">
        <v>2515.6799999999998</v>
      </c>
      <c r="AH722" s="14">
        <f t="shared" si="321"/>
        <v>12.387400246545123</v>
      </c>
      <c r="AI722" s="14">
        <f t="shared" si="322"/>
        <v>3.343937422749776</v>
      </c>
      <c r="AJ722" s="14">
        <f t="shared" si="323"/>
        <v>108.17810397787623</v>
      </c>
      <c r="AK722" s="14">
        <f t="shared" si="324"/>
        <v>22.19031332298977</v>
      </c>
      <c r="AL722">
        <v>66824.45</v>
      </c>
      <c r="AM722">
        <v>123503.48</v>
      </c>
      <c r="AN722">
        <v>565246.81999999995</v>
      </c>
      <c r="AO722">
        <v>71367.820000000007</v>
      </c>
      <c r="AP722" s="14">
        <f t="shared" si="325"/>
        <v>0.38925396928381417</v>
      </c>
      <c r="AQ722" s="14">
        <f t="shared" si="326"/>
        <v>2.9006689040181621E-2</v>
      </c>
      <c r="AR722" s="14">
        <f t="shared" si="327"/>
        <v>0</v>
      </c>
      <c r="AS722" s="14">
        <f t="shared" si="328"/>
        <v>1.3962788036702041</v>
      </c>
      <c r="AT722">
        <v>2099.85</v>
      </c>
      <c r="AU722">
        <v>1071.32</v>
      </c>
      <c r="AW722">
        <v>4490.67</v>
      </c>
    </row>
    <row r="723" spans="1:49" ht="12.75" customHeight="1" x14ac:dyDescent="0.15">
      <c r="A723" t="s">
        <v>59</v>
      </c>
      <c r="C723" s="16" t="s">
        <v>497</v>
      </c>
      <c r="D723" s="17">
        <v>1251</v>
      </c>
      <c r="G723" s="16">
        <v>30</v>
      </c>
      <c r="H723" s="16" t="s">
        <v>425</v>
      </c>
      <c r="J723" s="52">
        <f t="shared" si="289"/>
        <v>23959.062500000004</v>
      </c>
      <c r="K723" s="52">
        <f t="shared" si="290"/>
        <v>153577.1875</v>
      </c>
      <c r="L723" s="52">
        <f t="shared" si="291"/>
        <v>9513.7500000000018</v>
      </c>
      <c r="M723" s="52">
        <f t="shared" si="292"/>
        <v>1627348.4374999998</v>
      </c>
      <c r="N723">
        <v>1783</v>
      </c>
      <c r="O723">
        <v>11429</v>
      </c>
      <c r="P723">
        <v>708</v>
      </c>
      <c r="Q723">
        <v>121105</v>
      </c>
      <c r="R723" s="14">
        <f t="shared" si="313"/>
        <v>0.2868580326440574</v>
      </c>
      <c r="S723" s="14">
        <f t="shared" si="314"/>
        <v>8.6397327091492684E-2</v>
      </c>
      <c r="T723" s="14">
        <f t="shared" si="315"/>
        <v>0.8437690783996632</v>
      </c>
      <c r="U723" s="14">
        <f t="shared" si="316"/>
        <v>1.4509214376105739</v>
      </c>
      <c r="V723">
        <v>1547.47</v>
      </c>
      <c r="W723">
        <v>3190.96</v>
      </c>
      <c r="X723">
        <v>4408.82</v>
      </c>
      <c r="Y723">
        <v>4666.41</v>
      </c>
      <c r="Z723" s="14">
        <f t="shared" si="317"/>
        <v>0.42609670871527744</v>
      </c>
      <c r="AA723" s="14">
        <f t="shared" si="318"/>
        <v>0.14070188216404866</v>
      </c>
      <c r="AB723" s="14">
        <f t="shared" si="319"/>
        <v>6.5612508731806738</v>
      </c>
      <c r="AC723" s="14">
        <f t="shared" si="320"/>
        <v>0.78119004903347766</v>
      </c>
      <c r="AD723">
        <v>2298.6</v>
      </c>
      <c r="AE723">
        <v>5196.62</v>
      </c>
      <c r="AF723">
        <v>34283.519999999997</v>
      </c>
      <c r="AG723">
        <v>2512.44</v>
      </c>
      <c r="AH723" s="14">
        <f t="shared" si="321"/>
        <v>9.3095142319563262</v>
      </c>
      <c r="AI723" s="14">
        <f t="shared" si="322"/>
        <v>2.3233011719696588</v>
      </c>
      <c r="AJ723" s="14">
        <f t="shared" si="323"/>
        <v>77.092225103585548</v>
      </c>
      <c r="AK723" s="14">
        <f t="shared" si="324"/>
        <v>12.519182754642944</v>
      </c>
      <c r="AL723">
        <v>50220.639999999999</v>
      </c>
      <c r="AM723">
        <v>85807.76</v>
      </c>
      <c r="AN723">
        <v>402818.44</v>
      </c>
      <c r="AO723">
        <v>40263.82</v>
      </c>
      <c r="AP723" s="14">
        <f t="shared" si="325"/>
        <v>0.36563939531564266</v>
      </c>
      <c r="AQ723" s="14">
        <f t="shared" si="326"/>
        <v>3.168636646084657E-2</v>
      </c>
      <c r="AR723" s="14">
        <f t="shared" si="327"/>
        <v>0</v>
      </c>
      <c r="AS723" s="14">
        <f t="shared" si="328"/>
        <v>1.3866990861801458</v>
      </c>
      <c r="AT723">
        <v>1972.46</v>
      </c>
      <c r="AU723">
        <v>1170.29</v>
      </c>
      <c r="AW723">
        <v>4459.8599999999997</v>
      </c>
    </row>
    <row r="724" spans="1:49" ht="12.75" customHeight="1" x14ac:dyDescent="0.15">
      <c r="A724" t="s">
        <v>60</v>
      </c>
      <c r="C724" s="16" t="s">
        <v>497</v>
      </c>
      <c r="D724" s="17">
        <v>1252</v>
      </c>
      <c r="G724" s="16">
        <v>50</v>
      </c>
      <c r="H724" s="16" t="s">
        <v>425</v>
      </c>
      <c r="J724" s="52">
        <f t="shared" si="289"/>
        <v>34319.375</v>
      </c>
      <c r="K724" s="52">
        <f t="shared" si="290"/>
        <v>169393.12500000003</v>
      </c>
      <c r="L724" s="52">
        <f t="shared" si="291"/>
        <v>9486.875</v>
      </c>
      <c r="M724" s="52">
        <f t="shared" si="292"/>
        <v>1473220.3125</v>
      </c>
      <c r="N724">
        <v>2554</v>
      </c>
      <c r="O724">
        <v>12606</v>
      </c>
      <c r="P724">
        <v>706</v>
      </c>
      <c r="Q724">
        <v>109635</v>
      </c>
      <c r="R724" s="14">
        <f t="shared" si="313"/>
        <v>0.27251021864659702</v>
      </c>
      <c r="S724" s="14">
        <f t="shared" si="314"/>
        <v>8.5948954270575126E-2</v>
      </c>
      <c r="T724" s="14">
        <f t="shared" si="315"/>
        <v>1.0968182731596223</v>
      </c>
      <c r="U724" s="14">
        <f t="shared" si="316"/>
        <v>1.4350827226172747</v>
      </c>
      <c r="V724">
        <v>1470.07</v>
      </c>
      <c r="W724">
        <v>3174.4</v>
      </c>
      <c r="X724">
        <v>5731.04</v>
      </c>
      <c r="Y724">
        <v>4615.47</v>
      </c>
      <c r="Z724" s="14">
        <f t="shared" si="317"/>
        <v>0.43156704451715155</v>
      </c>
      <c r="AA724" s="14">
        <f t="shared" si="318"/>
        <v>0.15076779784234118</v>
      </c>
      <c r="AB724" s="14">
        <f t="shared" si="319"/>
        <v>11.049070361616414</v>
      </c>
      <c r="AC724" s="14">
        <f t="shared" si="320"/>
        <v>0.97855212877428743</v>
      </c>
      <c r="AD724">
        <v>2328.11</v>
      </c>
      <c r="AE724">
        <v>5568.39</v>
      </c>
      <c r="AF724">
        <v>57733.05</v>
      </c>
      <c r="AG724">
        <v>3147.19</v>
      </c>
      <c r="AH724" s="14">
        <f t="shared" si="321"/>
        <v>7.4423705406382359</v>
      </c>
      <c r="AI724" s="14">
        <f t="shared" si="322"/>
        <v>1.9023137499644629</v>
      </c>
      <c r="AJ724" s="14">
        <f t="shared" si="323"/>
        <v>84.052195630747448</v>
      </c>
      <c r="AK724" s="14">
        <f t="shared" si="324"/>
        <v>14.028764026777191</v>
      </c>
      <c r="AL724">
        <v>40148.239999999998</v>
      </c>
      <c r="AM724">
        <v>70259.199999999997</v>
      </c>
      <c r="AN724">
        <v>439185.33</v>
      </c>
      <c r="AO724">
        <v>45118.89</v>
      </c>
      <c r="AP724" s="14">
        <f t="shared" si="325"/>
        <v>0.34964918297170294</v>
      </c>
      <c r="AQ724" s="14">
        <f t="shared" si="326"/>
        <v>2.9077627252186697E-2</v>
      </c>
      <c r="AR724" s="14">
        <f t="shared" si="327"/>
        <v>0</v>
      </c>
      <c r="AS724" s="14">
        <f t="shared" si="328"/>
        <v>1.4403654035700848</v>
      </c>
      <c r="AT724">
        <v>1886.2</v>
      </c>
      <c r="AU724">
        <v>1073.94</v>
      </c>
      <c r="AW724">
        <v>4632.46</v>
      </c>
    </row>
    <row r="725" spans="1:49" ht="12.75" customHeight="1" x14ac:dyDescent="0.15">
      <c r="A725" t="s">
        <v>61</v>
      </c>
      <c r="C725" s="16" t="s">
        <v>497</v>
      </c>
      <c r="D725" s="17">
        <v>1253</v>
      </c>
      <c r="G725" s="16">
        <v>60</v>
      </c>
      <c r="H725" s="16" t="s">
        <v>425</v>
      </c>
      <c r="J725" s="52">
        <f t="shared" si="289"/>
        <v>30543.4375</v>
      </c>
      <c r="K725" s="52">
        <f t="shared" si="290"/>
        <v>127132.18750000001</v>
      </c>
      <c r="L725" s="52">
        <f t="shared" si="291"/>
        <v>10387.1875</v>
      </c>
      <c r="M725" s="52">
        <f t="shared" si="292"/>
        <v>1391197.8125000002</v>
      </c>
      <c r="N725">
        <v>2273</v>
      </c>
      <c r="O725">
        <v>9461</v>
      </c>
      <c r="P725">
        <v>773</v>
      </c>
      <c r="Q725">
        <v>103531</v>
      </c>
      <c r="R725" s="14">
        <f t="shared" si="313"/>
        <v>0.26546421851683644</v>
      </c>
      <c r="S725" s="14">
        <f t="shared" si="314"/>
        <v>9.3543404303133584E-2</v>
      </c>
      <c r="T725" s="14">
        <f t="shared" si="315"/>
        <v>1.4438800799977034</v>
      </c>
      <c r="U725" s="14">
        <f t="shared" si="316"/>
        <v>1.2429846680990122</v>
      </c>
      <c r="V725">
        <v>1432.06</v>
      </c>
      <c r="W725">
        <v>3454.89</v>
      </c>
      <c r="X725">
        <v>7544.49</v>
      </c>
      <c r="Y725">
        <v>3997.65</v>
      </c>
      <c r="Z725" s="14">
        <f t="shared" si="317"/>
        <v>0.44015348824276346</v>
      </c>
      <c r="AA725" s="14">
        <f t="shared" si="318"/>
        <v>0.14155232843850643</v>
      </c>
      <c r="AB725" s="14">
        <f t="shared" si="319"/>
        <v>15.658851898988548</v>
      </c>
      <c r="AC725" s="14">
        <f t="shared" si="320"/>
        <v>0.69810364501876443</v>
      </c>
      <c r="AD725">
        <v>2374.4299999999998</v>
      </c>
      <c r="AE725">
        <v>5228.03</v>
      </c>
      <c r="AF725">
        <v>81819.850000000006</v>
      </c>
      <c r="AG725">
        <v>2245.2199999999998</v>
      </c>
      <c r="AH725" s="14">
        <f t="shared" si="321"/>
        <v>6.9566191804691773</v>
      </c>
      <c r="AI725" s="14">
        <f t="shared" si="322"/>
        <v>1.8211921139451797</v>
      </c>
      <c r="AJ725" s="14">
        <f t="shared" si="323"/>
        <v>100.92091518903764</v>
      </c>
      <c r="AK725" s="14">
        <f t="shared" si="324"/>
        <v>9.7388228856061705</v>
      </c>
      <c r="AL725">
        <v>37527.83</v>
      </c>
      <c r="AM725">
        <v>67263.09</v>
      </c>
      <c r="AN725">
        <v>527326.92000000004</v>
      </c>
      <c r="AO725">
        <v>31321.71</v>
      </c>
      <c r="AP725" s="14">
        <f t="shared" si="325"/>
        <v>0.33262644706231287</v>
      </c>
      <c r="AQ725" s="14">
        <f t="shared" si="326"/>
        <v>2.6640818442852095E-2</v>
      </c>
      <c r="AR725" s="14">
        <f t="shared" si="327"/>
        <v>0</v>
      </c>
      <c r="AS725" s="14">
        <f t="shared" si="328"/>
        <v>1.4644872628001628</v>
      </c>
      <c r="AT725">
        <v>1794.37</v>
      </c>
      <c r="AU725">
        <v>983.94</v>
      </c>
      <c r="AW725">
        <v>4710.04</v>
      </c>
    </row>
    <row r="726" spans="1:49" ht="12.75" customHeight="1" x14ac:dyDescent="0.15">
      <c r="A726" t="s">
        <v>62</v>
      </c>
      <c r="C726" s="16" t="s">
        <v>497</v>
      </c>
      <c r="D726" s="17">
        <v>1254</v>
      </c>
      <c r="G726" s="16">
        <v>70</v>
      </c>
      <c r="H726" s="16" t="s">
        <v>425</v>
      </c>
      <c r="J726" s="52">
        <f t="shared" si="289"/>
        <v>90568.75</v>
      </c>
      <c r="K726" s="52">
        <f t="shared" si="290"/>
        <v>108991.56250000001</v>
      </c>
      <c r="L726" s="52">
        <f t="shared" si="291"/>
        <v>6100.625</v>
      </c>
      <c r="M726" s="52">
        <f t="shared" si="292"/>
        <v>1168887.8125</v>
      </c>
      <c r="N726">
        <v>6740</v>
      </c>
      <c r="O726">
        <v>8111</v>
      </c>
      <c r="P726">
        <v>454</v>
      </c>
      <c r="Q726">
        <v>86987</v>
      </c>
      <c r="R726" s="14">
        <f t="shared" si="313"/>
        <v>0.26828743824786128</v>
      </c>
      <c r="S726" s="14">
        <f t="shared" si="314"/>
        <v>9.544303214827711E-2</v>
      </c>
      <c r="T726" s="14">
        <f t="shared" si="315"/>
        <v>1.4367185631034516</v>
      </c>
      <c r="U726" s="14">
        <f t="shared" si="316"/>
        <v>1.2615906497479921</v>
      </c>
      <c r="V726">
        <v>1447.29</v>
      </c>
      <c r="W726">
        <v>3525.05</v>
      </c>
      <c r="X726">
        <v>7507.07</v>
      </c>
      <c r="Y726">
        <v>4057.49</v>
      </c>
      <c r="Z726" s="14">
        <f t="shared" si="317"/>
        <v>0.40123643306670614</v>
      </c>
      <c r="AA726" s="14">
        <f t="shared" si="318"/>
        <v>0.13395517084060427</v>
      </c>
      <c r="AB726" s="14">
        <f t="shared" si="319"/>
        <v>16.072688822330463</v>
      </c>
      <c r="AC726" s="14">
        <f t="shared" si="320"/>
        <v>0.72407864012163536</v>
      </c>
      <c r="AD726">
        <v>2164.4899999999998</v>
      </c>
      <c r="AE726">
        <v>4947.4399999999996</v>
      </c>
      <c r="AF726">
        <v>83982.21</v>
      </c>
      <c r="AG726">
        <v>2328.7600000000002</v>
      </c>
      <c r="AH726" s="14">
        <f t="shared" si="321"/>
        <v>6.8228767923181728</v>
      </c>
      <c r="AI726" s="14">
        <f t="shared" si="322"/>
        <v>1.6053144092566243</v>
      </c>
      <c r="AJ726" s="14">
        <f t="shared" si="323"/>
        <v>89.371721385988934</v>
      </c>
      <c r="AK726" s="14">
        <f t="shared" si="324"/>
        <v>15.119346925069259</v>
      </c>
      <c r="AL726">
        <v>36806.35</v>
      </c>
      <c r="AM726">
        <v>59289.96</v>
      </c>
      <c r="AN726">
        <v>466980.65</v>
      </c>
      <c r="AO726">
        <v>48626.39</v>
      </c>
      <c r="AP726" s="14">
        <f t="shared" si="325"/>
        <v>0.31120111964853414</v>
      </c>
      <c r="AQ726" s="14">
        <f t="shared" si="326"/>
        <v>2.6309141688248217E-2</v>
      </c>
      <c r="AR726" s="14">
        <f t="shared" si="327"/>
        <v>0</v>
      </c>
      <c r="AS726" s="14">
        <f t="shared" si="328"/>
        <v>1.4799963932254825</v>
      </c>
      <c r="AT726">
        <v>1678.79</v>
      </c>
      <c r="AU726">
        <v>971.69</v>
      </c>
      <c r="AW726">
        <v>4759.92</v>
      </c>
    </row>
    <row r="727" spans="1:49" ht="12.75" customHeight="1" x14ac:dyDescent="0.15">
      <c r="A727" t="s">
        <v>63</v>
      </c>
      <c r="C727" s="16" t="s">
        <v>497</v>
      </c>
      <c r="D727" s="17">
        <v>1255</v>
      </c>
      <c r="G727" s="16">
        <v>100</v>
      </c>
      <c r="H727" s="16" t="s">
        <v>425</v>
      </c>
      <c r="J727" s="52">
        <f t="shared" ref="J727:J790" si="329">N727/$B$15/$B$16/$B$17/$B$18</f>
        <v>48106.25</v>
      </c>
      <c r="K727" s="52">
        <f t="shared" ref="K727:K790" si="330">O727/$B$15/$B$16/$B$17/$B$18</f>
        <v>50713.125000000007</v>
      </c>
      <c r="L727" s="52">
        <f t="shared" ref="L727:L790" si="331">P727/$B$15/$B$16/$B$17/$B$18</f>
        <v>6449.9999999999991</v>
      </c>
      <c r="M727" s="52">
        <f t="shared" ref="M727:M790" si="332">Q727/$B$15/$B$16/$B$17/$B$18</f>
        <v>835664.6875</v>
      </c>
      <c r="N727">
        <v>3580</v>
      </c>
      <c r="O727">
        <v>3774</v>
      </c>
      <c r="P727">
        <v>480</v>
      </c>
      <c r="Q727">
        <v>62189</v>
      </c>
      <c r="R727" s="14">
        <f t="shared" si="313"/>
        <v>0.33163285167437506</v>
      </c>
      <c r="S727" s="14">
        <f t="shared" si="314"/>
        <v>0.12543175513862057</v>
      </c>
      <c r="T727" s="14">
        <f t="shared" si="315"/>
        <v>2.2089624221314224</v>
      </c>
      <c r="U727" s="14">
        <f t="shared" si="316"/>
        <v>1.2979009194165732</v>
      </c>
      <c r="V727">
        <v>1789.01</v>
      </c>
      <c r="W727">
        <v>4632.6400000000003</v>
      </c>
      <c r="X727">
        <v>11542.16</v>
      </c>
      <c r="Y727">
        <v>4174.2700000000004</v>
      </c>
      <c r="Z727" s="14">
        <f t="shared" si="317"/>
        <v>0.52241428849486982</v>
      </c>
      <c r="AA727" s="14">
        <f t="shared" si="318"/>
        <v>0.17131496972265053</v>
      </c>
      <c r="AB727" s="14">
        <f t="shared" si="319"/>
        <v>23.507994985789885</v>
      </c>
      <c r="AC727" s="14">
        <f t="shared" si="320"/>
        <v>0.76321836221344019</v>
      </c>
      <c r="AD727">
        <v>2818.19</v>
      </c>
      <c r="AE727">
        <v>6327.27</v>
      </c>
      <c r="AF727">
        <v>122832.8</v>
      </c>
      <c r="AG727">
        <v>2454.64</v>
      </c>
      <c r="AH727" s="14">
        <f t="shared" si="321"/>
        <v>5.6268307829197983</v>
      </c>
      <c r="AI727" s="14">
        <f t="shared" si="322"/>
        <v>1.2768482856373133</v>
      </c>
      <c r="AJ727" s="14">
        <f t="shared" si="323"/>
        <v>77.470288891228009</v>
      </c>
      <c r="AK727" s="14">
        <f t="shared" si="324"/>
        <v>6.8083714480266906</v>
      </c>
      <c r="AL727">
        <v>30354.22</v>
      </c>
      <c r="AM727">
        <v>47158.54</v>
      </c>
      <c r="AN727">
        <v>404793.88</v>
      </c>
      <c r="AO727">
        <v>21896.880000000001</v>
      </c>
      <c r="AP727" s="14">
        <f t="shared" si="325"/>
        <v>0.3185288856345756</v>
      </c>
      <c r="AQ727" s="14">
        <f t="shared" si="326"/>
        <v>2.6476198469954821E-2</v>
      </c>
      <c r="AR727" s="14">
        <f t="shared" si="327"/>
        <v>0</v>
      </c>
      <c r="AS727" s="14">
        <f t="shared" si="328"/>
        <v>1.5054086071320856</v>
      </c>
      <c r="AT727">
        <v>1718.32</v>
      </c>
      <c r="AU727">
        <v>977.86</v>
      </c>
      <c r="AW727">
        <v>4841.6499999999996</v>
      </c>
    </row>
    <row r="728" spans="1:49" ht="12.75" customHeight="1" x14ac:dyDescent="0.15">
      <c r="A728" t="s">
        <v>64</v>
      </c>
      <c r="C728" s="16" t="s">
        <v>497</v>
      </c>
      <c r="D728" s="17">
        <v>1256</v>
      </c>
      <c r="G728" s="16">
        <v>120</v>
      </c>
      <c r="H728" s="16" t="s">
        <v>425</v>
      </c>
      <c r="J728" s="52">
        <f t="shared" si="329"/>
        <v>14351.25</v>
      </c>
      <c r="K728" s="52">
        <f t="shared" si="330"/>
        <v>12066.875</v>
      </c>
      <c r="L728" s="52">
        <f t="shared" si="331"/>
        <v>2889.0625</v>
      </c>
      <c r="M728" s="52">
        <f t="shared" si="332"/>
        <v>627679.0625</v>
      </c>
      <c r="N728">
        <v>1068</v>
      </c>
      <c r="O728">
        <v>898</v>
      </c>
      <c r="P728">
        <v>215</v>
      </c>
      <c r="Q728">
        <v>46711</v>
      </c>
      <c r="R728" s="14">
        <f t="shared" si="313"/>
        <v>0.43219916397104485</v>
      </c>
      <c r="S728" s="14">
        <f t="shared" si="314"/>
        <v>0.1797303535674204</v>
      </c>
      <c r="T728" s="14">
        <f t="shared" si="315"/>
        <v>4.0327052811881003</v>
      </c>
      <c r="U728" s="14">
        <f t="shared" si="316"/>
        <v>1.131382980377281</v>
      </c>
      <c r="V728">
        <v>2331.52</v>
      </c>
      <c r="W728">
        <v>6638.08</v>
      </c>
      <c r="X728">
        <v>21071.49</v>
      </c>
      <c r="Y728">
        <v>3638.72</v>
      </c>
      <c r="Z728" s="14">
        <f t="shared" si="317"/>
        <v>0.77092250512090899</v>
      </c>
      <c r="AA728" s="14">
        <f t="shared" si="318"/>
        <v>0.23066696810894158</v>
      </c>
      <c r="AB728" s="14">
        <f t="shared" si="319"/>
        <v>35.254830961790574</v>
      </c>
      <c r="AC728" s="14">
        <f t="shared" si="320"/>
        <v>0.63337447958285786</v>
      </c>
      <c r="AD728">
        <v>4158.78</v>
      </c>
      <c r="AE728">
        <v>8519.35</v>
      </c>
      <c r="AF728">
        <v>184211.78</v>
      </c>
      <c r="AG728">
        <v>2037.04</v>
      </c>
      <c r="AH728" s="14">
        <f t="shared" si="321"/>
        <v>9.3000769294936561</v>
      </c>
      <c r="AI728" s="14">
        <f t="shared" si="322"/>
        <v>2.3339995749122409</v>
      </c>
      <c r="AJ728" s="14">
        <f t="shared" si="323"/>
        <v>173.31880615867487</v>
      </c>
      <c r="AK728" s="14">
        <f t="shared" si="324"/>
        <v>3.3803934493512471</v>
      </c>
      <c r="AL728">
        <v>50169.73</v>
      </c>
      <c r="AM728">
        <v>86202.89</v>
      </c>
      <c r="AN728">
        <v>905616.76</v>
      </c>
      <c r="AO728">
        <v>10871.92</v>
      </c>
      <c r="AP728" s="14">
        <f t="shared" si="325"/>
        <v>0.31622100082490656</v>
      </c>
      <c r="AQ728" s="14">
        <f t="shared" si="326"/>
        <v>2.5957428950100923E-2</v>
      </c>
      <c r="AR728" s="14">
        <f t="shared" si="327"/>
        <v>0</v>
      </c>
      <c r="AS728" s="14">
        <f t="shared" si="328"/>
        <v>1.4472493680371374</v>
      </c>
      <c r="AT728">
        <v>1705.87</v>
      </c>
      <c r="AU728">
        <v>958.7</v>
      </c>
      <c r="AW728">
        <v>4654.6000000000004</v>
      </c>
    </row>
    <row r="729" spans="1:49" ht="12.75" customHeight="1" x14ac:dyDescent="0.15">
      <c r="J729" s="52"/>
      <c r="K729" s="52"/>
      <c r="L729" s="52"/>
      <c r="M729" s="52"/>
      <c r="R729" s="14"/>
      <c r="S729" s="14"/>
      <c r="T729" s="14"/>
      <c r="U729" s="14"/>
      <c r="Z729" s="14"/>
      <c r="AA729" s="14"/>
      <c r="AB729" s="14"/>
      <c r="AC729" s="14"/>
      <c r="AH729" s="14"/>
      <c r="AI729" s="14"/>
      <c r="AJ729" s="14"/>
      <c r="AK729" s="14"/>
      <c r="AP729" s="14"/>
      <c r="AQ729" s="14"/>
      <c r="AR729" s="14"/>
      <c r="AS729" s="14"/>
    </row>
    <row r="730" spans="1:49" s="31" customFormat="1" ht="12.75" customHeight="1" x14ac:dyDescent="0.15">
      <c r="C730" s="33"/>
      <c r="D730" s="32"/>
      <c r="F730" s="33"/>
      <c r="G730" s="33"/>
      <c r="H730" s="33"/>
      <c r="I730" s="33"/>
      <c r="J730" s="52"/>
      <c r="K730" s="52"/>
      <c r="L730" s="52"/>
      <c r="M730" s="52"/>
      <c r="R730" s="34"/>
      <c r="S730" s="34"/>
      <c r="T730" s="34"/>
      <c r="U730" s="34"/>
      <c r="Z730" s="34"/>
      <c r="AA730" s="34"/>
      <c r="AB730" s="34"/>
      <c r="AC730" s="34"/>
      <c r="AH730" s="34"/>
      <c r="AI730" s="34"/>
      <c r="AJ730" s="34"/>
      <c r="AK730" s="34"/>
      <c r="AP730" s="34"/>
      <c r="AQ730" s="34"/>
      <c r="AR730" s="34"/>
      <c r="AS730" s="34"/>
    </row>
    <row r="731" spans="1:49" ht="12.75" customHeight="1" x14ac:dyDescent="0.15">
      <c r="J731" s="52"/>
      <c r="K731" s="52"/>
      <c r="L731" s="52"/>
      <c r="M731" s="52"/>
      <c r="R731" s="14"/>
      <c r="S731" s="14"/>
      <c r="T731" s="14"/>
      <c r="U731" s="14"/>
      <c r="Z731" s="14"/>
      <c r="AA731" s="14"/>
      <c r="AB731" s="14"/>
      <c r="AC731" s="14"/>
      <c r="AH731" s="14"/>
      <c r="AI731" s="14"/>
      <c r="AJ731" s="14"/>
      <c r="AK731" s="14"/>
      <c r="AP731" s="14"/>
      <c r="AQ731" s="14"/>
      <c r="AR731" s="14"/>
      <c r="AS731" s="14"/>
    </row>
    <row r="732" spans="1:49" ht="12.75" customHeight="1" x14ac:dyDescent="0.15">
      <c r="A732" s="1" t="s">
        <v>498</v>
      </c>
      <c r="J732" s="52"/>
      <c r="K732" s="52"/>
      <c r="L732" s="52"/>
      <c r="M732" s="52"/>
      <c r="R732" s="14"/>
      <c r="S732" s="14"/>
      <c r="T732" s="14"/>
      <c r="U732" s="14"/>
      <c r="Z732" s="14"/>
      <c r="AA732" s="14"/>
      <c r="AB732" s="14"/>
      <c r="AC732" s="14"/>
      <c r="AH732" s="14"/>
      <c r="AI732" s="14"/>
      <c r="AJ732" s="14"/>
      <c r="AK732" s="14"/>
      <c r="AP732" s="14"/>
      <c r="AQ732" s="14"/>
      <c r="AR732" s="14"/>
      <c r="AS732" s="14"/>
    </row>
    <row r="733" spans="1:49" ht="12.75" customHeight="1" x14ac:dyDescent="0.15">
      <c r="J733" s="52"/>
      <c r="K733" s="52"/>
      <c r="L733" s="52"/>
      <c r="M733" s="52"/>
      <c r="R733" s="14"/>
      <c r="S733" s="14"/>
      <c r="T733" s="14"/>
      <c r="U733" s="14"/>
      <c r="Z733" s="14"/>
      <c r="AA733" s="14"/>
      <c r="AB733" s="14"/>
      <c r="AC733" s="14"/>
      <c r="AH733" s="14"/>
      <c r="AI733" s="14"/>
      <c r="AJ733" s="14"/>
      <c r="AK733" s="14"/>
      <c r="AP733" s="14"/>
      <c r="AQ733" s="14"/>
      <c r="AR733" s="14"/>
      <c r="AS733" s="14"/>
    </row>
    <row r="734" spans="1:49" x14ac:dyDescent="0.15">
      <c r="J734" s="52"/>
      <c r="K734" s="52"/>
      <c r="L734" s="52"/>
      <c r="M734" s="52"/>
    </row>
    <row r="735" spans="1:49" s="1" customFormat="1" ht="12.75" customHeight="1" x14ac:dyDescent="0.15">
      <c r="A735" s="1" t="s">
        <v>489</v>
      </c>
      <c r="B735" s="1" t="s">
        <v>418</v>
      </c>
      <c r="C735" s="22" t="s">
        <v>499</v>
      </c>
      <c r="D735" s="19" t="s">
        <v>417</v>
      </c>
      <c r="E735" s="1" t="s">
        <v>431</v>
      </c>
      <c r="F735" s="22" t="s">
        <v>433</v>
      </c>
      <c r="G735" s="22" t="s">
        <v>430</v>
      </c>
      <c r="H735" s="22" t="s">
        <v>424</v>
      </c>
      <c r="I735" s="22"/>
      <c r="J735" s="52"/>
      <c r="K735" s="52"/>
      <c r="L735" s="52"/>
      <c r="M735" s="52"/>
      <c r="N735" s="1" t="s">
        <v>0</v>
      </c>
      <c r="O735" s="1" t="s">
        <v>1</v>
      </c>
      <c r="P735" s="1" t="s">
        <v>2</v>
      </c>
      <c r="Q735" s="1" t="s">
        <v>3</v>
      </c>
      <c r="R735" s="1" t="s">
        <v>220</v>
      </c>
      <c r="S735" s="1" t="s">
        <v>221</v>
      </c>
      <c r="T735" s="1" t="s">
        <v>222</v>
      </c>
      <c r="U735" s="1" t="s">
        <v>223</v>
      </c>
      <c r="V735" s="1" t="s">
        <v>4</v>
      </c>
      <c r="W735" s="1" t="s">
        <v>5</v>
      </c>
      <c r="X735" s="1" t="s">
        <v>6</v>
      </c>
      <c r="Y735" s="1" t="s">
        <v>7</v>
      </c>
      <c r="Z735" s="1" t="s">
        <v>224</v>
      </c>
      <c r="AA735" s="1" t="s">
        <v>225</v>
      </c>
      <c r="AB735" s="1" t="s">
        <v>226</v>
      </c>
      <c r="AC735" s="1" t="s">
        <v>227</v>
      </c>
      <c r="AD735" s="1" t="s">
        <v>8</v>
      </c>
      <c r="AE735" s="1" t="s">
        <v>9</v>
      </c>
      <c r="AF735" s="1" t="s">
        <v>10</v>
      </c>
      <c r="AG735" s="1" t="s">
        <v>11</v>
      </c>
      <c r="AH735" s="1" t="s">
        <v>228</v>
      </c>
      <c r="AI735" s="1" t="s">
        <v>229</v>
      </c>
      <c r="AJ735" s="1" t="s">
        <v>230</v>
      </c>
      <c r="AK735" s="1" t="s">
        <v>231</v>
      </c>
      <c r="AL735" s="1" t="s">
        <v>12</v>
      </c>
      <c r="AM735" s="1" t="s">
        <v>13</v>
      </c>
      <c r="AN735" s="1" t="s">
        <v>14</v>
      </c>
      <c r="AO735" s="1" t="s">
        <v>15</v>
      </c>
      <c r="AP735" s="1" t="s">
        <v>232</v>
      </c>
      <c r="AQ735" s="1" t="s">
        <v>233</v>
      </c>
      <c r="AR735" s="1" t="s">
        <v>234</v>
      </c>
      <c r="AS735" s="1" t="s">
        <v>235</v>
      </c>
      <c r="AT735" s="1" t="s">
        <v>16</v>
      </c>
      <c r="AU735" s="1" t="s">
        <v>17</v>
      </c>
      <c r="AW735" s="1" t="s">
        <v>18</v>
      </c>
    </row>
    <row r="736" spans="1:49" ht="12.75" customHeight="1" x14ac:dyDescent="0.15">
      <c r="A736" t="s">
        <v>103</v>
      </c>
      <c r="B736" s="15" t="s">
        <v>328</v>
      </c>
      <c r="C736" s="16">
        <v>1</v>
      </c>
      <c r="D736" s="18">
        <v>40</v>
      </c>
      <c r="F736" s="16" t="s">
        <v>374</v>
      </c>
      <c r="H736" s="16" t="s">
        <v>426</v>
      </c>
      <c r="J736" s="52">
        <f t="shared" si="329"/>
        <v>685.31250000000011</v>
      </c>
      <c r="K736" s="52">
        <f t="shared" si="330"/>
        <v>31080.937500000004</v>
      </c>
      <c r="L736" s="52">
        <f t="shared" si="331"/>
        <v>20613.124999999996</v>
      </c>
      <c r="M736" s="52">
        <f t="shared" si="332"/>
        <v>988502.81250000012</v>
      </c>
      <c r="N736">
        <v>51</v>
      </c>
      <c r="O736">
        <v>2313</v>
      </c>
      <c r="P736">
        <v>1534</v>
      </c>
      <c r="Q736">
        <v>73563</v>
      </c>
      <c r="R736" s="14">
        <f>V736/$S$14</f>
        <v>0.55192346703724837</v>
      </c>
      <c r="S736" s="14">
        <f>W736/$T$14</f>
        <v>0.16884311573278651</v>
      </c>
      <c r="T736" s="14">
        <f>X736/$U$14</f>
        <v>1.1598939223591169</v>
      </c>
      <c r="U736" s="14">
        <f>Y736/$V$14</f>
        <v>3.1303290235636734</v>
      </c>
      <c r="V736">
        <v>2911.17</v>
      </c>
      <c r="W736">
        <v>6089.95</v>
      </c>
      <c r="X736">
        <v>5952.68</v>
      </c>
      <c r="Y736">
        <v>10243.719999999999</v>
      </c>
      <c r="Z736" s="14">
        <f>AD736/$S$14</f>
        <v>0.64330876902280554</v>
      </c>
      <c r="AA736" s="14">
        <f>AE736/$T$14</f>
        <v>0.22052006879096522</v>
      </c>
      <c r="AB736" s="14">
        <f>AF736/$U$14</f>
        <v>11.315953149691451</v>
      </c>
      <c r="AC736" s="14">
        <f>AG736/$V$14</f>
        <v>1.160502504270553</v>
      </c>
      <c r="AD736">
        <v>3393.19</v>
      </c>
      <c r="AE736">
        <v>7953.87</v>
      </c>
      <c r="AF736">
        <v>58074.49</v>
      </c>
      <c r="AG736">
        <v>3797.64</v>
      </c>
      <c r="AH736" s="14">
        <f>AL736/$S$14</f>
        <v>3.3573282473140091</v>
      </c>
      <c r="AI736" s="14">
        <f>AM736/$T$14</f>
        <v>0.8913930614058897</v>
      </c>
      <c r="AJ736" s="14">
        <f>AN736/$U$14</f>
        <v>36.295906735852249</v>
      </c>
      <c r="AK736" s="14">
        <f>AO736/$V$14</f>
        <v>4.7299452085771652</v>
      </c>
      <c r="AL736">
        <v>17708.53</v>
      </c>
      <c r="AM736">
        <v>32151.38</v>
      </c>
      <c r="AN736">
        <v>186273.86</v>
      </c>
      <c r="AO736">
        <v>15478.32</v>
      </c>
      <c r="AP736" s="14">
        <f>AT736/$S$14</f>
        <v>0.37690512437933565</v>
      </c>
      <c r="AQ736" s="14">
        <f>AU736/$T$14</f>
        <v>3.4132928032595586E-2</v>
      </c>
      <c r="AR736" s="14">
        <f>AV736/$U$14</f>
        <v>0</v>
      </c>
      <c r="AS736" s="14">
        <f>AW736/$V$14</f>
        <v>1.9916422453176712</v>
      </c>
      <c r="AT736">
        <v>1988.02</v>
      </c>
      <c r="AU736">
        <v>1231.1300000000001</v>
      </c>
      <c r="AW736">
        <v>6517.47</v>
      </c>
    </row>
    <row r="737" spans="1:49" ht="12.75" customHeight="1" x14ac:dyDescent="0.15">
      <c r="A737" t="s">
        <v>45</v>
      </c>
      <c r="B737" t="s">
        <v>268</v>
      </c>
      <c r="C737" s="16">
        <v>1</v>
      </c>
      <c r="D737" s="17">
        <v>41</v>
      </c>
      <c r="E737" t="s">
        <v>421</v>
      </c>
      <c r="F737" s="16" t="s">
        <v>374</v>
      </c>
      <c r="H737" s="16" t="s">
        <v>426</v>
      </c>
      <c r="J737" s="52">
        <f t="shared" si="329"/>
        <v>510.62500000000006</v>
      </c>
      <c r="K737" s="52">
        <f t="shared" si="330"/>
        <v>29589.375</v>
      </c>
      <c r="L737" s="52">
        <f t="shared" si="331"/>
        <v>19215.625</v>
      </c>
      <c r="M737" s="52">
        <f t="shared" si="332"/>
        <v>993313.4375</v>
      </c>
      <c r="N737">
        <v>38</v>
      </c>
      <c r="O737">
        <v>2202</v>
      </c>
      <c r="P737">
        <v>1430</v>
      </c>
      <c r="Q737">
        <v>73921</v>
      </c>
      <c r="R737" s="14">
        <f>V737/$S$4</f>
        <v>0.34315772778937909</v>
      </c>
      <c r="S737" s="14">
        <f>W737/$T$4</f>
        <v>0.10943460443719824</v>
      </c>
      <c r="T737" s="14">
        <f>X737/$U$4</f>
        <v>0.9756518393954573</v>
      </c>
      <c r="U737" s="14">
        <f>Y737/$V$4</f>
        <v>1.7308959958719583</v>
      </c>
      <c r="V737">
        <v>1817.48</v>
      </c>
      <c r="W737">
        <v>3987.02</v>
      </c>
      <c r="X737">
        <v>5123.0600000000004</v>
      </c>
      <c r="Y737">
        <v>4763.2700000000004</v>
      </c>
      <c r="Z737" s="14">
        <f>AD737/$S$4</f>
        <v>0.63726837778541412</v>
      </c>
      <c r="AA737" s="14">
        <f>AE737/$T$4</f>
        <v>0.22158982677744565</v>
      </c>
      <c r="AB737" s="14">
        <f>AF737/$U$4</f>
        <v>7.2346793222508099</v>
      </c>
      <c r="AC737" s="14">
        <f>AG737/$V$4</f>
        <v>0.92587330254259781</v>
      </c>
      <c r="AD737">
        <v>3375.19</v>
      </c>
      <c r="AE737">
        <v>8073.16</v>
      </c>
      <c r="AF737">
        <v>37988.65</v>
      </c>
      <c r="AG737">
        <v>2547.92</v>
      </c>
      <c r="AH737" s="14">
        <f>AL737/$S$4</f>
        <v>4.2680719138121797</v>
      </c>
      <c r="AI737" s="14">
        <f>AM737/$T$4</f>
        <v>1.4928528884607044</v>
      </c>
      <c r="AJ737" s="14">
        <f>AN737/$U$4</f>
        <v>38.918579827115678</v>
      </c>
      <c r="AK737" s="14">
        <f>AO737/$V$4</f>
        <v>8.6406859235948854</v>
      </c>
      <c r="AL737">
        <v>22605.16</v>
      </c>
      <c r="AM737">
        <v>54388.959999999999</v>
      </c>
      <c r="AN737">
        <v>204357.96</v>
      </c>
      <c r="AO737">
        <v>23778.39</v>
      </c>
      <c r="AP737" s="14">
        <f>AT737/$S$4</f>
        <v>0.37240056340793826</v>
      </c>
      <c r="AQ737" s="14">
        <f>AU737/$T$4</f>
        <v>2.8113600619220538E-2</v>
      </c>
      <c r="AR737" s="14">
        <f>AV737/$U$4</f>
        <v>0</v>
      </c>
      <c r="AS737" s="14">
        <f>AW737/$V$4</f>
        <v>1.7234066521070821</v>
      </c>
      <c r="AT737">
        <v>1972.36</v>
      </c>
      <c r="AU737">
        <v>1024.26</v>
      </c>
      <c r="AW737">
        <v>4742.66</v>
      </c>
    </row>
    <row r="738" spans="1:49" ht="12.75" customHeight="1" x14ac:dyDescent="0.15">
      <c r="A738" t="s">
        <v>104</v>
      </c>
      <c r="B738" s="15" t="s">
        <v>330</v>
      </c>
      <c r="C738" s="16">
        <v>1</v>
      </c>
      <c r="D738" s="17">
        <v>45</v>
      </c>
      <c r="F738" s="16" t="s">
        <v>375</v>
      </c>
      <c r="H738" s="16" t="s">
        <v>426</v>
      </c>
      <c r="J738" s="52">
        <f t="shared" si="329"/>
        <v>1410.9375</v>
      </c>
      <c r="K738" s="52">
        <f t="shared" si="330"/>
        <v>32599.374999999996</v>
      </c>
      <c r="L738" s="52">
        <f t="shared" si="331"/>
        <v>22695.937499999996</v>
      </c>
      <c r="M738" s="52">
        <f t="shared" si="332"/>
        <v>1181317.5</v>
      </c>
      <c r="N738">
        <v>105</v>
      </c>
      <c r="O738">
        <v>2426</v>
      </c>
      <c r="P738">
        <v>1689</v>
      </c>
      <c r="Q738">
        <v>87912</v>
      </c>
      <c r="R738" s="14">
        <f>V738/$S$14</f>
        <v>0.53712231661607823</v>
      </c>
      <c r="S738" s="14">
        <f>W738/$T$14</f>
        <v>0.15835035871832326</v>
      </c>
      <c r="T738" s="14">
        <f>X738/$U$14</f>
        <v>1.1811503695375569</v>
      </c>
      <c r="U738" s="14">
        <f>Y738/$V$14</f>
        <v>1.9623060680049262</v>
      </c>
      <c r="V738">
        <v>2833.1</v>
      </c>
      <c r="W738">
        <v>5711.49</v>
      </c>
      <c r="X738">
        <v>6061.77</v>
      </c>
      <c r="Y738">
        <v>6421.47</v>
      </c>
      <c r="Z738" s="14">
        <f>AD738/$S$14</f>
        <v>0.62754830233250358</v>
      </c>
      <c r="AA738" s="14">
        <f>AE738/$T$14</f>
        <v>0.20933862582755292</v>
      </c>
      <c r="AB738" s="14">
        <f>AF738/$U$14</f>
        <v>10.571539080569513</v>
      </c>
      <c r="AC738" s="14">
        <f>AG738/$V$14</f>
        <v>1.1661711093658802</v>
      </c>
      <c r="AD738">
        <v>3310.06</v>
      </c>
      <c r="AE738">
        <v>7550.57</v>
      </c>
      <c r="AF738">
        <v>54254.09</v>
      </c>
      <c r="AG738">
        <v>3816.19</v>
      </c>
      <c r="AH738" s="14">
        <f>AL738/$S$14</f>
        <v>4.9644256710000212</v>
      </c>
      <c r="AI738" s="14">
        <f>AM738/$T$14</f>
        <v>2.0460363267975632</v>
      </c>
      <c r="AJ738" s="14">
        <f>AN738/$U$14</f>
        <v>46.625587236389073</v>
      </c>
      <c r="AK738" s="14">
        <f>AO738/$V$14</f>
        <v>6.7440510205017095</v>
      </c>
      <c r="AL738">
        <v>26185.31</v>
      </c>
      <c r="AM738">
        <v>73797.850000000006</v>
      </c>
      <c r="AN738">
        <v>239286.71</v>
      </c>
      <c r="AO738">
        <v>22069.3</v>
      </c>
      <c r="AP738" s="14">
        <f>AT738/$S$14</f>
        <v>0.39326468976735629</v>
      </c>
      <c r="AQ738" s="14">
        <f>AU738/$T$14</f>
        <v>3.499766695158598E-2</v>
      </c>
      <c r="AR738" s="14">
        <f>AV738/$U$14</f>
        <v>0</v>
      </c>
      <c r="AS738" s="14">
        <f>AW738/$V$14</f>
        <v>1.8710980592285198</v>
      </c>
      <c r="AT738">
        <v>2074.31</v>
      </c>
      <c r="AU738">
        <v>1262.32</v>
      </c>
      <c r="AW738">
        <v>6123</v>
      </c>
    </row>
    <row r="739" spans="1:49" ht="12.75" customHeight="1" x14ac:dyDescent="0.15">
      <c r="A739" t="s">
        <v>105</v>
      </c>
      <c r="B739" s="15" t="s">
        <v>331</v>
      </c>
      <c r="C739" s="16">
        <v>1</v>
      </c>
      <c r="D739" s="17">
        <v>46</v>
      </c>
      <c r="F739" s="16" t="s">
        <v>375</v>
      </c>
      <c r="H739" s="16" t="s">
        <v>426</v>
      </c>
      <c r="J739" s="52">
        <f t="shared" si="329"/>
        <v>765.93749999999989</v>
      </c>
      <c r="K739" s="52">
        <f t="shared" si="330"/>
        <v>33432.500000000007</v>
      </c>
      <c r="L739" s="52">
        <f t="shared" si="331"/>
        <v>22427.187500000004</v>
      </c>
      <c r="M739" s="52">
        <f t="shared" si="332"/>
        <v>1013483.1249999999</v>
      </c>
      <c r="N739">
        <v>57</v>
      </c>
      <c r="O739">
        <v>2488</v>
      </c>
      <c r="P739">
        <v>1669</v>
      </c>
      <c r="Q739">
        <v>75422</v>
      </c>
      <c r="R739" s="14">
        <f>V739/$S$14</f>
        <v>0.45478795508276476</v>
      </c>
      <c r="S739" s="14">
        <f>W739/$T$14</f>
        <v>0.15761343148309515</v>
      </c>
      <c r="T739" s="14">
        <f>X739/$U$14</f>
        <v>1.1672301148265132</v>
      </c>
      <c r="U739" s="14">
        <f>Y739/$V$14</f>
        <v>1.8384462827090737</v>
      </c>
      <c r="V739">
        <v>2398.8200000000002</v>
      </c>
      <c r="W739">
        <v>5684.91</v>
      </c>
      <c r="X739">
        <v>5990.33</v>
      </c>
      <c r="Y739">
        <v>6016.15</v>
      </c>
      <c r="Z739" s="14">
        <f>AD739/$S$14</f>
        <v>0.66280601904603009</v>
      </c>
      <c r="AA739" s="14">
        <f>AE739/$T$14</f>
        <v>0.22498238777177657</v>
      </c>
      <c r="AB739" s="14">
        <f>AF739/$U$14</f>
        <v>11.613919475301484</v>
      </c>
      <c r="AC739" s="14">
        <f>AG739/$V$14</f>
        <v>1.1866697632631609</v>
      </c>
      <c r="AD739">
        <v>3496.03</v>
      </c>
      <c r="AE739">
        <v>8114.82</v>
      </c>
      <c r="AF739">
        <v>59603.68</v>
      </c>
      <c r="AG739">
        <v>3883.27</v>
      </c>
      <c r="AH739" s="14">
        <f>AL739/$S$14</f>
        <v>4.6122163049639875</v>
      </c>
      <c r="AI739" s="14">
        <f>AM739/$T$14</f>
        <v>1.4623924517358406</v>
      </c>
      <c r="AJ739" s="14">
        <f>AN739/$U$14</f>
        <v>48.773797809469436</v>
      </c>
      <c r="AK739" s="14">
        <f>AO739/$V$14</f>
        <v>6.8959635253528742</v>
      </c>
      <c r="AL739">
        <v>24327.55</v>
      </c>
      <c r="AM739">
        <v>52746.58</v>
      </c>
      <c r="AN739">
        <v>250311.52</v>
      </c>
      <c r="AO739">
        <v>22566.42</v>
      </c>
      <c r="AP739" s="14">
        <f>AT739/$S$14</f>
        <v>0.44910599686421121</v>
      </c>
      <c r="AQ739" s="14">
        <f>AU739/$T$14</f>
        <v>3.5481466058234989E-2</v>
      </c>
      <c r="AR739" s="14">
        <f>AV739/$U$14</f>
        <v>0</v>
      </c>
      <c r="AS739" s="14">
        <f>AW739/$V$14</f>
        <v>1.9899645826775985</v>
      </c>
      <c r="AT739">
        <v>2368.85</v>
      </c>
      <c r="AU739">
        <v>1279.77</v>
      </c>
      <c r="AW739">
        <v>6511.98</v>
      </c>
    </row>
    <row r="740" spans="1:49" ht="12.75" customHeight="1" x14ac:dyDescent="0.15">
      <c r="A740" t="s">
        <v>106</v>
      </c>
      <c r="B740" s="15" t="s">
        <v>332</v>
      </c>
      <c r="C740" s="16">
        <v>1</v>
      </c>
      <c r="D740" s="17">
        <v>48</v>
      </c>
      <c r="F740" s="16" t="s">
        <v>376</v>
      </c>
      <c r="H740" s="16" t="s">
        <v>426</v>
      </c>
      <c r="J740" s="52">
        <f t="shared" si="329"/>
        <v>886.87500000000011</v>
      </c>
      <c r="K740" s="52">
        <f t="shared" si="330"/>
        <v>30919.687499999996</v>
      </c>
      <c r="L740" s="52">
        <f t="shared" si="331"/>
        <v>17025.3125</v>
      </c>
      <c r="M740" s="52">
        <f t="shared" si="332"/>
        <v>821582.18750000012</v>
      </c>
      <c r="N740">
        <v>66</v>
      </c>
      <c r="O740">
        <v>2301</v>
      </c>
      <c r="P740">
        <v>1267</v>
      </c>
      <c r="Q740">
        <v>61141</v>
      </c>
      <c r="R740" s="14">
        <f>V740/$S$14</f>
        <v>0.93008745703457518</v>
      </c>
      <c r="S740" s="14">
        <f>W740/$T$14</f>
        <v>0.23267188245539275</v>
      </c>
      <c r="T740" s="14">
        <f>X740/$U$14</f>
        <v>1.1092069702596798</v>
      </c>
      <c r="U740" s="14">
        <f>Y740/$V$14</f>
        <v>1.7875724618858886</v>
      </c>
      <c r="V740">
        <v>4905.83</v>
      </c>
      <c r="W740">
        <v>8392.17</v>
      </c>
      <c r="X740">
        <v>5692.55</v>
      </c>
      <c r="Y740">
        <v>5849.67</v>
      </c>
      <c r="Z740" s="14">
        <f>AD740/$S$14</f>
        <v>1.0226652687697053</v>
      </c>
      <c r="AA740" s="14">
        <f>AE740/$T$14</f>
        <v>0.29169592796411514</v>
      </c>
      <c r="AB740" s="14">
        <f>AF740/$U$14</f>
        <v>10.601445025321068</v>
      </c>
      <c r="AC740" s="14">
        <f>AG740/$V$14</f>
        <v>1.5248456030876327</v>
      </c>
      <c r="AD740">
        <v>5394.14</v>
      </c>
      <c r="AE740">
        <v>10521.09</v>
      </c>
      <c r="AF740">
        <v>54407.57</v>
      </c>
      <c r="AG740">
        <v>4989.92</v>
      </c>
      <c r="AH740" s="14">
        <f>AL740/$S$14</f>
        <v>6.2607975217031084</v>
      </c>
      <c r="AI740" s="14">
        <f>AM740/$T$14</f>
        <v>1.5562386657236511</v>
      </c>
      <c r="AJ740" s="14">
        <f>AN740/$U$14</f>
        <v>44.704019220239701</v>
      </c>
      <c r="AK740" s="14">
        <f>AO740/$V$14</f>
        <v>7.7389508038418171</v>
      </c>
      <c r="AL740">
        <v>33023.14</v>
      </c>
      <c r="AM740">
        <v>56131.49</v>
      </c>
      <c r="AN740">
        <v>229425.05</v>
      </c>
      <c r="AO740">
        <v>25325.02</v>
      </c>
      <c r="AP740" s="14">
        <f>AT740/$S$14</f>
        <v>0.41968001304366781</v>
      </c>
      <c r="AQ740" s="14">
        <f>AU740/$T$14</f>
        <v>3.1977041583711521E-2</v>
      </c>
      <c r="AR740" s="14">
        <f>AV740/$U$14</f>
        <v>0</v>
      </c>
      <c r="AS740" s="14">
        <f>AW740/$V$14</f>
        <v>1.8073377113503506</v>
      </c>
      <c r="AT740">
        <v>2213.64</v>
      </c>
      <c r="AU740">
        <v>1153.3699999999999</v>
      </c>
      <c r="AW740">
        <v>5914.35</v>
      </c>
    </row>
    <row r="741" spans="1:49" ht="12.75" customHeight="1" x14ac:dyDescent="0.15">
      <c r="A741" t="s">
        <v>107</v>
      </c>
      <c r="B741" s="15" t="s">
        <v>333</v>
      </c>
      <c r="C741" s="16">
        <v>1</v>
      </c>
      <c r="D741" s="17">
        <v>49</v>
      </c>
      <c r="F741" s="16" t="s">
        <v>376</v>
      </c>
      <c r="H741" s="16" t="s">
        <v>426</v>
      </c>
      <c r="J741" s="52">
        <f t="shared" si="329"/>
        <v>1007.8125000000001</v>
      </c>
      <c r="K741" s="52">
        <f t="shared" si="330"/>
        <v>31914.062500000004</v>
      </c>
      <c r="L741" s="52">
        <f t="shared" si="331"/>
        <v>19282.8125</v>
      </c>
      <c r="M741" s="52">
        <f t="shared" si="332"/>
        <v>1106255.625</v>
      </c>
      <c r="N741">
        <v>75</v>
      </c>
      <c r="O741">
        <v>2375</v>
      </c>
      <c r="P741">
        <v>1435</v>
      </c>
      <c r="Q741">
        <v>82326</v>
      </c>
      <c r="R741" s="14">
        <f>V741/$S$14</f>
        <v>0.59999544988330844</v>
      </c>
      <c r="S741" s="14">
        <f>W741/$T$14</f>
        <v>0.20054762177389862</v>
      </c>
      <c r="T741" s="14">
        <f>X741/$U$14</f>
        <v>1.2141856436656411</v>
      </c>
      <c r="U741" s="14">
        <f>Y741/$V$14</f>
        <v>2.7106352810314109</v>
      </c>
      <c r="V741">
        <v>3164.73</v>
      </c>
      <c r="W741">
        <v>7233.49</v>
      </c>
      <c r="X741">
        <v>6231.31</v>
      </c>
      <c r="Y741">
        <v>8870.31</v>
      </c>
      <c r="Z741" s="14">
        <f>AD741/$S$14</f>
        <v>0.66656555296241038</v>
      </c>
      <c r="AA741" s="14">
        <f>AE741/$T$14</f>
        <v>0.23240738712717315</v>
      </c>
      <c r="AB741" s="14">
        <f>AF741/$U$14</f>
        <v>9.9872975727237829</v>
      </c>
      <c r="AC741" s="14">
        <f>AG741/$V$14</f>
        <v>1.1758276010646589</v>
      </c>
      <c r="AD741">
        <v>3515.86</v>
      </c>
      <c r="AE741">
        <v>8382.6299999999992</v>
      </c>
      <c r="AF741">
        <v>51255.71</v>
      </c>
      <c r="AG741">
        <v>3847.79</v>
      </c>
      <c r="AH741" s="14">
        <f>AL741/$S$14</f>
        <v>4.6644819786940781</v>
      </c>
      <c r="AI741" s="14">
        <f>AM741/$T$14</f>
        <v>1.404522592863783</v>
      </c>
      <c r="AJ741" s="14">
        <f>AN741/$U$14</f>
        <v>40.033261302899987</v>
      </c>
      <c r="AK741" s="14">
        <f>AO741/$V$14</f>
        <v>7.9009445637924349</v>
      </c>
      <c r="AL741">
        <v>24603.23</v>
      </c>
      <c r="AM741">
        <v>50659.29</v>
      </c>
      <c r="AN741">
        <v>205454.3</v>
      </c>
      <c r="AO741">
        <v>25855.13</v>
      </c>
      <c r="AP741" s="14">
        <f>AT741/$S$14</f>
        <v>0.44322497104040309</v>
      </c>
      <c r="AQ741" s="14">
        <f>AU741/$T$14</f>
        <v>3.6108602779862532E-2</v>
      </c>
      <c r="AR741" s="14">
        <f>AV741/$U$14</f>
        <v>0</v>
      </c>
      <c r="AS741" s="14">
        <f>AW741/$V$14</f>
        <v>1.7637490412264967</v>
      </c>
      <c r="AT741">
        <v>2337.83</v>
      </c>
      <c r="AU741">
        <v>1302.3900000000001</v>
      </c>
      <c r="AW741">
        <v>5771.71</v>
      </c>
    </row>
    <row r="742" spans="1:49" ht="12.75" customHeight="1" x14ac:dyDescent="0.15">
      <c r="A742" t="s">
        <v>108</v>
      </c>
      <c r="B742" s="15" t="s">
        <v>334</v>
      </c>
      <c r="C742" s="16">
        <v>1</v>
      </c>
      <c r="D742" s="17">
        <v>51</v>
      </c>
      <c r="F742" s="16" t="s">
        <v>377</v>
      </c>
      <c r="H742" s="16" t="s">
        <v>426</v>
      </c>
      <c r="J742" s="52">
        <f t="shared" si="329"/>
        <v>1625.9375</v>
      </c>
      <c r="K742" s="52">
        <f t="shared" si="330"/>
        <v>32491.875</v>
      </c>
      <c r="L742" s="52">
        <f t="shared" si="331"/>
        <v>20532.500000000004</v>
      </c>
      <c r="M742" s="52">
        <f t="shared" si="332"/>
        <v>1221159.6875</v>
      </c>
      <c r="N742">
        <v>121</v>
      </c>
      <c r="O742">
        <v>2418</v>
      </c>
      <c r="P742">
        <v>1528</v>
      </c>
      <c r="Q742">
        <v>90877</v>
      </c>
      <c r="R742" s="14">
        <f>V742/$S$14</f>
        <v>0.62045959970348408</v>
      </c>
      <c r="S742" s="14">
        <f>W742/$T$14</f>
        <v>0.17711427833946836</v>
      </c>
      <c r="T742" s="14">
        <f>X742/$U$14</f>
        <v>1.1513418509807896</v>
      </c>
      <c r="U742" s="14">
        <f>Y742/$V$14</f>
        <v>2.0084219275702009</v>
      </c>
      <c r="V742">
        <v>3272.67</v>
      </c>
      <c r="W742">
        <v>6388.28</v>
      </c>
      <c r="X742">
        <v>5908.79</v>
      </c>
      <c r="Y742">
        <v>6572.38</v>
      </c>
      <c r="Z742" s="14">
        <f>AD742/$S$14</f>
        <v>0.66576359489552739</v>
      </c>
      <c r="AA742" s="14">
        <f>AE742/$T$14</f>
        <v>0.22712857051365046</v>
      </c>
      <c r="AB742" s="14">
        <f>AF742/$U$14</f>
        <v>9.6683709755674574</v>
      </c>
      <c r="AC742" s="14">
        <f>AG742/$V$14</f>
        <v>1.0945938925745857</v>
      </c>
      <c r="AD742">
        <v>3511.63</v>
      </c>
      <c r="AE742">
        <v>8192.23</v>
      </c>
      <c r="AF742">
        <v>49618.95</v>
      </c>
      <c r="AG742">
        <v>3581.96</v>
      </c>
      <c r="AH742" s="14">
        <f>AL742/$S$14</f>
        <v>5.0600198309252473</v>
      </c>
      <c r="AI742" s="14">
        <f>AM742/$T$14</f>
        <v>1.6037410840260622</v>
      </c>
      <c r="AJ742" s="14">
        <f>AN742/$U$14</f>
        <v>44.589202449684237</v>
      </c>
      <c r="AK742" s="14">
        <f>AO742/$V$14</f>
        <v>7.5780754856512482</v>
      </c>
      <c r="AL742">
        <v>26689.53</v>
      </c>
      <c r="AM742">
        <v>57844.84</v>
      </c>
      <c r="AN742">
        <v>228835.8</v>
      </c>
      <c r="AO742">
        <v>24798.57</v>
      </c>
      <c r="AP742" s="14">
        <f>AT742/$S$14</f>
        <v>0.46576700748304606</v>
      </c>
      <c r="AQ742" s="14">
        <f>AU742/$T$14</f>
        <v>3.6113316008981745E-2</v>
      </c>
      <c r="AR742" s="14">
        <f>AV742/$U$14</f>
        <v>0</v>
      </c>
      <c r="AS742" s="14">
        <f>AW742/$V$14</f>
        <v>1.6383857768433663</v>
      </c>
      <c r="AT742">
        <v>2456.73</v>
      </c>
      <c r="AU742">
        <v>1302.56</v>
      </c>
      <c r="AW742">
        <v>5361.47</v>
      </c>
    </row>
    <row r="743" spans="1:49" ht="12.75" customHeight="1" x14ac:dyDescent="0.15">
      <c r="A743" t="s">
        <v>109</v>
      </c>
      <c r="B743" s="15" t="s">
        <v>335</v>
      </c>
      <c r="C743" s="16">
        <v>1</v>
      </c>
      <c r="D743" s="17">
        <v>52</v>
      </c>
      <c r="F743" s="16" t="s">
        <v>377</v>
      </c>
      <c r="H743" s="16" t="s">
        <v>426</v>
      </c>
      <c r="J743" s="52">
        <f t="shared" si="329"/>
        <v>886.87500000000011</v>
      </c>
      <c r="K743" s="52">
        <f t="shared" si="330"/>
        <v>34090.937500000007</v>
      </c>
      <c r="L743" s="52">
        <f t="shared" si="331"/>
        <v>20935.625000000004</v>
      </c>
      <c r="M743" s="52">
        <f t="shared" si="332"/>
        <v>1010137.1875000002</v>
      </c>
      <c r="N743">
        <v>66</v>
      </c>
      <c r="O743">
        <v>2537</v>
      </c>
      <c r="P743">
        <v>1558</v>
      </c>
      <c r="Q743">
        <v>75173</v>
      </c>
      <c r="R743" s="14">
        <f>V743/$S$14</f>
        <v>0.62788008167459464</v>
      </c>
      <c r="S743" s="14">
        <f>W743/$T$14</f>
        <v>0.17551982065331456</v>
      </c>
      <c r="T743" s="14">
        <f>X743/$U$14</f>
        <v>1.0430312017131422</v>
      </c>
      <c r="U743" s="14">
        <f>Y743/$V$14</f>
        <v>1.6645194214661365</v>
      </c>
      <c r="V743">
        <v>3311.81</v>
      </c>
      <c r="W743">
        <v>6330.77</v>
      </c>
      <c r="X743">
        <v>5352.93</v>
      </c>
      <c r="Y743">
        <v>5446.99</v>
      </c>
      <c r="Z743" s="14">
        <f>AD743/$S$14</f>
        <v>0.67029096100360408</v>
      </c>
      <c r="AA743" s="14">
        <f>AE743/$T$14</f>
        <v>0.23107659302292372</v>
      </c>
      <c r="AB743" s="14">
        <f>AF743/$U$14</f>
        <v>10.816719893844418</v>
      </c>
      <c r="AC743" s="14">
        <f>AG743/$V$14</f>
        <v>1.0568143967290162</v>
      </c>
      <c r="AD743">
        <v>3535.51</v>
      </c>
      <c r="AE743">
        <v>8334.6299999999992</v>
      </c>
      <c r="AF743">
        <v>55512.38</v>
      </c>
      <c r="AG743">
        <v>3458.33</v>
      </c>
      <c r="AH743" s="14">
        <f>AL743/$S$14</f>
        <v>4.5717866222777506</v>
      </c>
      <c r="AI743" s="14">
        <f>AM743/$T$14</f>
        <v>1.1480206239816304</v>
      </c>
      <c r="AJ743" s="14">
        <f>AN743/$U$14</f>
        <v>43.041784146419879</v>
      </c>
      <c r="AK743" s="14">
        <f>AO743/$V$14</f>
        <v>8.5275530877854564</v>
      </c>
      <c r="AL743">
        <v>24114.3</v>
      </c>
      <c r="AM743">
        <v>41407.599999999999</v>
      </c>
      <c r="AN743">
        <v>220894.31</v>
      </c>
      <c r="AO743">
        <v>27905.65</v>
      </c>
      <c r="AP743" s="14">
        <f>AT743/$S$14</f>
        <v>0.44269601997501223</v>
      </c>
      <c r="AQ743" s="14">
        <f>AU743/$T$14</f>
        <v>3.1497678457410007E-2</v>
      </c>
      <c r="AR743" s="14">
        <f>AV743/$U$14</f>
        <v>0</v>
      </c>
      <c r="AS743" s="14">
        <f>AW743/$V$14</f>
        <v>1.7903135609535481</v>
      </c>
      <c r="AT743">
        <v>2335.04</v>
      </c>
      <c r="AU743">
        <v>1136.08</v>
      </c>
      <c r="AW743">
        <v>5858.64</v>
      </c>
    </row>
    <row r="744" spans="1:49" ht="12.75" customHeight="1" x14ac:dyDescent="0.15">
      <c r="A744" t="s">
        <v>110</v>
      </c>
      <c r="B744" s="15" t="s">
        <v>336</v>
      </c>
      <c r="C744" s="16">
        <v>1</v>
      </c>
      <c r="D744" s="17">
        <v>53</v>
      </c>
      <c r="F744" s="16" t="s">
        <v>378</v>
      </c>
      <c r="H744" s="16" t="s">
        <v>426</v>
      </c>
      <c r="J744" s="52">
        <f t="shared" si="329"/>
        <v>940.625</v>
      </c>
      <c r="K744" s="52">
        <f t="shared" si="330"/>
        <v>34467.1875</v>
      </c>
      <c r="L744" s="52">
        <f t="shared" si="331"/>
        <v>19954.6875</v>
      </c>
      <c r="M744" s="52">
        <f t="shared" si="332"/>
        <v>1266054.375</v>
      </c>
      <c r="N744">
        <v>70</v>
      </c>
      <c r="O744">
        <v>2565</v>
      </c>
      <c r="P744">
        <v>1485</v>
      </c>
      <c r="Q744">
        <v>94218</v>
      </c>
      <c r="R744" s="14">
        <f>V744/$S$14</f>
        <v>0.66841403786834619</v>
      </c>
      <c r="S744" s="14">
        <f>W744/$T$14</f>
        <v>0.1758899477635589</v>
      </c>
      <c r="T744" s="14">
        <f>X744/$U$14</f>
        <v>1.2420612265178514</v>
      </c>
      <c r="U744" s="14">
        <f>Y744/$V$14</f>
        <v>2.6238215871483095</v>
      </c>
      <c r="V744">
        <v>3525.61</v>
      </c>
      <c r="W744">
        <v>6344.12</v>
      </c>
      <c r="X744">
        <v>6374.37</v>
      </c>
      <c r="Y744">
        <v>8586.2199999999993</v>
      </c>
      <c r="Z744" s="14">
        <f>AD744/$S$14</f>
        <v>0.64035688081917264</v>
      </c>
      <c r="AA744" s="14">
        <f>AE744/$T$14</f>
        <v>0.22078816835321713</v>
      </c>
      <c r="AB744" s="14">
        <f>AF744/$U$14</f>
        <v>10.31922861836016</v>
      </c>
      <c r="AC744" s="14">
        <f>AG744/$V$14</f>
        <v>0.94509856649991908</v>
      </c>
      <c r="AD744">
        <v>3377.62</v>
      </c>
      <c r="AE744">
        <v>7963.54</v>
      </c>
      <c r="AF744">
        <v>52959.21</v>
      </c>
      <c r="AG744">
        <v>3092.75</v>
      </c>
      <c r="AH744" s="14">
        <f>AL744/$S$14</f>
        <v>4.7335375830159307</v>
      </c>
      <c r="AI744" s="14">
        <f>AM744/$T$14</f>
        <v>1.3537932761073386</v>
      </c>
      <c r="AJ744" s="14">
        <f>AN744/$U$14</f>
        <v>46.27911045987112</v>
      </c>
      <c r="AK744" s="14">
        <f>AO744/$V$14</f>
        <v>7.6509606070144027</v>
      </c>
      <c r="AL744">
        <v>24967.47</v>
      </c>
      <c r="AM744">
        <v>48829.55</v>
      </c>
      <c r="AN744">
        <v>237508.56</v>
      </c>
      <c r="AO744">
        <v>25037.08</v>
      </c>
      <c r="AP744" s="14">
        <f>AT744/$S$14</f>
        <v>0.41040535852075699</v>
      </c>
      <c r="AQ744" s="14">
        <f>AU744/$T$14</f>
        <v>3.1703397046025233E-2</v>
      </c>
      <c r="AR744" s="14">
        <f>AV744/$U$14</f>
        <v>0</v>
      </c>
      <c r="AS744" s="14">
        <f>AW744/$V$14</f>
        <v>1.6493990667428593</v>
      </c>
      <c r="AT744">
        <v>2164.7199999999998</v>
      </c>
      <c r="AU744">
        <v>1143.5</v>
      </c>
      <c r="AW744">
        <v>5397.51</v>
      </c>
    </row>
    <row r="745" spans="1:49" ht="12.75" customHeight="1" x14ac:dyDescent="0.15">
      <c r="A745" t="s">
        <v>111</v>
      </c>
      <c r="B745" s="15" t="s">
        <v>337</v>
      </c>
      <c r="C745" s="16">
        <v>1</v>
      </c>
      <c r="D745" s="17">
        <v>54</v>
      </c>
      <c r="F745" s="16" t="s">
        <v>378</v>
      </c>
      <c r="H745" s="16" t="s">
        <v>426</v>
      </c>
      <c r="J745" s="52">
        <f t="shared" si="329"/>
        <v>940.625</v>
      </c>
      <c r="K745" s="52">
        <f t="shared" si="330"/>
        <v>35071.875</v>
      </c>
      <c r="L745" s="52">
        <f t="shared" si="331"/>
        <v>20196.5625</v>
      </c>
      <c r="M745" s="52">
        <f t="shared" si="332"/>
        <v>1011588.4375</v>
      </c>
      <c r="N745">
        <v>70</v>
      </c>
      <c r="O745">
        <v>2610</v>
      </c>
      <c r="P745">
        <v>1503</v>
      </c>
      <c r="Q745">
        <v>75281</v>
      </c>
      <c r="R745" s="14">
        <f>V745/$S$14</f>
        <v>0.59507753209254177</v>
      </c>
      <c r="S745" s="14">
        <f>W745/$T$14</f>
        <v>0.19531094697367715</v>
      </c>
      <c r="T745" s="14">
        <f>X745/$U$14</f>
        <v>1.1510203445379952</v>
      </c>
      <c r="U745" s="14">
        <f>Y745/$V$14</f>
        <v>1.9889072579536184</v>
      </c>
      <c r="V745">
        <v>3138.79</v>
      </c>
      <c r="W745">
        <v>7044.61</v>
      </c>
      <c r="X745">
        <v>5907.14</v>
      </c>
      <c r="Y745">
        <v>6508.52</v>
      </c>
      <c r="Z745" s="14">
        <f>AD745/$S$14</f>
        <v>0.63450618910664147</v>
      </c>
      <c r="AA745" s="14">
        <f>AE745/$T$14</f>
        <v>0.22601042621730921</v>
      </c>
      <c r="AB745" s="14">
        <f>AF745/$U$14</f>
        <v>10.888821123557848</v>
      </c>
      <c r="AC745" s="14">
        <f>AG745/$V$14</f>
        <v>0.94455768073071533</v>
      </c>
      <c r="AD745">
        <v>3346.76</v>
      </c>
      <c r="AE745">
        <v>8151.9</v>
      </c>
      <c r="AF745">
        <v>55882.41</v>
      </c>
      <c r="AG745">
        <v>3090.98</v>
      </c>
      <c r="AH745" s="14">
        <f>AL745/$S$14</f>
        <v>3.4825038533800727</v>
      </c>
      <c r="AI745" s="14">
        <f>AM745/$T$14</f>
        <v>0.76414613339159254</v>
      </c>
      <c r="AJ745" s="14">
        <f>AN745/$U$14</f>
        <v>36.468816797834798</v>
      </c>
      <c r="AK745" s="14">
        <f>AO745/$V$14</f>
        <v>4.9644879461925617</v>
      </c>
      <c r="AL745">
        <v>18368.78</v>
      </c>
      <c r="AM745">
        <v>27561.75</v>
      </c>
      <c r="AN745">
        <v>187161.25</v>
      </c>
      <c r="AO745">
        <v>16245.84</v>
      </c>
      <c r="AP745" s="14">
        <f>AT745/$S$14</f>
        <v>0.44893915925218825</v>
      </c>
      <c r="AQ745" s="14">
        <f>AU745/$T$14</f>
        <v>3.1466349346205812E-2</v>
      </c>
      <c r="AR745" s="14">
        <f>AV745/$U$14</f>
        <v>0</v>
      </c>
      <c r="AS745" s="14">
        <f>AW745/$V$14</f>
        <v>1.7577809626544352</v>
      </c>
      <c r="AT745">
        <v>2367.9699999999998</v>
      </c>
      <c r="AU745">
        <v>1134.95</v>
      </c>
      <c r="AW745">
        <v>5752.18</v>
      </c>
    </row>
    <row r="746" spans="1:49" ht="12.75" customHeight="1" x14ac:dyDescent="0.15">
      <c r="A746" t="s">
        <v>26</v>
      </c>
      <c r="B746" t="s">
        <v>249</v>
      </c>
      <c r="C746" s="16">
        <v>1</v>
      </c>
      <c r="D746" s="17">
        <v>87</v>
      </c>
      <c r="F746" s="16" t="s">
        <v>382</v>
      </c>
      <c r="H746" s="16" t="s">
        <v>426</v>
      </c>
      <c r="J746" s="52">
        <f t="shared" si="329"/>
        <v>1021.2500000000001</v>
      </c>
      <c r="K746" s="52">
        <f t="shared" si="330"/>
        <v>32706.875000000004</v>
      </c>
      <c r="L746" s="52">
        <f t="shared" si="331"/>
        <v>21352.187499999996</v>
      </c>
      <c r="M746" s="52">
        <f t="shared" si="332"/>
        <v>1319239.9999999998</v>
      </c>
      <c r="N746">
        <v>76</v>
      </c>
      <c r="O746">
        <v>2434</v>
      </c>
      <c r="P746">
        <v>1589</v>
      </c>
      <c r="Q746">
        <v>98176</v>
      </c>
      <c r="R746" s="14">
        <f>V746/$S$14</f>
        <v>0.44408949321179464</v>
      </c>
      <c r="S746" s="14">
        <f>W746/$T$14</f>
        <v>0.17527473273911529</v>
      </c>
      <c r="T746" s="14">
        <f>X746/$U$14</f>
        <v>1.1501883248345215</v>
      </c>
      <c r="U746" s="14">
        <f>Y746/$V$14</f>
        <v>1.7636481981169843</v>
      </c>
      <c r="V746">
        <v>2342.39</v>
      </c>
      <c r="W746">
        <v>6321.93</v>
      </c>
      <c r="X746">
        <v>5902.87</v>
      </c>
      <c r="Y746">
        <v>5771.38</v>
      </c>
      <c r="Z746" s="14">
        <f>AD746/$S$14</f>
        <v>0.64301111555590096</v>
      </c>
      <c r="AA746" s="14">
        <f>AE746/$T$14</f>
        <v>0.21863921312362603</v>
      </c>
      <c r="AB746" s="14">
        <f>AF746/$U$14</f>
        <v>10.28459750316148</v>
      </c>
      <c r="AC746" s="14">
        <f>AG746/$V$14</f>
        <v>0.83151561081893777</v>
      </c>
      <c r="AD746">
        <v>3391.62</v>
      </c>
      <c r="AE746">
        <v>7886.03</v>
      </c>
      <c r="AF746">
        <v>52781.48</v>
      </c>
      <c r="AG746">
        <v>2721.06</v>
      </c>
      <c r="AH746" s="14">
        <f>AL746/$S$14</f>
        <v>5.0902837945698147</v>
      </c>
      <c r="AI746" s="14">
        <f>AM746/$T$14</f>
        <v>2.1497725589701204</v>
      </c>
      <c r="AJ746" s="14">
        <f>AN746/$U$14</f>
        <v>35.745686455225837</v>
      </c>
      <c r="AK746" s="14">
        <f>AO746/$V$14</f>
        <v>7.5611430108085482</v>
      </c>
      <c r="AL746">
        <v>26849.16</v>
      </c>
      <c r="AM746">
        <v>77539.48</v>
      </c>
      <c r="AN746">
        <v>183450.08</v>
      </c>
      <c r="AO746">
        <v>24743.16</v>
      </c>
      <c r="AP746" s="14">
        <f>AT746/$S$14</f>
        <v>0.4246358484735307</v>
      </c>
      <c r="AQ746" s="14">
        <f>AU746/$T$14</f>
        <v>3.1278097430208859E-2</v>
      </c>
      <c r="AR746" s="14">
        <f>AV746/$U$14</f>
        <v>0</v>
      </c>
      <c r="AS746" s="14">
        <f>AW746/$V$14</f>
        <v>1.4891471423201863</v>
      </c>
      <c r="AT746">
        <v>2239.7800000000002</v>
      </c>
      <c r="AU746">
        <v>1128.1600000000001</v>
      </c>
      <c r="AW746">
        <v>4873.1000000000004</v>
      </c>
    </row>
    <row r="747" spans="1:49" ht="12.75" customHeight="1" x14ac:dyDescent="0.15">
      <c r="A747" t="s">
        <v>27</v>
      </c>
      <c r="B747" t="s">
        <v>250</v>
      </c>
      <c r="C747" s="16">
        <v>1</v>
      </c>
      <c r="D747" s="17">
        <v>88</v>
      </c>
      <c r="F747" s="16" t="s">
        <v>382</v>
      </c>
      <c r="H747" s="16" t="s">
        <v>426</v>
      </c>
      <c r="J747" s="52">
        <f t="shared" si="329"/>
        <v>752.50000000000011</v>
      </c>
      <c r="K747" s="52">
        <f t="shared" si="330"/>
        <v>34722.5</v>
      </c>
      <c r="L747" s="52">
        <f t="shared" si="331"/>
        <v>22185.3125</v>
      </c>
      <c r="M747" s="52">
        <f t="shared" si="332"/>
        <v>990800.62500000012</v>
      </c>
      <c r="N747">
        <v>56</v>
      </c>
      <c r="O747">
        <v>2584</v>
      </c>
      <c r="P747">
        <v>1651</v>
      </c>
      <c r="Q747">
        <v>73734</v>
      </c>
      <c r="R747" s="14">
        <f>V747/$S$14</f>
        <v>0.5191986486153426</v>
      </c>
      <c r="S747" s="14">
        <f>W747/$T$14</f>
        <v>0.19310266050693828</v>
      </c>
      <c r="T747" s="14">
        <f>X747/$U$14</f>
        <v>1.1487581082950611</v>
      </c>
      <c r="U747" s="14">
        <f>Y747/$V$14</f>
        <v>1.3885821153217355</v>
      </c>
      <c r="V747">
        <v>2738.56</v>
      </c>
      <c r="W747">
        <v>6964.96</v>
      </c>
      <c r="X747">
        <v>5895.53</v>
      </c>
      <c r="Y747">
        <v>4544.01</v>
      </c>
      <c r="Z747" s="14">
        <f>AD747/$S$14</f>
        <v>0.65306308168028226</v>
      </c>
      <c r="AA747" s="14">
        <f>AE747/$T$14</f>
        <v>0.22290413097897371</v>
      </c>
      <c r="AB747" s="14">
        <f>AF747/$U$14</f>
        <v>10.161805424300821</v>
      </c>
      <c r="AC747" s="14">
        <f>AG747/$V$14</f>
        <v>0.8180484719213057</v>
      </c>
      <c r="AD747">
        <v>3444.64</v>
      </c>
      <c r="AE747">
        <v>8039.86</v>
      </c>
      <c r="AF747">
        <v>52151.3</v>
      </c>
      <c r="AG747">
        <v>2676.99</v>
      </c>
      <c r="AH747" s="14">
        <f>AL747/$S$14</f>
        <v>3.3467151001310054</v>
      </c>
      <c r="AI747" s="14">
        <f>AM747/$T$14</f>
        <v>0.71918054135040665</v>
      </c>
      <c r="AJ747" s="14">
        <f>AN747/$U$14</f>
        <v>34.903444795395245</v>
      </c>
      <c r="AK747" s="14">
        <f>AO747/$V$14</f>
        <v>3.6160413884568254</v>
      </c>
      <c r="AL747">
        <v>17652.55</v>
      </c>
      <c r="AM747">
        <v>25939.9</v>
      </c>
      <c r="AN747">
        <v>179127.62</v>
      </c>
      <c r="AO747">
        <v>11833.17</v>
      </c>
      <c r="AP747" s="14">
        <f>AT747/$S$14</f>
        <v>0.48012262564483682</v>
      </c>
      <c r="AQ747" s="14">
        <f>AU747/$T$14</f>
        <v>3.210651676010412E-2</v>
      </c>
      <c r="AR747" s="14">
        <f>AV747/$U$14</f>
        <v>0</v>
      </c>
      <c r="AS747" s="14">
        <f>AW747/$V$14</f>
        <v>1.6097004959647478</v>
      </c>
      <c r="AT747">
        <v>2532.4499999999998</v>
      </c>
      <c r="AU747">
        <v>1158.04</v>
      </c>
      <c r="AW747">
        <v>5267.6</v>
      </c>
    </row>
    <row r="748" spans="1:49" ht="12.75" customHeight="1" x14ac:dyDescent="0.15">
      <c r="A748" t="s">
        <v>112</v>
      </c>
      <c r="B748" s="15" t="s">
        <v>338</v>
      </c>
      <c r="C748" s="16">
        <v>1</v>
      </c>
      <c r="D748" s="17">
        <v>75</v>
      </c>
      <c r="F748" s="16" t="s">
        <v>379</v>
      </c>
      <c r="H748" s="16" t="s">
        <v>426</v>
      </c>
      <c r="J748" s="52">
        <f t="shared" si="329"/>
        <v>1263.1250000000002</v>
      </c>
      <c r="K748" s="52">
        <f t="shared" si="330"/>
        <v>33956.5625</v>
      </c>
      <c r="L748" s="52">
        <f t="shared" si="331"/>
        <v>21983.75</v>
      </c>
      <c r="M748" s="52">
        <f t="shared" si="332"/>
        <v>1344032.1874999998</v>
      </c>
      <c r="N748">
        <v>94</v>
      </c>
      <c r="O748">
        <v>2527</v>
      </c>
      <c r="P748">
        <v>1636</v>
      </c>
      <c r="Q748">
        <v>100021</v>
      </c>
      <c r="R748" s="14">
        <f>V748/$S$14</f>
        <v>0.56700899975163943</v>
      </c>
      <c r="S748" s="14">
        <f>W748/$T$14</f>
        <v>0.20227460437293396</v>
      </c>
      <c r="T748" s="14">
        <f>X748/$U$14</f>
        <v>1.1709673836585095</v>
      </c>
      <c r="U748" s="14">
        <f>Y748/$V$14</f>
        <v>2.2045678872757386</v>
      </c>
      <c r="V748">
        <v>2990.74</v>
      </c>
      <c r="W748">
        <v>7295.78</v>
      </c>
      <c r="X748">
        <v>6009.51</v>
      </c>
      <c r="Y748">
        <v>7214.25</v>
      </c>
      <c r="Z748" s="14">
        <f>AD748/$S$14</f>
        <v>0.61079818526179286</v>
      </c>
      <c r="AA748" s="14">
        <f>AE748/$T$14</f>
        <v>0.21967556903231028</v>
      </c>
      <c r="AB748" s="14">
        <f>AF748/$U$14</f>
        <v>11.883433454986175</v>
      </c>
      <c r="AC748" s="14">
        <f>AG748/$V$14</f>
        <v>0.93376441216106787</v>
      </c>
      <c r="AD748">
        <v>3221.71</v>
      </c>
      <c r="AE748">
        <v>7923.41</v>
      </c>
      <c r="AF748">
        <v>60986.85</v>
      </c>
      <c r="AG748">
        <v>3055.66</v>
      </c>
      <c r="AH748" s="14">
        <f>AL748/$S$14</f>
        <v>3.5571011206558234</v>
      </c>
      <c r="AI748" s="14">
        <f>AM748/$T$14</f>
        <v>1.0386526375091525</v>
      </c>
      <c r="AJ748" s="14">
        <f>AN748/$U$14</f>
        <v>36.962073930893652</v>
      </c>
      <c r="AK748" s="14">
        <f>AO748/$V$14</f>
        <v>5.4281492844723012</v>
      </c>
      <c r="AL748">
        <v>18762.25</v>
      </c>
      <c r="AM748">
        <v>37462.839999999997</v>
      </c>
      <c r="AN748">
        <v>189692.69</v>
      </c>
      <c r="AO748">
        <v>17763.13</v>
      </c>
      <c r="AP748" s="14">
        <f>AT748/$S$14</f>
        <v>0.44221636184044638</v>
      </c>
      <c r="AQ748" s="14">
        <f>AU748/$T$14</f>
        <v>3.3969351257281594E-2</v>
      </c>
      <c r="AR748" s="14">
        <f>AV748/$U$14</f>
        <v>0</v>
      </c>
      <c r="AS748" s="14">
        <f>AW748/$V$14</f>
        <v>1.6326102169349195</v>
      </c>
      <c r="AT748">
        <v>2332.5100000000002</v>
      </c>
      <c r="AU748">
        <v>1225.23</v>
      </c>
      <c r="AW748">
        <v>5342.57</v>
      </c>
    </row>
    <row r="749" spans="1:49" ht="12.75" customHeight="1" x14ac:dyDescent="0.15">
      <c r="A749" t="s">
        <v>20</v>
      </c>
      <c r="B749" t="s">
        <v>244</v>
      </c>
      <c r="C749" s="16">
        <v>1</v>
      </c>
      <c r="D749" s="17">
        <v>76</v>
      </c>
      <c r="F749" s="16" t="s">
        <v>379</v>
      </c>
      <c r="H749" s="16" t="s">
        <v>426</v>
      </c>
      <c r="J749" s="52">
        <f t="shared" si="329"/>
        <v>860</v>
      </c>
      <c r="K749" s="52">
        <f t="shared" si="330"/>
        <v>35475</v>
      </c>
      <c r="L749" s="52">
        <f t="shared" si="331"/>
        <v>22319.6875</v>
      </c>
      <c r="M749" s="52">
        <f t="shared" si="332"/>
        <v>1026504.0625000001</v>
      </c>
      <c r="N749">
        <v>64</v>
      </c>
      <c r="O749">
        <v>2640</v>
      </c>
      <c r="P749">
        <v>1661</v>
      </c>
      <c r="Q749">
        <v>76391</v>
      </c>
      <c r="R749" s="14">
        <f>V749/$S$14</f>
        <v>0.65842273996651868</v>
      </c>
      <c r="S749" s="14">
        <f>W749/$T$14</f>
        <v>0.18183083444394568</v>
      </c>
      <c r="T749" s="14">
        <f>X749/$U$14</f>
        <v>1.3493761800747843</v>
      </c>
      <c r="U749" s="14">
        <f>Y749/$V$14</f>
        <v>1.644711390076427</v>
      </c>
      <c r="V749">
        <v>3472.91</v>
      </c>
      <c r="W749">
        <v>6558.4</v>
      </c>
      <c r="X749">
        <v>6925.12</v>
      </c>
      <c r="Y749">
        <v>5382.17</v>
      </c>
      <c r="Z749" s="14">
        <f>AD749/$S$14</f>
        <v>0.65421956967271389</v>
      </c>
      <c r="AA749" s="14">
        <f>AE749/$T$14</f>
        <v>0.22633397553390486</v>
      </c>
      <c r="AB749" s="14">
        <f>AF749/$U$14</f>
        <v>10.709048360414569</v>
      </c>
      <c r="AC749" s="14">
        <f>AG749/$V$14</f>
        <v>0.8883116724371336</v>
      </c>
      <c r="AD749">
        <v>3450.74</v>
      </c>
      <c r="AE749">
        <v>8163.57</v>
      </c>
      <c r="AF749">
        <v>54959.8</v>
      </c>
      <c r="AG749">
        <v>2906.92</v>
      </c>
      <c r="AH749" s="14">
        <f>AL749/$S$14</f>
        <v>4.03405193579027</v>
      </c>
      <c r="AI749" s="14">
        <f>AM749/$T$14</f>
        <v>0.99567076042961355</v>
      </c>
      <c r="AJ749" s="14">
        <f>AN749/$U$14</f>
        <v>41.75540179536992</v>
      </c>
      <c r="AK749" s="14">
        <f>AO749/$V$14</f>
        <v>4.3342918521823366</v>
      </c>
      <c r="AL749">
        <v>21277.97</v>
      </c>
      <c r="AM749">
        <v>35912.54</v>
      </c>
      <c r="AN749">
        <v>214292.48000000001</v>
      </c>
      <c r="AO749">
        <v>14183.58</v>
      </c>
      <c r="AP749" s="14">
        <f>AT749/$S$14</f>
        <v>0.48009987506137913</v>
      </c>
      <c r="AQ749" s="14">
        <f>AU749/$T$14</f>
        <v>3.2573958189221736E-2</v>
      </c>
      <c r="AR749" s="14">
        <f>AV749/$U$14</f>
        <v>0</v>
      </c>
      <c r="AS749" s="14">
        <f>AW749/$V$14</f>
        <v>1.6642505065074364</v>
      </c>
      <c r="AT749">
        <v>2532.33</v>
      </c>
      <c r="AU749">
        <v>1174.9000000000001</v>
      </c>
      <c r="AW749">
        <v>5446.11</v>
      </c>
    </row>
    <row r="750" spans="1:49" ht="12.75" customHeight="1" x14ac:dyDescent="0.15">
      <c r="A750" t="s">
        <v>21</v>
      </c>
      <c r="B750" t="s">
        <v>245</v>
      </c>
      <c r="C750" s="16">
        <v>1</v>
      </c>
      <c r="D750" s="17">
        <v>77</v>
      </c>
      <c r="F750" s="16" t="s">
        <v>380</v>
      </c>
      <c r="H750" s="16" t="s">
        <v>426</v>
      </c>
      <c r="J750" s="52">
        <f t="shared" si="329"/>
        <v>1531.8749999999998</v>
      </c>
      <c r="K750" s="52">
        <f t="shared" si="330"/>
        <v>33298.125</v>
      </c>
      <c r="L750" s="52">
        <f t="shared" si="331"/>
        <v>21405.937500000004</v>
      </c>
      <c r="M750" s="52">
        <f t="shared" si="332"/>
        <v>1297404.0624999998</v>
      </c>
      <c r="N750">
        <v>114</v>
      </c>
      <c r="O750">
        <v>2478</v>
      </c>
      <c r="P750">
        <v>1593</v>
      </c>
      <c r="Q750">
        <v>96551</v>
      </c>
      <c r="R750" s="14">
        <f>V750/$S$14</f>
        <v>0.59454289338128641</v>
      </c>
      <c r="S750" s="14">
        <f>W750/$T$14</f>
        <v>0.18674312818125635</v>
      </c>
      <c r="T750" s="14">
        <f>X750/$U$14</f>
        <v>1.0533817606472218</v>
      </c>
      <c r="U750" s="14">
        <f>Y750/$V$14</f>
        <v>1.6418266659740068</v>
      </c>
      <c r="V750">
        <v>3135.97</v>
      </c>
      <c r="W750">
        <v>6735.58</v>
      </c>
      <c r="X750">
        <v>5406.05</v>
      </c>
      <c r="Y750">
        <v>5372.73</v>
      </c>
      <c r="Z750" s="14">
        <f>AD750/$S$14</f>
        <v>0.64023744025601981</v>
      </c>
      <c r="AA750" s="14">
        <f>AE750/$T$14</f>
        <v>0.2207515715153503</v>
      </c>
      <c r="AB750" s="14">
        <f>AF750/$U$14</f>
        <v>10.68444240065938</v>
      </c>
      <c r="AC750" s="14">
        <f>AG750/$V$14</f>
        <v>0.89441115263674176</v>
      </c>
      <c r="AD750">
        <v>3376.99</v>
      </c>
      <c r="AE750">
        <v>7962.22</v>
      </c>
      <c r="AF750">
        <v>54833.52</v>
      </c>
      <c r="AG750">
        <v>2926.88</v>
      </c>
      <c r="AH750" s="14">
        <f>AL750/$S$14</f>
        <v>3.1482124676989107</v>
      </c>
      <c r="AI750" s="14">
        <f>AM750/$T$14</f>
        <v>0.7698740930152993</v>
      </c>
      <c r="AJ750" s="14">
        <f>AN750/$U$14</f>
        <v>36.299797938072011</v>
      </c>
      <c r="AK750" s="14">
        <f>AO750/$V$14</f>
        <v>6.1317958324293107</v>
      </c>
      <c r="AL750">
        <v>16605.53</v>
      </c>
      <c r="AM750">
        <v>27768.35</v>
      </c>
      <c r="AN750">
        <v>186293.83</v>
      </c>
      <c r="AO750">
        <v>20065.75</v>
      </c>
      <c r="AP750" s="14">
        <f>AT750/$S$14</f>
        <v>0.42530509480357714</v>
      </c>
      <c r="AQ750" s="14">
        <f>AU750/$T$14</f>
        <v>3.3297854732179069E-2</v>
      </c>
      <c r="AR750" s="14">
        <f>AV750/$U$14</f>
        <v>0</v>
      </c>
      <c r="AS750" s="14">
        <f>AW750/$V$14</f>
        <v>1.5501572235752856</v>
      </c>
      <c r="AT750">
        <v>2243.31</v>
      </c>
      <c r="AU750">
        <v>1201.01</v>
      </c>
      <c r="AW750">
        <v>5072.75</v>
      </c>
    </row>
    <row r="751" spans="1:49" ht="12.75" customHeight="1" x14ac:dyDescent="0.15">
      <c r="A751" t="s">
        <v>22</v>
      </c>
      <c r="B751" t="s">
        <v>246</v>
      </c>
      <c r="C751" s="16">
        <v>1</v>
      </c>
      <c r="D751" s="17">
        <v>78</v>
      </c>
      <c r="F751" s="16" t="s">
        <v>380</v>
      </c>
      <c r="H751" s="16" t="s">
        <v>426</v>
      </c>
      <c r="J751" s="52">
        <f t="shared" si="329"/>
        <v>806.24999999999989</v>
      </c>
      <c r="K751" s="52">
        <f t="shared" si="330"/>
        <v>36980</v>
      </c>
      <c r="L751" s="52">
        <f t="shared" si="331"/>
        <v>21379.0625</v>
      </c>
      <c r="M751" s="52">
        <f t="shared" si="332"/>
        <v>1060380</v>
      </c>
      <c r="N751">
        <v>60</v>
      </c>
      <c r="O751">
        <v>2752</v>
      </c>
      <c r="P751">
        <v>1591</v>
      </c>
      <c r="Q751">
        <v>78912</v>
      </c>
      <c r="R751" s="14">
        <f>V751/$S$14</f>
        <v>0.58593748518842215</v>
      </c>
      <c r="S751" s="14">
        <f>W751/$T$14</f>
        <v>0.1635177213256151</v>
      </c>
      <c r="T751" s="14">
        <f>X751/$U$14</f>
        <v>1.1213930387035302</v>
      </c>
      <c r="U751" s="14">
        <f>Y751/$V$14</f>
        <v>1.448327073930223</v>
      </c>
      <c r="V751">
        <v>3090.58</v>
      </c>
      <c r="W751">
        <v>5897.87</v>
      </c>
      <c r="X751">
        <v>5755.09</v>
      </c>
      <c r="Y751">
        <v>4739.5200000000004</v>
      </c>
      <c r="Z751" s="14">
        <f>AD751/$S$14</f>
        <v>0.64731287171135576</v>
      </c>
      <c r="AA751" s="14">
        <f>AE751/$T$14</f>
        <v>0.22527377623085285</v>
      </c>
      <c r="AB751" s="14">
        <f>AF751/$U$14</f>
        <v>10.693729065546394</v>
      </c>
      <c r="AC751" s="14">
        <f>AG751/$V$14</f>
        <v>0.88770966963186149</v>
      </c>
      <c r="AD751">
        <v>3414.31</v>
      </c>
      <c r="AE751">
        <v>8125.33</v>
      </c>
      <c r="AF751">
        <v>54881.18</v>
      </c>
      <c r="AG751">
        <v>2904.95</v>
      </c>
      <c r="AH751" s="14">
        <f>AL751/$S$14</f>
        <v>4.0594093569357996</v>
      </c>
      <c r="AI751" s="14">
        <f>AM751/$T$14</f>
        <v>1.1140160621303405</v>
      </c>
      <c r="AJ751" s="14">
        <f>AN751/$U$14</f>
        <v>39.809508406906346</v>
      </c>
      <c r="AK751" s="14">
        <f>AO751/$V$14</f>
        <v>7.4930983587019968</v>
      </c>
      <c r="AL751">
        <v>21411.72</v>
      </c>
      <c r="AM751">
        <v>40181.1</v>
      </c>
      <c r="AN751">
        <v>204305.98</v>
      </c>
      <c r="AO751">
        <v>24520.49</v>
      </c>
      <c r="AP751" s="14">
        <f>AT751/$S$14</f>
        <v>0.47861350360881122</v>
      </c>
      <c r="AQ751" s="14">
        <f>AU751/$T$14</f>
        <v>3.1863092338535168E-2</v>
      </c>
      <c r="AR751" s="14">
        <f>AV751/$U$14</f>
        <v>0</v>
      </c>
      <c r="AS751" s="14">
        <f>AW751/$V$14</f>
        <v>1.7126918692951068</v>
      </c>
      <c r="AT751">
        <v>2524.4899999999998</v>
      </c>
      <c r="AU751">
        <v>1149.26</v>
      </c>
      <c r="AW751">
        <v>5604.63</v>
      </c>
    </row>
    <row r="752" spans="1:49" ht="12.75" customHeight="1" x14ac:dyDescent="0.15">
      <c r="A752" t="s">
        <v>23</v>
      </c>
      <c r="B752" t="s">
        <v>247</v>
      </c>
      <c r="C752" s="16">
        <v>1</v>
      </c>
      <c r="D752" s="17">
        <v>79</v>
      </c>
      <c r="F752" s="16" t="s">
        <v>381</v>
      </c>
      <c r="H752" s="16" t="s">
        <v>426</v>
      </c>
      <c r="J752" s="52">
        <f t="shared" si="329"/>
        <v>147.8125</v>
      </c>
      <c r="K752" s="52">
        <f t="shared" si="330"/>
        <v>32142.5</v>
      </c>
      <c r="L752" s="52">
        <f t="shared" si="331"/>
        <v>16004.062500000002</v>
      </c>
      <c r="M752" s="52">
        <f t="shared" si="332"/>
        <v>1067018.125</v>
      </c>
      <c r="N752">
        <v>11</v>
      </c>
      <c r="O752">
        <v>2392</v>
      </c>
      <c r="P752">
        <v>1191</v>
      </c>
      <c r="Q752">
        <v>79406</v>
      </c>
      <c r="R752" s="14">
        <f>V752/$S$14</f>
        <v>0.8596744012330817</v>
      </c>
      <c r="S752" s="14">
        <f>W752/$T$14</f>
        <v>0.32536501880162544</v>
      </c>
      <c r="T752" s="14">
        <f>X752/$U$14</f>
        <v>3.1471077085553838</v>
      </c>
      <c r="U752" s="14">
        <f>Y752/$V$14</f>
        <v>1.3392514996592726</v>
      </c>
      <c r="V752">
        <v>4534.43</v>
      </c>
      <c r="W752">
        <v>11735.49</v>
      </c>
      <c r="X752">
        <v>16151.24</v>
      </c>
      <c r="Y752">
        <v>4382.58</v>
      </c>
      <c r="Z752" s="14">
        <f>AD752/$S$14</f>
        <v>0.73793034150521652</v>
      </c>
      <c r="AA752" s="14">
        <f>AE752/$T$14</f>
        <v>0.25641380377274581</v>
      </c>
      <c r="AB752" s="14">
        <f>AF752/$U$14</f>
        <v>11.691437601445026</v>
      </c>
      <c r="AC752" s="14">
        <f>AG752/$V$14</f>
        <v>1.099116553243634</v>
      </c>
      <c r="AD752">
        <v>3892.28</v>
      </c>
      <c r="AE752">
        <v>9248.51</v>
      </c>
      <c r="AF752">
        <v>60001.51</v>
      </c>
      <c r="AG752">
        <v>3596.76</v>
      </c>
      <c r="AH752" s="14">
        <f>AL752/$S$14</f>
        <v>4.5531557903078719</v>
      </c>
      <c r="AI752" s="14">
        <f>AM752/$T$14</f>
        <v>1.4255383270088267</v>
      </c>
      <c r="AJ752" s="14">
        <f>AN752/$U$14</f>
        <v>38.826573579185087</v>
      </c>
      <c r="AK752" s="14">
        <f>AO752/$V$14</f>
        <v>8.1969252019154091</v>
      </c>
      <c r="AL752">
        <v>24016.03</v>
      </c>
      <c r="AM752">
        <v>51417.3</v>
      </c>
      <c r="AN752">
        <v>199261.47</v>
      </c>
      <c r="AO752">
        <v>26823.7</v>
      </c>
      <c r="AP752" s="14">
        <f>AT752/$S$14</f>
        <v>0.47323488650302675</v>
      </c>
      <c r="AQ752" s="14">
        <f>AU752/$T$14</f>
        <v>3.4958574874773662E-2</v>
      </c>
      <c r="AR752" s="14">
        <f>AV752/$U$14</f>
        <v>0</v>
      </c>
      <c r="AS752" s="14">
        <f>AW752/$V$14</f>
        <v>1.7258656464196112</v>
      </c>
      <c r="AT752">
        <v>2496.12</v>
      </c>
      <c r="AU752">
        <v>1260.9100000000001</v>
      </c>
      <c r="AW752">
        <v>5647.74</v>
      </c>
    </row>
    <row r="753" spans="1:49" ht="12.75" customHeight="1" x14ac:dyDescent="0.15">
      <c r="A753" t="s">
        <v>24</v>
      </c>
      <c r="B753" t="s">
        <v>248</v>
      </c>
      <c r="C753" s="16">
        <v>1</v>
      </c>
      <c r="D753" s="17">
        <v>80</v>
      </c>
      <c r="F753" s="16" t="s">
        <v>381</v>
      </c>
      <c r="H753" s="16" t="s">
        <v>426</v>
      </c>
      <c r="J753" s="52">
        <f t="shared" si="329"/>
        <v>900.31250000000011</v>
      </c>
      <c r="K753" s="52">
        <f t="shared" si="330"/>
        <v>34426.875000000007</v>
      </c>
      <c r="L753" s="52">
        <f t="shared" si="331"/>
        <v>17495.625</v>
      </c>
      <c r="M753" s="52">
        <f t="shared" si="332"/>
        <v>921597.50000000012</v>
      </c>
      <c r="N753">
        <v>67</v>
      </c>
      <c r="O753">
        <v>2562</v>
      </c>
      <c r="P753">
        <v>1302</v>
      </c>
      <c r="Q753">
        <v>68584</v>
      </c>
      <c r="R753" s="14">
        <f>V753/$S$14</f>
        <v>0.57085953600185035</v>
      </c>
      <c r="S753" s="14">
        <f>W753/$T$14</f>
        <v>0.1874892046259512</v>
      </c>
      <c r="T753" s="14">
        <f>X753/$U$14</f>
        <v>1.2446254839646225</v>
      </c>
      <c r="U753" s="14">
        <f>Y753/$V$14</f>
        <v>1.7714100616976478</v>
      </c>
      <c r="V753">
        <v>3011.05</v>
      </c>
      <c r="W753">
        <v>6762.49</v>
      </c>
      <c r="X753">
        <v>6387.53</v>
      </c>
      <c r="Y753">
        <v>5796.78</v>
      </c>
      <c r="Z753" s="14">
        <f>AD753/$S$14</f>
        <v>0.94391791589488461</v>
      </c>
      <c r="AA753" s="14">
        <f>AE753/$T$14</f>
        <v>0.28055634956523229</v>
      </c>
      <c r="AB753" s="14">
        <f>AF753/$U$14</f>
        <v>8.9670290271604749</v>
      </c>
      <c r="AC753" s="14">
        <f>AG753/$V$14</f>
        <v>1.0994038033131546</v>
      </c>
      <c r="AD753">
        <v>4978.78</v>
      </c>
      <c r="AE753">
        <v>10119.299999999999</v>
      </c>
      <c r="AF753">
        <v>46019.6</v>
      </c>
      <c r="AG753">
        <v>3597.7</v>
      </c>
      <c r="AH753" s="14">
        <f>AL753/$S$14</f>
        <v>6.1953042795743363</v>
      </c>
      <c r="AI753" s="14">
        <f>AM753/$T$14</f>
        <v>1.7030743284549563</v>
      </c>
      <c r="AJ753" s="14">
        <f>AN753/$U$14</f>
        <v>40.662254559058788</v>
      </c>
      <c r="AK753" s="14">
        <f>AO753/$V$14</f>
        <v>5.9083122224904576</v>
      </c>
      <c r="AL753">
        <v>32677.69</v>
      </c>
      <c r="AM753">
        <v>61427.66</v>
      </c>
      <c r="AN753">
        <v>208682.35</v>
      </c>
      <c r="AO753">
        <v>19334.419999999998</v>
      </c>
      <c r="AP753" s="14">
        <f>AT753/$S$14</f>
        <v>0.49216905958567392</v>
      </c>
      <c r="AQ753" s="14">
        <f>AU753/$T$14</f>
        <v>3.1878341020979688E-2</v>
      </c>
      <c r="AR753" s="14">
        <f>AV753/$U$14</f>
        <v>0</v>
      </c>
      <c r="AS753" s="14">
        <f>AW753/$V$14</f>
        <v>1.7206065254659411</v>
      </c>
      <c r="AT753">
        <v>2595.9899999999998</v>
      </c>
      <c r="AU753">
        <v>1149.81</v>
      </c>
      <c r="AW753">
        <v>5630.53</v>
      </c>
    </row>
    <row r="754" spans="1:49" ht="12.75" customHeight="1" x14ac:dyDescent="0.15">
      <c r="A754" t="s">
        <v>28</v>
      </c>
      <c r="B754" t="s">
        <v>251</v>
      </c>
      <c r="C754" s="16">
        <v>1</v>
      </c>
      <c r="D754" s="17">
        <v>91</v>
      </c>
      <c r="F754" s="16" t="s">
        <v>383</v>
      </c>
      <c r="H754" s="16" t="s">
        <v>426</v>
      </c>
      <c r="J754" s="52">
        <f t="shared" si="329"/>
        <v>1115.3125</v>
      </c>
      <c r="K754" s="52">
        <f t="shared" si="330"/>
        <v>32505.312500000004</v>
      </c>
      <c r="L754" s="52">
        <f t="shared" si="331"/>
        <v>18570.625000000004</v>
      </c>
      <c r="M754" s="52">
        <f t="shared" si="332"/>
        <v>1178683.7500000002</v>
      </c>
      <c r="N754">
        <v>83</v>
      </c>
      <c r="O754">
        <v>2419</v>
      </c>
      <c r="P754">
        <v>1382</v>
      </c>
      <c r="Q754">
        <v>87716</v>
      </c>
      <c r="R754" s="14">
        <f>V754/$S$14</f>
        <v>0.64094650010711729</v>
      </c>
      <c r="S754" s="14">
        <f>W754/$T$14</f>
        <v>0.25860850504967048</v>
      </c>
      <c r="T754" s="14">
        <f>X754/$U$14</f>
        <v>1.7220099413689161</v>
      </c>
      <c r="U754" s="14">
        <f>Y754/$V$14</f>
        <v>1.6190177881133478</v>
      </c>
      <c r="V754">
        <v>3380.73</v>
      </c>
      <c r="W754">
        <v>9327.67</v>
      </c>
      <c r="X754">
        <v>8837.51</v>
      </c>
      <c r="Y754">
        <v>5298.09</v>
      </c>
      <c r="Z754" s="14">
        <f>AD754/$S$14</f>
        <v>0.7618487882470486</v>
      </c>
      <c r="AA754" s="14">
        <f>AE754/$T$14</f>
        <v>0.26053288877416947</v>
      </c>
      <c r="AB754" s="14">
        <f>AF754/$U$14</f>
        <v>10.878164646372142</v>
      </c>
      <c r="AC754" s="14">
        <f>AG754/$V$14</f>
        <v>1.0116916889998504</v>
      </c>
      <c r="AD754">
        <v>4018.44</v>
      </c>
      <c r="AE754">
        <v>9397.08</v>
      </c>
      <c r="AF754">
        <v>55827.72</v>
      </c>
      <c r="AG754">
        <v>3310.67</v>
      </c>
      <c r="AH754" s="14">
        <f>AL754/$S$14</f>
        <v>2.8902246430528247</v>
      </c>
      <c r="AI754" s="14">
        <f>AM754/$T$14</f>
        <v>0.73239172257157104</v>
      </c>
      <c r="AJ754" s="14">
        <f>AN754/$U$14</f>
        <v>30.758063479011472</v>
      </c>
      <c r="AK754" s="14">
        <f>AO754/$V$14</f>
        <v>3.9587612799129697</v>
      </c>
      <c r="AL754">
        <v>15244.75</v>
      </c>
      <c r="AM754">
        <v>26416.41</v>
      </c>
      <c r="AN754">
        <v>157853.15</v>
      </c>
      <c r="AO754">
        <v>12954.69</v>
      </c>
      <c r="AP754" s="14">
        <f>AT754/$S$14</f>
        <v>0.48967028716923966</v>
      </c>
      <c r="AQ754" s="14">
        <f>AU754/$T$14</f>
        <v>3.6128287442654554E-2</v>
      </c>
      <c r="AR754" s="14">
        <f>AV754/$U$14</f>
        <v>0</v>
      </c>
      <c r="AS754" s="14">
        <f>AW754/$V$14</f>
        <v>1.5521313038402891</v>
      </c>
      <c r="AT754">
        <v>2582.81</v>
      </c>
      <c r="AU754">
        <v>1303.0999999999999</v>
      </c>
      <c r="AW754">
        <v>5079.21</v>
      </c>
    </row>
    <row r="755" spans="1:49" ht="12.75" customHeight="1" x14ac:dyDescent="0.15">
      <c r="A755" t="s">
        <v>29</v>
      </c>
      <c r="B755" t="s">
        <v>252</v>
      </c>
      <c r="C755" s="16">
        <v>1</v>
      </c>
      <c r="D755" s="17">
        <v>92</v>
      </c>
      <c r="F755" s="16" t="s">
        <v>383</v>
      </c>
      <c r="H755" s="16" t="s">
        <v>426</v>
      </c>
      <c r="J755" s="52">
        <f t="shared" si="329"/>
        <v>698.74999999999989</v>
      </c>
      <c r="K755" s="52">
        <f t="shared" si="330"/>
        <v>34211.875</v>
      </c>
      <c r="L755" s="52">
        <f t="shared" si="331"/>
        <v>15936.875</v>
      </c>
      <c r="M755" s="52">
        <f t="shared" si="332"/>
        <v>899654.0625</v>
      </c>
      <c r="N755">
        <v>52</v>
      </c>
      <c r="O755">
        <v>2546</v>
      </c>
      <c r="P755">
        <v>1186</v>
      </c>
      <c r="Q755">
        <v>66951</v>
      </c>
      <c r="R755" s="14">
        <f>V755/$S$14</f>
        <v>0.55785378579188138</v>
      </c>
      <c r="S755" s="14">
        <f>W755/$T$14</f>
        <v>0.19565196296289106</v>
      </c>
      <c r="T755" s="14">
        <f>X755/$U$14</f>
        <v>1.222494149557003</v>
      </c>
      <c r="U755" s="14">
        <f>Y755/$V$14</f>
        <v>1.2630568907930242</v>
      </c>
      <c r="V755">
        <v>2942.45</v>
      </c>
      <c r="W755">
        <v>7056.91</v>
      </c>
      <c r="X755">
        <v>6273.95</v>
      </c>
      <c r="Y755">
        <v>4133.24</v>
      </c>
      <c r="Z755" s="14">
        <f>AD755/$S$14</f>
        <v>1.1443884737960677</v>
      </c>
      <c r="AA755" s="14">
        <f>AE755/$T$14</f>
        <v>0.30539534427227599</v>
      </c>
      <c r="AB755" s="14">
        <f>AF755/$U$14</f>
        <v>9.2926351642313367</v>
      </c>
      <c r="AC755" s="14">
        <f>AG755/$V$14</f>
        <v>1.1153859082449937</v>
      </c>
      <c r="AD755">
        <v>6036.18</v>
      </c>
      <c r="AE755">
        <v>11015.21</v>
      </c>
      <c r="AF755">
        <v>47690.64</v>
      </c>
      <c r="AG755">
        <v>3650</v>
      </c>
      <c r="AH755" s="14">
        <f>AL755/$S$14</f>
        <v>7.0593828145884316</v>
      </c>
      <c r="AI755" s="14">
        <f>AM755/$T$14</f>
        <v>1.7406201888674082</v>
      </c>
      <c r="AJ755" s="14">
        <f>AN755/$U$14</f>
        <v>43.342340060287327</v>
      </c>
      <c r="AK755" s="14">
        <f>AO755/$V$14</f>
        <v>7.4123596982040763</v>
      </c>
      <c r="AL755">
        <v>37235.35</v>
      </c>
      <c r="AM755">
        <v>62781.89</v>
      </c>
      <c r="AN755">
        <v>222436.79</v>
      </c>
      <c r="AO755">
        <v>24256.28</v>
      </c>
      <c r="AP755" s="14">
        <f>AT755/$S$14</f>
        <v>0.50196318576420162</v>
      </c>
      <c r="AQ755" s="14">
        <f>AU755/$T$14</f>
        <v>3.1355727086290072E-2</v>
      </c>
      <c r="AR755" s="14">
        <f>AV755/$U$14</f>
        <v>0</v>
      </c>
      <c r="AS755" s="14">
        <f>AW755/$V$14</f>
        <v>1.5937550612545495</v>
      </c>
      <c r="AT755">
        <v>2647.65</v>
      </c>
      <c r="AU755">
        <v>1130.96</v>
      </c>
      <c r="AW755">
        <v>5215.42</v>
      </c>
    </row>
    <row r="756" spans="1:49" ht="12.75" customHeight="1" x14ac:dyDescent="0.15">
      <c r="J756" s="52"/>
      <c r="K756" s="52"/>
      <c r="L756" s="52"/>
      <c r="M756" s="52"/>
      <c r="R756" s="14"/>
      <c r="S756" s="14"/>
      <c r="T756" s="14"/>
      <c r="U756" s="14"/>
      <c r="Z756" s="14"/>
      <c r="AA756" s="14"/>
      <c r="AB756" s="14"/>
      <c r="AC756" s="14"/>
      <c r="AH756" s="14"/>
      <c r="AI756" s="14"/>
      <c r="AJ756" s="14"/>
      <c r="AK756" s="14"/>
      <c r="AP756" s="14"/>
      <c r="AQ756" s="14"/>
      <c r="AR756" s="14"/>
      <c r="AS756" s="14"/>
    </row>
    <row r="757" spans="1:49" ht="12.75" customHeight="1" x14ac:dyDescent="0.15">
      <c r="A757" t="s">
        <v>30</v>
      </c>
      <c r="B757" t="s">
        <v>253</v>
      </c>
      <c r="C757" s="16">
        <v>2</v>
      </c>
      <c r="D757" s="17">
        <v>93</v>
      </c>
      <c r="F757" s="16" t="s">
        <v>374</v>
      </c>
      <c r="H757" s="16" t="s">
        <v>426</v>
      </c>
      <c r="J757" s="52">
        <f t="shared" si="329"/>
        <v>604.6875</v>
      </c>
      <c r="K757" s="52">
        <f t="shared" si="330"/>
        <v>17656.875</v>
      </c>
      <c r="L757" s="52">
        <f t="shared" si="331"/>
        <v>7565.3125</v>
      </c>
      <c r="M757" s="52">
        <f t="shared" si="332"/>
        <v>625314.0625</v>
      </c>
      <c r="N757">
        <v>45</v>
      </c>
      <c r="O757">
        <v>1314</v>
      </c>
      <c r="P757">
        <v>563</v>
      </c>
      <c r="Q757">
        <v>46535</v>
      </c>
      <c r="R757" s="14">
        <f>V757/$S$14</f>
        <v>0.60324119978993629</v>
      </c>
      <c r="S757" s="14">
        <f>W757/$T$14</f>
        <v>0.18874819129832549</v>
      </c>
      <c r="T757" s="14">
        <f>X757/$U$14</f>
        <v>1.3017250282048833</v>
      </c>
      <c r="U757" s="14">
        <f>Y757/$V$14</f>
        <v>1.6929663459040891</v>
      </c>
      <c r="V757">
        <v>3181.85</v>
      </c>
      <c r="W757">
        <v>6807.9</v>
      </c>
      <c r="X757">
        <v>6680.57</v>
      </c>
      <c r="Y757">
        <v>5540.08</v>
      </c>
      <c r="Z757" s="14">
        <f>AD757/$S$14</f>
        <v>0.65677901031170194</v>
      </c>
      <c r="AA757" s="14">
        <f>AE757/$T$14</f>
        <v>0.22445311986656569</v>
      </c>
      <c r="AB757" s="14">
        <f>AF757/$U$14</f>
        <v>7.7684510598995731</v>
      </c>
      <c r="AC757" s="14">
        <f>AG757/$V$14</f>
        <v>0.77342692388789913</v>
      </c>
      <c r="AD757">
        <v>3464.24</v>
      </c>
      <c r="AE757">
        <v>8095.73</v>
      </c>
      <c r="AF757">
        <v>39868.39</v>
      </c>
      <c r="AG757">
        <v>2530.9699999999998</v>
      </c>
      <c r="AH757" s="14">
        <f>AL757/$S$14</f>
        <v>6.6682964931871478</v>
      </c>
      <c r="AI757" s="14">
        <f>AM757/$T$14</f>
        <v>2.6093351324930292</v>
      </c>
      <c r="AJ757" s="14">
        <f>AN757/$U$14</f>
        <v>50.31151441225699</v>
      </c>
      <c r="AK757" s="14">
        <f>AO757/$V$14</f>
        <v>15.290140905326655</v>
      </c>
      <c r="AL757">
        <v>35172.53</v>
      </c>
      <c r="AM757">
        <v>94115.3</v>
      </c>
      <c r="AN757">
        <v>258203.22</v>
      </c>
      <c r="AO757">
        <v>50035.61</v>
      </c>
      <c r="AP757" s="14">
        <f>AT757/$S$14</f>
        <v>0.41270506333193668</v>
      </c>
      <c r="AQ757" s="14">
        <f>AU757/$T$14</f>
        <v>3.0059311829733766E-2</v>
      </c>
      <c r="AR757" s="14">
        <f>AV757/$U$14</f>
        <v>0</v>
      </c>
      <c r="AS757" s="14">
        <f>AW757/$V$14</f>
        <v>1.5167598192158074</v>
      </c>
      <c r="AT757">
        <v>2176.85</v>
      </c>
      <c r="AU757">
        <v>1084.2</v>
      </c>
      <c r="AW757">
        <v>4963.46</v>
      </c>
    </row>
    <row r="758" spans="1:49" ht="12.75" customHeight="1" x14ac:dyDescent="0.15">
      <c r="A758" t="s">
        <v>31</v>
      </c>
      <c r="B758" t="s">
        <v>254</v>
      </c>
      <c r="C758" s="16">
        <v>2</v>
      </c>
      <c r="D758" s="17">
        <v>94</v>
      </c>
      <c r="F758" s="16" t="s">
        <v>374</v>
      </c>
      <c r="H758" s="16" t="s">
        <v>426</v>
      </c>
      <c r="J758" s="52">
        <f t="shared" si="329"/>
        <v>900.31250000000011</v>
      </c>
      <c r="K758" s="52">
        <f t="shared" si="330"/>
        <v>18772.1875</v>
      </c>
      <c r="L758" s="52">
        <f t="shared" si="331"/>
        <v>8976.25</v>
      </c>
      <c r="M758" s="52">
        <f t="shared" si="332"/>
        <v>670907.50000000012</v>
      </c>
      <c r="N758">
        <v>67</v>
      </c>
      <c r="O758">
        <v>1397</v>
      </c>
      <c r="P758">
        <v>668</v>
      </c>
      <c r="Q758">
        <v>49928</v>
      </c>
      <c r="R758" s="14">
        <f>V758/$S$14</f>
        <v>0.38594468953985051</v>
      </c>
      <c r="S758" s="14">
        <f>W758/$T$14</f>
        <v>0.16146275342963662</v>
      </c>
      <c r="T758" s="14">
        <f>X758/$U$14</f>
        <v>1.2800964129623602</v>
      </c>
      <c r="U758" s="14">
        <f>Y758/$V$14</f>
        <v>1.5813880290061453</v>
      </c>
      <c r="V758">
        <v>2035.7</v>
      </c>
      <c r="W758">
        <v>5823.75</v>
      </c>
      <c r="X758">
        <v>6569.57</v>
      </c>
      <c r="Y758">
        <v>5174.95</v>
      </c>
      <c r="Z758" s="14">
        <f>AD758/$S$14</f>
        <v>0.64788353217975236</v>
      </c>
      <c r="AA758" s="14">
        <f>AE758/$T$14</f>
        <v>0.22601902092923251</v>
      </c>
      <c r="AB758" s="14">
        <f>AF758/$U$14</f>
        <v>7.9000114962909844</v>
      </c>
      <c r="AC758" s="14">
        <f>AG758/$V$14</f>
        <v>0.8408420705229479</v>
      </c>
      <c r="AD758">
        <v>3417.32</v>
      </c>
      <c r="AE758">
        <v>8152.21</v>
      </c>
      <c r="AF758">
        <v>40543.57</v>
      </c>
      <c r="AG758">
        <v>2751.58</v>
      </c>
      <c r="AH758" s="14">
        <f>AL758/$S$14</f>
        <v>4.6740334319823909</v>
      </c>
      <c r="AI758" s="14">
        <f>AM758/$T$14</f>
        <v>1.2792197332367767</v>
      </c>
      <c r="AJ758" s="14">
        <f>AN758/$U$14</f>
        <v>31.216145858704738</v>
      </c>
      <c r="AK758" s="14">
        <f>AO758/$V$14</f>
        <v>11.796932535959737</v>
      </c>
      <c r="AL758">
        <v>24653.61</v>
      </c>
      <c r="AM758">
        <v>46139.78</v>
      </c>
      <c r="AN758">
        <v>160204.07</v>
      </c>
      <c r="AO758">
        <v>38604.400000000001</v>
      </c>
      <c r="AP758" s="14">
        <f>AT758/$S$14</f>
        <v>0.43419109352575269</v>
      </c>
      <c r="AQ758" s="14">
        <f>AU758/$T$14</f>
        <v>3.1024969301629748E-2</v>
      </c>
      <c r="AR758" s="14">
        <f>AV758/$U$14</f>
        <v>0</v>
      </c>
      <c r="AS758" s="14">
        <f>AW758/$V$14</f>
        <v>1.4888904507686997</v>
      </c>
      <c r="AT758">
        <v>2290.1799999999998</v>
      </c>
      <c r="AU758">
        <v>1119.03</v>
      </c>
      <c r="AW758">
        <v>4872.26</v>
      </c>
    </row>
    <row r="759" spans="1:49" ht="12.75" customHeight="1" x14ac:dyDescent="0.15">
      <c r="A759" t="s">
        <v>32</v>
      </c>
      <c r="B759" t="s">
        <v>255</v>
      </c>
      <c r="C759" s="16">
        <v>2</v>
      </c>
      <c r="D759" s="17">
        <v>95</v>
      </c>
      <c r="F759" s="16" t="s">
        <v>375</v>
      </c>
      <c r="H759" s="16" t="s">
        <v>426</v>
      </c>
      <c r="J759" s="52">
        <f t="shared" si="329"/>
        <v>792.81250000000011</v>
      </c>
      <c r="K759" s="52">
        <f t="shared" si="330"/>
        <v>17616.5625</v>
      </c>
      <c r="L759" s="52">
        <f t="shared" si="331"/>
        <v>8210.3125</v>
      </c>
      <c r="M759" s="52">
        <f t="shared" si="332"/>
        <v>703318.75</v>
      </c>
      <c r="N759">
        <v>59</v>
      </c>
      <c r="O759">
        <v>1311</v>
      </c>
      <c r="P759">
        <v>611</v>
      </c>
      <c r="Q759">
        <v>52340</v>
      </c>
      <c r="R759" s="14">
        <f>V759/$S$14</f>
        <v>0.37928256035066232</v>
      </c>
      <c r="S759" s="14">
        <f>W759/$T$14</f>
        <v>0.17698702115324952</v>
      </c>
      <c r="T759" s="14">
        <f>X759/$U$14</f>
        <v>1.0441262721425384</v>
      </c>
      <c r="U759" s="14">
        <f>Y759/$V$14</f>
        <v>1.2466164080906732</v>
      </c>
      <c r="V759">
        <v>2000.56</v>
      </c>
      <c r="W759">
        <v>6383.69</v>
      </c>
      <c r="X759">
        <v>5358.55</v>
      </c>
      <c r="Y759">
        <v>4079.44</v>
      </c>
      <c r="Z759" s="14">
        <f>AD759/$S$14</f>
        <v>0.63626746344265628</v>
      </c>
      <c r="AA759" s="14">
        <f>AE759/$T$14</f>
        <v>0.24313663734391242</v>
      </c>
      <c r="AB759" s="14">
        <f>AF759/$U$14</f>
        <v>7.2489122365352125</v>
      </c>
      <c r="AC759" s="14">
        <f>AG759/$V$14</f>
        <v>0.7737325090682402</v>
      </c>
      <c r="AD759">
        <v>3356.05</v>
      </c>
      <c r="AE759">
        <v>8769.6200000000008</v>
      </c>
      <c r="AF759">
        <v>37202.07</v>
      </c>
      <c r="AG759">
        <v>2531.9699999999998</v>
      </c>
      <c r="AH759" s="14">
        <f>AL759/$S$14</f>
        <v>3.7969358755846421</v>
      </c>
      <c r="AI759" s="14">
        <f>AM759/$T$14</f>
        <v>0.8182002174184867</v>
      </c>
      <c r="AJ759" s="14">
        <f>AN759/$U$14</f>
        <v>29.489816039859008</v>
      </c>
      <c r="AK759" s="14">
        <f>AO759/$V$14</f>
        <v>4.803725694518719</v>
      </c>
      <c r="AL759">
        <v>20027.28</v>
      </c>
      <c r="AM759">
        <v>29511.41</v>
      </c>
      <c r="AN759">
        <v>151344.39000000001</v>
      </c>
      <c r="AO759">
        <v>15719.76</v>
      </c>
      <c r="AP759" s="14">
        <f>AT759/$S$14</f>
        <v>0.43046568548455899</v>
      </c>
      <c r="AQ759" s="14">
        <f>AU759/$T$14</f>
        <v>2.9614050302353648E-2</v>
      </c>
      <c r="AR759" s="14">
        <f>AV759/$U$14</f>
        <v>0</v>
      </c>
      <c r="AS759" s="14">
        <f>AW759/$V$14</f>
        <v>1.404671175066694</v>
      </c>
      <c r="AT759">
        <v>2270.5300000000002</v>
      </c>
      <c r="AU759">
        <v>1068.1400000000001</v>
      </c>
      <c r="AW759">
        <v>4596.66</v>
      </c>
    </row>
    <row r="760" spans="1:49" ht="12.75" customHeight="1" x14ac:dyDescent="0.15">
      <c r="A760" t="s">
        <v>33</v>
      </c>
      <c r="B760" t="s">
        <v>256</v>
      </c>
      <c r="C760" s="16">
        <v>2</v>
      </c>
      <c r="D760" s="17">
        <v>96</v>
      </c>
      <c r="F760" s="16" t="s">
        <v>375</v>
      </c>
      <c r="H760" s="16" t="s">
        <v>426</v>
      </c>
      <c r="J760" s="52">
        <f t="shared" si="329"/>
        <v>537.5</v>
      </c>
      <c r="K760" s="52">
        <f t="shared" si="330"/>
        <v>18852.8125</v>
      </c>
      <c r="L760" s="52">
        <f t="shared" si="331"/>
        <v>9204.6875</v>
      </c>
      <c r="M760" s="52">
        <f t="shared" si="332"/>
        <v>694893.43749999988</v>
      </c>
      <c r="N760">
        <v>40</v>
      </c>
      <c r="O760">
        <v>1403</v>
      </c>
      <c r="P760">
        <v>685</v>
      </c>
      <c r="Q760">
        <v>51713</v>
      </c>
      <c r="R760" s="14">
        <f>V760/$S$14</f>
        <v>0.47926379111930972</v>
      </c>
      <c r="S760" s="14">
        <f>W760/$T$14</f>
        <v>0.15149122410600441</v>
      </c>
      <c r="T760" s="14">
        <f>X760/$U$14</f>
        <v>1.0110773583471839</v>
      </c>
      <c r="U760" s="14">
        <f>Y760/$V$14</f>
        <v>1.2385397917742582</v>
      </c>
      <c r="V760">
        <v>2527.92</v>
      </c>
      <c r="W760">
        <v>5464.09</v>
      </c>
      <c r="X760">
        <v>5188.9399999999996</v>
      </c>
      <c r="Y760">
        <v>4053.01</v>
      </c>
      <c r="Z760" s="14">
        <f>AD760/$S$14</f>
        <v>0.62140374891697747</v>
      </c>
      <c r="AA760" s="14">
        <f>AE760/$T$14</f>
        <v>0.23884870784051204</v>
      </c>
      <c r="AB760" s="14">
        <f>AF760/$U$14</f>
        <v>7.2611704003632056</v>
      </c>
      <c r="AC760" s="14">
        <f>AG760/$V$14</f>
        <v>0.77886328424616735</v>
      </c>
      <c r="AD760">
        <v>3277.65</v>
      </c>
      <c r="AE760">
        <v>8614.9599999999991</v>
      </c>
      <c r="AF760">
        <v>37264.980000000003</v>
      </c>
      <c r="AG760">
        <v>2548.7600000000002</v>
      </c>
      <c r="AH760" s="14">
        <f>AL760/$S$14</f>
        <v>5.5173804978206835</v>
      </c>
      <c r="AI760" s="14">
        <f>AM760/$T$14</f>
        <v>1.4560578717996133</v>
      </c>
      <c r="AJ760" s="14">
        <f>AN760/$U$14</f>
        <v>39.170351650107456</v>
      </c>
      <c r="AK760" s="14">
        <f>AO760/$V$14</f>
        <v>7.4568192860919025</v>
      </c>
      <c r="AL760">
        <v>29101.919999999998</v>
      </c>
      <c r="AM760">
        <v>52518.1</v>
      </c>
      <c r="AN760">
        <v>201025.77</v>
      </c>
      <c r="AO760">
        <v>24401.77</v>
      </c>
      <c r="AP760" s="14">
        <f>AT760/$S$14</f>
        <v>0.44258226705772391</v>
      </c>
      <c r="AQ760" s="14">
        <f>AU760/$T$14</f>
        <v>2.9784003799417164E-2</v>
      </c>
      <c r="AR760" s="14">
        <f>AV760/$U$14</f>
        <v>0</v>
      </c>
      <c r="AS760" s="14">
        <f>AW760/$V$14</f>
        <v>1.4886887645496745</v>
      </c>
      <c r="AT760">
        <v>2334.44</v>
      </c>
      <c r="AU760">
        <v>1074.27</v>
      </c>
      <c r="AW760">
        <v>4871.6000000000004</v>
      </c>
    </row>
    <row r="761" spans="1:49" ht="12.75" customHeight="1" x14ac:dyDescent="0.15">
      <c r="A761" t="s">
        <v>34</v>
      </c>
      <c r="B761" t="s">
        <v>257</v>
      </c>
      <c r="C761" s="16">
        <v>2</v>
      </c>
      <c r="D761" s="17">
        <v>98</v>
      </c>
      <c r="F761" s="16" t="s">
        <v>376</v>
      </c>
      <c r="H761" s="16" t="s">
        <v>426</v>
      </c>
      <c r="J761" s="52">
        <f t="shared" si="329"/>
        <v>658.43750000000011</v>
      </c>
      <c r="K761" s="52">
        <f t="shared" si="330"/>
        <v>18154.0625</v>
      </c>
      <c r="L761" s="52">
        <f t="shared" si="331"/>
        <v>9352.5</v>
      </c>
      <c r="M761" s="52">
        <f t="shared" si="332"/>
        <v>663852.81250000012</v>
      </c>
      <c r="N761">
        <v>49</v>
      </c>
      <c r="O761">
        <v>1351</v>
      </c>
      <c r="P761">
        <v>696</v>
      </c>
      <c r="Q761">
        <v>49403</v>
      </c>
      <c r="R761" s="14">
        <f>V761/$S$14</f>
        <v>0.60536269169736412</v>
      </c>
      <c r="S761" s="14">
        <f>W761/$T$14</f>
        <v>0.20799480103103274</v>
      </c>
      <c r="T761" s="14">
        <f>X761/$U$14</f>
        <v>1.308201921634266</v>
      </c>
      <c r="U761" s="14">
        <f>Y761/$V$14</f>
        <v>1.437307672327123</v>
      </c>
      <c r="V761">
        <v>3193.04</v>
      </c>
      <c r="W761">
        <v>7502.1</v>
      </c>
      <c r="X761">
        <v>6713.81</v>
      </c>
      <c r="Y761">
        <v>4703.46</v>
      </c>
      <c r="Z761" s="14">
        <f>AD761/$S$14</f>
        <v>0.65431815553436379</v>
      </c>
      <c r="AA761" s="14">
        <f>AE761/$T$14</f>
        <v>0.24799459032196622</v>
      </c>
      <c r="AB761" s="14">
        <f>AF761/$U$14</f>
        <v>7.6333248247789891</v>
      </c>
      <c r="AC761" s="14">
        <f>AG761/$V$14</f>
        <v>0.78543642147530413</v>
      </c>
      <c r="AD761">
        <v>3451.26</v>
      </c>
      <c r="AE761">
        <v>8944.84</v>
      </c>
      <c r="AF761">
        <v>39174.910000000003</v>
      </c>
      <c r="AG761">
        <v>2570.27</v>
      </c>
      <c r="AH761" s="14">
        <f>AL761/$S$14</f>
        <v>7.3132717424482285</v>
      </c>
      <c r="AI761" s="14">
        <f>AM761/$T$14</f>
        <v>2.7430890891795627</v>
      </c>
      <c r="AJ761" s="14">
        <f>AN761/$U$14</f>
        <v>50.750596735443068</v>
      </c>
      <c r="AK761" s="14">
        <f>AO761/$V$14</f>
        <v>7.2996537719906733</v>
      </c>
      <c r="AL761">
        <v>38574.51</v>
      </c>
      <c r="AM761">
        <v>98939.63</v>
      </c>
      <c r="AN761">
        <v>260456.63</v>
      </c>
      <c r="AO761">
        <v>23887.46</v>
      </c>
      <c r="AP761" s="14">
        <f>AT761/$S$14</f>
        <v>0.44262966410659405</v>
      </c>
      <c r="AQ761" s="14">
        <f>AU761/$T$14</f>
        <v>2.9468771945973086E-2</v>
      </c>
      <c r="AR761" s="14">
        <f>AV761/$U$14</f>
        <v>0</v>
      </c>
      <c r="AS761" s="14">
        <f>AW761/$V$14</f>
        <v>1.4467808129176969</v>
      </c>
      <c r="AT761">
        <v>2334.69</v>
      </c>
      <c r="AU761">
        <v>1062.9000000000001</v>
      </c>
      <c r="AW761">
        <v>4734.46</v>
      </c>
    </row>
    <row r="762" spans="1:49" ht="12.75" customHeight="1" x14ac:dyDescent="0.15">
      <c r="A762" t="s">
        <v>35</v>
      </c>
      <c r="B762" t="s">
        <v>258</v>
      </c>
      <c r="C762" s="16">
        <v>2</v>
      </c>
      <c r="D762" s="17">
        <v>99</v>
      </c>
      <c r="F762" s="16" t="s">
        <v>377</v>
      </c>
      <c r="H762" s="16" t="s">
        <v>426</v>
      </c>
      <c r="J762" s="52">
        <f t="shared" si="329"/>
        <v>591.25</v>
      </c>
      <c r="K762" s="52">
        <f t="shared" si="330"/>
        <v>17374.6875</v>
      </c>
      <c r="L762" s="52">
        <f t="shared" si="331"/>
        <v>8425.3125</v>
      </c>
      <c r="M762" s="52">
        <f t="shared" si="332"/>
        <v>592714.6875</v>
      </c>
      <c r="N762">
        <v>44</v>
      </c>
      <c r="O762">
        <v>1293</v>
      </c>
      <c r="P762">
        <v>627</v>
      </c>
      <c r="Q762">
        <v>44109</v>
      </c>
      <c r="R762" s="14">
        <f>V762/$S$14</f>
        <v>0.58001285407965353</v>
      </c>
      <c r="S762" s="14">
        <f>W762/$T$14</f>
        <v>0.1820257403304639</v>
      </c>
      <c r="T762" s="14">
        <f>X762/$U$14</f>
        <v>1.063270519418015</v>
      </c>
      <c r="U762" s="14">
        <f>Y762/$V$14</f>
        <v>1.4265266271646893</v>
      </c>
      <c r="V762">
        <v>3059.33</v>
      </c>
      <c r="W762">
        <v>6565.43</v>
      </c>
      <c r="X762">
        <v>5456.8</v>
      </c>
      <c r="Y762">
        <v>4668.18</v>
      </c>
      <c r="Z762" s="14">
        <f>AD762/$S$14</f>
        <v>0.68479445795786975</v>
      </c>
      <c r="AA762" s="14">
        <f>AE762/$T$14</f>
        <v>0.2377613381578316</v>
      </c>
      <c r="AB762" s="14">
        <f>AF762/$U$14</f>
        <v>7.2569284638422156</v>
      </c>
      <c r="AC762" s="14">
        <f>AG762/$V$14</f>
        <v>0.75271436036437978</v>
      </c>
      <c r="AD762">
        <v>3612.01</v>
      </c>
      <c r="AE762">
        <v>8575.74</v>
      </c>
      <c r="AF762">
        <v>37243.21</v>
      </c>
      <c r="AG762">
        <v>2463.19</v>
      </c>
      <c r="AH762" s="14">
        <f>AL762/$S$14</f>
        <v>7.5375318271183156</v>
      </c>
      <c r="AI762" s="14">
        <f>AM762/$T$14</f>
        <v>2.3933677657824557</v>
      </c>
      <c r="AJ762" s="14">
        <f>AN762/$U$14</f>
        <v>46.50624989039553</v>
      </c>
      <c r="AK762" s="14">
        <f>AO762/$V$14</f>
        <v>9.4654765142509643</v>
      </c>
      <c r="AL762">
        <v>39757.39</v>
      </c>
      <c r="AM762">
        <v>86325.64</v>
      </c>
      <c r="AN762">
        <v>238674.26</v>
      </c>
      <c r="AO762">
        <v>30974.92</v>
      </c>
      <c r="AP762" s="14">
        <f>AT762/$S$14</f>
        <v>0.42690142740952375</v>
      </c>
      <c r="AQ762" s="14">
        <f>AU762/$T$14</f>
        <v>3.0722213642913002E-2</v>
      </c>
      <c r="AR762" s="14">
        <f>AV762/$U$14</f>
        <v>0</v>
      </c>
      <c r="AS762" s="14">
        <f>AW762/$V$14</f>
        <v>1.4430740646801594</v>
      </c>
      <c r="AT762">
        <v>2251.73</v>
      </c>
      <c r="AU762">
        <v>1108.1099999999999</v>
      </c>
      <c r="AW762">
        <v>4722.33</v>
      </c>
    </row>
    <row r="763" spans="1:49" ht="12.75" customHeight="1" x14ac:dyDescent="0.15">
      <c r="A763" t="s">
        <v>36</v>
      </c>
      <c r="B763" t="s">
        <v>259</v>
      </c>
      <c r="C763" s="16">
        <v>2</v>
      </c>
      <c r="D763" s="17">
        <v>100</v>
      </c>
      <c r="F763" s="16" t="s">
        <v>377</v>
      </c>
      <c r="H763" s="16" t="s">
        <v>426</v>
      </c>
      <c r="J763" s="52">
        <f t="shared" si="329"/>
        <v>510.62500000000006</v>
      </c>
      <c r="K763" s="52">
        <f t="shared" si="330"/>
        <v>16675.937500000004</v>
      </c>
      <c r="L763" s="52">
        <f t="shared" si="331"/>
        <v>9177.8125000000018</v>
      </c>
      <c r="M763" s="52">
        <f t="shared" si="332"/>
        <v>629721.5625</v>
      </c>
      <c r="N763">
        <v>38</v>
      </c>
      <c r="O763">
        <v>1241</v>
      </c>
      <c r="P763">
        <v>683</v>
      </c>
      <c r="Q763">
        <v>46863</v>
      </c>
      <c r="R763" s="14">
        <f>V763/$S$14</f>
        <v>0.64672135654145635</v>
      </c>
      <c r="S763" s="14">
        <f>W763/$T$14</f>
        <v>0.20337250950893973</v>
      </c>
      <c r="T763" s="14">
        <f>X763/$U$14</f>
        <v>1.3457382859614697</v>
      </c>
      <c r="U763" s="14">
        <f>Y763/$V$14</f>
        <v>1.4409135774551478</v>
      </c>
      <c r="V763">
        <v>3411.19</v>
      </c>
      <c r="W763">
        <v>7335.38</v>
      </c>
      <c r="X763">
        <v>6906.45</v>
      </c>
      <c r="Y763">
        <v>4715.26</v>
      </c>
      <c r="Z763" s="14">
        <f>AD763/$S$14</f>
        <v>0.67833708401980053</v>
      </c>
      <c r="AA763" s="14">
        <f>AE763/$T$14</f>
        <v>0.23867542735818792</v>
      </c>
      <c r="AB763" s="14">
        <f>AF763/$U$14</f>
        <v>7.2040552679317784</v>
      </c>
      <c r="AC763" s="14">
        <f>AG763/$V$14</f>
        <v>0.76540531290394542</v>
      </c>
      <c r="AD763">
        <v>3577.95</v>
      </c>
      <c r="AE763">
        <v>8608.7099999999991</v>
      </c>
      <c r="AF763">
        <v>36971.86</v>
      </c>
      <c r="AG763">
        <v>2504.7199999999998</v>
      </c>
      <c r="AH763" s="14">
        <f>AL763/$S$14</f>
        <v>6.9676771085525129</v>
      </c>
      <c r="AI763" s="14">
        <f>AM763/$T$14</f>
        <v>2.685961148020624</v>
      </c>
      <c r="AJ763" s="14">
        <f>AN763/$U$14</f>
        <v>40.76198585761356</v>
      </c>
      <c r="AK763" s="14">
        <f>AO763/$V$14</f>
        <v>11.672754942076329</v>
      </c>
      <c r="AL763">
        <v>36751.64</v>
      </c>
      <c r="AM763">
        <v>96879.1</v>
      </c>
      <c r="AN763">
        <v>209194.18</v>
      </c>
      <c r="AO763">
        <v>38198.04</v>
      </c>
      <c r="AP763" s="14">
        <f>AT763/$S$14</f>
        <v>0.46398108668161886</v>
      </c>
      <c r="AQ763" s="14">
        <f>AU763/$T$14</f>
        <v>3.0334065362506924E-2</v>
      </c>
      <c r="AR763" s="14">
        <f>AV763/$U$14</f>
        <v>0</v>
      </c>
      <c r="AS763" s="14">
        <f>AW763/$V$14</f>
        <v>1.4778160438331385</v>
      </c>
      <c r="AT763">
        <v>2447.31</v>
      </c>
      <c r="AU763">
        <v>1094.1099999999999</v>
      </c>
      <c r="AW763">
        <v>4836.0200000000004</v>
      </c>
    </row>
    <row r="764" spans="1:49" ht="12.75" customHeight="1" x14ac:dyDescent="0.15">
      <c r="A764" t="s">
        <v>37</v>
      </c>
      <c r="B764" t="s">
        <v>260</v>
      </c>
      <c r="C764" s="16">
        <v>2</v>
      </c>
      <c r="D764" s="17">
        <v>101</v>
      </c>
      <c r="F764" s="16" t="s">
        <v>378</v>
      </c>
      <c r="H764" s="16" t="s">
        <v>426</v>
      </c>
      <c r="J764" s="52">
        <f t="shared" si="329"/>
        <v>927.1875</v>
      </c>
      <c r="K764" s="52">
        <f t="shared" si="330"/>
        <v>17374.6875</v>
      </c>
      <c r="L764" s="52">
        <f t="shared" si="331"/>
        <v>8183.4375</v>
      </c>
      <c r="M764" s="52">
        <f t="shared" si="332"/>
        <v>634612.8125</v>
      </c>
      <c r="N764">
        <v>69</v>
      </c>
      <c r="O764">
        <v>1293</v>
      </c>
      <c r="P764">
        <v>609</v>
      </c>
      <c r="Q764">
        <v>47227</v>
      </c>
      <c r="R764" s="14">
        <f>V764/$S$14</f>
        <v>0.5352643523003684</v>
      </c>
      <c r="S764" s="14">
        <f>W764/$T$14</f>
        <v>0.2046594983072576</v>
      </c>
      <c r="T764" s="14">
        <f>X764/$U$14</f>
        <v>1.0255685305596747</v>
      </c>
      <c r="U764" s="14">
        <f>Y764/$V$14</f>
        <v>1.4254662465889054</v>
      </c>
      <c r="V764">
        <v>2823.3</v>
      </c>
      <c r="W764">
        <v>7381.8</v>
      </c>
      <c r="X764">
        <v>5263.31</v>
      </c>
      <c r="Y764">
        <v>4664.71</v>
      </c>
      <c r="Z764" s="14">
        <f>AD764/$S$14</f>
        <v>0.69219598110943226</v>
      </c>
      <c r="AA764" s="14">
        <f>AE764/$T$14</f>
        <v>0.2433958649454693</v>
      </c>
      <c r="AB764" s="14">
        <f>AF764/$U$14</f>
        <v>8.0121529435376218</v>
      </c>
      <c r="AC764" s="14">
        <f>AG764/$V$14</f>
        <v>0.83717199250705143</v>
      </c>
      <c r="AD764">
        <v>3651.05</v>
      </c>
      <c r="AE764">
        <v>8778.9699999999993</v>
      </c>
      <c r="AF764">
        <v>41119.089999999997</v>
      </c>
      <c r="AG764">
        <v>2739.57</v>
      </c>
      <c r="AH764" s="14">
        <f>AL764/$S$14</f>
        <v>7.729715484995042</v>
      </c>
      <c r="AI764" s="14">
        <f>AM764/$T$14</f>
        <v>3.3134039522921399</v>
      </c>
      <c r="AJ764" s="14">
        <f>AN764/$U$14</f>
        <v>36.568970926074954</v>
      </c>
      <c r="AK764" s="14">
        <f>AO764/$V$14</f>
        <v>9.3510715344348672</v>
      </c>
      <c r="AL764">
        <v>40771.08</v>
      </c>
      <c r="AM764">
        <v>119510.14</v>
      </c>
      <c r="AN764">
        <v>187675.25</v>
      </c>
      <c r="AO764">
        <v>30600.54</v>
      </c>
      <c r="AP764" s="14">
        <f>AT764/$S$14</f>
        <v>0.47560094718262458</v>
      </c>
      <c r="AQ764" s="14">
        <f>AU764/$T$14</f>
        <v>3.0775999904626421E-2</v>
      </c>
      <c r="AR764" s="14">
        <f>AV764/$U$14</f>
        <v>0</v>
      </c>
      <c r="AS764" s="14">
        <f>AW764/$V$14</f>
        <v>1.3696847277694422</v>
      </c>
      <c r="AT764">
        <v>2508.6</v>
      </c>
      <c r="AU764">
        <v>1110.05</v>
      </c>
      <c r="AW764">
        <v>4482.17</v>
      </c>
    </row>
    <row r="765" spans="1:49" ht="12.75" customHeight="1" x14ac:dyDescent="0.15">
      <c r="A765" t="s">
        <v>38</v>
      </c>
      <c r="B765" t="s">
        <v>261</v>
      </c>
      <c r="C765" s="16">
        <v>2</v>
      </c>
      <c r="D765" s="17">
        <v>102</v>
      </c>
      <c r="F765" s="16" t="s">
        <v>378</v>
      </c>
      <c r="H765" s="16" t="s">
        <v>426</v>
      </c>
      <c r="J765" s="52">
        <f t="shared" si="329"/>
        <v>994.375</v>
      </c>
      <c r="K765" s="52">
        <f t="shared" si="330"/>
        <v>18395.937500000004</v>
      </c>
      <c r="L765" s="52">
        <f t="shared" si="331"/>
        <v>9634.6875</v>
      </c>
      <c r="M765" s="52">
        <f t="shared" si="332"/>
        <v>663906.5625</v>
      </c>
      <c r="N765">
        <v>74</v>
      </c>
      <c r="O765">
        <v>1369</v>
      </c>
      <c r="P765">
        <v>717</v>
      </c>
      <c r="Q765">
        <v>49407</v>
      </c>
      <c r="R765" s="14">
        <f>V765/$S$14</f>
        <v>0.66727650869546262</v>
      </c>
      <c r="S765" s="14">
        <f>W765/$T$14</f>
        <v>0.19673711465539778</v>
      </c>
      <c r="T765" s="14">
        <f>X765/$U$14</f>
        <v>1.066516760228289</v>
      </c>
      <c r="U765" s="14">
        <f>Y765/$V$14</f>
        <v>1.5381232791734532</v>
      </c>
      <c r="V765">
        <v>3519.61</v>
      </c>
      <c r="W765">
        <v>7096.05</v>
      </c>
      <c r="X765">
        <v>5473.46</v>
      </c>
      <c r="Y765">
        <v>5033.37</v>
      </c>
      <c r="Z765" s="14">
        <f>AD765/$S$14</f>
        <v>0.69914249259184125</v>
      </c>
      <c r="AA765" s="14">
        <f>AE765/$T$14</f>
        <v>0.24453868438249352</v>
      </c>
      <c r="AB765" s="14">
        <f>AF765/$U$14</f>
        <v>7.3227690862786892</v>
      </c>
      <c r="AC765" s="14">
        <f>AG765/$V$14</f>
        <v>0.85058718192402538</v>
      </c>
      <c r="AD765">
        <v>3687.69</v>
      </c>
      <c r="AE765">
        <v>8820.19</v>
      </c>
      <c r="AF765">
        <v>37581.11</v>
      </c>
      <c r="AG765">
        <v>2783.47</v>
      </c>
      <c r="AH765" s="14">
        <f>AL765/$S$14</f>
        <v>5.3358156747728263</v>
      </c>
      <c r="AI765" s="14">
        <f>AM765/$T$14</f>
        <v>1.5859860726852015</v>
      </c>
      <c r="AJ765" s="14">
        <f>AN765/$U$14</f>
        <v>44.934911507787277</v>
      </c>
      <c r="AK765" s="14">
        <f>AO765/$V$14</f>
        <v>7.5854431443492718</v>
      </c>
      <c r="AL765">
        <v>28144.240000000002</v>
      </c>
      <c r="AM765">
        <v>57204.44</v>
      </c>
      <c r="AN765">
        <v>230610.01</v>
      </c>
      <c r="AO765">
        <v>24822.68</v>
      </c>
      <c r="AP765" s="14">
        <f>AT765/$S$14</f>
        <v>0.51499168655762817</v>
      </c>
      <c r="AQ765" s="14">
        <f>AU765/$T$14</f>
        <v>3.2840117010071612E-2</v>
      </c>
      <c r="AR765" s="14">
        <f>AV765/$U$14</f>
        <v>0</v>
      </c>
      <c r="AS765" s="14">
        <f>AW765/$V$14</f>
        <v>1.41002502742627</v>
      </c>
      <c r="AT765">
        <v>2716.37</v>
      </c>
      <c r="AU765">
        <v>1184.5</v>
      </c>
      <c r="AW765">
        <v>4614.18</v>
      </c>
    </row>
    <row r="766" spans="1:49" ht="12.75" customHeight="1" x14ac:dyDescent="0.15">
      <c r="A766" t="s">
        <v>39</v>
      </c>
      <c r="B766" t="s">
        <v>262</v>
      </c>
      <c r="C766" s="16">
        <v>2</v>
      </c>
      <c r="D766" s="17">
        <v>103</v>
      </c>
      <c r="F766" s="16" t="s">
        <v>382</v>
      </c>
      <c r="H766" s="16" t="s">
        <v>426</v>
      </c>
      <c r="J766" s="52">
        <f t="shared" si="329"/>
        <v>1545.3125</v>
      </c>
      <c r="K766" s="52">
        <f t="shared" si="330"/>
        <v>17992.8125</v>
      </c>
      <c r="L766" s="52">
        <f t="shared" si="331"/>
        <v>8546.25</v>
      </c>
      <c r="M766" s="52">
        <f t="shared" si="332"/>
        <v>600387.5</v>
      </c>
      <c r="N766">
        <v>115</v>
      </c>
      <c r="O766">
        <v>1339</v>
      </c>
      <c r="P766">
        <v>636</v>
      </c>
      <c r="Q766">
        <v>44680</v>
      </c>
      <c r="R766" s="14">
        <f>V766/$S$14</f>
        <v>0.74184723362384564</v>
      </c>
      <c r="S766" s="14">
        <f>W766/$T$14</f>
        <v>0.2143778995023107</v>
      </c>
      <c r="T766" s="14">
        <f>X766/$U$14</f>
        <v>1.1442024594268612</v>
      </c>
      <c r="U766" s="14">
        <f>Y766/$V$14</f>
        <v>1.289618354668272</v>
      </c>
      <c r="V766">
        <v>3912.94</v>
      </c>
      <c r="W766">
        <v>7732.33</v>
      </c>
      <c r="X766">
        <v>5872.15</v>
      </c>
      <c r="Y766">
        <v>4220.16</v>
      </c>
      <c r="Z766" s="14">
        <f>AD766/$S$14</f>
        <v>0.67809441112958546</v>
      </c>
      <c r="AA766" s="14">
        <f>AE766/$T$14</f>
        <v>0.23827535738059796</v>
      </c>
      <c r="AB766" s="14">
        <f>AF766/$U$14</f>
        <v>6.9713976177346844</v>
      </c>
      <c r="AC766" s="14">
        <f>AG766/$V$14</f>
        <v>0.7987446560791589</v>
      </c>
      <c r="AD766">
        <v>3576.67</v>
      </c>
      <c r="AE766">
        <v>8594.2800000000007</v>
      </c>
      <c r="AF766">
        <v>35777.839999999997</v>
      </c>
      <c r="AG766">
        <v>2613.8200000000002</v>
      </c>
      <c r="AH766" s="14">
        <f>AL766/$S$14</f>
        <v>4.8770899728699293</v>
      </c>
      <c r="AI766" s="14">
        <f>AM766/$T$14</f>
        <v>1.2631642568665509</v>
      </c>
      <c r="AJ766" s="14">
        <f>AN766/$U$14</f>
        <v>35.835903111597808</v>
      </c>
      <c r="AK766" s="14">
        <f>AO766/$V$14</f>
        <v>4.9273012855968537</v>
      </c>
      <c r="AL766">
        <v>25724.65</v>
      </c>
      <c r="AM766">
        <v>45560.68</v>
      </c>
      <c r="AN766">
        <v>183913.08</v>
      </c>
      <c r="AO766">
        <v>16124.15</v>
      </c>
      <c r="AP766" s="14">
        <f>AT766/$S$14</f>
        <v>0.51192604543670683</v>
      </c>
      <c r="AQ766" s="14">
        <f>AU766/$T$14</f>
        <v>3.3763632668666367E-2</v>
      </c>
      <c r="AR766" s="14">
        <f>AV766/$U$14</f>
        <v>0</v>
      </c>
      <c r="AS766" s="14">
        <f>AW766/$V$14</f>
        <v>1.3575438285544903</v>
      </c>
      <c r="AT766">
        <v>2700.2</v>
      </c>
      <c r="AU766">
        <v>1217.81</v>
      </c>
      <c r="AW766">
        <v>4442.4399999999996</v>
      </c>
    </row>
    <row r="767" spans="1:49" ht="12.75" customHeight="1" x14ac:dyDescent="0.15">
      <c r="A767" t="s">
        <v>40</v>
      </c>
      <c r="B767" t="s">
        <v>263</v>
      </c>
      <c r="C767" s="16">
        <v>2</v>
      </c>
      <c r="D767" s="17">
        <v>104</v>
      </c>
      <c r="F767" s="16" t="s">
        <v>382</v>
      </c>
      <c r="H767" s="16" t="s">
        <v>426</v>
      </c>
      <c r="J767" s="52">
        <f t="shared" si="329"/>
        <v>1787.1875</v>
      </c>
      <c r="K767" s="52">
        <f t="shared" si="330"/>
        <v>19457.5</v>
      </c>
      <c r="L767" s="52">
        <f t="shared" si="331"/>
        <v>9836.25</v>
      </c>
      <c r="M767" s="52">
        <f t="shared" si="332"/>
        <v>627773.125</v>
      </c>
      <c r="N767">
        <v>133</v>
      </c>
      <c r="O767">
        <v>1448</v>
      </c>
      <c r="P767">
        <v>732</v>
      </c>
      <c r="Q767">
        <v>46718</v>
      </c>
      <c r="R767" s="14">
        <f>V767/$S$14</f>
        <v>0.88345444859221278</v>
      </c>
      <c r="S767" s="14">
        <f>W767/$T$14</f>
        <v>0.23709843634465236</v>
      </c>
      <c r="T767" s="14">
        <f>X767/$U$14</f>
        <v>1.2895292171415542</v>
      </c>
      <c r="U767" s="14">
        <f>Y767/$V$14</f>
        <v>1.3727680822390838</v>
      </c>
      <c r="V767">
        <v>4659.8599999999997</v>
      </c>
      <c r="W767">
        <v>8551.83</v>
      </c>
      <c r="X767">
        <v>6617.98</v>
      </c>
      <c r="Y767">
        <v>4492.26</v>
      </c>
      <c r="Z767" s="14">
        <f>AD767/$S$14</f>
        <v>0.81286128400501279</v>
      </c>
      <c r="AA767" s="14">
        <f>AE767/$T$14</f>
        <v>0.28133070538464244</v>
      </c>
      <c r="AB767" s="14">
        <f>AF767/$U$14</f>
        <v>7.2531444304367225</v>
      </c>
      <c r="AC767" s="14">
        <f>AG767/$V$14</f>
        <v>1.024688226719757</v>
      </c>
      <c r="AD767">
        <v>4287.51</v>
      </c>
      <c r="AE767">
        <v>10147.23</v>
      </c>
      <c r="AF767">
        <v>37223.79</v>
      </c>
      <c r="AG767">
        <v>3353.2</v>
      </c>
      <c r="AH767" s="14">
        <f>AL767/$S$14</f>
        <v>5.676945506664973</v>
      </c>
      <c r="AI767" s="14">
        <f>AM767/$T$14</f>
        <v>1.2265640920144312</v>
      </c>
      <c r="AJ767" s="14">
        <f>AN767/$U$14</f>
        <v>36.263237784216571</v>
      </c>
      <c r="AK767" s="14">
        <f>AO767/$V$14</f>
        <v>13.103284735103488</v>
      </c>
      <c r="AL767">
        <v>29943.56</v>
      </c>
      <c r="AM767">
        <v>44240.56</v>
      </c>
      <c r="AN767">
        <v>186106.2</v>
      </c>
      <c r="AO767">
        <v>42879.32</v>
      </c>
      <c r="AP767" s="14">
        <f>AT767/$S$14</f>
        <v>0.53141950369602187</v>
      </c>
      <c r="AQ767" s="14">
        <f>AU767/$T$14</f>
        <v>3.3198322423132087E-2</v>
      </c>
      <c r="AR767" s="14">
        <f>AV767/$U$14</f>
        <v>0</v>
      </c>
      <c r="AS767" s="14">
        <f>AW767/$V$14</f>
        <v>1.4181413698161294</v>
      </c>
      <c r="AT767">
        <v>2803.02</v>
      </c>
      <c r="AU767">
        <v>1197.42</v>
      </c>
      <c r="AW767">
        <v>4640.74</v>
      </c>
    </row>
    <row r="768" spans="1:49" ht="12.75" customHeight="1" x14ac:dyDescent="0.15">
      <c r="A768" t="s">
        <v>41</v>
      </c>
      <c r="B768" t="s">
        <v>264</v>
      </c>
      <c r="C768" s="16">
        <v>2</v>
      </c>
      <c r="D768" s="17">
        <v>105</v>
      </c>
      <c r="F768" s="16" t="s">
        <v>379</v>
      </c>
      <c r="H768" s="16" t="s">
        <v>426</v>
      </c>
      <c r="J768" s="52">
        <f t="shared" si="329"/>
        <v>698.74999999999989</v>
      </c>
      <c r="K768" s="52">
        <f t="shared" si="330"/>
        <v>18167.5</v>
      </c>
      <c r="L768" s="52">
        <f t="shared" si="331"/>
        <v>8667.1875</v>
      </c>
      <c r="M768" s="52">
        <f t="shared" si="332"/>
        <v>630742.8125</v>
      </c>
      <c r="N768">
        <v>52</v>
      </c>
      <c r="O768">
        <v>1352</v>
      </c>
      <c r="P768">
        <v>645</v>
      </c>
      <c r="Q768">
        <v>46939</v>
      </c>
      <c r="R768" s="14">
        <f>V768/$S$14</f>
        <v>0.84560695712842127</v>
      </c>
      <c r="S768" s="14">
        <f>W768/$T$14</f>
        <v>0.17206446921138527</v>
      </c>
      <c r="T768" s="14">
        <f>X768/$U$14</f>
        <v>1.0116424302769438</v>
      </c>
      <c r="U768" s="14">
        <f>Y768/$V$14</f>
        <v>1.3243022726369862</v>
      </c>
      <c r="V768">
        <v>4460.2299999999996</v>
      </c>
      <c r="W768">
        <v>6206.14</v>
      </c>
      <c r="X768">
        <v>5191.84</v>
      </c>
      <c r="Y768">
        <v>4333.66</v>
      </c>
      <c r="Z768" s="14">
        <f>AD768/$S$14</f>
        <v>0.665807200180488</v>
      </c>
      <c r="AA768" s="14">
        <f>AE768/$T$14</f>
        <v>0.24097187893433336</v>
      </c>
      <c r="AB768" s="14">
        <f>AF768/$U$14</f>
        <v>6.0916156965290948</v>
      </c>
      <c r="AC768" s="14">
        <f>AG768/$V$14</f>
        <v>0.76948793091330248</v>
      </c>
      <c r="AD768">
        <v>3511.86</v>
      </c>
      <c r="AE768">
        <v>8691.5400000000009</v>
      </c>
      <c r="AF768">
        <v>31262.720000000001</v>
      </c>
      <c r="AG768">
        <v>2518.08</v>
      </c>
      <c r="AH768" s="14">
        <f>AL768/$S$14</f>
        <v>3.8907460105903966</v>
      </c>
      <c r="AI768" s="14">
        <f>AM768/$T$14</f>
        <v>0.76557036033191106</v>
      </c>
      <c r="AJ768" s="14">
        <f>AN768/$U$14</f>
        <v>31.436555087693318</v>
      </c>
      <c r="AK768" s="14">
        <f>AO768/$V$14</f>
        <v>3.177679447257526</v>
      </c>
      <c r="AL768">
        <v>20522.09</v>
      </c>
      <c r="AM768">
        <v>27613.119999999999</v>
      </c>
      <c r="AN768">
        <v>161335.23000000001</v>
      </c>
      <c r="AO768">
        <v>10398.67</v>
      </c>
      <c r="AP768" s="14">
        <f>AT768/$S$14</f>
        <v>0.48020794033280312</v>
      </c>
      <c r="AQ768" s="14">
        <f>AU768/$T$14</f>
        <v>3.2336355991858863E-2</v>
      </c>
      <c r="AR768" s="14">
        <f>AV768/$U$14</f>
        <v>0</v>
      </c>
      <c r="AS768" s="14">
        <f>AW768/$V$14</f>
        <v>1.4557039001836567</v>
      </c>
      <c r="AT768">
        <v>2532.9</v>
      </c>
      <c r="AU768">
        <v>1166.33</v>
      </c>
      <c r="AW768">
        <v>4763.66</v>
      </c>
    </row>
    <row r="769" spans="1:49" ht="12.75" customHeight="1" x14ac:dyDescent="0.15">
      <c r="A769" t="s">
        <v>42</v>
      </c>
      <c r="B769" t="s">
        <v>265</v>
      </c>
      <c r="C769" s="16">
        <v>2</v>
      </c>
      <c r="D769" s="17">
        <v>106</v>
      </c>
      <c r="F769" s="16" t="s">
        <v>379</v>
      </c>
      <c r="H769" s="16" t="s">
        <v>426</v>
      </c>
      <c r="J769" s="52">
        <f t="shared" si="329"/>
        <v>671.875</v>
      </c>
      <c r="K769" s="52">
        <f t="shared" si="330"/>
        <v>18852.8125</v>
      </c>
      <c r="L769" s="52">
        <f t="shared" si="331"/>
        <v>9984.0625</v>
      </c>
      <c r="M769" s="52">
        <f t="shared" si="332"/>
        <v>677827.81249999988</v>
      </c>
      <c r="N769">
        <v>50</v>
      </c>
      <c r="O769">
        <v>1403</v>
      </c>
      <c r="P769">
        <v>743</v>
      </c>
      <c r="Q769">
        <v>50443</v>
      </c>
      <c r="R769" s="14">
        <f>V769/$S$14</f>
        <v>0.59563871315116435</v>
      </c>
      <c r="S769" s="14">
        <f>W769/$T$14</f>
        <v>0.19822205907672275</v>
      </c>
      <c r="T769" s="14">
        <f>X769/$U$14</f>
        <v>1.0730735431373961</v>
      </c>
      <c r="U769" s="14">
        <f>Y769/$V$14</f>
        <v>1.7832362081768482</v>
      </c>
      <c r="V769">
        <v>3141.75</v>
      </c>
      <c r="W769">
        <v>7149.61</v>
      </c>
      <c r="X769">
        <v>5507.11</v>
      </c>
      <c r="Y769">
        <v>5835.48</v>
      </c>
      <c r="Z769" s="14">
        <f>AD769/$S$14</f>
        <v>0.65499498539222956</v>
      </c>
      <c r="AA769" s="14">
        <f>AE769/$T$14</f>
        <v>0.24844012909811805</v>
      </c>
      <c r="AB769" s="14">
        <f>AF769/$U$14</f>
        <v>6.5135665976239698</v>
      </c>
      <c r="AC769" s="14">
        <f>AG769/$V$14</f>
        <v>0.76289951442514847</v>
      </c>
      <c r="AD769">
        <v>3454.83</v>
      </c>
      <c r="AE769">
        <v>8960.91</v>
      </c>
      <c r="AF769">
        <v>33428.21</v>
      </c>
      <c r="AG769">
        <v>2496.52</v>
      </c>
      <c r="AH769" s="14">
        <f>AL769/$S$14</f>
        <v>6.0641812918160465</v>
      </c>
      <c r="AI769" s="14">
        <f>AM769/$T$14</f>
        <v>2.1313485463431023</v>
      </c>
      <c r="AJ769" s="14">
        <f>AN769/$U$14</f>
        <v>50.512206527944755</v>
      </c>
      <c r="AK769" s="14">
        <f>AO769/$V$14</f>
        <v>6.9272951738932473</v>
      </c>
      <c r="AL769">
        <v>31986.07</v>
      </c>
      <c r="AM769">
        <v>76874.95</v>
      </c>
      <c r="AN769">
        <v>259233.19</v>
      </c>
      <c r="AO769">
        <v>22668.95</v>
      </c>
      <c r="AP769" s="14">
        <f>AT769/$S$14</f>
        <v>0.53412113548162032</v>
      </c>
      <c r="AQ769" s="14">
        <f>AU769/$T$14</f>
        <v>3.1762728283173024E-2</v>
      </c>
      <c r="AR769" s="14">
        <f>AV769/$U$14</f>
        <v>0</v>
      </c>
      <c r="AS769" s="14">
        <f>AW769/$V$14</f>
        <v>1.5416252853401622</v>
      </c>
      <c r="AT769">
        <v>2817.27</v>
      </c>
      <c r="AU769">
        <v>1145.6400000000001</v>
      </c>
      <c r="AW769">
        <v>5044.83</v>
      </c>
    </row>
    <row r="770" spans="1:49" ht="12.75" customHeight="1" x14ac:dyDescent="0.15">
      <c r="A770" t="s">
        <v>45</v>
      </c>
      <c r="B770" t="s">
        <v>268</v>
      </c>
      <c r="C770" s="16">
        <v>2</v>
      </c>
      <c r="D770" s="17">
        <v>147</v>
      </c>
      <c r="F770" s="16" t="s">
        <v>384</v>
      </c>
      <c r="H770" s="16" t="s">
        <v>426</v>
      </c>
      <c r="J770" s="52">
        <f t="shared" si="329"/>
        <v>577.8125</v>
      </c>
      <c r="K770" s="52">
        <f t="shared" si="330"/>
        <v>17549.375000000004</v>
      </c>
      <c r="L770" s="52">
        <f t="shared" si="331"/>
        <v>7363.75</v>
      </c>
      <c r="M770" s="52">
        <f t="shared" si="332"/>
        <v>599446.875</v>
      </c>
      <c r="N770">
        <v>43</v>
      </c>
      <c r="O770">
        <v>1306</v>
      </c>
      <c r="P770">
        <v>548</v>
      </c>
      <c r="Q770">
        <v>44610</v>
      </c>
      <c r="R770" s="14">
        <f>V770/$S$14</f>
        <v>0.80199029687615531</v>
      </c>
      <c r="S770" s="14">
        <f>W770/$T$14</f>
        <v>0.22304552785255022</v>
      </c>
      <c r="T770" s="14">
        <f>X770/$U$14</f>
        <v>1.4165788207143679</v>
      </c>
      <c r="U770" s="14">
        <f>Y770/$V$14</f>
        <v>1.2956628295354189</v>
      </c>
      <c r="V770">
        <v>4230.17</v>
      </c>
      <c r="W770">
        <v>8044.96</v>
      </c>
      <c r="X770">
        <v>7270.01</v>
      </c>
      <c r="Y770">
        <v>4239.9399999999996</v>
      </c>
      <c r="Z770" s="14">
        <f>AD770/$S$14</f>
        <v>0.6526384041224057</v>
      </c>
      <c r="AA770" s="14">
        <f>AE770/$T$14</f>
        <v>0.23542773524627592</v>
      </c>
      <c r="AB770" s="14">
        <f>AF770/$U$14</f>
        <v>4.2294659680558988</v>
      </c>
      <c r="AC770" s="14">
        <f>AG770/$V$14</f>
        <v>0.68445579863158967</v>
      </c>
      <c r="AD770">
        <v>3442.4</v>
      </c>
      <c r="AE770">
        <v>8491.57</v>
      </c>
      <c r="AF770">
        <v>21706</v>
      </c>
      <c r="AG770">
        <v>2239.8200000000002</v>
      </c>
      <c r="AH770" s="14">
        <f>AL770/$S$14</f>
        <v>3.8329803833094136</v>
      </c>
      <c r="AI770" s="14">
        <f>AM770/$T$14</f>
        <v>1.2120470690784722</v>
      </c>
      <c r="AJ770" s="14">
        <f>AN770/$U$14</f>
        <v>25.2713319524794</v>
      </c>
      <c r="AK770" s="14">
        <f>AO770/$V$14</f>
        <v>3.0592254638019081</v>
      </c>
      <c r="AL770">
        <v>20217.400000000001</v>
      </c>
      <c r="AM770">
        <v>43716.95</v>
      </c>
      <c r="AN770">
        <v>129694.75</v>
      </c>
      <c r="AO770">
        <v>10011.040000000001</v>
      </c>
      <c r="AP770" s="14">
        <f>AT770/$S$14</f>
        <v>0.49050826699326394</v>
      </c>
      <c r="AQ770" s="14">
        <f>AU770/$T$14</f>
        <v>3.253736135135487E-2</v>
      </c>
      <c r="AR770" s="14">
        <f>AV770/$U$14</f>
        <v>0</v>
      </c>
      <c r="AS770" s="14">
        <f>AW770/$V$14</f>
        <v>1.3053804382702656</v>
      </c>
      <c r="AT770">
        <v>2587.23</v>
      </c>
      <c r="AU770">
        <v>1173.58</v>
      </c>
      <c r="AW770">
        <v>4271.74</v>
      </c>
    </row>
    <row r="771" spans="1:49" ht="12.75" customHeight="1" x14ac:dyDescent="0.15">
      <c r="A771" t="s">
        <v>46</v>
      </c>
      <c r="B771" t="s">
        <v>269</v>
      </c>
      <c r="C771" s="16">
        <v>2</v>
      </c>
      <c r="D771" s="17">
        <v>148</v>
      </c>
      <c r="F771" s="16" t="s">
        <v>384</v>
      </c>
      <c r="H771" s="16" t="s">
        <v>426</v>
      </c>
      <c r="J771" s="52">
        <f t="shared" si="329"/>
        <v>685.31250000000011</v>
      </c>
      <c r="K771" s="52">
        <f t="shared" si="330"/>
        <v>19565.000000000004</v>
      </c>
      <c r="L771" s="52">
        <f t="shared" si="331"/>
        <v>10037.812500000002</v>
      </c>
      <c r="M771" s="52">
        <f t="shared" si="332"/>
        <v>667924.37500000012</v>
      </c>
      <c r="N771">
        <v>51</v>
      </c>
      <c r="O771">
        <v>1456</v>
      </c>
      <c r="P771">
        <v>747</v>
      </c>
      <c r="Q771">
        <v>49706</v>
      </c>
      <c r="R771" s="14">
        <f>V771/$S$14</f>
        <v>0.503385097230306</v>
      </c>
      <c r="S771" s="14">
        <f>W771/$T$14</f>
        <v>0.17939049075527833</v>
      </c>
      <c r="T771" s="14">
        <f>X771/$U$14</f>
        <v>1.1218256110083806</v>
      </c>
      <c r="U771" s="14">
        <f>Y771/$V$14</f>
        <v>1.3568593177505264</v>
      </c>
      <c r="V771">
        <v>2655.15</v>
      </c>
      <c r="W771">
        <v>6470.38</v>
      </c>
      <c r="X771">
        <v>5757.31</v>
      </c>
      <c r="Y771">
        <v>4440.2</v>
      </c>
      <c r="Z771" s="14">
        <f>AD771/$S$14</f>
        <v>0.66715896401426455</v>
      </c>
      <c r="AA771" s="14">
        <f>AE771/$T$14</f>
        <v>0.24460051085858675</v>
      </c>
      <c r="AB771" s="14">
        <f>AF771/$U$14</f>
        <v>7.538034212182561</v>
      </c>
      <c r="AC771" s="14">
        <f>AG771/$V$14</f>
        <v>0.72836533319480146</v>
      </c>
      <c r="AD771">
        <v>3518.99</v>
      </c>
      <c r="AE771">
        <v>8822.42</v>
      </c>
      <c r="AF771">
        <v>38685.870000000003</v>
      </c>
      <c r="AG771">
        <v>2383.5100000000002</v>
      </c>
      <c r="AH771" s="14">
        <f>AL771/$S$14</f>
        <v>4.4578422209119575</v>
      </c>
      <c r="AI771" s="14">
        <f>AM771/$T$14</f>
        <v>1.2663110304255574</v>
      </c>
      <c r="AJ771" s="14">
        <f>AN771/$U$14</f>
        <v>36.490316810500204</v>
      </c>
      <c r="AK771" s="14">
        <f>AO771/$V$14</f>
        <v>5.0018671254518843</v>
      </c>
      <c r="AL771">
        <v>23513.29</v>
      </c>
      <c r="AM771">
        <v>45674.18</v>
      </c>
      <c r="AN771">
        <v>187271.59</v>
      </c>
      <c r="AO771">
        <v>16368.16</v>
      </c>
      <c r="AP771" s="14">
        <f>AT771/$S$14</f>
        <v>0.53084505146371563</v>
      </c>
      <c r="AQ771" s="14">
        <f>AU771/$T$14</f>
        <v>3.0806220020743753E-2</v>
      </c>
      <c r="AR771" s="14">
        <f>AV771/$U$14</f>
        <v>0</v>
      </c>
      <c r="AS771" s="14">
        <f>AW771/$V$14</f>
        <v>1.4963131147991848</v>
      </c>
      <c r="AT771">
        <v>2799.99</v>
      </c>
      <c r="AU771">
        <v>1111.1400000000001</v>
      </c>
      <c r="AW771">
        <v>4896.55</v>
      </c>
    </row>
    <row r="772" spans="1:49" ht="12.75" customHeight="1" x14ac:dyDescent="0.15">
      <c r="A772" t="s">
        <v>47</v>
      </c>
      <c r="B772" t="s">
        <v>365</v>
      </c>
      <c r="C772" s="16">
        <v>2</v>
      </c>
      <c r="D772" s="17">
        <v>149</v>
      </c>
      <c r="F772" s="16" t="s">
        <v>381</v>
      </c>
      <c r="H772" s="16" t="s">
        <v>426</v>
      </c>
      <c r="J772" s="52">
        <f t="shared" si="329"/>
        <v>604.6875</v>
      </c>
      <c r="K772" s="52">
        <f t="shared" si="330"/>
        <v>17401.5625</v>
      </c>
      <c r="L772" s="52">
        <f t="shared" si="331"/>
        <v>7525</v>
      </c>
      <c r="M772" s="52">
        <f t="shared" si="332"/>
        <v>613421.875</v>
      </c>
      <c r="N772">
        <v>45</v>
      </c>
      <c r="O772">
        <v>1295</v>
      </c>
      <c r="P772">
        <v>560</v>
      </c>
      <c r="Q772">
        <v>45650</v>
      </c>
      <c r="R772" s="14">
        <f>V772/$S$14</f>
        <v>0.49969571094625365</v>
      </c>
      <c r="S772" s="14">
        <f>W772/$T$14</f>
        <v>0.18304435231775815</v>
      </c>
      <c r="T772" s="14">
        <f>X772/$U$14</f>
        <v>1.0133395945901182</v>
      </c>
      <c r="U772" s="14">
        <f>Y772/$V$14</f>
        <v>1.026078639290309</v>
      </c>
      <c r="V772">
        <v>2635.69</v>
      </c>
      <c r="W772">
        <v>6602.17</v>
      </c>
      <c r="X772">
        <v>5200.55</v>
      </c>
      <c r="Y772">
        <v>3357.75</v>
      </c>
      <c r="Z772" s="14">
        <f>AD772/$S$14</f>
        <v>0.65679607324929512</v>
      </c>
      <c r="AA772" s="14">
        <f>AE772/$T$14</f>
        <v>0.23527219868534174</v>
      </c>
      <c r="AB772" s="14">
        <f>AF772/$U$14</f>
        <v>7.4685556956327739</v>
      </c>
      <c r="AC772" s="14">
        <f>AG772/$V$14</f>
        <v>0.67877497012904864</v>
      </c>
      <c r="AD772">
        <v>3464.33</v>
      </c>
      <c r="AE772">
        <v>8485.9599999999991</v>
      </c>
      <c r="AF772">
        <v>38329.300000000003</v>
      </c>
      <c r="AG772">
        <v>2221.23</v>
      </c>
      <c r="AH772" s="14">
        <f>AL772/$S$14</f>
        <v>4.373520975090007</v>
      </c>
      <c r="AI772" s="14">
        <f>AM772/$T$14</f>
        <v>1.2937292704558996</v>
      </c>
      <c r="AJ772" s="14">
        <f>AN772/$U$14</f>
        <v>34.339399737728684</v>
      </c>
      <c r="AK772" s="14">
        <f>AO772/$V$14</f>
        <v>7.4457020972310932</v>
      </c>
      <c r="AL772">
        <v>23068.53</v>
      </c>
      <c r="AM772">
        <v>46663.12</v>
      </c>
      <c r="AN772">
        <v>176232.89</v>
      </c>
      <c r="AO772">
        <v>24365.39</v>
      </c>
      <c r="AP772" s="14">
        <f>AT772/$S$14</f>
        <v>0.47445393859996704</v>
      </c>
      <c r="AQ772" s="14">
        <f>AU772/$T$14</f>
        <v>3.2759160368729771E-2</v>
      </c>
      <c r="AR772" s="14">
        <f>AV772/$U$14</f>
        <v>0</v>
      </c>
      <c r="AS772" s="14">
        <f>AW772/$V$14</f>
        <v>1.3177199678524389</v>
      </c>
      <c r="AT772">
        <v>2502.5500000000002</v>
      </c>
      <c r="AU772">
        <v>1181.58</v>
      </c>
      <c r="AW772">
        <v>4312.12</v>
      </c>
    </row>
    <row r="773" spans="1:49" ht="12.75" customHeight="1" x14ac:dyDescent="0.15">
      <c r="A773" t="s">
        <v>48</v>
      </c>
      <c r="B773" t="s">
        <v>272</v>
      </c>
      <c r="C773" s="16">
        <v>2</v>
      </c>
      <c r="D773" s="17">
        <v>150</v>
      </c>
      <c r="F773" s="16" t="s">
        <v>381</v>
      </c>
      <c r="H773" s="16" t="s">
        <v>426</v>
      </c>
      <c r="J773" s="52">
        <f t="shared" si="329"/>
        <v>765.93749999999989</v>
      </c>
      <c r="K773" s="52">
        <f t="shared" si="330"/>
        <v>18207.8125</v>
      </c>
      <c r="L773" s="52">
        <f t="shared" si="331"/>
        <v>8425.3125</v>
      </c>
      <c r="M773" s="52">
        <f t="shared" si="332"/>
        <v>644677.5</v>
      </c>
      <c r="N773">
        <v>57</v>
      </c>
      <c r="O773">
        <v>1355</v>
      </c>
      <c r="P773">
        <v>627</v>
      </c>
      <c r="Q773">
        <v>47976</v>
      </c>
      <c r="R773" s="14">
        <f>V773/$S$14</f>
        <v>0.86414678676446899</v>
      </c>
      <c r="S773" s="14">
        <f>W773/$T$14</f>
        <v>0.21828516644214135</v>
      </c>
      <c r="T773" s="14">
        <f>X773/$U$14</f>
        <v>1.149995420968845</v>
      </c>
      <c r="U773" s="14">
        <f>Y773/$V$14</f>
        <v>1.1842892547083037</v>
      </c>
      <c r="V773">
        <v>4558.0200000000004</v>
      </c>
      <c r="W773">
        <v>7873.26</v>
      </c>
      <c r="X773">
        <v>5901.88</v>
      </c>
      <c r="Y773">
        <v>3875.48</v>
      </c>
      <c r="Z773" s="14">
        <f>AD773/$S$14</f>
        <v>0.67093935263214766</v>
      </c>
      <c r="AA773" s="14">
        <f>AE773/$T$14</f>
        <v>0.24598536847332134</v>
      </c>
      <c r="AB773" s="14">
        <f>AF773/$U$14</f>
        <v>7.9591530935739625</v>
      </c>
      <c r="AC773" s="14">
        <f>AG773/$V$14</f>
        <v>0.69748289486953041</v>
      </c>
      <c r="AD773">
        <v>3538.93</v>
      </c>
      <c r="AE773">
        <v>8872.3700000000008</v>
      </c>
      <c r="AF773">
        <v>40847.089999999997</v>
      </c>
      <c r="AG773">
        <v>2282.4499999999998</v>
      </c>
      <c r="AH773" s="14">
        <f>AL773/$S$14</f>
        <v>5.1057143777999805</v>
      </c>
      <c r="AI773" s="14">
        <f>AM773/$T$14</f>
        <v>1.602865532404975</v>
      </c>
      <c r="AJ773" s="14">
        <f>AN773/$U$14</f>
        <v>34.74680295941809</v>
      </c>
      <c r="AK773" s="14">
        <f>AO773/$V$14</f>
        <v>7.0516255603668254</v>
      </c>
      <c r="AL773">
        <v>26930.55</v>
      </c>
      <c r="AM773">
        <v>57813.26</v>
      </c>
      <c r="AN773">
        <v>178323.72</v>
      </c>
      <c r="AO773">
        <v>23075.81</v>
      </c>
      <c r="AP773" s="14">
        <f>AT773/$S$14</f>
        <v>0.50787454569928658</v>
      </c>
      <c r="AQ773" s="14">
        <f>AU773/$T$14</f>
        <v>3.0493760655016851E-2</v>
      </c>
      <c r="AR773" s="14">
        <f>AV773/$U$14</f>
        <v>0</v>
      </c>
      <c r="AS773" s="14">
        <f>AW773/$V$14</f>
        <v>1.4456409801950243</v>
      </c>
      <c r="AT773">
        <v>2678.83</v>
      </c>
      <c r="AU773">
        <v>1099.8699999999999</v>
      </c>
      <c r="AW773">
        <v>4730.7299999999996</v>
      </c>
    </row>
    <row r="774" spans="1:49" ht="12.75" customHeight="1" x14ac:dyDescent="0.15">
      <c r="A774" t="s">
        <v>49</v>
      </c>
      <c r="B774" t="s">
        <v>273</v>
      </c>
      <c r="C774" s="16">
        <v>2</v>
      </c>
      <c r="D774" s="17">
        <v>151</v>
      </c>
      <c r="F774" s="16" t="s">
        <v>383</v>
      </c>
      <c r="H774" s="16" t="s">
        <v>426</v>
      </c>
      <c r="J774" s="52">
        <f t="shared" si="329"/>
        <v>618.125</v>
      </c>
      <c r="K774" s="52">
        <f t="shared" si="330"/>
        <v>17576.25</v>
      </c>
      <c r="L774" s="52">
        <f t="shared" si="331"/>
        <v>7484.6875</v>
      </c>
      <c r="M774" s="52">
        <f t="shared" si="332"/>
        <v>563085</v>
      </c>
      <c r="N774">
        <v>46</v>
      </c>
      <c r="O774">
        <v>1308</v>
      </c>
      <c r="P774">
        <v>557</v>
      </c>
      <c r="Q774">
        <v>41904</v>
      </c>
      <c r="R774" s="14">
        <f>V774/$S$14</f>
        <v>0.46654242320256173</v>
      </c>
      <c r="S774" s="14">
        <f>W774/$T$14</f>
        <v>0.19294906468740616</v>
      </c>
      <c r="T774" s="14">
        <f>X774/$U$14</f>
        <v>1.2084823142228605</v>
      </c>
      <c r="U774" s="14">
        <f>Y774/$V$14</f>
        <v>1.0005011596957596</v>
      </c>
      <c r="V774">
        <v>2460.8200000000002</v>
      </c>
      <c r="W774">
        <v>6959.42</v>
      </c>
      <c r="X774">
        <v>6202.04</v>
      </c>
      <c r="Y774">
        <v>3274.05</v>
      </c>
      <c r="Z774" s="14">
        <f>AD774/$S$14</f>
        <v>0.72509522067118004</v>
      </c>
      <c r="AA774" s="14">
        <f>AE774/$T$14</f>
        <v>0.23763103123512389</v>
      </c>
      <c r="AB774" s="14">
        <f>AF774/$U$14</f>
        <v>7.4273385696665484</v>
      </c>
      <c r="AC774" s="14">
        <f>AG774/$V$14</f>
        <v>0.71942085496621755</v>
      </c>
      <c r="AD774">
        <v>3824.58</v>
      </c>
      <c r="AE774">
        <v>8571.0400000000009</v>
      </c>
      <c r="AF774">
        <v>38117.769999999997</v>
      </c>
      <c r="AG774">
        <v>2354.2399999999998</v>
      </c>
      <c r="AH774" s="14">
        <f>AL774/$S$14</f>
        <v>3.8578486669106034</v>
      </c>
      <c r="AI774" s="14">
        <f>AM774/$T$14</f>
        <v>0.91627752491149517</v>
      </c>
      <c r="AJ774" s="14">
        <f>AN774/$U$14</f>
        <v>33.086237770576894</v>
      </c>
      <c r="AK774" s="14">
        <f>AO774/$V$14</f>
        <v>3.9166760888763936</v>
      </c>
      <c r="AL774">
        <v>20348.57</v>
      </c>
      <c r="AM774">
        <v>33048.93</v>
      </c>
      <c r="AN774">
        <v>169801.55</v>
      </c>
      <c r="AO774">
        <v>12816.97</v>
      </c>
      <c r="AP774" s="14">
        <f>AT774/$S$14</f>
        <v>0.49995923853797164</v>
      </c>
      <c r="AQ774" s="14">
        <f>AU774/$T$14</f>
        <v>3.4766718724744371E-2</v>
      </c>
      <c r="AR774" s="14">
        <f>AV774/$U$14</f>
        <v>0</v>
      </c>
      <c r="AS774" s="14">
        <f>AW774/$V$14</f>
        <v>1.3233977405031765</v>
      </c>
      <c r="AT774">
        <v>2637.08</v>
      </c>
      <c r="AU774">
        <v>1253.99</v>
      </c>
      <c r="AW774">
        <v>4330.7</v>
      </c>
    </row>
    <row r="775" spans="1:49" ht="12.75" customHeight="1" x14ac:dyDescent="0.15">
      <c r="A775" t="s">
        <v>50</v>
      </c>
      <c r="B775" t="s">
        <v>274</v>
      </c>
      <c r="C775" s="16">
        <v>2</v>
      </c>
      <c r="D775" s="17">
        <v>152</v>
      </c>
      <c r="F775" s="16" t="s">
        <v>383</v>
      </c>
      <c r="H775" s="16" t="s">
        <v>426</v>
      </c>
      <c r="J775" s="52">
        <f t="shared" si="329"/>
        <v>833.12500000000011</v>
      </c>
      <c r="K775" s="52">
        <f t="shared" si="330"/>
        <v>18772.1875</v>
      </c>
      <c r="L775" s="52">
        <f t="shared" si="331"/>
        <v>7148.75</v>
      </c>
      <c r="M775" s="52">
        <f t="shared" si="332"/>
        <v>607388.4375</v>
      </c>
      <c r="N775">
        <v>62</v>
      </c>
      <c r="O775">
        <v>1397</v>
      </c>
      <c r="P775">
        <v>532</v>
      </c>
      <c r="Q775">
        <v>45201</v>
      </c>
      <c r="R775" s="14">
        <f>V775/$S$14</f>
        <v>0.7509247164234566</v>
      </c>
      <c r="S775" s="14">
        <f>W775/$T$14</f>
        <v>0.22907790662760416</v>
      </c>
      <c r="T775" s="14">
        <f>X775/$U$14</f>
        <v>1.3461494245034675</v>
      </c>
      <c r="U775" s="14">
        <f>Y775/$V$14</f>
        <v>1.1723806002304114</v>
      </c>
      <c r="V775">
        <v>3960.82</v>
      </c>
      <c r="W775">
        <v>8262.5400000000009</v>
      </c>
      <c r="X775">
        <v>6908.56</v>
      </c>
      <c r="Y775">
        <v>3836.51</v>
      </c>
      <c r="Z775" s="14">
        <f>AD775/$S$14</f>
        <v>0.72692285087561304</v>
      </c>
      <c r="AA775" s="14">
        <f>AE775/$T$14</f>
        <v>0.25674761129389501</v>
      </c>
      <c r="AB775" s="14">
        <f>AF775/$U$14</f>
        <v>7.9346679423003099</v>
      </c>
      <c r="AC775" s="14">
        <f>AG775/$V$14</f>
        <v>0.7658331321564229</v>
      </c>
      <c r="AD775">
        <v>3834.22</v>
      </c>
      <c r="AE775">
        <v>9260.5499999999993</v>
      </c>
      <c r="AF775">
        <v>40721.43</v>
      </c>
      <c r="AG775">
        <v>2506.12</v>
      </c>
      <c r="AH775" s="14">
        <f>AL775/$S$14</f>
        <v>7.2620488037932809</v>
      </c>
      <c r="AI775" s="14">
        <f>AM775/$T$14</f>
        <v>2.6238224898104141</v>
      </c>
      <c r="AJ775" s="14">
        <f>AN775/$U$14</f>
        <v>51.793828635117471</v>
      </c>
      <c r="AK775" s="14">
        <f>AO775/$V$14</f>
        <v>10.19699854235869</v>
      </c>
      <c r="AL775">
        <v>38304.33</v>
      </c>
      <c r="AM775">
        <v>94637.84</v>
      </c>
      <c r="AN775">
        <v>265810.59000000003</v>
      </c>
      <c r="AO775">
        <v>33368.76</v>
      </c>
      <c r="AP775" s="14">
        <f>AT775/$S$14</f>
        <v>0.5318290141982599</v>
      </c>
      <c r="AQ775" s="14">
        <f>AU775/$T$14</f>
        <v>3.1351013857170859E-2</v>
      </c>
      <c r="AR775" s="14">
        <f>AV775/$U$14</f>
        <v>0</v>
      </c>
      <c r="AS775" s="14">
        <f>AW775/$V$14</f>
        <v>1.5408399314266856</v>
      </c>
      <c r="AT775">
        <v>2805.18</v>
      </c>
      <c r="AU775">
        <v>1130.79</v>
      </c>
      <c r="AW775">
        <v>5042.26</v>
      </c>
    </row>
    <row r="776" spans="1:49" ht="12.75" customHeight="1" x14ac:dyDescent="0.15">
      <c r="J776" s="52"/>
      <c r="K776" s="52"/>
      <c r="L776" s="52"/>
      <c r="M776" s="52"/>
      <c r="R776" s="14"/>
      <c r="S776" s="14"/>
      <c r="T776" s="14"/>
      <c r="U776" s="14"/>
      <c r="Z776" s="14"/>
      <c r="AA776" s="14"/>
      <c r="AB776" s="14"/>
      <c r="AC776" s="14"/>
      <c r="AH776" s="14"/>
      <c r="AI776" s="14"/>
      <c r="AJ776" s="14"/>
      <c r="AK776" s="14"/>
      <c r="AP776" s="14"/>
      <c r="AQ776" s="14"/>
      <c r="AR776" s="14"/>
      <c r="AS776" s="14"/>
    </row>
    <row r="777" spans="1:49" ht="12.75" customHeight="1" x14ac:dyDescent="0.15">
      <c r="A777" t="s">
        <v>51</v>
      </c>
      <c r="B777" t="s">
        <v>275</v>
      </c>
      <c r="C777" s="16">
        <v>3</v>
      </c>
      <c r="D777" s="17">
        <v>153</v>
      </c>
      <c r="F777" s="16" t="s">
        <v>374</v>
      </c>
      <c r="H777" s="16" t="s">
        <v>426</v>
      </c>
      <c r="J777" s="52">
        <f t="shared" si="329"/>
        <v>1988.75</v>
      </c>
      <c r="K777" s="52">
        <f t="shared" si="330"/>
        <v>40205</v>
      </c>
      <c r="L777" s="52">
        <f t="shared" si="331"/>
        <v>21043.125</v>
      </c>
      <c r="M777" s="52">
        <f t="shared" si="332"/>
        <v>1265637.8125</v>
      </c>
      <c r="N777">
        <v>148</v>
      </c>
      <c r="O777">
        <v>2992</v>
      </c>
      <c r="P777">
        <v>1566</v>
      </c>
      <c r="Q777">
        <v>94187</v>
      </c>
      <c r="R777" s="14">
        <f>V777/$S$14</f>
        <v>0.56750192905988905</v>
      </c>
      <c r="S777" s="14">
        <f>W777/$T$14</f>
        <v>0.16634039107048246</v>
      </c>
      <c r="T777" s="14">
        <f>X777/$U$14</f>
        <v>1.1585319041560065</v>
      </c>
      <c r="U777" s="14">
        <f>Y777/$V$14</f>
        <v>1.7386085484398348</v>
      </c>
      <c r="V777">
        <v>2993.34</v>
      </c>
      <c r="W777">
        <v>5999.68</v>
      </c>
      <c r="X777">
        <v>5945.69</v>
      </c>
      <c r="Y777">
        <v>5689.44</v>
      </c>
      <c r="Z777" s="14">
        <f>AD777/$S$14</f>
        <v>0.80891595365706148</v>
      </c>
      <c r="AA777" s="14">
        <f>AE777/$T$14</f>
        <v>0.24906643407343043</v>
      </c>
      <c r="AB777" s="14">
        <f>AF777/$U$14</f>
        <v>8.2231371624425904</v>
      </c>
      <c r="AC777" s="14">
        <f>AG777/$V$14</f>
        <v>0.76337928315828407</v>
      </c>
      <c r="AD777">
        <v>4266.7</v>
      </c>
      <c r="AE777">
        <v>8983.5</v>
      </c>
      <c r="AF777">
        <v>42201.88</v>
      </c>
      <c r="AG777">
        <v>2498.09</v>
      </c>
      <c r="AH777" s="14">
        <f>AL777/$S$14</f>
        <v>3.7466002096845439</v>
      </c>
      <c r="AI777" s="14">
        <f>AM777/$T$14</f>
        <v>1.0763629064432336</v>
      </c>
      <c r="AJ777" s="14">
        <f>AN777/$U$14</f>
        <v>25.76421107190248</v>
      </c>
      <c r="AK777" s="14">
        <f>AO777/$V$14</f>
        <v>4.7406498574445139</v>
      </c>
      <c r="AL777">
        <v>19761.78</v>
      </c>
      <c r="AM777">
        <v>38823</v>
      </c>
      <c r="AN777">
        <v>132224.25</v>
      </c>
      <c r="AO777">
        <v>15513.35</v>
      </c>
      <c r="AP777" s="14">
        <f>AT777/$S$14</f>
        <v>0.42150195560223636</v>
      </c>
      <c r="AQ777" s="14">
        <f>AU777/$T$14</f>
        <v>3.5431838528097358E-2</v>
      </c>
      <c r="AR777" s="14">
        <f>AV777/$U$14</f>
        <v>0</v>
      </c>
      <c r="AS777" s="14">
        <f>AW777/$V$14</f>
        <v>1.2911646156807981</v>
      </c>
      <c r="AT777">
        <v>2223.25</v>
      </c>
      <c r="AU777">
        <v>1277.98</v>
      </c>
      <c r="AW777">
        <v>4225.22</v>
      </c>
    </row>
    <row r="778" spans="1:49" ht="12.75" customHeight="1" x14ac:dyDescent="0.15">
      <c r="A778" t="s">
        <v>52</v>
      </c>
      <c r="B778" t="s">
        <v>276</v>
      </c>
      <c r="C778" s="16">
        <v>3</v>
      </c>
      <c r="D778" s="17">
        <v>154</v>
      </c>
      <c r="F778" s="16" t="s">
        <v>374</v>
      </c>
      <c r="H778" s="16" t="s">
        <v>426</v>
      </c>
      <c r="J778" s="52">
        <f t="shared" si="329"/>
        <v>2459.0625</v>
      </c>
      <c r="K778" s="52">
        <f t="shared" si="330"/>
        <v>40809.6875</v>
      </c>
      <c r="L778" s="52">
        <f t="shared" si="331"/>
        <v>23717.1875</v>
      </c>
      <c r="M778" s="52">
        <f t="shared" si="332"/>
        <v>1208985.3125</v>
      </c>
      <c r="N778">
        <v>183</v>
      </c>
      <c r="O778">
        <v>3037</v>
      </c>
      <c r="P778">
        <v>1765</v>
      </c>
      <c r="Q778">
        <v>89971</v>
      </c>
      <c r="R778" s="14">
        <f>V778/$S$14</f>
        <v>0.43624812544671721</v>
      </c>
      <c r="S778" s="14">
        <f>W778/$T$14</f>
        <v>0.18850033089640902</v>
      </c>
      <c r="T778" s="14">
        <f>X778/$U$14</f>
        <v>1.3653599215913983</v>
      </c>
      <c r="U778" s="14">
        <f>Y778/$V$14</f>
        <v>2.2973618831381155</v>
      </c>
      <c r="V778">
        <v>2301.0300000000002</v>
      </c>
      <c r="W778">
        <v>6798.96</v>
      </c>
      <c r="X778">
        <v>7007.15</v>
      </c>
      <c r="Y778">
        <v>7517.91</v>
      </c>
      <c r="Z778" s="14">
        <f>AD778/$S$14</f>
        <v>0.85505224102726474</v>
      </c>
      <c r="AA778" s="14">
        <f>AE778/$T$14</f>
        <v>0.2561340597620817</v>
      </c>
      <c r="AB778" s="14">
        <f>AF778/$U$14</f>
        <v>7.3735865894791406</v>
      </c>
      <c r="AC778" s="14">
        <f>AG778/$V$14</f>
        <v>0.83575407727026874</v>
      </c>
      <c r="AD778">
        <v>4510.05</v>
      </c>
      <c r="AE778">
        <v>9238.42</v>
      </c>
      <c r="AF778">
        <v>37841.910000000003</v>
      </c>
      <c r="AG778">
        <v>2734.93</v>
      </c>
      <c r="AH778" s="14">
        <f>AL778/$S$14</f>
        <v>4.0030959752321982</v>
      </c>
      <c r="AI778" s="14">
        <f>AM778/$T$14</f>
        <v>1.2902442533953962</v>
      </c>
      <c r="AJ778" s="14">
        <f>AN778/$U$14</f>
        <v>25.988525142778091</v>
      </c>
      <c r="AK778" s="14">
        <f>AO778/$V$14</f>
        <v>5.7186538361635613</v>
      </c>
      <c r="AL778">
        <v>21114.69</v>
      </c>
      <c r="AM778">
        <v>46537.42</v>
      </c>
      <c r="AN778">
        <v>133375.45000000001</v>
      </c>
      <c r="AO778">
        <v>18713.78</v>
      </c>
      <c r="AP778" s="14">
        <f>AT778/$S$14</f>
        <v>0.45046344834385232</v>
      </c>
      <c r="AQ778" s="14">
        <f>AU778/$T$14</f>
        <v>3.2750565656806493E-2</v>
      </c>
      <c r="AR778" s="14">
        <f>AV778/$U$14</f>
        <v>0</v>
      </c>
      <c r="AS778" s="14">
        <f>AW778/$V$14</f>
        <v>1.3635608007554068</v>
      </c>
      <c r="AT778">
        <v>2376.0100000000002</v>
      </c>
      <c r="AU778">
        <v>1181.27</v>
      </c>
      <c r="AW778">
        <v>4462.13</v>
      </c>
    </row>
    <row r="779" spans="1:49" ht="12.75" customHeight="1" x14ac:dyDescent="0.15">
      <c r="A779" t="s">
        <v>53</v>
      </c>
      <c r="B779" t="s">
        <v>277</v>
      </c>
      <c r="C779" s="16">
        <v>3</v>
      </c>
      <c r="D779" s="17">
        <v>155</v>
      </c>
      <c r="F779" s="16" t="s">
        <v>375</v>
      </c>
      <c r="H779" s="16" t="s">
        <v>426</v>
      </c>
      <c r="J779" s="52">
        <f t="shared" si="329"/>
        <v>2553.125</v>
      </c>
      <c r="K779" s="52">
        <f t="shared" si="330"/>
        <v>41535.312500000007</v>
      </c>
      <c r="L779" s="52">
        <f t="shared" si="331"/>
        <v>21930.000000000004</v>
      </c>
      <c r="M779" s="52">
        <f t="shared" si="332"/>
        <v>1488821.2499999998</v>
      </c>
      <c r="N779">
        <v>190</v>
      </c>
      <c r="O779">
        <v>3091</v>
      </c>
      <c r="P779">
        <v>1632</v>
      </c>
      <c r="Q779">
        <v>110796</v>
      </c>
      <c r="R779" s="14">
        <f>V779/$S$14</f>
        <v>0.50658155420610895</v>
      </c>
      <c r="S779" s="14">
        <f>W779/$T$14</f>
        <v>0.16462754815880476</v>
      </c>
      <c r="T779" s="14">
        <f>X779/$U$14</f>
        <v>0.98164490490229128</v>
      </c>
      <c r="U779" s="14">
        <f>Y779/$V$14</f>
        <v>1.4850614684590255</v>
      </c>
      <c r="V779">
        <v>2672.01</v>
      </c>
      <c r="W779">
        <v>5937.9</v>
      </c>
      <c r="X779">
        <v>5037.8900000000003</v>
      </c>
      <c r="Y779">
        <v>4859.7299999999996</v>
      </c>
      <c r="Z779" s="14">
        <f>AD779/$S$14</f>
        <v>0.72111576444804237</v>
      </c>
      <c r="AA779" s="14">
        <f>AE779/$T$14</f>
        <v>0.24171823262779987</v>
      </c>
      <c r="AB779" s="14">
        <f>AF779/$U$14</f>
        <v>8.613701240625165</v>
      </c>
      <c r="AC779" s="14">
        <f>AG779/$V$14</f>
        <v>0.69937752298764522</v>
      </c>
      <c r="AD779">
        <v>3803.59</v>
      </c>
      <c r="AE779">
        <v>8718.4599999999991</v>
      </c>
      <c r="AF779">
        <v>44206.29</v>
      </c>
      <c r="AG779">
        <v>2288.65</v>
      </c>
      <c r="AH779" s="14">
        <f>AL779/$S$14</f>
        <v>5.1641151255358233</v>
      </c>
      <c r="AI779" s="14">
        <f>AM779/$T$14</f>
        <v>1.5546439307887256</v>
      </c>
      <c r="AJ779" s="14">
        <f>AN779/$U$14</f>
        <v>29.905880450264902</v>
      </c>
      <c r="AK779" s="14">
        <f>AO779/$V$14</f>
        <v>6.6855772962434417</v>
      </c>
      <c r="AL779">
        <v>27238.59</v>
      </c>
      <c r="AM779">
        <v>56073.97</v>
      </c>
      <c r="AN779">
        <v>153479.67000000001</v>
      </c>
      <c r="AO779">
        <v>21877.95</v>
      </c>
      <c r="AP779" s="14">
        <f>AT779/$S$14</f>
        <v>0.43191982694389514</v>
      </c>
      <c r="AQ779" s="14">
        <f>AU779/$T$14</f>
        <v>3.3628335268067681E-2</v>
      </c>
      <c r="AR779" s="14">
        <f>AV779/$U$14</f>
        <v>0</v>
      </c>
      <c r="AS779" s="14">
        <f>AW779/$V$14</f>
        <v>1.2662227532613579</v>
      </c>
      <c r="AT779">
        <v>2278.1999999999998</v>
      </c>
      <c r="AU779">
        <v>1212.93</v>
      </c>
      <c r="AW779">
        <v>4143.6000000000004</v>
      </c>
    </row>
    <row r="780" spans="1:49" ht="12.75" customHeight="1" x14ac:dyDescent="0.15">
      <c r="A780" t="s">
        <v>54</v>
      </c>
      <c r="B780" t="s">
        <v>278</v>
      </c>
      <c r="C780" s="16">
        <v>3</v>
      </c>
      <c r="D780" s="17">
        <v>156</v>
      </c>
      <c r="F780" s="16" t="s">
        <v>375</v>
      </c>
      <c r="H780" s="16" t="s">
        <v>426</v>
      </c>
      <c r="J780" s="52">
        <f t="shared" si="329"/>
        <v>1343.75</v>
      </c>
      <c r="K780" s="52">
        <f t="shared" si="330"/>
        <v>43282.187500000007</v>
      </c>
      <c r="L780" s="52">
        <f t="shared" si="331"/>
        <v>23596.25</v>
      </c>
      <c r="M780" s="52">
        <f t="shared" si="332"/>
        <v>1368797.5</v>
      </c>
      <c r="N780">
        <v>100</v>
      </c>
      <c r="O780">
        <v>3221</v>
      </c>
      <c r="P780">
        <v>1756</v>
      </c>
      <c r="Q780">
        <v>101864</v>
      </c>
      <c r="R780" s="14">
        <f>V780/$S$14</f>
        <v>0.48959255600909263</v>
      </c>
      <c r="S780" s="14">
        <f>W780/$T$14</f>
        <v>0.1627960427728315</v>
      </c>
      <c r="T780" s="14">
        <f>X780/$U$14</f>
        <v>1.1533215512588437</v>
      </c>
      <c r="U780" s="14">
        <f>Y780/$V$14</f>
        <v>1.2981013992745409</v>
      </c>
      <c r="V780">
        <v>2582.4</v>
      </c>
      <c r="W780">
        <v>5871.84</v>
      </c>
      <c r="X780">
        <v>5918.95</v>
      </c>
      <c r="Y780">
        <v>4247.92</v>
      </c>
      <c r="Z780" s="14">
        <f>AD780/$S$14</f>
        <v>0.72252819650437283</v>
      </c>
      <c r="AA780" s="14">
        <f>AE780/$T$14</f>
        <v>0.24265366998357857</v>
      </c>
      <c r="AB780" s="14">
        <f>AF780/$U$14</f>
        <v>7.7609414488054567</v>
      </c>
      <c r="AC780" s="14">
        <f>AG780/$V$14</f>
        <v>0.65018747650813924</v>
      </c>
      <c r="AD780">
        <v>3811.04</v>
      </c>
      <c r="AE780">
        <v>8752.2000000000007</v>
      </c>
      <c r="AF780">
        <v>39829.85</v>
      </c>
      <c r="AG780">
        <v>2127.6799999999998</v>
      </c>
      <c r="AH780" s="14">
        <f>AL780/$S$14</f>
        <v>3.7108419801349486</v>
      </c>
      <c r="AI780" s="14">
        <f>AM780/$T$14</f>
        <v>1.1771547566601392</v>
      </c>
      <c r="AJ780" s="14">
        <f>AN780/$U$14</f>
        <v>25.156121580096997</v>
      </c>
      <c r="AK780" s="14">
        <f>AO780/$V$14</f>
        <v>3.8409062434108199</v>
      </c>
      <c r="AL780">
        <v>19573.169999999998</v>
      </c>
      <c r="AM780">
        <v>42458.43</v>
      </c>
      <c r="AN780">
        <v>129103.48</v>
      </c>
      <c r="AO780">
        <v>12569.02</v>
      </c>
      <c r="AP780" s="14">
        <f>AT780/$S$14</f>
        <v>0.42654879336592982</v>
      </c>
      <c r="AQ780" s="14">
        <f>AU780/$T$14</f>
        <v>3.0143040958792791E-2</v>
      </c>
      <c r="AR780" s="14">
        <f>AV780/$U$14</f>
        <v>0</v>
      </c>
      <c r="AS780" s="14">
        <f>AW780/$V$14</f>
        <v>1.2412197738058497</v>
      </c>
      <c r="AT780">
        <v>2249.87</v>
      </c>
      <c r="AU780">
        <v>1087.22</v>
      </c>
      <c r="AW780">
        <v>4061.78</v>
      </c>
    </row>
    <row r="781" spans="1:49" ht="12.75" customHeight="1" x14ac:dyDescent="0.15">
      <c r="A781" t="s">
        <v>55</v>
      </c>
      <c r="B781" t="s">
        <v>279</v>
      </c>
      <c r="C781" s="16">
        <v>3</v>
      </c>
      <c r="D781" s="17">
        <v>157</v>
      </c>
      <c r="F781" s="16" t="s">
        <v>376</v>
      </c>
      <c r="H781" s="16" t="s">
        <v>426</v>
      </c>
      <c r="J781" s="52">
        <f t="shared" si="329"/>
        <v>2284.375</v>
      </c>
      <c r="K781" s="52">
        <f t="shared" si="330"/>
        <v>39331.5625</v>
      </c>
      <c r="L781" s="52">
        <f t="shared" si="331"/>
        <v>19914.375000000004</v>
      </c>
      <c r="M781" s="52">
        <f t="shared" si="332"/>
        <v>1346410.6250000002</v>
      </c>
      <c r="N781">
        <v>170</v>
      </c>
      <c r="O781">
        <v>2927</v>
      </c>
      <c r="P781">
        <v>1482</v>
      </c>
      <c r="Q781">
        <v>100198</v>
      </c>
      <c r="R781" s="14">
        <f>V781/$S$14</f>
        <v>0.86888269988757416</v>
      </c>
      <c r="S781" s="14">
        <f>W781/$T$14</f>
        <v>0.2846280250266921</v>
      </c>
      <c r="T781" s="14">
        <f>X781/$U$14</f>
        <v>1.5690664037458424</v>
      </c>
      <c r="U781" s="14">
        <f>Y781/$V$14</f>
        <v>1.337329368874927</v>
      </c>
      <c r="V781">
        <v>4583</v>
      </c>
      <c r="W781">
        <v>10266.16</v>
      </c>
      <c r="X781">
        <v>8052.59</v>
      </c>
      <c r="Y781">
        <v>4376.29</v>
      </c>
      <c r="Z781" s="14">
        <f>AD781/$S$14</f>
        <v>0.75047349651821282</v>
      </c>
      <c r="AA781" s="14">
        <f>AE781/$T$14</f>
        <v>0.24123609701378118</v>
      </c>
      <c r="AB781" s="14">
        <f>AF781/$U$14</f>
        <v>8.1097954244761876</v>
      </c>
      <c r="AC781" s="14">
        <f>AG781/$V$14</f>
        <v>0.68789057605862347</v>
      </c>
      <c r="AD781">
        <v>3958.44</v>
      </c>
      <c r="AE781">
        <v>8701.07</v>
      </c>
      <c r="AF781">
        <v>41620.199999999997</v>
      </c>
      <c r="AG781">
        <v>2251.06</v>
      </c>
      <c r="AH781" s="14">
        <f>AL781/$S$14</f>
        <v>5.2670008474592338</v>
      </c>
      <c r="AI781" s="14">
        <f>AM781/$T$14</f>
        <v>1.7728401003751451</v>
      </c>
      <c r="AJ781" s="14">
        <f>AN781/$U$14</f>
        <v>33.177313725986878</v>
      </c>
      <c r="AK781" s="14">
        <f>AO781/$V$14</f>
        <v>4.5232962862233039</v>
      </c>
      <c r="AL781">
        <v>27781.27</v>
      </c>
      <c r="AM781">
        <v>63944.02</v>
      </c>
      <c r="AN781">
        <v>170268.96</v>
      </c>
      <c r="AO781">
        <v>14802.08</v>
      </c>
      <c r="AP781" s="14">
        <f>AT781/$S$14</f>
        <v>0.41639634549794391</v>
      </c>
      <c r="AQ781" s="14">
        <f>AU781/$T$14</f>
        <v>3.5082505075731886E-2</v>
      </c>
      <c r="AR781" s="14">
        <f>AV781/$U$14</f>
        <v>0</v>
      </c>
      <c r="AS781" s="14">
        <f>AW781/$V$14</f>
        <v>1.242264875122616</v>
      </c>
      <c r="AT781">
        <v>2196.3200000000002</v>
      </c>
      <c r="AU781">
        <v>1265.3800000000001</v>
      </c>
      <c r="AW781">
        <v>4065.2</v>
      </c>
    </row>
    <row r="782" spans="1:49" ht="12.75" customHeight="1" x14ac:dyDescent="0.15">
      <c r="A782" t="s">
        <v>56</v>
      </c>
      <c r="B782" t="s">
        <v>280</v>
      </c>
      <c r="C782" s="16">
        <v>3</v>
      </c>
      <c r="D782" s="17">
        <v>158</v>
      </c>
      <c r="F782" s="16" t="s">
        <v>376</v>
      </c>
      <c r="H782" s="16" t="s">
        <v>426</v>
      </c>
      <c r="J782" s="52">
        <f t="shared" si="329"/>
        <v>1088.4375</v>
      </c>
      <c r="K782" s="52">
        <f t="shared" si="330"/>
        <v>42704.374999999993</v>
      </c>
      <c r="L782" s="52">
        <f t="shared" si="331"/>
        <v>21553.750000000004</v>
      </c>
      <c r="M782" s="52">
        <f t="shared" si="332"/>
        <v>1265086.875</v>
      </c>
      <c r="N782">
        <v>81</v>
      </c>
      <c r="O782">
        <v>3178</v>
      </c>
      <c r="P782">
        <v>1604</v>
      </c>
      <c r="Q782">
        <v>94146</v>
      </c>
      <c r="R782" s="14">
        <f>V782/$S$14</f>
        <v>0.66972788406302663</v>
      </c>
      <c r="S782" s="14">
        <f>W782/$T$14</f>
        <v>0.18387859387185948</v>
      </c>
      <c r="T782" s="14">
        <f>X782/$U$14</f>
        <v>1.2557223275507639</v>
      </c>
      <c r="U782" s="14">
        <f>Y782/$V$14</f>
        <v>1.3260930017937853</v>
      </c>
      <c r="V782">
        <v>3532.54</v>
      </c>
      <c r="W782">
        <v>6632.26</v>
      </c>
      <c r="X782">
        <v>6444.48</v>
      </c>
      <c r="Y782">
        <v>4339.5200000000004</v>
      </c>
      <c r="Z782" s="14">
        <f>AD782/$S$14</f>
        <v>0.76931856314898406</v>
      </c>
      <c r="AA782" s="14">
        <f>AE782/$T$14</f>
        <v>0.24438342507033106</v>
      </c>
      <c r="AB782" s="14">
        <f>AF782/$U$14</f>
        <v>7.8957831994372665</v>
      </c>
      <c r="AC782" s="14">
        <f>AG782/$V$14</f>
        <v>0.6675355471961032</v>
      </c>
      <c r="AD782">
        <v>4057.84</v>
      </c>
      <c r="AE782">
        <v>8814.59</v>
      </c>
      <c r="AF782">
        <v>40521.870000000003</v>
      </c>
      <c r="AG782">
        <v>2184.4499999999998</v>
      </c>
      <c r="AH782" s="14">
        <f>AL782/$S$14</f>
        <v>3.911574169745895</v>
      </c>
      <c r="AI782" s="14">
        <f>AM782/$T$14</f>
        <v>1.0608943657227361</v>
      </c>
      <c r="AJ782" s="14">
        <f>AN782/$U$14</f>
        <v>29.022246297317466</v>
      </c>
      <c r="AK782" s="14">
        <f>AO782/$V$14</f>
        <v>5.2143771715646885</v>
      </c>
      <c r="AL782">
        <v>20631.95</v>
      </c>
      <c r="AM782">
        <v>38265.07</v>
      </c>
      <c r="AN782">
        <v>148944.78</v>
      </c>
      <c r="AO782">
        <v>17063.580000000002</v>
      </c>
      <c r="AP782" s="14">
        <f>AT782/$S$14</f>
        <v>0.43734773698050461</v>
      </c>
      <c r="AQ782" s="14">
        <f>AU782/$T$14</f>
        <v>3.0890503647346215E-2</v>
      </c>
      <c r="AR782" s="14">
        <f>AV782/$U$14</f>
        <v>0</v>
      </c>
      <c r="AS782" s="14">
        <f>AW782/$V$14</f>
        <v>1.2398232495316908</v>
      </c>
      <c r="AT782">
        <v>2306.83</v>
      </c>
      <c r="AU782">
        <v>1114.18</v>
      </c>
      <c r="AW782">
        <v>4057.21</v>
      </c>
    </row>
    <row r="783" spans="1:49" ht="12.75" customHeight="1" x14ac:dyDescent="0.15">
      <c r="A783" t="s">
        <v>57</v>
      </c>
      <c r="B783" t="s">
        <v>281</v>
      </c>
      <c r="C783" s="16">
        <v>3</v>
      </c>
      <c r="D783" s="17">
        <v>159</v>
      </c>
      <c r="F783" s="16" t="s">
        <v>377</v>
      </c>
      <c r="H783" s="16" t="s">
        <v>426</v>
      </c>
      <c r="J783" s="52">
        <f t="shared" si="329"/>
        <v>1518.4375000000002</v>
      </c>
      <c r="K783" s="52">
        <f t="shared" si="330"/>
        <v>40863.4375</v>
      </c>
      <c r="L783" s="52">
        <f t="shared" si="331"/>
        <v>17280.625</v>
      </c>
      <c r="M783" s="52">
        <f t="shared" si="332"/>
        <v>1236989.0625</v>
      </c>
      <c r="N783">
        <v>113</v>
      </c>
      <c r="O783">
        <v>3041</v>
      </c>
      <c r="P783">
        <v>1286</v>
      </c>
      <c r="Q783">
        <v>92055</v>
      </c>
      <c r="R783" s="14">
        <f>V783/$S$14</f>
        <v>0.68627135000066353</v>
      </c>
      <c r="S783" s="14">
        <f>W783/$T$14</f>
        <v>0.2483051089462911</v>
      </c>
      <c r="T783" s="14">
        <f>X783/$U$14</f>
        <v>1.3772654025942648</v>
      </c>
      <c r="U783" s="14">
        <f>Y783/$V$14</f>
        <v>1.5546554374299066</v>
      </c>
      <c r="V783">
        <v>3619.8</v>
      </c>
      <c r="W783">
        <v>8956.0400000000009</v>
      </c>
      <c r="X783">
        <v>7068.25</v>
      </c>
      <c r="Y783">
        <v>5087.47</v>
      </c>
      <c r="Z783" s="14">
        <f>AD783/$S$14</f>
        <v>0.84343427640821378</v>
      </c>
      <c r="AA783" s="14">
        <f>AE783/$T$14</f>
        <v>0.28127636462538563</v>
      </c>
      <c r="AB783" s="14">
        <f>AF783/$U$14</f>
        <v>6.4576498073884121</v>
      </c>
      <c r="AC783" s="14">
        <f>AG783/$V$14</f>
        <v>0.80985267738455757</v>
      </c>
      <c r="AD783">
        <v>4448.7700000000004</v>
      </c>
      <c r="AE783">
        <v>10145.27</v>
      </c>
      <c r="AF783">
        <v>33141.24</v>
      </c>
      <c r="AG783">
        <v>2650.17</v>
      </c>
      <c r="AH783" s="14">
        <f>AL783/$S$14</f>
        <v>4.5755859697151813</v>
      </c>
      <c r="AI783" s="14">
        <f>AM783/$T$14</f>
        <v>1.3272078913872392</v>
      </c>
      <c r="AJ783" s="14">
        <f>AN783/$U$14</f>
        <v>31.775802840558136</v>
      </c>
      <c r="AK783" s="14">
        <f>AO783/$V$14</f>
        <v>4.9747036587713644</v>
      </c>
      <c r="AL783">
        <v>24134.34</v>
      </c>
      <c r="AM783">
        <v>47870.65</v>
      </c>
      <c r="AN783">
        <v>163076.28</v>
      </c>
      <c r="AO783">
        <v>16279.27</v>
      </c>
      <c r="AP783" s="14">
        <f>AT783/$S$14</f>
        <v>0.44162484667054686</v>
      </c>
      <c r="AQ783" s="14">
        <f>AU783/$T$14</f>
        <v>3.8006647871048266E-2</v>
      </c>
      <c r="AR783" s="14">
        <f>AV783/$U$14</f>
        <v>0</v>
      </c>
      <c r="AS783" s="14">
        <f>AW783/$V$14</f>
        <v>1.2014814769542936</v>
      </c>
      <c r="AT783">
        <v>2329.39</v>
      </c>
      <c r="AU783">
        <v>1370.85</v>
      </c>
      <c r="AW783">
        <v>3931.74</v>
      </c>
    </row>
    <row r="784" spans="1:49" ht="12.75" customHeight="1" x14ac:dyDescent="0.15">
      <c r="A784" t="s">
        <v>58</v>
      </c>
      <c r="B784" t="s">
        <v>282</v>
      </c>
      <c r="C784" s="16">
        <v>3</v>
      </c>
      <c r="D784" s="17">
        <v>160</v>
      </c>
      <c r="F784" s="16" t="s">
        <v>377</v>
      </c>
      <c r="H784" s="16" t="s">
        <v>426</v>
      </c>
      <c r="J784" s="52">
        <f t="shared" si="329"/>
        <v>1679.6875</v>
      </c>
      <c r="K784" s="52">
        <f t="shared" si="330"/>
        <v>45378.4375</v>
      </c>
      <c r="L784" s="52">
        <f t="shared" si="331"/>
        <v>22601.875000000004</v>
      </c>
      <c r="M784" s="52">
        <f t="shared" si="332"/>
        <v>1228684.6875</v>
      </c>
      <c r="N784">
        <v>125</v>
      </c>
      <c r="O784">
        <v>3377</v>
      </c>
      <c r="P784">
        <v>1682</v>
      </c>
      <c r="Q784">
        <v>91437</v>
      </c>
      <c r="R784" s="14">
        <f>V784/$S$14</f>
        <v>0.64336943724535933</v>
      </c>
      <c r="S784" s="14">
        <f>W784/$T$14</f>
        <v>0.20693072024517661</v>
      </c>
      <c r="T784" s="14">
        <f>X784/$U$14</f>
        <v>1.133257600704586</v>
      </c>
      <c r="U784" s="14">
        <f>Y784/$V$14</f>
        <v>1.4815869649585474</v>
      </c>
      <c r="V784">
        <v>3393.51</v>
      </c>
      <c r="W784">
        <v>7463.72</v>
      </c>
      <c r="X784">
        <v>5815.98</v>
      </c>
      <c r="Y784">
        <v>4848.3599999999997</v>
      </c>
      <c r="Z784" s="14">
        <f>AD784/$S$14</f>
        <v>0.82823878254044381</v>
      </c>
      <c r="AA784" s="14">
        <f>AE784/$T$14</f>
        <v>0.27814373075373683</v>
      </c>
      <c r="AB784" s="14">
        <f>AF784/$U$14</f>
        <v>6.7864729574111129</v>
      </c>
      <c r="AC784" s="14">
        <f>AG784/$V$14</f>
        <v>0.89004128455786413</v>
      </c>
      <c r="AD784">
        <v>4368.62</v>
      </c>
      <c r="AE784">
        <v>10032.280000000001</v>
      </c>
      <c r="AF784">
        <v>34828.79</v>
      </c>
      <c r="AG784">
        <v>2912.58</v>
      </c>
      <c r="AH784" s="14">
        <f>AL784/$S$14</f>
        <v>3.5408079111362212</v>
      </c>
      <c r="AI784" s="14">
        <f>AM784/$T$14</f>
        <v>0.89649832028831644</v>
      </c>
      <c r="AJ784" s="14">
        <f>AN784/$U$14</f>
        <v>26.452669380310947</v>
      </c>
      <c r="AK784" s="14">
        <f>AO784/$V$14</f>
        <v>3.5809816007162918</v>
      </c>
      <c r="AL784">
        <v>18676.310000000001</v>
      </c>
      <c r="AM784">
        <v>32335.52</v>
      </c>
      <c r="AN784">
        <v>135757.48000000001</v>
      </c>
      <c r="AO784">
        <v>11718.44</v>
      </c>
      <c r="AP784" s="14">
        <f>AT784/$S$14</f>
        <v>0.47208219027450471</v>
      </c>
      <c r="AQ784" s="14">
        <f>AU784/$T$14</f>
        <v>3.1287246639675574E-2</v>
      </c>
      <c r="AR784" s="14">
        <f>AV784/$U$14</f>
        <v>0</v>
      </c>
      <c r="AS784" s="14">
        <f>AW784/$V$14</f>
        <v>1.3057715873011024</v>
      </c>
      <c r="AT784">
        <v>2490.04</v>
      </c>
      <c r="AU784">
        <v>1128.49</v>
      </c>
      <c r="AW784">
        <v>4273.0200000000004</v>
      </c>
    </row>
    <row r="785" spans="1:49" ht="12.75" customHeight="1" x14ac:dyDescent="0.15">
      <c r="A785" t="s">
        <v>59</v>
      </c>
      <c r="B785" t="s">
        <v>283</v>
      </c>
      <c r="C785" s="16">
        <v>3</v>
      </c>
      <c r="D785" s="17">
        <v>181</v>
      </c>
      <c r="F785" s="16" t="s">
        <v>378</v>
      </c>
      <c r="H785" s="16" t="s">
        <v>426</v>
      </c>
      <c r="J785" s="52">
        <f t="shared" si="329"/>
        <v>1746.875</v>
      </c>
      <c r="K785" s="52">
        <f t="shared" si="330"/>
        <v>42623.75</v>
      </c>
      <c r="L785" s="52">
        <f t="shared" si="331"/>
        <v>21110.3125</v>
      </c>
      <c r="M785" s="52">
        <f t="shared" si="332"/>
        <v>1585920.6250000002</v>
      </c>
      <c r="N785">
        <v>130</v>
      </c>
      <c r="O785">
        <v>3172</v>
      </c>
      <c r="P785">
        <v>1571</v>
      </c>
      <c r="Q785">
        <v>118022</v>
      </c>
      <c r="R785" s="14">
        <f>V785/$S$14</f>
        <v>0.68076950056781671</v>
      </c>
      <c r="S785" s="14">
        <f>W785/$T$14</f>
        <v>0.24289681715637576</v>
      </c>
      <c r="T785" s="14">
        <f>X785/$U$14</f>
        <v>1.3296571182500696</v>
      </c>
      <c r="U785" s="14">
        <f>Y785/$V$14</f>
        <v>1.3247728738147115</v>
      </c>
      <c r="V785">
        <v>3590.78</v>
      </c>
      <c r="W785">
        <v>8760.9699999999993</v>
      </c>
      <c r="X785">
        <v>6823.92</v>
      </c>
      <c r="Y785">
        <v>4335.2</v>
      </c>
      <c r="Z785" s="14">
        <f>AD785/$S$14</f>
        <v>0.7353310873451776</v>
      </c>
      <c r="AA785" s="14">
        <f>AE785/$T$14</f>
        <v>0.23910516295435177</v>
      </c>
      <c r="AB785" s="14">
        <f>AF785/$U$14</f>
        <v>7.5290456714515912</v>
      </c>
      <c r="AC785" s="14">
        <f>AG785/$V$14</f>
        <v>0.69979617468471256</v>
      </c>
      <c r="AD785">
        <v>3878.57</v>
      </c>
      <c r="AE785">
        <v>8624.2099999999991</v>
      </c>
      <c r="AF785">
        <v>38639.74</v>
      </c>
      <c r="AG785">
        <v>2290.02</v>
      </c>
      <c r="AH785" s="14">
        <f>AL785/$S$14</f>
        <v>3.7916899702156943</v>
      </c>
      <c r="AI785" s="14">
        <f>AM785/$T$14</f>
        <v>0.96118794444710909</v>
      </c>
      <c r="AJ785" s="14">
        <f>AN785/$U$14</f>
        <v>29.923122938218153</v>
      </c>
      <c r="AK785" s="14">
        <f>AO785/$V$14</f>
        <v>4.3370390629536031</v>
      </c>
      <c r="AL785">
        <v>19999.61</v>
      </c>
      <c r="AM785">
        <v>34668.79</v>
      </c>
      <c r="AN785">
        <v>153568.16</v>
      </c>
      <c r="AO785">
        <v>14192.57</v>
      </c>
      <c r="AP785" s="14">
        <f>AT785/$S$14</f>
        <v>0.42715737147342253</v>
      </c>
      <c r="AQ785" s="14">
        <f>AU785/$T$14</f>
        <v>4.0333874060854438E-2</v>
      </c>
      <c r="AR785" s="14">
        <f>AV785/$U$14</f>
        <v>0</v>
      </c>
      <c r="AS785" s="14">
        <f>AW785/$V$14</f>
        <v>1.2548702638116862</v>
      </c>
      <c r="AT785">
        <v>2253.08</v>
      </c>
      <c r="AU785">
        <v>1454.79</v>
      </c>
      <c r="AW785">
        <v>4106.45</v>
      </c>
    </row>
    <row r="786" spans="1:49" ht="12.75" customHeight="1" x14ac:dyDescent="0.15">
      <c r="A786" t="s">
        <v>60</v>
      </c>
      <c r="B786" t="s">
        <v>284</v>
      </c>
      <c r="C786" s="16">
        <v>3</v>
      </c>
      <c r="D786" s="17">
        <v>182</v>
      </c>
      <c r="F786" s="16" t="s">
        <v>378</v>
      </c>
      <c r="H786" s="16" t="s">
        <v>426</v>
      </c>
      <c r="J786" s="52">
        <f t="shared" si="329"/>
        <v>1290</v>
      </c>
      <c r="K786" s="52">
        <f t="shared" si="330"/>
        <v>49275.3125</v>
      </c>
      <c r="L786" s="52">
        <f t="shared" si="331"/>
        <v>29616.250000000004</v>
      </c>
      <c r="M786" s="52">
        <f t="shared" si="332"/>
        <v>1369912.8125000002</v>
      </c>
      <c r="N786">
        <v>96</v>
      </c>
      <c r="O786">
        <v>3667</v>
      </c>
      <c r="P786">
        <v>2204</v>
      </c>
      <c r="Q786">
        <v>101947</v>
      </c>
      <c r="R786" s="14">
        <f>V786/$S$14</f>
        <v>0.57749701872562609</v>
      </c>
      <c r="S786" s="14">
        <f>W786/$T$14</f>
        <v>0.1797115448329285</v>
      </c>
      <c r="T786" s="14">
        <f>X786/$U$14</f>
        <v>1.1716844404521354</v>
      </c>
      <c r="U786" s="14">
        <f>Y786/$V$14</f>
        <v>1.7167775431562671</v>
      </c>
      <c r="V786">
        <v>3046.06</v>
      </c>
      <c r="W786">
        <v>6481.96</v>
      </c>
      <c r="X786">
        <v>6013.19</v>
      </c>
      <c r="Y786">
        <v>5618</v>
      </c>
      <c r="Z786" s="14">
        <f>AD786/$S$14</f>
        <v>0.64740008228127677</v>
      </c>
      <c r="AA786" s="14">
        <f>AE786/$T$14</f>
        <v>0.2333902340229157</v>
      </c>
      <c r="AB786" s="14">
        <f>AF786/$U$14</f>
        <v>7.7856857537572406</v>
      </c>
      <c r="AC786" s="14">
        <f>AG786/$V$14</f>
        <v>0.66231309646407399</v>
      </c>
      <c r="AD786">
        <v>3414.77</v>
      </c>
      <c r="AE786">
        <v>8418.08</v>
      </c>
      <c r="AF786">
        <v>39956.839999999997</v>
      </c>
      <c r="AG786">
        <v>2167.36</v>
      </c>
      <c r="AH786" s="14">
        <f>AL786/$S$14</f>
        <v>3.201640317067298</v>
      </c>
      <c r="AI786" s="14">
        <f>AM786/$T$14</f>
        <v>0.88526336831196251</v>
      </c>
      <c r="AJ786" s="14">
        <f>AN786/$U$14</f>
        <v>26.230880596404191</v>
      </c>
      <c r="AK786" s="14">
        <f>AO786/$V$14</f>
        <v>2.9027841865780881</v>
      </c>
      <c r="AL786">
        <v>16887.34</v>
      </c>
      <c r="AM786">
        <v>31930.29</v>
      </c>
      <c r="AN786">
        <v>134619.24</v>
      </c>
      <c r="AO786">
        <v>9499.1</v>
      </c>
      <c r="AP786" s="14">
        <f>AT786/$S$14</f>
        <v>0.44896759748151038</v>
      </c>
      <c r="AQ786" s="14">
        <f>AU786/$T$14</f>
        <v>3.0647633723320699E-2</v>
      </c>
      <c r="AR786" s="14">
        <f>AV786/$U$14</f>
        <v>0</v>
      </c>
      <c r="AS786" s="14">
        <f>AW786/$V$14</f>
        <v>1.3950727445521802</v>
      </c>
      <c r="AT786">
        <v>2368.12</v>
      </c>
      <c r="AU786">
        <v>1105.42</v>
      </c>
      <c r="AW786">
        <v>4565.25</v>
      </c>
    </row>
    <row r="787" spans="1:49" ht="12.75" customHeight="1" x14ac:dyDescent="0.15">
      <c r="A787" t="s">
        <v>61</v>
      </c>
      <c r="B787" t="s">
        <v>285</v>
      </c>
      <c r="C787" s="16">
        <v>3</v>
      </c>
      <c r="D787" s="17">
        <v>201</v>
      </c>
      <c r="F787" s="16" t="s">
        <v>382</v>
      </c>
      <c r="H787" s="16" t="s">
        <v>426</v>
      </c>
      <c r="J787" s="52">
        <f t="shared" si="329"/>
        <v>2418.75</v>
      </c>
      <c r="K787" s="52">
        <f t="shared" si="330"/>
        <v>46198.125000000007</v>
      </c>
      <c r="L787" s="52">
        <f t="shared" si="331"/>
        <v>17818.125</v>
      </c>
      <c r="M787" s="52">
        <f t="shared" si="332"/>
        <v>1350374.6875</v>
      </c>
      <c r="N787">
        <v>180</v>
      </c>
      <c r="O787">
        <v>3438</v>
      </c>
      <c r="P787">
        <v>1326</v>
      </c>
      <c r="Q787">
        <v>100493</v>
      </c>
      <c r="R787" s="14">
        <f>V787/$S$14</f>
        <v>0.82410575987896684</v>
      </c>
      <c r="S787" s="14">
        <f>W787/$T$14</f>
        <v>0.2748009423131253</v>
      </c>
      <c r="T787" s="14">
        <f>X787/$U$14</f>
        <v>1.5488095493259082</v>
      </c>
      <c r="U787" s="14">
        <f>Y787/$V$14</f>
        <v>1.0244834846489286</v>
      </c>
      <c r="V787">
        <v>4346.82</v>
      </c>
      <c r="W787">
        <v>9911.7099999999991</v>
      </c>
      <c r="X787">
        <v>7948.63</v>
      </c>
      <c r="Y787">
        <v>3352.53</v>
      </c>
      <c r="Z787" s="14">
        <f>AD787/$S$14</f>
        <v>0.68632064293148853</v>
      </c>
      <c r="AA787" s="14">
        <f>AE787/$T$14</f>
        <v>0.23073363629230781</v>
      </c>
      <c r="AB787" s="14">
        <f>AF787/$U$14</f>
        <v>7.9857387536072046</v>
      </c>
      <c r="AC787" s="14">
        <f>AG787/$V$14</f>
        <v>0.74682573393920693</v>
      </c>
      <c r="AD787">
        <v>3620.06</v>
      </c>
      <c r="AE787">
        <v>8322.26</v>
      </c>
      <c r="AF787">
        <v>40983.53</v>
      </c>
      <c r="AG787">
        <v>2443.92</v>
      </c>
      <c r="AH787" s="14">
        <f>AL787/$S$14</f>
        <v>5.6185144248178531</v>
      </c>
      <c r="AI787" s="14">
        <f>AM787/$T$14</f>
        <v>1.7900899644539348</v>
      </c>
      <c r="AJ787" s="14">
        <f>AN787/$U$14</f>
        <v>40.099304571821612</v>
      </c>
      <c r="AK787" s="14">
        <f>AO787/$V$14</f>
        <v>6.1036636607271095</v>
      </c>
      <c r="AL787">
        <v>29635.360000000001</v>
      </c>
      <c r="AM787">
        <v>64566.2</v>
      </c>
      <c r="AN787">
        <v>205793.24</v>
      </c>
      <c r="AO787">
        <v>19973.689999999999</v>
      </c>
      <c r="AP787" s="14">
        <f>AT787/$S$14</f>
        <v>0.427036035028315</v>
      </c>
      <c r="AQ787" s="14">
        <f>AU787/$T$14</f>
        <v>4.268300290362638E-2</v>
      </c>
      <c r="AR787" s="14">
        <f>AV787/$U$14</f>
        <v>0</v>
      </c>
      <c r="AS787" s="14">
        <f>AW787/$V$14</f>
        <v>1.2983855934922581</v>
      </c>
      <c r="AT787">
        <v>2252.44</v>
      </c>
      <c r="AU787">
        <v>1539.52</v>
      </c>
      <c r="AW787">
        <v>4248.8500000000004</v>
      </c>
    </row>
    <row r="788" spans="1:49" ht="12.75" customHeight="1" x14ac:dyDescent="0.15">
      <c r="A788" t="s">
        <v>62</v>
      </c>
      <c r="B788" t="s">
        <v>286</v>
      </c>
      <c r="C788" s="16">
        <v>3</v>
      </c>
      <c r="D788" s="17">
        <v>202</v>
      </c>
      <c r="F788" s="16" t="s">
        <v>382</v>
      </c>
      <c r="H788" s="16" t="s">
        <v>426</v>
      </c>
      <c r="J788" s="52">
        <f t="shared" si="329"/>
        <v>1478.125</v>
      </c>
      <c r="K788" s="52">
        <f t="shared" si="330"/>
        <v>50511.5625</v>
      </c>
      <c r="L788" s="52">
        <f t="shared" si="331"/>
        <v>26068.75</v>
      </c>
      <c r="M788" s="52">
        <f t="shared" si="332"/>
        <v>1248290</v>
      </c>
      <c r="N788">
        <v>110</v>
      </c>
      <c r="O788">
        <v>3759</v>
      </c>
      <c r="P788">
        <v>1940</v>
      </c>
      <c r="Q788">
        <v>92896</v>
      </c>
      <c r="R788" s="14">
        <f>V788/$S$14</f>
        <v>0.77030252588352843</v>
      </c>
      <c r="S788" s="14">
        <f>W788/$T$14</f>
        <v>0.1920346982382781</v>
      </c>
      <c r="T788" s="14">
        <f>X788/$U$14</f>
        <v>1.1435925714474999</v>
      </c>
      <c r="U788" s="14">
        <f>Y788/$V$14</f>
        <v>1.4493752310987926</v>
      </c>
      <c r="V788">
        <v>4063.03</v>
      </c>
      <c r="W788">
        <v>6926.44</v>
      </c>
      <c r="X788">
        <v>5869.02</v>
      </c>
      <c r="Y788">
        <v>4742.95</v>
      </c>
      <c r="Z788" s="14">
        <f>AD788/$S$14</f>
        <v>0.66732769750824239</v>
      </c>
      <c r="AA788" s="14">
        <f>AE788/$T$14</f>
        <v>0.23127926187505007</v>
      </c>
      <c r="AB788" s="14">
        <f>AF788/$U$14</f>
        <v>6.8694995606078608</v>
      </c>
      <c r="AC788" s="14">
        <f>AG788/$V$14</f>
        <v>0.75742342799343598</v>
      </c>
      <c r="AD788">
        <v>3519.88</v>
      </c>
      <c r="AE788">
        <v>8341.94</v>
      </c>
      <c r="AF788">
        <v>35254.89</v>
      </c>
      <c r="AG788">
        <v>2478.6</v>
      </c>
      <c r="AH788" s="14">
        <f>AL788/$S$14</f>
        <v>3.9256302385588264</v>
      </c>
      <c r="AI788" s="14">
        <f>AM788/$T$14</f>
        <v>1.0154455290724447</v>
      </c>
      <c r="AJ788" s="14">
        <f>AN788/$U$14</f>
        <v>30.007016634548496</v>
      </c>
      <c r="AK788" s="14">
        <f>AO788/$V$14</f>
        <v>4.0749417096268497</v>
      </c>
      <c r="AL788">
        <v>20706.09</v>
      </c>
      <c r="AM788">
        <v>36625.79</v>
      </c>
      <c r="AN788">
        <v>153998.71</v>
      </c>
      <c r="AO788">
        <v>13334.88</v>
      </c>
      <c r="AP788" s="14">
        <f>AT788/$S$14</f>
        <v>0.49030161586019005</v>
      </c>
      <c r="AQ788" s="14">
        <f>AU788/$T$14</f>
        <v>3.3521039993412563E-2</v>
      </c>
      <c r="AR788" s="14">
        <f>AV788/$U$14</f>
        <v>0</v>
      </c>
      <c r="AS788" s="14">
        <f>AW788/$V$14</f>
        <v>1.4064741276307067</v>
      </c>
      <c r="AT788">
        <v>2586.14</v>
      </c>
      <c r="AU788">
        <v>1209.06</v>
      </c>
      <c r="AW788">
        <v>4602.5600000000004</v>
      </c>
    </row>
    <row r="789" spans="1:49" ht="12.75" customHeight="1" x14ac:dyDescent="0.15">
      <c r="A789" t="s">
        <v>63</v>
      </c>
      <c r="B789" t="s">
        <v>287</v>
      </c>
      <c r="C789" s="16">
        <v>3</v>
      </c>
      <c r="D789" s="17">
        <v>203</v>
      </c>
      <c r="F789" s="16" t="s">
        <v>379</v>
      </c>
      <c r="H789" s="16" t="s">
        <v>426</v>
      </c>
      <c r="J789" s="52">
        <f t="shared" si="329"/>
        <v>1464.6875000000002</v>
      </c>
      <c r="K789" s="52">
        <f t="shared" si="330"/>
        <v>50094.999999999993</v>
      </c>
      <c r="L789" s="52">
        <f t="shared" si="331"/>
        <v>14942.500000000002</v>
      </c>
      <c r="M789" s="52">
        <f t="shared" si="332"/>
        <v>1336762.5</v>
      </c>
      <c r="N789">
        <v>109</v>
      </c>
      <c r="O789">
        <v>3728</v>
      </c>
      <c r="P789">
        <v>1112</v>
      </c>
      <c r="Q789">
        <v>99480</v>
      </c>
      <c r="R789" s="14">
        <f>V789/$S$14</f>
        <v>0.81025444631715449</v>
      </c>
      <c r="S789" s="14">
        <f>W789/$T$14</f>
        <v>0.26790299287276581</v>
      </c>
      <c r="T789" s="14">
        <f>X789/$U$14</f>
        <v>1.650199041715948</v>
      </c>
      <c r="U789" s="14">
        <f>Y789/$V$14</f>
        <v>1.0122325747690541</v>
      </c>
      <c r="V789">
        <v>4273.76</v>
      </c>
      <c r="W789">
        <v>9662.91</v>
      </c>
      <c r="X789">
        <v>8468.9699999999993</v>
      </c>
      <c r="Y789">
        <v>3312.44</v>
      </c>
      <c r="Z789" s="14">
        <f>AD789/$S$14</f>
        <v>0.67486951592446043</v>
      </c>
      <c r="AA789" s="14">
        <f>AE789/$T$14</f>
        <v>0.22642435863348515</v>
      </c>
      <c r="AB789" s="14">
        <f>AF789/$U$14</f>
        <v>8.0524113957471517</v>
      </c>
      <c r="AC789" s="14">
        <f>AG789/$V$14</f>
        <v>0.67365641835833534</v>
      </c>
      <c r="AD789">
        <v>3559.66</v>
      </c>
      <c r="AE789">
        <v>8166.83</v>
      </c>
      <c r="AF789">
        <v>41325.699999999997</v>
      </c>
      <c r="AG789">
        <v>2204.48</v>
      </c>
      <c r="AH789" s="14">
        <f>AL789/$S$14</f>
        <v>10.860072536443591</v>
      </c>
      <c r="AI789" s="14">
        <f>AM789/$T$14</f>
        <v>4.2785451869751849</v>
      </c>
      <c r="AJ789" s="14">
        <f>AN789/$U$14</f>
        <v>64.189030200171857</v>
      </c>
      <c r="AK789" s="14">
        <f>AO789/$V$14</f>
        <v>13.328818821602429</v>
      </c>
      <c r="AL789">
        <v>57282.43</v>
      </c>
      <c r="AM789">
        <v>154321.51999999999</v>
      </c>
      <c r="AN789">
        <v>329423.88</v>
      </c>
      <c r="AO789">
        <v>43617.36</v>
      </c>
      <c r="AP789" s="14">
        <f>AT789/$S$14</f>
        <v>0.40477648499693819</v>
      </c>
      <c r="AQ789" s="14">
        <f>AU789/$T$14</f>
        <v>4.1136509254979872E-2</v>
      </c>
      <c r="AR789" s="14">
        <f>AV789/$U$14</f>
        <v>0</v>
      </c>
      <c r="AS789" s="14">
        <f>AW789/$V$14</f>
        <v>1.2741649120984231</v>
      </c>
      <c r="AT789">
        <v>2135.0300000000002</v>
      </c>
      <c r="AU789">
        <v>1483.74</v>
      </c>
      <c r="AW789">
        <v>4169.59</v>
      </c>
    </row>
    <row r="790" spans="1:49" ht="12.75" customHeight="1" x14ac:dyDescent="0.15">
      <c r="A790" t="s">
        <v>64</v>
      </c>
      <c r="B790" t="s">
        <v>288</v>
      </c>
      <c r="C790" s="16">
        <v>3</v>
      </c>
      <c r="D790" s="17">
        <v>204</v>
      </c>
      <c r="F790" s="16" t="s">
        <v>379</v>
      </c>
      <c r="H790" s="16" t="s">
        <v>426</v>
      </c>
      <c r="J790" s="52">
        <f t="shared" si="329"/>
        <v>954.0625</v>
      </c>
      <c r="K790" s="52">
        <f t="shared" si="330"/>
        <v>52809.375</v>
      </c>
      <c r="L790" s="52">
        <f t="shared" si="331"/>
        <v>24845.937499999996</v>
      </c>
      <c r="M790" s="52">
        <f t="shared" si="332"/>
        <v>1255707.5000000002</v>
      </c>
      <c r="N790">
        <v>71</v>
      </c>
      <c r="O790">
        <v>3930</v>
      </c>
      <c r="P790">
        <v>1849</v>
      </c>
      <c r="Q790">
        <v>93448</v>
      </c>
      <c r="R790" s="14">
        <f>V790/$S$14</f>
        <v>0.68741456681941149</v>
      </c>
      <c r="S790" s="14">
        <f>W790/$T$14</f>
        <v>0.21206398125354703</v>
      </c>
      <c r="T790" s="14">
        <f>X790/$U$14</f>
        <v>1.3119801094680723</v>
      </c>
      <c r="U790" s="14">
        <f>Y790/$V$14</f>
        <v>1.214490238081414</v>
      </c>
      <c r="V790">
        <v>3625.83</v>
      </c>
      <c r="W790">
        <v>7648.87</v>
      </c>
      <c r="X790">
        <v>6733.2</v>
      </c>
      <c r="Y790">
        <v>3974.31</v>
      </c>
      <c r="Z790" s="14">
        <f>AD790/$S$14</f>
        <v>0.65702926672973627</v>
      </c>
      <c r="AA790" s="14">
        <f>AE790/$T$14</f>
        <v>0.2295442390616349</v>
      </c>
      <c r="AB790" s="14">
        <f>AF790/$U$14</f>
        <v>6.0798193328643881</v>
      </c>
      <c r="AC790" s="14">
        <f>AG790/$V$14</f>
        <v>0.7521093017073045</v>
      </c>
      <c r="AD790">
        <v>3465.56</v>
      </c>
      <c r="AE790">
        <v>8279.36</v>
      </c>
      <c r="AF790">
        <v>31202.18</v>
      </c>
      <c r="AG790">
        <v>2461.21</v>
      </c>
      <c r="AH790" s="14">
        <f>AL790/$S$14</f>
        <v>4.4100110150741569</v>
      </c>
      <c r="AI790" s="14">
        <f>AM790/$T$14</f>
        <v>1.2448389448022648</v>
      </c>
      <c r="AJ790" s="14">
        <f>AN790/$U$14</f>
        <v>27.631966703623668</v>
      </c>
      <c r="AK790" s="14">
        <f>AO790/$V$14</f>
        <v>5.515033262946881</v>
      </c>
      <c r="AL790">
        <v>23261</v>
      </c>
      <c r="AM790">
        <v>44899.71</v>
      </c>
      <c r="AN790">
        <v>141809.74</v>
      </c>
      <c r="AO790">
        <v>18047.45</v>
      </c>
      <c r="AP790" s="14">
        <f>AT790/$S$14</f>
        <v>0.48056057437639704</v>
      </c>
      <c r="AQ790" s="14">
        <f>AU790/$T$14</f>
        <v>3.2410104165136018E-2</v>
      </c>
      <c r="AR790" s="14">
        <f>AV790/$U$14</f>
        <v>0</v>
      </c>
      <c r="AS790" s="14">
        <f>AW790/$V$14</f>
        <v>1.422605969300913</v>
      </c>
      <c r="AT790">
        <v>2534.7600000000002</v>
      </c>
      <c r="AU790">
        <v>1168.99</v>
      </c>
      <c r="AW790">
        <v>4655.3500000000004</v>
      </c>
    </row>
    <row r="791" spans="1:49" ht="12.75" customHeight="1" x14ac:dyDescent="0.15">
      <c r="A791" t="s">
        <v>65</v>
      </c>
      <c r="B791" t="s">
        <v>289</v>
      </c>
      <c r="C791" s="16">
        <v>3</v>
      </c>
      <c r="D791" s="17">
        <v>205</v>
      </c>
      <c r="F791" s="16" t="s">
        <v>384</v>
      </c>
      <c r="H791" s="16" t="s">
        <v>426</v>
      </c>
      <c r="J791" s="52">
        <f t="shared" ref="J791:J854" si="333">N791/$B$15/$B$16/$B$17/$B$18</f>
        <v>1935.0000000000002</v>
      </c>
      <c r="K791" s="52">
        <f t="shared" ref="K791:K854" si="334">O791/$B$15/$B$16/$B$17/$B$18</f>
        <v>48133.125</v>
      </c>
      <c r="L791" s="52">
        <f t="shared" ref="L791:L854" si="335">P791/$B$15/$B$16/$B$17/$B$18</f>
        <v>18033.125</v>
      </c>
      <c r="M791" s="52">
        <f t="shared" ref="M791:M854" si="336">Q791/$B$15/$B$16/$B$17/$B$18</f>
        <v>1655997.1875</v>
      </c>
      <c r="N791">
        <v>144</v>
      </c>
      <c r="O791">
        <v>3582</v>
      </c>
      <c r="P791">
        <v>1342</v>
      </c>
      <c r="Q791">
        <v>123237</v>
      </c>
      <c r="R791" s="14">
        <f>V791/$S$14</f>
        <v>0.99612860904828615</v>
      </c>
      <c r="S791" s="14">
        <f>W791/$T$14</f>
        <v>0.26404202647781216</v>
      </c>
      <c r="T791" s="14">
        <f>X791/$U$14</f>
        <v>1.4510813333359314</v>
      </c>
      <c r="U791" s="14">
        <f>Y791/$V$14</f>
        <v>0.84984460993579658</v>
      </c>
      <c r="V791">
        <v>5254.17</v>
      </c>
      <c r="W791">
        <v>9523.65</v>
      </c>
      <c r="X791">
        <v>7447.08</v>
      </c>
      <c r="Y791">
        <v>2781.04</v>
      </c>
      <c r="Z791" s="14">
        <f>AD791/$S$14</f>
        <v>0.67163514130956148</v>
      </c>
      <c r="AA791" s="14">
        <f>AE791/$T$14</f>
        <v>0.22969811212993871</v>
      </c>
      <c r="AB791" s="14">
        <f>AF791/$U$14</f>
        <v>7.1183942604280119</v>
      </c>
      <c r="AC791" s="14">
        <f>AG791/$V$14</f>
        <v>0.70606983843711524</v>
      </c>
      <c r="AD791">
        <v>3542.6</v>
      </c>
      <c r="AE791">
        <v>8284.91</v>
      </c>
      <c r="AF791">
        <v>36532.239999999998</v>
      </c>
      <c r="AG791">
        <v>2310.5500000000002</v>
      </c>
      <c r="AH791" s="14">
        <f>AL791/$S$14</f>
        <v>6.5187076151890482</v>
      </c>
      <c r="AI791" s="14">
        <f>AM791/$T$14</f>
        <v>3.1648704180828298</v>
      </c>
      <c r="AJ791" s="14">
        <f>AN791/$U$14</f>
        <v>37.818750255743765</v>
      </c>
      <c r="AK791" s="14">
        <f>AO791/$V$14</f>
        <v>8.6141314810796938</v>
      </c>
      <c r="AL791">
        <v>34383.51</v>
      </c>
      <c r="AM791">
        <v>114152.73</v>
      </c>
      <c r="AN791">
        <v>194089.23</v>
      </c>
      <c r="AO791">
        <v>28188.97</v>
      </c>
      <c r="AP791" s="14">
        <f>AT791/$S$14</f>
        <v>0.41704094536257791</v>
      </c>
      <c r="AQ791" s="14">
        <f>AU791/$T$14</f>
        <v>4.3802256195054491E-2</v>
      </c>
      <c r="AR791" s="14">
        <f>AV791/$U$14</f>
        <v>0</v>
      </c>
      <c r="AS791" s="14">
        <f>AW791/$V$14</f>
        <v>1.2181908746153447</v>
      </c>
      <c r="AT791">
        <v>2199.7199999999998</v>
      </c>
      <c r="AU791">
        <v>1579.89</v>
      </c>
      <c r="AW791">
        <v>3986.42</v>
      </c>
    </row>
    <row r="792" spans="1:49" ht="12.75" customHeight="1" x14ac:dyDescent="0.15">
      <c r="A792" t="s">
        <v>66</v>
      </c>
      <c r="B792" t="s">
        <v>290</v>
      </c>
      <c r="C792" s="16">
        <v>3</v>
      </c>
      <c r="D792" s="17">
        <v>206</v>
      </c>
      <c r="F792" s="16" t="s">
        <v>384</v>
      </c>
      <c r="H792" s="16" t="s">
        <v>426</v>
      </c>
      <c r="J792" s="52">
        <f t="shared" si="333"/>
        <v>1061.5625</v>
      </c>
      <c r="K792" s="52">
        <f t="shared" si="334"/>
        <v>51761.249999999993</v>
      </c>
      <c r="L792" s="52">
        <f t="shared" si="335"/>
        <v>27210.9375</v>
      </c>
      <c r="M792" s="52">
        <f t="shared" si="336"/>
        <v>1365747.1875000002</v>
      </c>
      <c r="N792">
        <v>79</v>
      </c>
      <c r="O792">
        <v>3852</v>
      </c>
      <c r="P792">
        <v>2025</v>
      </c>
      <c r="Q792">
        <v>101637</v>
      </c>
      <c r="R792" s="14">
        <f>V792/$S$14</f>
        <v>0.62041220265461394</v>
      </c>
      <c r="S792" s="14">
        <f>W792/$T$14</f>
        <v>0.18837251921264675</v>
      </c>
      <c r="T792" s="14">
        <f>X792/$U$14</f>
        <v>1.2533236946351292</v>
      </c>
      <c r="U792" s="14">
        <f>Y792/$V$14</f>
        <v>1.8295048603322934</v>
      </c>
      <c r="V792">
        <v>3272.42</v>
      </c>
      <c r="W792">
        <v>6794.35</v>
      </c>
      <c r="X792">
        <v>6432.17</v>
      </c>
      <c r="Y792">
        <v>5986.89</v>
      </c>
      <c r="Z792" s="14">
        <f>AD792/$S$14</f>
        <v>0.62240098282520528</v>
      </c>
      <c r="AA792" s="14">
        <f>AE792/$T$14</f>
        <v>0.21770627100679285</v>
      </c>
      <c r="AB792" s="14">
        <f>AF792/$U$14</f>
        <v>6.5978870206874776</v>
      </c>
      <c r="AC792" s="14">
        <f>AG792/$V$14</f>
        <v>0.6357271857743988</v>
      </c>
      <c r="AD792">
        <v>3282.91</v>
      </c>
      <c r="AE792">
        <v>7852.38</v>
      </c>
      <c r="AF792">
        <v>33860.949999999997</v>
      </c>
      <c r="AG792">
        <v>2080.36</v>
      </c>
      <c r="AH792" s="14">
        <f>AL792/$S$14</f>
        <v>3.8220146020828158</v>
      </c>
      <c r="AI792" s="14">
        <f>AM792/$T$14</f>
        <v>1.4760333685531688</v>
      </c>
      <c r="AJ792" s="14">
        <f>AN792/$U$14</f>
        <v>28.200553770491162</v>
      </c>
      <c r="AK792" s="14">
        <f>AO792/$V$14</f>
        <v>3.1382039536610633</v>
      </c>
      <c r="AL792">
        <v>20159.560000000001</v>
      </c>
      <c r="AM792">
        <v>53238.59</v>
      </c>
      <c r="AN792">
        <v>144727.78</v>
      </c>
      <c r="AO792">
        <v>10269.49</v>
      </c>
      <c r="AP792" s="14">
        <f>AT792/$S$14</f>
        <v>0.48770236170015108</v>
      </c>
      <c r="AQ792" s="14">
        <f>AU792/$T$14</f>
        <v>3.2524607907855808E-2</v>
      </c>
      <c r="AR792" s="14">
        <f>AV792/$U$14</f>
        <v>0</v>
      </c>
      <c r="AS792" s="14">
        <f>AW792/$V$14</f>
        <v>1.3642422557075671</v>
      </c>
      <c r="AT792">
        <v>2572.4299999999998</v>
      </c>
      <c r="AU792">
        <v>1173.1199999999999</v>
      </c>
      <c r="AW792">
        <v>4464.3599999999997</v>
      </c>
    </row>
    <row r="793" spans="1:49" ht="12.75" customHeight="1" x14ac:dyDescent="0.15">
      <c r="A793" t="s">
        <v>67</v>
      </c>
      <c r="B793" t="s">
        <v>291</v>
      </c>
      <c r="C793" s="16">
        <v>3</v>
      </c>
      <c r="D793" s="17">
        <v>207</v>
      </c>
      <c r="F793" s="16" t="s">
        <v>381</v>
      </c>
      <c r="H793" s="16" t="s">
        <v>426</v>
      </c>
      <c r="J793" s="52">
        <f t="shared" si="333"/>
        <v>2176.875</v>
      </c>
      <c r="K793" s="52">
        <f t="shared" si="334"/>
        <v>49557.500000000007</v>
      </c>
      <c r="L793" s="52">
        <f t="shared" si="335"/>
        <v>18557.187500000004</v>
      </c>
      <c r="M793" s="52">
        <f t="shared" si="336"/>
        <v>1721531.8749999998</v>
      </c>
      <c r="N793">
        <v>162</v>
      </c>
      <c r="O793">
        <v>3688</v>
      </c>
      <c r="P793">
        <v>1381</v>
      </c>
      <c r="Q793">
        <v>128114</v>
      </c>
      <c r="R793" s="14">
        <f>V793/$S$14</f>
        <v>0.89191387387455701</v>
      </c>
      <c r="S793" s="14">
        <f>W793/$T$14</f>
        <v>0.25655021016843138</v>
      </c>
      <c r="T793" s="14">
        <f>X793/$U$14</f>
        <v>1.3917370895677981</v>
      </c>
      <c r="U793" s="14">
        <f>Y793/$V$14</f>
        <v>0.99742391692972465</v>
      </c>
      <c r="V793">
        <v>4704.4799999999996</v>
      </c>
      <c r="W793">
        <v>9253.43</v>
      </c>
      <c r="X793">
        <v>7142.52</v>
      </c>
      <c r="Y793">
        <v>3263.98</v>
      </c>
      <c r="Z793" s="14">
        <f>AD793/$S$14</f>
        <v>0.74315728805461656</v>
      </c>
      <c r="AA793" s="14">
        <f>AE793/$T$14</f>
        <v>0.22716322661011529</v>
      </c>
      <c r="AB793" s="14">
        <f>AF793/$U$14</f>
        <v>6.7675586359553321</v>
      </c>
      <c r="AC793" s="14">
        <f>AG793/$V$14</f>
        <v>0.66532616634223707</v>
      </c>
      <c r="AD793">
        <v>3919.85</v>
      </c>
      <c r="AE793">
        <v>8193.48</v>
      </c>
      <c r="AF793">
        <v>34731.72</v>
      </c>
      <c r="AG793">
        <v>2177.2199999999998</v>
      </c>
      <c r="AH793" s="14">
        <f>AL793/$S$14</f>
        <v>6.6027918757666466</v>
      </c>
      <c r="AI793" s="14">
        <f>AM793/$T$14</f>
        <v>2.515269614726789</v>
      </c>
      <c r="AJ793" s="14">
        <f>AN793/$U$14</f>
        <v>41.831538418071389</v>
      </c>
      <c r="AK793" s="14">
        <f>AO793/$V$14</f>
        <v>6.9262134023548398</v>
      </c>
      <c r="AL793">
        <v>34827.019999999997</v>
      </c>
      <c r="AM793">
        <v>90722.48</v>
      </c>
      <c r="AN793">
        <v>214683.22</v>
      </c>
      <c r="AO793">
        <v>22665.41</v>
      </c>
      <c r="AP793" s="14">
        <f>AT793/$S$14</f>
        <v>0.44124567027958567</v>
      </c>
      <c r="AQ793" s="14">
        <f>AU793/$T$14</f>
        <v>5.1498404849191916E-2</v>
      </c>
      <c r="AR793" s="14">
        <f>AV793/$U$14</f>
        <v>0</v>
      </c>
      <c r="AS793" s="14">
        <f>AW793/$V$14</f>
        <v>1.2082807472168831</v>
      </c>
      <c r="AT793">
        <v>2327.39</v>
      </c>
      <c r="AU793">
        <v>1857.48</v>
      </c>
      <c r="AW793">
        <v>3953.99</v>
      </c>
    </row>
    <row r="794" spans="1:49" ht="12.75" customHeight="1" x14ac:dyDescent="0.15">
      <c r="A794" t="s">
        <v>68</v>
      </c>
      <c r="B794" t="s">
        <v>292</v>
      </c>
      <c r="C794" s="16">
        <v>3</v>
      </c>
      <c r="D794" s="17">
        <v>208</v>
      </c>
      <c r="F794" s="16" t="s">
        <v>381</v>
      </c>
      <c r="H794" s="16" t="s">
        <v>426</v>
      </c>
      <c r="J794" s="52">
        <f t="shared" si="333"/>
        <v>1451.2500000000002</v>
      </c>
      <c r="K794" s="52">
        <f t="shared" si="334"/>
        <v>54542.8125</v>
      </c>
      <c r="L794" s="52">
        <f t="shared" si="335"/>
        <v>28447.1875</v>
      </c>
      <c r="M794" s="52">
        <f t="shared" si="336"/>
        <v>1319831.25</v>
      </c>
      <c r="N794">
        <v>108</v>
      </c>
      <c r="O794">
        <v>4059</v>
      </c>
      <c r="P794">
        <v>2117</v>
      </c>
      <c r="Q794">
        <v>98220</v>
      </c>
      <c r="R794" s="14">
        <f>V794/$S$14</f>
        <v>0.61339933530378665</v>
      </c>
      <c r="S794" s="14">
        <f>W794/$T$14</f>
        <v>0.19078957400448976</v>
      </c>
      <c r="T794" s="14">
        <f>X794/$U$14</f>
        <v>1.3664803228314388</v>
      </c>
      <c r="U794" s="14">
        <f>Y794/$V$14</f>
        <v>1.4896238552015182</v>
      </c>
      <c r="V794">
        <v>3235.43</v>
      </c>
      <c r="W794">
        <v>6881.53</v>
      </c>
      <c r="X794">
        <v>7012.9</v>
      </c>
      <c r="Y794">
        <v>4874.66</v>
      </c>
      <c r="Z794" s="14">
        <f>AD794/$S$14</f>
        <v>0.65291520288780736</v>
      </c>
      <c r="AA794" s="14">
        <f>AE794/$T$14</f>
        <v>0.22511796242114698</v>
      </c>
      <c r="AB794" s="14">
        <f>AF794/$U$14</f>
        <v>5.6456589810389133</v>
      </c>
      <c r="AC794" s="14">
        <f>AG794/$V$14</f>
        <v>0.72768693409444418</v>
      </c>
      <c r="AD794">
        <v>3443.86</v>
      </c>
      <c r="AE794">
        <v>8119.71</v>
      </c>
      <c r="AF794">
        <v>28974.03</v>
      </c>
      <c r="AG794">
        <v>2381.29</v>
      </c>
      <c r="AH794" s="14">
        <f>AL794/$S$14</f>
        <v>3.5276865121270085</v>
      </c>
      <c r="AI794" s="14">
        <f>AM794/$T$14</f>
        <v>1.0946042121296893</v>
      </c>
      <c r="AJ794" s="14">
        <f>AN794/$U$14</f>
        <v>26.608490887728003</v>
      </c>
      <c r="AK794" s="14">
        <f>AO794/$V$14</f>
        <v>3.530407253369841</v>
      </c>
      <c r="AL794">
        <v>18607.099999999999</v>
      </c>
      <c r="AM794">
        <v>39480.94</v>
      </c>
      <c r="AN794">
        <v>136557.17000000001</v>
      </c>
      <c r="AO794">
        <v>11552.94</v>
      </c>
      <c r="AP794" s="14">
        <f>AT794/$S$14</f>
        <v>0.50867081612030507</v>
      </c>
      <c r="AQ794" s="14">
        <f>AU794/$T$14</f>
        <v>3.3251831436073777E-2</v>
      </c>
      <c r="AR794" s="14">
        <f>AV794/$U$14</f>
        <v>0</v>
      </c>
      <c r="AS794" s="14">
        <f>AW794/$V$14</f>
        <v>1.4213102881362665</v>
      </c>
      <c r="AT794">
        <v>2683.03</v>
      </c>
      <c r="AU794">
        <v>1199.3499999999999</v>
      </c>
      <c r="AW794">
        <v>4651.1099999999997</v>
      </c>
    </row>
    <row r="795" spans="1:49" ht="12.75" customHeight="1" x14ac:dyDescent="0.15">
      <c r="A795" t="s">
        <v>69</v>
      </c>
      <c r="B795" t="s">
        <v>293</v>
      </c>
      <c r="C795" s="16">
        <v>3</v>
      </c>
      <c r="D795" s="17">
        <v>209</v>
      </c>
      <c r="F795" s="16" t="s">
        <v>383</v>
      </c>
      <c r="H795" s="16" t="s">
        <v>426</v>
      </c>
      <c r="J795" s="52">
        <f t="shared" si="333"/>
        <v>2566.5625000000005</v>
      </c>
      <c r="K795" s="52">
        <f t="shared" si="334"/>
        <v>49624.687499999993</v>
      </c>
      <c r="L795" s="52">
        <f t="shared" si="335"/>
        <v>19108.125</v>
      </c>
      <c r="M795" s="52">
        <f t="shared" si="336"/>
        <v>2158734.375</v>
      </c>
      <c r="N795">
        <v>191</v>
      </c>
      <c r="O795">
        <v>3693</v>
      </c>
      <c r="P795">
        <v>1422</v>
      </c>
      <c r="Q795">
        <v>160650</v>
      </c>
      <c r="R795" s="14">
        <f>V795/$S$14</f>
        <v>0.6582350476529929</v>
      </c>
      <c r="S795" s="14">
        <f>W795/$T$14</f>
        <v>0.23590127614837131</v>
      </c>
      <c r="T795" s="14">
        <f>X795/$U$14</f>
        <v>1.4899446424361225</v>
      </c>
      <c r="U795" s="14">
        <f>Y795/$V$14</f>
        <v>0.88682652846067578</v>
      </c>
      <c r="V795">
        <v>3471.92</v>
      </c>
      <c r="W795">
        <v>8508.65</v>
      </c>
      <c r="X795">
        <v>7646.53</v>
      </c>
      <c r="Y795">
        <v>2902.06</v>
      </c>
      <c r="Z795" s="14">
        <f>AD795/$S$14</f>
        <v>0.73302000724226912</v>
      </c>
      <c r="AA795" s="14">
        <f>AE795/$T$14</f>
        <v>0.2300565947917709</v>
      </c>
      <c r="AB795" s="14">
        <f>AF795/$U$14</f>
        <v>7.8317371675087539</v>
      </c>
      <c r="AC795" s="14">
        <f>AG795/$V$14</f>
        <v>0.61185792733795585</v>
      </c>
      <c r="AD795">
        <v>3866.38</v>
      </c>
      <c r="AE795">
        <v>8297.84</v>
      </c>
      <c r="AF795">
        <v>40193.18</v>
      </c>
      <c r="AG795">
        <v>2002.25</v>
      </c>
      <c r="AH795" s="14">
        <f>AL795/$S$14</f>
        <v>7.1130438574372601</v>
      </c>
      <c r="AI795" s="14">
        <f>AM795/$T$14</f>
        <v>3.2505006419695306</v>
      </c>
      <c r="AJ795" s="14">
        <f>AN795/$U$14</f>
        <v>43.646327324735147</v>
      </c>
      <c r="AK795" s="14">
        <f>AO795/$V$14</f>
        <v>7.8832511818506852</v>
      </c>
      <c r="AL795">
        <v>37518.39</v>
      </c>
      <c r="AM795">
        <v>117241.3</v>
      </c>
      <c r="AN795">
        <v>223996.88</v>
      </c>
      <c r="AO795">
        <v>25797.23</v>
      </c>
      <c r="AP795" s="14">
        <f>AT795/$S$14</f>
        <v>0.41901076671362136</v>
      </c>
      <c r="AQ795" s="14">
        <f>AU795/$T$14</f>
        <v>4.6452199955141146E-2</v>
      </c>
      <c r="AR795" s="14">
        <f>AV795/$U$14</f>
        <v>0</v>
      </c>
      <c r="AS795" s="14">
        <f>AW795/$V$14</f>
        <v>1.1627149409762225</v>
      </c>
      <c r="AT795">
        <v>2210.11</v>
      </c>
      <c r="AU795">
        <v>1675.47</v>
      </c>
      <c r="AW795">
        <v>3804.88</v>
      </c>
    </row>
    <row r="796" spans="1:49" ht="12.75" customHeight="1" x14ac:dyDescent="0.15">
      <c r="A796" t="s">
        <v>70</v>
      </c>
      <c r="B796" t="s">
        <v>294</v>
      </c>
      <c r="C796" s="16">
        <v>3</v>
      </c>
      <c r="D796" s="17">
        <v>210</v>
      </c>
      <c r="F796" s="16" t="s">
        <v>383</v>
      </c>
      <c r="H796" s="16" t="s">
        <v>426</v>
      </c>
      <c r="J796" s="52">
        <f t="shared" si="333"/>
        <v>1451.2500000000002</v>
      </c>
      <c r="K796" s="52">
        <f t="shared" si="334"/>
        <v>57485.625000000015</v>
      </c>
      <c r="L796" s="52">
        <f t="shared" si="335"/>
        <v>28930.9375</v>
      </c>
      <c r="M796" s="52">
        <f t="shared" si="336"/>
        <v>1528730.6250000002</v>
      </c>
      <c r="N796">
        <v>108</v>
      </c>
      <c r="O796">
        <v>4278</v>
      </c>
      <c r="P796">
        <v>2153</v>
      </c>
      <c r="Q796">
        <v>113766</v>
      </c>
      <c r="R796" s="14">
        <f>V796/$S$14</f>
        <v>0.47345670469173906</v>
      </c>
      <c r="S796" s="14">
        <f>W796/$T$14</f>
        <v>0.16447755657330498</v>
      </c>
      <c r="T796" s="14">
        <f>X796/$U$14</f>
        <v>1.3259217979419691</v>
      </c>
      <c r="U796" s="14">
        <f>Y796/$V$14</f>
        <v>1.1796688067815464</v>
      </c>
      <c r="V796">
        <v>2497.29</v>
      </c>
      <c r="W796">
        <v>5932.49</v>
      </c>
      <c r="X796">
        <v>6804.75</v>
      </c>
      <c r="Y796">
        <v>3860.36</v>
      </c>
      <c r="Z796" s="14">
        <f>AD796/$S$14</f>
        <v>0.64341873017618434</v>
      </c>
      <c r="AA796" s="14">
        <f>AE796/$T$14</f>
        <v>0.22536138684271592</v>
      </c>
      <c r="AB796" s="14">
        <f>AF796/$U$14</f>
        <v>6.5709662145441721</v>
      </c>
      <c r="AC796" s="14">
        <f>AG796/$V$14</f>
        <v>0.68827866923765668</v>
      </c>
      <c r="AD796">
        <v>3393.77</v>
      </c>
      <c r="AE796">
        <v>8128.49</v>
      </c>
      <c r="AF796">
        <v>33722.79</v>
      </c>
      <c r="AG796">
        <v>2252.33</v>
      </c>
      <c r="AH796" s="14">
        <f>AL796/$S$14</f>
        <v>3.2188189034597952</v>
      </c>
      <c r="AI796" s="14">
        <f>AM796/$T$14</f>
        <v>1.0904665514605603</v>
      </c>
      <c r="AJ796" s="14">
        <f>AN796/$U$14</f>
        <v>28.528406555613795</v>
      </c>
      <c r="AK796" s="14">
        <f>AO796/$V$14</f>
        <v>3.9250949605947913</v>
      </c>
      <c r="AL796">
        <v>16977.95</v>
      </c>
      <c r="AM796">
        <v>39331.699999999997</v>
      </c>
      <c r="AN796">
        <v>146410.35</v>
      </c>
      <c r="AO796">
        <v>12844.52</v>
      </c>
      <c r="AP796" s="14">
        <f>AT796/$S$14</f>
        <v>0.5103752139976756</v>
      </c>
      <c r="AQ796" s="14">
        <f>AU796/$T$14</f>
        <v>3.388950361102662E-2</v>
      </c>
      <c r="AR796" s="14">
        <f>AV796/$U$14</f>
        <v>0</v>
      </c>
      <c r="AS796" s="14">
        <f>AW796/$V$14</f>
        <v>1.4524433063094173</v>
      </c>
      <c r="AT796">
        <v>2692.02</v>
      </c>
      <c r="AU796">
        <v>1222.3499999999999</v>
      </c>
      <c r="AW796">
        <v>4752.99</v>
      </c>
    </row>
    <row r="797" spans="1:49" ht="12.75" customHeight="1" x14ac:dyDescent="0.15">
      <c r="A797" t="s">
        <v>71</v>
      </c>
      <c r="B797" t="s">
        <v>295</v>
      </c>
      <c r="C797" s="16">
        <v>3</v>
      </c>
      <c r="D797" s="17">
        <v>211</v>
      </c>
      <c r="F797" s="16" t="s">
        <v>385</v>
      </c>
      <c r="H797" s="16" t="s">
        <v>426</v>
      </c>
      <c r="J797" s="52">
        <f t="shared" si="333"/>
        <v>1720</v>
      </c>
      <c r="K797" s="52">
        <f t="shared" si="334"/>
        <v>51371.562500000007</v>
      </c>
      <c r="L797" s="52">
        <f t="shared" si="335"/>
        <v>19927.8125</v>
      </c>
      <c r="M797" s="52">
        <f t="shared" si="336"/>
        <v>2240085</v>
      </c>
      <c r="N797">
        <v>128</v>
      </c>
      <c r="O797">
        <v>3823</v>
      </c>
      <c r="P797">
        <v>1483</v>
      </c>
      <c r="Q797">
        <v>166704</v>
      </c>
      <c r="R797" s="14">
        <f>V797/$S$14</f>
        <v>0.72506678244185796</v>
      </c>
      <c r="S797" s="14">
        <f>W797/$T$14</f>
        <v>0.23277529624724377</v>
      </c>
      <c r="T797" s="14">
        <f>X797/$U$14</f>
        <v>1.7429721614391018</v>
      </c>
      <c r="U797" s="14">
        <f>Y797/$V$14</f>
        <v>1.0832811291983584</v>
      </c>
      <c r="V797">
        <v>3824.43</v>
      </c>
      <c r="W797">
        <v>8395.9</v>
      </c>
      <c r="X797">
        <v>8945.09</v>
      </c>
      <c r="Y797">
        <v>3544.94</v>
      </c>
      <c r="Z797" s="14">
        <f>AD797/$S$14</f>
        <v>0.68400766694662529</v>
      </c>
      <c r="AA797" s="14">
        <f>AE797/$T$14</f>
        <v>0.22587790130442773</v>
      </c>
      <c r="AB797" s="14">
        <f>AF797/$U$14</f>
        <v>7.689531945075009</v>
      </c>
      <c r="AC797" s="14">
        <f>AG797/$V$14</f>
        <v>0.67962449693039695</v>
      </c>
      <c r="AD797">
        <v>3607.86</v>
      </c>
      <c r="AE797">
        <v>8147.12</v>
      </c>
      <c r="AF797">
        <v>39463.370000000003</v>
      </c>
      <c r="AG797">
        <v>2224.0100000000002</v>
      </c>
      <c r="AH797" s="14">
        <f>AL797/$S$14</f>
        <v>5.1284687530215614</v>
      </c>
      <c r="AI797" s="14">
        <f>AM797/$T$14</f>
        <v>1.979470005703007</v>
      </c>
      <c r="AJ797" s="14">
        <f>AN797/$U$14</f>
        <v>42.373159862745972</v>
      </c>
      <c r="AK797" s="14">
        <f>AO797/$V$14</f>
        <v>5.164621792501551</v>
      </c>
      <c r="AL797">
        <v>27050.57</v>
      </c>
      <c r="AM797">
        <v>71396.89</v>
      </c>
      <c r="AN797">
        <v>217462.87</v>
      </c>
      <c r="AO797">
        <v>16900.759999999998</v>
      </c>
      <c r="AP797" s="14">
        <f>AT797/$S$14</f>
        <v>0.41432604240329579</v>
      </c>
      <c r="AQ797" s="14">
        <f>AU797/$T$14</f>
        <v>4.7429779124221035E-2</v>
      </c>
      <c r="AR797" s="14">
        <f>AV797/$U$14</f>
        <v>0</v>
      </c>
      <c r="AS797" s="14">
        <f>AW797/$V$14</f>
        <v>1.2162962464972298</v>
      </c>
      <c r="AT797">
        <v>2185.4</v>
      </c>
      <c r="AU797">
        <v>1710.73</v>
      </c>
      <c r="AW797">
        <v>3980.22</v>
      </c>
    </row>
    <row r="798" spans="1:49" ht="12.75" customHeight="1" x14ac:dyDescent="0.15">
      <c r="A798" t="s">
        <v>72</v>
      </c>
      <c r="B798" t="s">
        <v>296</v>
      </c>
      <c r="C798" s="16">
        <v>3</v>
      </c>
      <c r="D798" s="17">
        <v>212</v>
      </c>
      <c r="F798" s="16" t="s">
        <v>385</v>
      </c>
      <c r="H798" s="16" t="s">
        <v>426</v>
      </c>
      <c r="J798" s="52">
        <f t="shared" si="333"/>
        <v>1451.2500000000002</v>
      </c>
      <c r="K798" s="52">
        <f t="shared" si="334"/>
        <v>55308.75</v>
      </c>
      <c r="L798" s="52">
        <f t="shared" si="335"/>
        <v>32102.187500000007</v>
      </c>
      <c r="M798" s="52">
        <f t="shared" si="336"/>
        <v>1539171.5625</v>
      </c>
      <c r="N798">
        <v>108</v>
      </c>
      <c r="O798">
        <v>4116</v>
      </c>
      <c r="P798">
        <v>2389</v>
      </c>
      <c r="Q798">
        <v>114543</v>
      </c>
      <c r="R798" s="14">
        <f>V798/$S$14</f>
        <v>0.42245368834354896</v>
      </c>
      <c r="S798" s="14">
        <f>W798/$T$14</f>
        <v>0.15463993840641285</v>
      </c>
      <c r="T798" s="14">
        <f>X798/$U$14</f>
        <v>1.305762369716821</v>
      </c>
      <c r="U798" s="14">
        <f>Y798/$V$14</f>
        <v>1.4500780770135773</v>
      </c>
      <c r="V798">
        <v>2228.27</v>
      </c>
      <c r="W798">
        <v>5577.66</v>
      </c>
      <c r="X798">
        <v>6701.29</v>
      </c>
      <c r="Y798">
        <v>4745.25</v>
      </c>
      <c r="Z798" s="14">
        <f>AD798/$S$14</f>
        <v>0.65022873815784732</v>
      </c>
      <c r="AA798" s="14">
        <f>AE798/$T$14</f>
        <v>0.21746090584382186</v>
      </c>
      <c r="AB798" s="14">
        <f>AF798/$U$14</f>
        <v>6.9113304716012385</v>
      </c>
      <c r="AC798" s="14">
        <f>AG798/$V$14</f>
        <v>0.62343654982107999</v>
      </c>
      <c r="AD798">
        <v>3429.69</v>
      </c>
      <c r="AE798">
        <v>7843.53</v>
      </c>
      <c r="AF798">
        <v>35469.57</v>
      </c>
      <c r="AG798">
        <v>2040.14</v>
      </c>
      <c r="AH798" s="14">
        <f>AL798/$S$14</f>
        <v>2.8692144792296652</v>
      </c>
      <c r="AI798" s="14">
        <f>AM798/$T$14</f>
        <v>0.69430994028338699</v>
      </c>
      <c r="AJ798" s="14">
        <f>AN798/$U$14</f>
        <v>27.449600455175183</v>
      </c>
      <c r="AK798" s="14">
        <f>AO798/$V$14</f>
        <v>2.8111178000311696</v>
      </c>
      <c r="AL798">
        <v>15133.93</v>
      </c>
      <c r="AM798">
        <v>25042.85</v>
      </c>
      <c r="AN798">
        <v>140873.82</v>
      </c>
      <c r="AO798">
        <v>9199.1299999999992</v>
      </c>
      <c r="AP798" s="14">
        <f>AT798/$S$14</f>
        <v>0.50401642592125639</v>
      </c>
      <c r="AQ798" s="14">
        <f>AU798/$T$14</f>
        <v>3.4126551310846055E-2</v>
      </c>
      <c r="AR798" s="14">
        <f>AV798/$U$14</f>
        <v>0</v>
      </c>
      <c r="AS798" s="14">
        <f>AW798/$V$14</f>
        <v>1.3945807524118312</v>
      </c>
      <c r="AT798">
        <v>2658.48</v>
      </c>
      <c r="AU798">
        <v>1230.9000000000001</v>
      </c>
      <c r="AW798">
        <v>4563.6400000000003</v>
      </c>
    </row>
    <row r="799" spans="1:49" ht="12.75" customHeight="1" x14ac:dyDescent="0.15">
      <c r="J799" s="52"/>
      <c r="K799" s="52"/>
      <c r="L799" s="52"/>
      <c r="M799" s="52"/>
      <c r="R799" s="14"/>
      <c r="S799" s="14"/>
      <c r="T799" s="14"/>
      <c r="U799" s="14"/>
      <c r="Z799" s="14"/>
      <c r="AA799" s="14"/>
      <c r="AB799" s="14"/>
      <c r="AC799" s="14"/>
      <c r="AH799" s="14"/>
      <c r="AI799" s="14"/>
      <c r="AJ799" s="14"/>
      <c r="AK799" s="14"/>
      <c r="AP799" s="14"/>
      <c r="AQ799" s="14"/>
      <c r="AR799" s="14"/>
      <c r="AS799" s="14"/>
    </row>
    <row r="800" spans="1:49" ht="12.75" customHeight="1" x14ac:dyDescent="0.15">
      <c r="A800" t="s">
        <v>73</v>
      </c>
      <c r="B800" t="s">
        <v>297</v>
      </c>
      <c r="C800" s="16">
        <v>4</v>
      </c>
      <c r="D800" s="17">
        <v>213</v>
      </c>
      <c r="F800" s="16" t="s">
        <v>374</v>
      </c>
      <c r="H800" s="16" t="s">
        <v>426</v>
      </c>
      <c r="J800" s="52">
        <f t="shared" si="333"/>
        <v>618.125</v>
      </c>
      <c r="K800" s="52">
        <f t="shared" si="334"/>
        <v>18705</v>
      </c>
      <c r="L800" s="52">
        <f t="shared" si="335"/>
        <v>18463.125</v>
      </c>
      <c r="M800" s="52">
        <f t="shared" si="336"/>
        <v>874714.0625</v>
      </c>
      <c r="N800">
        <v>46</v>
      </c>
      <c r="O800">
        <v>1392</v>
      </c>
      <c r="P800">
        <v>1374</v>
      </c>
      <c r="Q800">
        <v>65095</v>
      </c>
      <c r="R800" s="14">
        <f>V800/$S$14</f>
        <v>0.6448861428092042</v>
      </c>
      <c r="S800" s="14">
        <f>W800/$T$14</f>
        <v>0.16944890429899173</v>
      </c>
      <c r="T800" s="14">
        <f>X800/$U$14</f>
        <v>1.1747377773967329</v>
      </c>
      <c r="U800" s="14">
        <f>Y800/$V$14</f>
        <v>1.5792214300775269</v>
      </c>
      <c r="V800">
        <v>3401.51</v>
      </c>
      <c r="W800">
        <v>6111.8</v>
      </c>
      <c r="X800">
        <v>6028.86</v>
      </c>
      <c r="Y800">
        <v>5167.8599999999997</v>
      </c>
      <c r="Z800" s="14">
        <f>AD800/$S$14</f>
        <v>0.71245347979653395</v>
      </c>
      <c r="AA800" s="14">
        <f>AE800/$T$14</f>
        <v>0.24471778708902373</v>
      </c>
      <c r="AB800" s="14">
        <f>AF800/$U$14</f>
        <v>5.099148689909959</v>
      </c>
      <c r="AC800" s="14">
        <f>AG800/$V$14</f>
        <v>0.77878994380288535</v>
      </c>
      <c r="AD800">
        <v>3757.9</v>
      </c>
      <c r="AE800">
        <v>8826.65</v>
      </c>
      <c r="AF800">
        <v>26169.29</v>
      </c>
      <c r="AG800">
        <v>2548.52</v>
      </c>
      <c r="AH800" s="14">
        <f>AL800/$S$14</f>
        <v>3.7180766656744888</v>
      </c>
      <c r="AI800" s="14">
        <f>AM800/$T$14</f>
        <v>1.060811745588764</v>
      </c>
      <c r="AJ800" s="14">
        <f>AN800/$U$14</f>
        <v>28.162867369823989</v>
      </c>
      <c r="AK800" s="14">
        <f>AO800/$V$14</f>
        <v>3.4173529600508492</v>
      </c>
      <c r="AL800">
        <v>19611.330000000002</v>
      </c>
      <c r="AM800">
        <v>38262.089999999997</v>
      </c>
      <c r="AN800">
        <v>144534.37</v>
      </c>
      <c r="AO800">
        <v>11182.98</v>
      </c>
      <c r="AP800" s="14">
        <f>AT800/$S$14</f>
        <v>0.45729620690897305</v>
      </c>
      <c r="AQ800" s="14">
        <f>AU800/$T$14</f>
        <v>3.4885658447811656E-2</v>
      </c>
      <c r="AR800" s="14">
        <f>AV800/$U$14</f>
        <v>0</v>
      </c>
      <c r="AS800" s="14">
        <f>AW800/$V$14</f>
        <v>1.3410055585944303</v>
      </c>
      <c r="AT800">
        <v>2412.0500000000002</v>
      </c>
      <c r="AU800">
        <v>1258.28</v>
      </c>
      <c r="AW800">
        <v>4388.32</v>
      </c>
    </row>
    <row r="801" spans="1:49" ht="12.75" customHeight="1" x14ac:dyDescent="0.15">
      <c r="A801" t="s">
        <v>74</v>
      </c>
      <c r="B801" t="s">
        <v>298</v>
      </c>
      <c r="C801" s="16">
        <v>4</v>
      </c>
      <c r="D801" s="17">
        <v>214</v>
      </c>
      <c r="F801" s="16" t="s">
        <v>374</v>
      </c>
      <c r="H801" s="16" t="s">
        <v>426</v>
      </c>
      <c r="J801" s="52">
        <f t="shared" si="333"/>
        <v>645</v>
      </c>
      <c r="K801" s="52">
        <f t="shared" si="334"/>
        <v>19981.5625</v>
      </c>
      <c r="L801" s="52">
        <f t="shared" si="335"/>
        <v>17428.4375</v>
      </c>
      <c r="M801" s="52">
        <f t="shared" si="336"/>
        <v>886162.81249999988</v>
      </c>
      <c r="N801">
        <v>48</v>
      </c>
      <c r="O801">
        <v>1487</v>
      </c>
      <c r="P801">
        <v>1297</v>
      </c>
      <c r="Q801">
        <v>65947</v>
      </c>
      <c r="R801" s="14">
        <f>V801/$S$14</f>
        <v>0.7760261935050875</v>
      </c>
      <c r="S801" s="14">
        <f>W801/$T$14</f>
        <v>0.18079198329631599</v>
      </c>
      <c r="T801" s="14">
        <f>X801/$U$14</f>
        <v>1.2766923417165328</v>
      </c>
      <c r="U801" s="14">
        <f>Y801/$V$14</f>
        <v>1.5427651180628346</v>
      </c>
      <c r="V801">
        <v>4093.22</v>
      </c>
      <c r="W801">
        <v>6520.93</v>
      </c>
      <c r="X801">
        <v>6552.1</v>
      </c>
      <c r="Y801">
        <v>5048.5600000000004</v>
      </c>
      <c r="Z801" s="14">
        <f>AD801/$S$14</f>
        <v>0.66779029270521506</v>
      </c>
      <c r="AA801" s="14">
        <f>AE801/$T$14</f>
        <v>0.24344965120718273</v>
      </c>
      <c r="AB801" s="14">
        <f>AF801/$U$14</f>
        <v>5.3256178282142361</v>
      </c>
      <c r="AC801" s="14">
        <f>AG801/$V$14</f>
        <v>0.7577229014701703</v>
      </c>
      <c r="AD801">
        <v>3522.32</v>
      </c>
      <c r="AE801">
        <v>8780.91</v>
      </c>
      <c r="AF801">
        <v>27331.55</v>
      </c>
      <c r="AG801">
        <v>2479.58</v>
      </c>
      <c r="AH801" s="14">
        <f>AL801/$S$14</f>
        <v>3.7932275304810421</v>
      </c>
      <c r="AI801" s="14">
        <f>AM801/$T$14</f>
        <v>1.1335169089867139</v>
      </c>
      <c r="AJ801" s="14">
        <f>AN801/$U$14</f>
        <v>29.74356061565561</v>
      </c>
      <c r="AK801" s="14">
        <f>AO801/$V$14</f>
        <v>3.431425157605557</v>
      </c>
      <c r="AL801">
        <v>20007.72</v>
      </c>
      <c r="AM801">
        <v>40884.47</v>
      </c>
      <c r="AN801">
        <v>152646.63</v>
      </c>
      <c r="AO801">
        <v>11229.03</v>
      </c>
      <c r="AP801" s="14">
        <f>AT801/$S$14</f>
        <v>0.42338267050140388</v>
      </c>
      <c r="AQ801" s="14">
        <f>AU801/$T$14</f>
        <v>3.3580093981788635E-2</v>
      </c>
      <c r="AR801" s="14">
        <f>AV801/$U$14</f>
        <v>0</v>
      </c>
      <c r="AS801" s="14">
        <f>AW801/$V$14</f>
        <v>1.3127694879309133</v>
      </c>
      <c r="AT801">
        <v>2233.17</v>
      </c>
      <c r="AU801">
        <v>1211.19</v>
      </c>
      <c r="AW801">
        <v>4295.92</v>
      </c>
    </row>
    <row r="802" spans="1:49" ht="12.75" customHeight="1" x14ac:dyDescent="0.15">
      <c r="A802" t="s">
        <v>75</v>
      </c>
      <c r="B802" t="s">
        <v>299</v>
      </c>
      <c r="C802" s="16">
        <v>4</v>
      </c>
      <c r="D802" s="17">
        <v>215</v>
      </c>
      <c r="F802" s="16" t="s">
        <v>375</v>
      </c>
      <c r="H802" s="16" t="s">
        <v>426</v>
      </c>
      <c r="J802" s="52">
        <f t="shared" si="333"/>
        <v>604.6875</v>
      </c>
      <c r="K802" s="52">
        <f t="shared" si="334"/>
        <v>17818.125</v>
      </c>
      <c r="L802" s="52">
        <f t="shared" si="335"/>
        <v>16998.4375</v>
      </c>
      <c r="M802" s="52">
        <f t="shared" si="336"/>
        <v>846535.62500000023</v>
      </c>
      <c r="N802">
        <v>45</v>
      </c>
      <c r="O802">
        <v>1326</v>
      </c>
      <c r="P802">
        <v>1265</v>
      </c>
      <c r="Q802">
        <v>62998</v>
      </c>
      <c r="R802" s="14">
        <f t="shared" ref="R802:R834" si="337">V802/$S$14</f>
        <v>0.39000377280509008</v>
      </c>
      <c r="S802" s="14">
        <f t="shared" ref="S802:S834" si="338">W802/$T$14</f>
        <v>0.17227406928280453</v>
      </c>
      <c r="T802" s="14">
        <f t="shared" ref="T802:T834" si="339">X802/$U$14</f>
        <v>1.2777718239547631</v>
      </c>
      <c r="U802" s="14">
        <f t="shared" ref="U802:U834" si="340">Y802/$V$14</f>
        <v>1.4052548427611455</v>
      </c>
      <c r="V802">
        <v>2057.11</v>
      </c>
      <c r="W802">
        <v>6213.7</v>
      </c>
      <c r="X802">
        <v>6557.64</v>
      </c>
      <c r="Y802">
        <v>4598.57</v>
      </c>
      <c r="Z802" s="14">
        <f t="shared" ref="Z802:Z862" si="341">AD802/$S$14</f>
        <v>0.69304154446127564</v>
      </c>
      <c r="AA802" s="14">
        <f t="shared" ref="AA802:AA862" si="342">AE802/$T$14</f>
        <v>0.23688273680025526</v>
      </c>
      <c r="AB802" s="14">
        <f t="shared" ref="AB802:AB862" si="343">AF802/$U$14</f>
        <v>4.2001036614712524</v>
      </c>
      <c r="AC802" s="14">
        <f t="shared" ref="AC802:AC862" si="344">AG802/$V$14</f>
        <v>0.73190706543495465</v>
      </c>
      <c r="AD802">
        <v>3655.51</v>
      </c>
      <c r="AE802">
        <v>8544.0499999999993</v>
      </c>
      <c r="AF802">
        <v>21555.31</v>
      </c>
      <c r="AG802">
        <v>2395.1</v>
      </c>
      <c r="AH802" s="14">
        <f t="shared" ref="AH802:AH862" si="345">AL802/$S$14</f>
        <v>4.0955278040568084</v>
      </c>
      <c r="AI802" s="14">
        <f t="shared" ref="AI802:AI862" si="346">AM802/$T$14</f>
        <v>1.0960550549520927</v>
      </c>
      <c r="AJ802" s="14">
        <f t="shared" ref="AJ802:AJ862" si="347">AN802/$U$14</f>
        <v>27.767472900903922</v>
      </c>
      <c r="AK802" s="14">
        <f t="shared" ref="AK802:AK862" si="348">AO802/$V$14</f>
        <v>6.1229919233836831</v>
      </c>
      <c r="AL802">
        <v>21602.23</v>
      </c>
      <c r="AM802">
        <v>39533.269999999997</v>
      </c>
      <c r="AN802">
        <v>142505.17000000001</v>
      </c>
      <c r="AO802">
        <v>20036.939999999999</v>
      </c>
      <c r="AP802" s="14">
        <f t="shared" ref="AP802:AP862" si="349">AT802/$S$14</f>
        <v>0.4432875351449117</v>
      </c>
      <c r="AQ802" s="14">
        <f t="shared" ref="AQ802:AQ862" si="350">AU802/$T$14</f>
        <v>3.3669645335053754E-2</v>
      </c>
      <c r="AR802" s="14">
        <f t="shared" ref="AR802:AR862" si="351">AV802/$U$14</f>
        <v>0</v>
      </c>
      <c r="AS802" s="14">
        <f t="shared" ref="AS802:AS862" si="352">AW802/$V$14</f>
        <v>1.3025140492786662</v>
      </c>
      <c r="AT802">
        <v>2338.16</v>
      </c>
      <c r="AU802">
        <v>1214.42</v>
      </c>
      <c r="AW802">
        <v>4262.3599999999997</v>
      </c>
    </row>
    <row r="803" spans="1:49" ht="12.75" customHeight="1" x14ac:dyDescent="0.15">
      <c r="A803" t="s">
        <v>76</v>
      </c>
      <c r="B803" t="s">
        <v>300</v>
      </c>
      <c r="C803" s="16">
        <v>4</v>
      </c>
      <c r="D803" s="17">
        <v>216</v>
      </c>
      <c r="F803" s="16" t="s">
        <v>375</v>
      </c>
      <c r="H803" s="16" t="s">
        <v>426</v>
      </c>
      <c r="J803" s="52">
        <f t="shared" si="333"/>
        <v>792.81250000000011</v>
      </c>
      <c r="K803" s="52">
        <f t="shared" si="334"/>
        <v>20451.875</v>
      </c>
      <c r="L803" s="52">
        <f t="shared" si="335"/>
        <v>17818.125</v>
      </c>
      <c r="M803" s="52">
        <f t="shared" si="336"/>
        <v>909046.875</v>
      </c>
      <c r="N803">
        <v>59</v>
      </c>
      <c r="O803">
        <v>1522</v>
      </c>
      <c r="P803">
        <v>1326</v>
      </c>
      <c r="Q803">
        <v>67650</v>
      </c>
      <c r="R803" s="14">
        <f t="shared" si="337"/>
        <v>0.51462578134035064</v>
      </c>
      <c r="S803" s="14">
        <f t="shared" si="338"/>
        <v>0.20330236556969494</v>
      </c>
      <c r="T803" s="14">
        <f t="shared" si="339"/>
        <v>1.344043070172191</v>
      </c>
      <c r="U803" s="14">
        <f t="shared" si="340"/>
        <v>1.4123994242775202</v>
      </c>
      <c r="V803">
        <v>2714.44</v>
      </c>
      <c r="W803">
        <v>7332.85</v>
      </c>
      <c r="X803">
        <v>6897.75</v>
      </c>
      <c r="Y803">
        <v>4621.95</v>
      </c>
      <c r="Z803" s="14">
        <f t="shared" si="341"/>
        <v>0.71410668886112472</v>
      </c>
      <c r="AA803" s="14">
        <f t="shared" si="342"/>
        <v>0.24165723789802179</v>
      </c>
      <c r="AB803" s="14">
        <f t="shared" si="343"/>
        <v>5.048309752946655</v>
      </c>
      <c r="AC803" s="14">
        <f t="shared" si="344"/>
        <v>0.67105588847363251</v>
      </c>
      <c r="AD803">
        <v>3766.62</v>
      </c>
      <c r="AE803">
        <v>8716.26</v>
      </c>
      <c r="AF803">
        <v>25908.38</v>
      </c>
      <c r="AG803">
        <v>2195.9699999999998</v>
      </c>
      <c r="AH803" s="14">
        <f t="shared" si="345"/>
        <v>4.0351970484909723</v>
      </c>
      <c r="AI803" s="14">
        <f t="shared" si="346"/>
        <v>1.2348191741923533</v>
      </c>
      <c r="AJ803" s="14">
        <f t="shared" si="347"/>
        <v>30.145414441290001</v>
      </c>
      <c r="AK803" s="14">
        <f t="shared" si="348"/>
        <v>4.4529047399317321</v>
      </c>
      <c r="AL803">
        <v>21284.01</v>
      </c>
      <c r="AM803">
        <v>44538.31</v>
      </c>
      <c r="AN803">
        <v>154708.98000000001</v>
      </c>
      <c r="AO803">
        <v>14571.73</v>
      </c>
      <c r="AP803" s="14">
        <f t="shared" si="349"/>
        <v>0.46643435793113774</v>
      </c>
      <c r="AQ803" s="14">
        <f t="shared" si="350"/>
        <v>3.4694911292869245E-2</v>
      </c>
      <c r="AR803" s="14">
        <f t="shared" si="351"/>
        <v>0</v>
      </c>
      <c r="AS803" s="14">
        <f t="shared" si="352"/>
        <v>1.2845548082300202</v>
      </c>
      <c r="AT803">
        <v>2460.25</v>
      </c>
      <c r="AU803">
        <v>1251.4000000000001</v>
      </c>
      <c r="AW803">
        <v>4203.59</v>
      </c>
    </row>
    <row r="804" spans="1:49" ht="12.75" customHeight="1" x14ac:dyDescent="0.15">
      <c r="A804" t="s">
        <v>77</v>
      </c>
      <c r="B804" t="s">
        <v>301</v>
      </c>
      <c r="C804" s="16">
        <v>4</v>
      </c>
      <c r="D804" s="17">
        <v>219</v>
      </c>
      <c r="F804" s="16" t="s">
        <v>376</v>
      </c>
      <c r="H804" s="16" t="s">
        <v>426</v>
      </c>
      <c r="J804" s="52">
        <f t="shared" si="333"/>
        <v>564.37500000000011</v>
      </c>
      <c r="K804" s="52">
        <f t="shared" si="334"/>
        <v>16380.312500000002</v>
      </c>
      <c r="L804" s="52">
        <f t="shared" si="335"/>
        <v>15412.812500000002</v>
      </c>
      <c r="M804" s="52">
        <f t="shared" si="336"/>
        <v>792624.37500000012</v>
      </c>
      <c r="N804">
        <v>42</v>
      </c>
      <c r="O804">
        <v>1219</v>
      </c>
      <c r="P804">
        <v>1147</v>
      </c>
      <c r="Q804">
        <v>58986</v>
      </c>
      <c r="R804" s="14">
        <f t="shared" si="337"/>
        <v>0.45774553093226206</v>
      </c>
      <c r="S804" s="14">
        <f t="shared" si="338"/>
        <v>0.18718034949425666</v>
      </c>
      <c r="T804" s="14">
        <f t="shared" si="339"/>
        <v>1.1605369352447052</v>
      </c>
      <c r="U804" s="14">
        <f t="shared" si="340"/>
        <v>1.3879403864430191</v>
      </c>
      <c r="V804">
        <v>2414.42</v>
      </c>
      <c r="W804">
        <v>6751.35</v>
      </c>
      <c r="X804">
        <v>5955.98</v>
      </c>
      <c r="Y804">
        <v>4541.91</v>
      </c>
      <c r="Z804" s="14">
        <f t="shared" si="341"/>
        <v>0.68338581766544881</v>
      </c>
      <c r="AA804" s="14">
        <f t="shared" si="342"/>
        <v>0.25360277847629065</v>
      </c>
      <c r="AB804" s="14">
        <f t="shared" si="343"/>
        <v>3.832754296982321</v>
      </c>
      <c r="AC804" s="14">
        <f t="shared" si="344"/>
        <v>0.67020330582048093</v>
      </c>
      <c r="AD804">
        <v>3604.58</v>
      </c>
      <c r="AE804">
        <v>9147.1200000000008</v>
      </c>
      <c r="AF804">
        <v>19670.04</v>
      </c>
      <c r="AG804">
        <v>2193.1799999999998</v>
      </c>
      <c r="AH804" s="14">
        <f t="shared" si="345"/>
        <v>3.31251907731217</v>
      </c>
      <c r="AI804" s="14">
        <f t="shared" si="346"/>
        <v>0.6858106019375807</v>
      </c>
      <c r="AJ804" s="14">
        <f t="shared" si="347"/>
        <v>25.670194793933856</v>
      </c>
      <c r="AK804" s="14">
        <f t="shared" si="348"/>
        <v>2.6377104335948127</v>
      </c>
      <c r="AL804">
        <v>17472.18</v>
      </c>
      <c r="AM804">
        <v>24736.29</v>
      </c>
      <c r="AN804">
        <v>131741.75</v>
      </c>
      <c r="AO804">
        <v>8631.67</v>
      </c>
      <c r="AP804" s="14">
        <f t="shared" si="349"/>
        <v>0.45629518123683543</v>
      </c>
      <c r="AQ804" s="14">
        <f t="shared" si="350"/>
        <v>3.1688980109895869E-2</v>
      </c>
      <c r="AR804" s="14">
        <f t="shared" si="351"/>
        <v>0</v>
      </c>
      <c r="AS804" s="14">
        <f t="shared" si="352"/>
        <v>1.2348085967222935</v>
      </c>
      <c r="AT804">
        <v>2406.77</v>
      </c>
      <c r="AU804">
        <v>1142.98</v>
      </c>
      <c r="AW804">
        <v>4040.8</v>
      </c>
    </row>
    <row r="805" spans="1:49" ht="12.75" customHeight="1" x14ac:dyDescent="0.15">
      <c r="A805" t="s">
        <v>78</v>
      </c>
      <c r="B805" t="s">
        <v>302</v>
      </c>
      <c r="C805" s="16">
        <v>4</v>
      </c>
      <c r="D805" s="17">
        <v>220</v>
      </c>
      <c r="F805" s="16" t="s">
        <v>376</v>
      </c>
      <c r="H805" s="16" t="s">
        <v>426</v>
      </c>
      <c r="J805" s="52">
        <f t="shared" si="333"/>
        <v>389.6875</v>
      </c>
      <c r="K805" s="52">
        <f t="shared" si="334"/>
        <v>17656.875</v>
      </c>
      <c r="L805" s="52">
        <f t="shared" si="335"/>
        <v>17522.5</v>
      </c>
      <c r="M805" s="52">
        <f t="shared" si="336"/>
        <v>765950.93750000012</v>
      </c>
      <c r="N805">
        <v>29</v>
      </c>
      <c r="O805">
        <v>1314</v>
      </c>
      <c r="P805">
        <v>1304</v>
      </c>
      <c r="Q805">
        <v>57001</v>
      </c>
      <c r="R805" s="14">
        <f t="shared" si="337"/>
        <v>0.53444153953198259</v>
      </c>
      <c r="S805" s="14">
        <f t="shared" si="338"/>
        <v>0.23439387457653715</v>
      </c>
      <c r="T805" s="14">
        <f t="shared" si="339"/>
        <v>1.7697429312424371</v>
      </c>
      <c r="U805" s="14">
        <f t="shared" si="340"/>
        <v>1.7776898371536574</v>
      </c>
      <c r="V805">
        <v>2818.96</v>
      </c>
      <c r="W805">
        <v>8454.2800000000007</v>
      </c>
      <c r="X805">
        <v>9082.48</v>
      </c>
      <c r="Y805">
        <v>5817.33</v>
      </c>
      <c r="Z805" s="14">
        <f t="shared" si="341"/>
        <v>0.72439374434790194</v>
      </c>
      <c r="AA805" s="14">
        <f t="shared" si="342"/>
        <v>0.25556209554602621</v>
      </c>
      <c r="AB805" s="14">
        <f t="shared" si="343"/>
        <v>4.6907692577487925</v>
      </c>
      <c r="AC805" s="14">
        <f t="shared" si="344"/>
        <v>0.64535311895514325</v>
      </c>
      <c r="AD805">
        <v>3820.88</v>
      </c>
      <c r="AE805">
        <v>9217.7900000000009</v>
      </c>
      <c r="AF805">
        <v>24073.45</v>
      </c>
      <c r="AG805">
        <v>2111.86</v>
      </c>
      <c r="AH805" s="14">
        <f t="shared" si="345"/>
        <v>3.6265548601881852</v>
      </c>
      <c r="AI805" s="14">
        <f t="shared" si="346"/>
        <v>0.83043520571442986</v>
      </c>
      <c r="AJ805" s="14">
        <f t="shared" si="347"/>
        <v>25.375917024058424</v>
      </c>
      <c r="AK805" s="14">
        <f t="shared" si="348"/>
        <v>3.0525117573898135</v>
      </c>
      <c r="AL805">
        <v>19128.59</v>
      </c>
      <c r="AM805">
        <v>29952.71</v>
      </c>
      <c r="AN805">
        <v>130231.49</v>
      </c>
      <c r="AO805">
        <v>9989.07</v>
      </c>
      <c r="AP805" s="14">
        <f t="shared" si="349"/>
        <v>0.47664557813972269</v>
      </c>
      <c r="AQ805" s="14">
        <f t="shared" si="350"/>
        <v>3.1538156778080931E-2</v>
      </c>
      <c r="AR805" s="14">
        <f t="shared" si="351"/>
        <v>0</v>
      </c>
      <c r="AS805" s="14">
        <f t="shared" si="352"/>
        <v>1.2797937911203059</v>
      </c>
      <c r="AT805">
        <v>2514.11</v>
      </c>
      <c r="AU805">
        <v>1137.54</v>
      </c>
      <c r="AW805">
        <v>4188.01</v>
      </c>
    </row>
    <row r="806" spans="1:49" ht="12.75" customHeight="1" x14ac:dyDescent="0.15">
      <c r="A806" t="s">
        <v>79</v>
      </c>
      <c r="B806" t="s">
        <v>303</v>
      </c>
      <c r="C806" s="16">
        <v>4</v>
      </c>
      <c r="D806" s="17">
        <v>221</v>
      </c>
      <c r="F806" s="16" t="s">
        <v>377</v>
      </c>
      <c r="H806" s="16" t="s">
        <v>426</v>
      </c>
      <c r="J806" s="52">
        <f t="shared" si="333"/>
        <v>430</v>
      </c>
      <c r="K806" s="52">
        <f t="shared" si="334"/>
        <v>18221.250000000004</v>
      </c>
      <c r="L806" s="52">
        <f t="shared" si="335"/>
        <v>15883.125000000004</v>
      </c>
      <c r="M806" s="52">
        <f t="shared" si="336"/>
        <v>793994.99999999988</v>
      </c>
      <c r="N806">
        <v>32</v>
      </c>
      <c r="O806">
        <v>1356</v>
      </c>
      <c r="P806">
        <v>1182</v>
      </c>
      <c r="Q806">
        <v>59088</v>
      </c>
      <c r="R806" s="14">
        <f t="shared" si="337"/>
        <v>0.92628431783323451</v>
      </c>
      <c r="S806" s="14">
        <f t="shared" si="338"/>
        <v>0.22574038591365528</v>
      </c>
      <c r="T806" s="14">
        <f t="shared" si="339"/>
        <v>1.3569267101707101</v>
      </c>
      <c r="U806" s="14">
        <f t="shared" si="340"/>
        <v>2.1897133916593581</v>
      </c>
      <c r="V806">
        <v>4885.7700000000004</v>
      </c>
      <c r="W806">
        <v>8142.16</v>
      </c>
      <c r="X806">
        <v>6963.87</v>
      </c>
      <c r="Y806">
        <v>7165.64</v>
      </c>
      <c r="Z806" s="14">
        <f t="shared" si="341"/>
        <v>0.68880614417423913</v>
      </c>
      <c r="AA806" s="14">
        <f t="shared" si="342"/>
        <v>0.24279257161820955</v>
      </c>
      <c r="AB806" s="14">
        <f t="shared" si="343"/>
        <v>3.6796704656387553</v>
      </c>
      <c r="AC806" s="14">
        <f t="shared" si="344"/>
        <v>0.65423648014765878</v>
      </c>
      <c r="AD806">
        <v>3633.17</v>
      </c>
      <c r="AE806">
        <v>8757.2099999999991</v>
      </c>
      <c r="AF806">
        <v>18884.400000000001</v>
      </c>
      <c r="AG806">
        <v>2140.9299999999998</v>
      </c>
      <c r="AH806" s="14">
        <f t="shared" si="345"/>
        <v>3.642343765107809</v>
      </c>
      <c r="AI806" s="14">
        <f t="shared" si="346"/>
        <v>0.92686316026448412</v>
      </c>
      <c r="AJ806" s="14">
        <f t="shared" si="347"/>
        <v>27.635620185928147</v>
      </c>
      <c r="AK806" s="14">
        <f t="shared" si="348"/>
        <v>3.0894325588786247</v>
      </c>
      <c r="AL806">
        <v>19211.87</v>
      </c>
      <c r="AM806">
        <v>33430.74</v>
      </c>
      <c r="AN806">
        <v>141828.49</v>
      </c>
      <c r="AO806">
        <v>10109.89</v>
      </c>
      <c r="AP806" s="14">
        <f t="shared" si="349"/>
        <v>0.45893235303597052</v>
      </c>
      <c r="AQ806" s="14">
        <f t="shared" si="350"/>
        <v>3.2631903182510927E-2</v>
      </c>
      <c r="AR806" s="14">
        <f t="shared" si="351"/>
        <v>0</v>
      </c>
      <c r="AS806" s="14">
        <f t="shared" si="352"/>
        <v>1.2670417215446719</v>
      </c>
      <c r="AT806">
        <v>2420.6799999999998</v>
      </c>
      <c r="AU806">
        <v>1176.99</v>
      </c>
      <c r="AW806">
        <v>4146.28</v>
      </c>
    </row>
    <row r="807" spans="1:49" ht="12.75" customHeight="1" x14ac:dyDescent="0.15">
      <c r="A807" t="s">
        <v>80</v>
      </c>
      <c r="B807" t="s">
        <v>304</v>
      </c>
      <c r="C807" s="16">
        <v>4</v>
      </c>
      <c r="D807" s="17">
        <v>222</v>
      </c>
      <c r="F807" s="16" t="s">
        <v>377</v>
      </c>
      <c r="H807" s="16" t="s">
        <v>426</v>
      </c>
      <c r="J807" s="52">
        <f t="shared" si="333"/>
        <v>591.25</v>
      </c>
      <c r="K807" s="52">
        <f t="shared" si="334"/>
        <v>18772.1875</v>
      </c>
      <c r="L807" s="52">
        <f t="shared" si="335"/>
        <v>17831.5625</v>
      </c>
      <c r="M807" s="52">
        <f t="shared" si="336"/>
        <v>813358.4375</v>
      </c>
      <c r="N807">
        <v>44</v>
      </c>
      <c r="O807">
        <v>1397</v>
      </c>
      <c r="P807">
        <v>1327</v>
      </c>
      <c r="Q807">
        <v>60529</v>
      </c>
      <c r="R807" s="14">
        <f t="shared" si="337"/>
        <v>0.57665335125573747</v>
      </c>
      <c r="S807" s="14">
        <f t="shared" si="338"/>
        <v>0.2017467227115817</v>
      </c>
      <c r="T807" s="14">
        <f t="shared" si="339"/>
        <v>1.5806581724014972</v>
      </c>
      <c r="U807" s="14">
        <f t="shared" si="340"/>
        <v>1.3548485672638819</v>
      </c>
      <c r="V807">
        <v>3041.61</v>
      </c>
      <c r="W807">
        <v>7276.74</v>
      </c>
      <c r="X807">
        <v>8112.08</v>
      </c>
      <c r="Y807">
        <v>4433.62</v>
      </c>
      <c r="Z807" s="14">
        <f t="shared" si="341"/>
        <v>0.67694361078301812</v>
      </c>
      <c r="AA807" s="14">
        <f t="shared" si="342"/>
        <v>0.23822129387011282</v>
      </c>
      <c r="AB807" s="14">
        <f t="shared" si="343"/>
        <v>4.3519248493303895</v>
      </c>
      <c r="AC807" s="14">
        <f t="shared" si="344"/>
        <v>0.58965716398617529</v>
      </c>
      <c r="AD807">
        <v>3570.6</v>
      </c>
      <c r="AE807">
        <v>8592.33</v>
      </c>
      <c r="AF807">
        <v>22334.47</v>
      </c>
      <c r="AG807">
        <v>1929.6</v>
      </c>
      <c r="AH807" s="14">
        <f t="shared" si="345"/>
        <v>3.7617748488508109</v>
      </c>
      <c r="AI807" s="14">
        <f t="shared" si="346"/>
        <v>0.9805776145460231</v>
      </c>
      <c r="AJ807" s="14">
        <f t="shared" si="347"/>
        <v>25.854951881202396</v>
      </c>
      <c r="AK807" s="14">
        <f t="shared" si="348"/>
        <v>2.839680846837652</v>
      </c>
      <c r="AL807">
        <v>19841.82</v>
      </c>
      <c r="AM807">
        <v>35368.15</v>
      </c>
      <c r="AN807">
        <v>132689.94</v>
      </c>
      <c r="AO807">
        <v>9292.6</v>
      </c>
      <c r="AP807" s="14">
        <f t="shared" si="349"/>
        <v>0.46816719403783041</v>
      </c>
      <c r="AQ807" s="14">
        <f t="shared" si="350"/>
        <v>3.1825109256809717E-2</v>
      </c>
      <c r="AR807" s="14">
        <f t="shared" si="351"/>
        <v>0</v>
      </c>
      <c r="AS807" s="14">
        <f t="shared" si="352"/>
        <v>1.2229029980962045</v>
      </c>
      <c r="AT807">
        <v>2469.39</v>
      </c>
      <c r="AU807">
        <v>1147.8900000000001</v>
      </c>
      <c r="AW807">
        <v>4001.84</v>
      </c>
    </row>
    <row r="808" spans="1:49" ht="12.75" customHeight="1" x14ac:dyDescent="0.15">
      <c r="A808" t="s">
        <v>125</v>
      </c>
      <c r="B808" t="s">
        <v>244</v>
      </c>
      <c r="C808" s="16">
        <v>4</v>
      </c>
      <c r="D808" s="17">
        <v>225</v>
      </c>
      <c r="F808" s="16" t="s">
        <v>378</v>
      </c>
      <c r="H808" s="16" t="s">
        <v>426</v>
      </c>
      <c r="J808" s="52">
        <f t="shared" si="333"/>
        <v>604.6875</v>
      </c>
      <c r="K808" s="52">
        <f t="shared" si="334"/>
        <v>18866.25</v>
      </c>
      <c r="L808" s="52">
        <f t="shared" si="335"/>
        <v>16555.000000000004</v>
      </c>
      <c r="M808" s="52">
        <f t="shared" si="336"/>
        <v>854786.24999999988</v>
      </c>
      <c r="N808">
        <v>45</v>
      </c>
      <c r="O808">
        <v>1404</v>
      </c>
      <c r="P808">
        <v>1232</v>
      </c>
      <c r="Q808">
        <v>63612</v>
      </c>
      <c r="R808" s="14">
        <f t="shared" si="337"/>
        <v>0.42547572417950968</v>
      </c>
      <c r="S808" s="14">
        <f t="shared" si="338"/>
        <v>0.16170617785120556</v>
      </c>
      <c r="T808" s="14">
        <f t="shared" si="339"/>
        <v>1.5748048066187459</v>
      </c>
      <c r="U808" s="14">
        <f t="shared" si="340"/>
        <v>1.4270002841942175</v>
      </c>
      <c r="V808">
        <v>2244.21</v>
      </c>
      <c r="W808">
        <v>5832.53</v>
      </c>
      <c r="X808">
        <v>8082.04</v>
      </c>
      <c r="Y808">
        <v>4669.7299999999996</v>
      </c>
      <c r="Z808" s="14">
        <f t="shared" si="341"/>
        <v>0.72231396184347973</v>
      </c>
      <c r="AA808" s="14">
        <f t="shared" si="342"/>
        <v>0.22990105823083676</v>
      </c>
      <c r="AB808" s="14">
        <f t="shared" si="343"/>
        <v>5.070287153966512</v>
      </c>
      <c r="AC808" s="14">
        <f t="shared" si="344"/>
        <v>0.71108449124651252</v>
      </c>
      <c r="AD808">
        <v>3809.91</v>
      </c>
      <c r="AE808">
        <v>8292.23</v>
      </c>
      <c r="AF808">
        <v>26021.17</v>
      </c>
      <c r="AG808">
        <v>2326.96</v>
      </c>
      <c r="AH808" s="14">
        <f t="shared" si="345"/>
        <v>3.1503567101897967</v>
      </c>
      <c r="AI808" s="14">
        <f t="shared" si="346"/>
        <v>0.79289627652127093</v>
      </c>
      <c r="AJ808" s="14">
        <f t="shared" si="347"/>
        <v>23.117451174862481</v>
      </c>
      <c r="AK808" s="14">
        <f t="shared" si="348"/>
        <v>3.369321081404836</v>
      </c>
      <c r="AL808">
        <v>16616.84</v>
      </c>
      <c r="AM808">
        <v>28598.73</v>
      </c>
      <c r="AN808">
        <v>118640.84</v>
      </c>
      <c r="AO808">
        <v>11025.8</v>
      </c>
      <c r="AP808" s="14">
        <f t="shared" si="349"/>
        <v>0.52276859433624223</v>
      </c>
      <c r="AQ808" s="14">
        <f t="shared" si="350"/>
        <v>5.0358635148656627E-2</v>
      </c>
      <c r="AR808" s="14">
        <f t="shared" si="351"/>
        <v>0</v>
      </c>
      <c r="AS808" s="14">
        <f t="shared" si="352"/>
        <v>1.337372150800175</v>
      </c>
      <c r="AT808">
        <v>2757.39</v>
      </c>
      <c r="AU808">
        <v>1816.37</v>
      </c>
      <c r="AW808">
        <v>4376.43</v>
      </c>
    </row>
    <row r="809" spans="1:49" ht="12.75" customHeight="1" x14ac:dyDescent="0.15">
      <c r="A809" t="s">
        <v>126</v>
      </c>
      <c r="B809" t="s">
        <v>245</v>
      </c>
      <c r="C809" s="16">
        <v>4</v>
      </c>
      <c r="D809" s="17">
        <v>226</v>
      </c>
      <c r="F809" s="16" t="s">
        <v>378</v>
      </c>
      <c r="H809" s="16" t="s">
        <v>426</v>
      </c>
      <c r="J809" s="52">
        <f t="shared" si="333"/>
        <v>765.93749999999989</v>
      </c>
      <c r="K809" s="52">
        <f t="shared" si="334"/>
        <v>18637.8125</v>
      </c>
      <c r="L809" s="52">
        <f t="shared" si="335"/>
        <v>16447.5</v>
      </c>
      <c r="M809" s="52">
        <f t="shared" si="336"/>
        <v>720250</v>
      </c>
      <c r="N809">
        <v>57</v>
      </c>
      <c r="O809">
        <v>1387</v>
      </c>
      <c r="P809">
        <v>1224</v>
      </c>
      <c r="Q809">
        <v>53600</v>
      </c>
      <c r="R809" s="14">
        <f t="shared" si="337"/>
        <v>0.66417863758130957</v>
      </c>
      <c r="S809" s="14">
        <f t="shared" si="338"/>
        <v>0.20118168971481912</v>
      </c>
      <c r="T809" s="14">
        <f t="shared" si="339"/>
        <v>1.4729963815911256</v>
      </c>
      <c r="U809" s="14">
        <f t="shared" si="340"/>
        <v>1.575875272352792</v>
      </c>
      <c r="V809">
        <v>3503.27</v>
      </c>
      <c r="W809">
        <v>7256.36</v>
      </c>
      <c r="X809">
        <v>7559.55</v>
      </c>
      <c r="Y809">
        <v>5156.91</v>
      </c>
      <c r="Z809" s="14">
        <f t="shared" si="341"/>
        <v>0.72716173200191858</v>
      </c>
      <c r="AA809" s="14">
        <f t="shared" si="342"/>
        <v>0.23291364338433138</v>
      </c>
      <c r="AB809" s="14">
        <f t="shared" si="343"/>
        <v>4.3364262902638107</v>
      </c>
      <c r="AC809" s="14">
        <f t="shared" si="344"/>
        <v>0.66180888091651113</v>
      </c>
      <c r="AD809">
        <v>3835.48</v>
      </c>
      <c r="AE809">
        <v>8400.89</v>
      </c>
      <c r="AF809">
        <v>22254.93</v>
      </c>
      <c r="AG809">
        <v>2165.71</v>
      </c>
      <c r="AH809" s="14">
        <f t="shared" si="345"/>
        <v>4.6037398167440502</v>
      </c>
      <c r="AI809" s="14">
        <f t="shared" si="346"/>
        <v>1.5815026827977394</v>
      </c>
      <c r="AJ809" s="14">
        <f t="shared" si="347"/>
        <v>23.372594790816215</v>
      </c>
      <c r="AK809" s="14">
        <f t="shared" si="348"/>
        <v>5.0433289227205638</v>
      </c>
      <c r="AL809">
        <v>24282.84</v>
      </c>
      <c r="AM809">
        <v>57042.73</v>
      </c>
      <c r="AN809">
        <v>119950.26</v>
      </c>
      <c r="AO809">
        <v>16503.84</v>
      </c>
      <c r="AP809" s="14">
        <f t="shared" si="349"/>
        <v>0.50869925434962715</v>
      </c>
      <c r="AQ809" s="14">
        <f t="shared" si="350"/>
        <v>4.1985167745210591E-2</v>
      </c>
      <c r="AR809" s="14">
        <f t="shared" si="351"/>
        <v>0</v>
      </c>
      <c r="AS809" s="14">
        <f t="shared" si="352"/>
        <v>1.3551113705189752</v>
      </c>
      <c r="AT809">
        <v>2683.18</v>
      </c>
      <c r="AU809">
        <v>1514.35</v>
      </c>
      <c r="AW809">
        <v>4434.4799999999996</v>
      </c>
    </row>
    <row r="810" spans="1:49" ht="12.75" customHeight="1" x14ac:dyDescent="0.15">
      <c r="A810" t="s">
        <v>127</v>
      </c>
      <c r="B810" t="s">
        <v>246</v>
      </c>
      <c r="C810" s="16">
        <v>4</v>
      </c>
      <c r="D810" s="17">
        <v>227</v>
      </c>
      <c r="F810" s="16" t="s">
        <v>382</v>
      </c>
      <c r="H810" s="16" t="s">
        <v>426</v>
      </c>
      <c r="J810" s="52">
        <f t="shared" si="333"/>
        <v>470.3125</v>
      </c>
      <c r="K810" s="52">
        <f t="shared" si="334"/>
        <v>16057.812500000002</v>
      </c>
      <c r="L810" s="52">
        <f t="shared" si="335"/>
        <v>15963.749999999998</v>
      </c>
      <c r="M810" s="52">
        <f t="shared" si="336"/>
        <v>801466.25</v>
      </c>
      <c r="N810">
        <v>35</v>
      </c>
      <c r="O810">
        <v>1195</v>
      </c>
      <c r="P810">
        <v>1188</v>
      </c>
      <c r="Q810">
        <v>59644</v>
      </c>
      <c r="R810" s="14">
        <f t="shared" si="337"/>
        <v>0.68130603516102672</v>
      </c>
      <c r="S810" s="14">
        <f t="shared" si="338"/>
        <v>0.16920021215076012</v>
      </c>
      <c r="T810" s="14">
        <f t="shared" si="339"/>
        <v>1.1324626029551312</v>
      </c>
      <c r="U810" s="14">
        <f t="shared" si="340"/>
        <v>1.0430263933920261</v>
      </c>
      <c r="V810">
        <v>3593.61</v>
      </c>
      <c r="W810">
        <v>6102.83</v>
      </c>
      <c r="X810">
        <v>5811.9</v>
      </c>
      <c r="Y810">
        <v>3413.21</v>
      </c>
      <c r="Z810" s="14">
        <f t="shared" si="341"/>
        <v>0.66621671068272603</v>
      </c>
      <c r="AA810" s="14">
        <f t="shared" si="342"/>
        <v>0.24323478340910079</v>
      </c>
      <c r="AB810" s="14">
        <f t="shared" si="343"/>
        <v>3.7397317662005145</v>
      </c>
      <c r="AC810" s="14">
        <f t="shared" si="344"/>
        <v>0.68687603325989099</v>
      </c>
      <c r="AD810">
        <v>3514.02</v>
      </c>
      <c r="AE810">
        <v>8773.16</v>
      </c>
      <c r="AF810">
        <v>19192.64</v>
      </c>
      <c r="AG810">
        <v>2247.7399999999998</v>
      </c>
      <c r="AH810" s="14">
        <f t="shared" si="345"/>
        <v>2.9122585831315795</v>
      </c>
      <c r="AI810" s="14">
        <f t="shared" si="346"/>
        <v>0.68270208870907145</v>
      </c>
      <c r="AJ810" s="14">
        <f t="shared" si="347"/>
        <v>21.462752991471309</v>
      </c>
      <c r="AK810" s="14">
        <f t="shared" si="348"/>
        <v>2.4469305496560638</v>
      </c>
      <c r="AL810">
        <v>15360.97</v>
      </c>
      <c r="AM810">
        <v>24624.17</v>
      </c>
      <c r="AN810">
        <v>110148.78</v>
      </c>
      <c r="AO810">
        <v>8007.36</v>
      </c>
      <c r="AP810" s="14">
        <f t="shared" si="349"/>
        <v>0.55013565035386636</v>
      </c>
      <c r="AQ810" s="14">
        <f t="shared" si="350"/>
        <v>3.8446918920537448E-2</v>
      </c>
      <c r="AR810" s="14">
        <f t="shared" si="351"/>
        <v>0</v>
      </c>
      <c r="AS810" s="14">
        <f t="shared" si="352"/>
        <v>1.269761429649708</v>
      </c>
      <c r="AT810">
        <v>2901.74</v>
      </c>
      <c r="AU810">
        <v>1386.73</v>
      </c>
      <c r="AW810">
        <v>4155.18</v>
      </c>
    </row>
    <row r="811" spans="1:49" ht="12.75" customHeight="1" x14ac:dyDescent="0.15">
      <c r="A811" t="s">
        <v>128</v>
      </c>
      <c r="B811" t="s">
        <v>247</v>
      </c>
      <c r="C811" s="16">
        <v>4</v>
      </c>
      <c r="D811" s="17">
        <v>228</v>
      </c>
      <c r="F811" s="16" t="s">
        <v>382</v>
      </c>
      <c r="H811" s="16" t="s">
        <v>426</v>
      </c>
      <c r="J811" s="52">
        <f t="shared" si="333"/>
        <v>524.0625</v>
      </c>
      <c r="K811" s="52">
        <f t="shared" si="334"/>
        <v>17079.0625</v>
      </c>
      <c r="L811" s="52">
        <f t="shared" si="335"/>
        <v>17616.5625</v>
      </c>
      <c r="M811" s="52">
        <f t="shared" si="336"/>
        <v>706745.3125</v>
      </c>
      <c r="N811">
        <v>39</v>
      </c>
      <c r="O811">
        <v>1271</v>
      </c>
      <c r="P811">
        <v>1311</v>
      </c>
      <c r="Q811">
        <v>52595</v>
      </c>
      <c r="R811" s="14">
        <f t="shared" si="337"/>
        <v>1.0101903655070821</v>
      </c>
      <c r="S811" s="14">
        <f t="shared" si="338"/>
        <v>0.24588444992041572</v>
      </c>
      <c r="T811" s="14">
        <f t="shared" si="339"/>
        <v>1.5568550044913476</v>
      </c>
      <c r="U811" s="14">
        <f t="shared" si="340"/>
        <v>1.321756748084745</v>
      </c>
      <c r="V811">
        <v>5328.34</v>
      </c>
      <c r="W811">
        <v>8868.73</v>
      </c>
      <c r="X811">
        <v>7989.92</v>
      </c>
      <c r="Y811">
        <v>4325.33</v>
      </c>
      <c r="Z811" s="14">
        <f t="shared" si="341"/>
        <v>0.77103244043612873</v>
      </c>
      <c r="AA811" s="14">
        <f t="shared" si="342"/>
        <v>0.25301667457287746</v>
      </c>
      <c r="AB811" s="14">
        <f t="shared" si="343"/>
        <v>3.9611503305670785</v>
      </c>
      <c r="AC811" s="14">
        <f t="shared" si="344"/>
        <v>0.71713202196546277</v>
      </c>
      <c r="AD811">
        <v>4066.88</v>
      </c>
      <c r="AE811">
        <v>9125.98</v>
      </c>
      <c r="AF811">
        <v>20328.98</v>
      </c>
      <c r="AG811">
        <v>2346.75</v>
      </c>
      <c r="AH811" s="14">
        <f t="shared" si="345"/>
        <v>3.3475758305384873</v>
      </c>
      <c r="AI811" s="14">
        <f t="shared" si="346"/>
        <v>0.73530754790373587</v>
      </c>
      <c r="AJ811" s="14">
        <f t="shared" si="347"/>
        <v>22.337156986724708</v>
      </c>
      <c r="AK811" s="14">
        <f t="shared" si="348"/>
        <v>2.892947399622908</v>
      </c>
      <c r="AL811">
        <v>17657.09</v>
      </c>
      <c r="AM811">
        <v>26521.58</v>
      </c>
      <c r="AN811">
        <v>114636.3</v>
      </c>
      <c r="AO811">
        <v>9466.91</v>
      </c>
      <c r="AP811" s="14">
        <f t="shared" si="349"/>
        <v>0.52573564959551355</v>
      </c>
      <c r="AQ811" s="14">
        <f t="shared" si="350"/>
        <v>3.6816418894060197E-2</v>
      </c>
      <c r="AR811" s="14">
        <f t="shared" si="351"/>
        <v>0</v>
      </c>
      <c r="AS811" s="14">
        <f t="shared" si="352"/>
        <v>1.2333784580782972</v>
      </c>
      <c r="AT811">
        <v>2773.04</v>
      </c>
      <c r="AU811">
        <v>1327.92</v>
      </c>
      <c r="AW811">
        <v>4036.12</v>
      </c>
    </row>
    <row r="812" spans="1:49" ht="12.75" customHeight="1" x14ac:dyDescent="0.15">
      <c r="A812" t="s">
        <v>129</v>
      </c>
      <c r="B812" t="s">
        <v>248</v>
      </c>
      <c r="C812" s="16">
        <v>4</v>
      </c>
      <c r="D812" s="17">
        <v>265</v>
      </c>
      <c r="F812" s="16" t="s">
        <v>379</v>
      </c>
      <c r="H812" s="16" t="s">
        <v>426</v>
      </c>
      <c r="J812" s="52">
        <f t="shared" si="333"/>
        <v>416.56250000000006</v>
      </c>
      <c r="K812" s="52">
        <f t="shared" si="334"/>
        <v>17347.812500000004</v>
      </c>
      <c r="L812" s="52">
        <f t="shared" si="335"/>
        <v>15291.874999999998</v>
      </c>
      <c r="M812" s="52">
        <f t="shared" si="336"/>
        <v>688349.37500000012</v>
      </c>
      <c r="N812">
        <v>31</v>
      </c>
      <c r="O812">
        <v>1291</v>
      </c>
      <c r="P812">
        <v>1138</v>
      </c>
      <c r="Q812">
        <v>51226</v>
      </c>
      <c r="R812" s="14">
        <f t="shared" si="337"/>
        <v>0.57971330473079419</v>
      </c>
      <c r="S812" s="14">
        <f t="shared" si="338"/>
        <v>0.20160283059905973</v>
      </c>
      <c r="T812" s="14">
        <f t="shared" si="339"/>
        <v>1.195783783994435</v>
      </c>
      <c r="U812" s="14">
        <f t="shared" si="340"/>
        <v>1.4550255010832993</v>
      </c>
      <c r="V812">
        <v>3057.75</v>
      </c>
      <c r="W812">
        <v>7271.55</v>
      </c>
      <c r="X812">
        <v>6136.87</v>
      </c>
      <c r="Y812">
        <v>4761.4399999999996</v>
      </c>
      <c r="Z812" s="14">
        <f t="shared" si="341"/>
        <v>0.66012524196193445</v>
      </c>
      <c r="AA812" s="14">
        <f t="shared" si="342"/>
        <v>0.24164004847417522</v>
      </c>
      <c r="AB812" s="14">
        <f t="shared" si="343"/>
        <v>5.1552681266306708</v>
      </c>
      <c r="AC812" s="14">
        <f t="shared" si="344"/>
        <v>0.56462057016082956</v>
      </c>
      <c r="AD812">
        <v>3481.89</v>
      </c>
      <c r="AE812">
        <v>8715.64</v>
      </c>
      <c r="AF812">
        <v>26457.3</v>
      </c>
      <c r="AG812">
        <v>1847.67</v>
      </c>
      <c r="AH812" s="14">
        <f t="shared" si="345"/>
        <v>2.9622018014670335</v>
      </c>
      <c r="AI812" s="14">
        <f t="shared" si="346"/>
        <v>0.643921085018613</v>
      </c>
      <c r="AJ812" s="14">
        <f t="shared" si="347"/>
        <v>22.835059400750961</v>
      </c>
      <c r="AK812" s="14">
        <f t="shared" si="348"/>
        <v>2.335456131719436</v>
      </c>
      <c r="AL812">
        <v>15624.4</v>
      </c>
      <c r="AM812">
        <v>23225.39</v>
      </c>
      <c r="AN812">
        <v>117191.58</v>
      </c>
      <c r="AO812">
        <v>7642.57</v>
      </c>
      <c r="AP812" s="14">
        <f t="shared" si="349"/>
        <v>0.50218500395291388</v>
      </c>
      <c r="AQ812" s="14">
        <f t="shared" si="350"/>
        <v>3.2653251337933259E-2</v>
      </c>
      <c r="AR812" s="14">
        <f t="shared" si="351"/>
        <v>0</v>
      </c>
      <c r="AS812" s="14">
        <f t="shared" si="352"/>
        <v>1.204852081493456</v>
      </c>
      <c r="AT812">
        <v>2648.82</v>
      </c>
      <c r="AU812">
        <v>1177.76</v>
      </c>
      <c r="AW812">
        <v>3942.77</v>
      </c>
    </row>
    <row r="813" spans="1:49" ht="12.75" customHeight="1" x14ac:dyDescent="0.15">
      <c r="A813" t="s">
        <v>130</v>
      </c>
      <c r="B813" t="s">
        <v>249</v>
      </c>
      <c r="C813" s="16">
        <v>4</v>
      </c>
      <c r="D813" s="17">
        <v>266</v>
      </c>
      <c r="F813" s="16" t="s">
        <v>379</v>
      </c>
      <c r="H813" s="16" t="s">
        <v>426</v>
      </c>
      <c r="J813" s="52">
        <f t="shared" si="333"/>
        <v>524.0625</v>
      </c>
      <c r="K813" s="52">
        <f t="shared" si="334"/>
        <v>18799.0625</v>
      </c>
      <c r="L813" s="52">
        <f t="shared" si="335"/>
        <v>16366.875</v>
      </c>
      <c r="M813" s="52">
        <f t="shared" si="336"/>
        <v>730744.68750000012</v>
      </c>
      <c r="N813">
        <v>39</v>
      </c>
      <c r="O813">
        <v>1399</v>
      </c>
      <c r="P813">
        <v>1218</v>
      </c>
      <c r="Q813">
        <v>54381</v>
      </c>
      <c r="R813" s="14">
        <f t="shared" si="337"/>
        <v>0.59705493697140433</v>
      </c>
      <c r="S813" s="14">
        <f t="shared" si="338"/>
        <v>0.22454183947351566</v>
      </c>
      <c r="T813" s="14">
        <f t="shared" si="339"/>
        <v>1.4270034235564848</v>
      </c>
      <c r="U813" s="14">
        <f t="shared" si="340"/>
        <v>1.081478176634346</v>
      </c>
      <c r="V813">
        <v>3149.22</v>
      </c>
      <c r="W813">
        <v>8098.93</v>
      </c>
      <c r="X813">
        <v>7323.51</v>
      </c>
      <c r="Y813">
        <v>3539.04</v>
      </c>
      <c r="Z813" s="14">
        <f t="shared" si="341"/>
        <v>0.71106569420561594</v>
      </c>
      <c r="AA813" s="14">
        <f t="shared" si="342"/>
        <v>0.25198641813717104</v>
      </c>
      <c r="AB813" s="14">
        <f t="shared" si="343"/>
        <v>5.3107876128438898</v>
      </c>
      <c r="AC813" s="14">
        <f t="shared" si="344"/>
        <v>0.54868124715423805</v>
      </c>
      <c r="AD813">
        <v>3750.58</v>
      </c>
      <c r="AE813">
        <v>9088.82</v>
      </c>
      <c r="AF813">
        <v>27255.439999999999</v>
      </c>
      <c r="AG813">
        <v>1795.51</v>
      </c>
      <c r="AH813" s="14">
        <f t="shared" si="345"/>
        <v>3.7839282294927186</v>
      </c>
      <c r="AI813" s="14">
        <f t="shared" si="346"/>
        <v>0.90096951122982283</v>
      </c>
      <c r="AJ813" s="14">
        <f t="shared" si="347"/>
        <v>26.792815402691694</v>
      </c>
      <c r="AK813" s="14">
        <f t="shared" si="348"/>
        <v>2.3813550258066689</v>
      </c>
      <c r="AL813">
        <v>19958.669999999998</v>
      </c>
      <c r="AM813">
        <v>32496.79</v>
      </c>
      <c r="AN813">
        <v>137503.14000000001</v>
      </c>
      <c r="AO813">
        <v>7792.77</v>
      </c>
      <c r="AP813" s="14">
        <f t="shared" si="349"/>
        <v>0.5158789593124774</v>
      </c>
      <c r="AQ813" s="14">
        <f t="shared" si="350"/>
        <v>3.2627467202163425E-2</v>
      </c>
      <c r="AR813" s="14">
        <f t="shared" si="351"/>
        <v>0</v>
      </c>
      <c r="AS813" s="14">
        <f t="shared" si="352"/>
        <v>1.1048890573002772</v>
      </c>
      <c r="AT813">
        <v>2721.05</v>
      </c>
      <c r="AU813">
        <v>1176.83</v>
      </c>
      <c r="AW813">
        <v>3615.65</v>
      </c>
    </row>
    <row r="814" spans="1:49" ht="12.75" customHeight="1" x14ac:dyDescent="0.15">
      <c r="A814" t="s">
        <v>131</v>
      </c>
      <c r="B814" t="s">
        <v>250</v>
      </c>
      <c r="C814" s="16">
        <v>4</v>
      </c>
      <c r="D814" s="17">
        <v>267</v>
      </c>
      <c r="F814" s="16" t="s">
        <v>384</v>
      </c>
      <c r="H814" s="16" t="s">
        <v>426</v>
      </c>
      <c r="J814" s="52">
        <f t="shared" si="333"/>
        <v>268.75</v>
      </c>
      <c r="K814" s="52">
        <f t="shared" si="334"/>
        <v>16662.5</v>
      </c>
      <c r="L814" s="52">
        <f t="shared" si="335"/>
        <v>15668.125000000002</v>
      </c>
      <c r="M814" s="52">
        <f t="shared" si="336"/>
        <v>733781.5625</v>
      </c>
      <c r="N814">
        <v>20</v>
      </c>
      <c r="O814">
        <v>1240</v>
      </c>
      <c r="P814">
        <v>1166</v>
      </c>
      <c r="Q814">
        <v>54607</v>
      </c>
      <c r="R814" s="14">
        <f t="shared" si="337"/>
        <v>0.39605921976874037</v>
      </c>
      <c r="S814" s="14">
        <f t="shared" si="338"/>
        <v>0.17934363571285786</v>
      </c>
      <c r="T814" s="14">
        <f t="shared" si="339"/>
        <v>1.3426303903477921</v>
      </c>
      <c r="U814" s="14">
        <f t="shared" si="340"/>
        <v>1.1436250347603143</v>
      </c>
      <c r="V814">
        <v>2089.0500000000002</v>
      </c>
      <c r="W814">
        <v>6468.69</v>
      </c>
      <c r="X814">
        <v>6890.5</v>
      </c>
      <c r="Y814">
        <v>3742.41</v>
      </c>
      <c r="Z814" s="14">
        <f t="shared" si="341"/>
        <v>0.68158472980838314</v>
      </c>
      <c r="AA814" s="14">
        <f t="shared" si="342"/>
        <v>0.25177792706083862</v>
      </c>
      <c r="AB814" s="14">
        <f t="shared" si="343"/>
        <v>5.7671942619868313</v>
      </c>
      <c r="AC814" s="14">
        <f t="shared" si="344"/>
        <v>0.52634602632310745</v>
      </c>
      <c r="AD814">
        <v>3595.08</v>
      </c>
      <c r="AE814">
        <v>9081.2999999999993</v>
      </c>
      <c r="AF814">
        <v>29597.759999999998</v>
      </c>
      <c r="AG814">
        <v>1722.42</v>
      </c>
      <c r="AH814" s="14">
        <f t="shared" si="345"/>
        <v>3.813532426217014</v>
      </c>
      <c r="AI814" s="14">
        <f t="shared" si="346"/>
        <v>1.1837524456807276</v>
      </c>
      <c r="AJ814" s="14">
        <f t="shared" si="347"/>
        <v>27.285443162532225</v>
      </c>
      <c r="AK814" s="14">
        <f t="shared" si="348"/>
        <v>2.7906924865771714</v>
      </c>
      <c r="AL814">
        <v>20114.82</v>
      </c>
      <c r="AM814">
        <v>42696.4</v>
      </c>
      <c r="AN814">
        <v>140031.35</v>
      </c>
      <c r="AO814">
        <v>9132.2900000000009</v>
      </c>
      <c r="AP814" s="14">
        <f t="shared" si="349"/>
        <v>0.54999535508921071</v>
      </c>
      <c r="AQ814" s="14">
        <f t="shared" si="350"/>
        <v>3.1658205496235096E-2</v>
      </c>
      <c r="AR814" s="14">
        <f t="shared" si="351"/>
        <v>0</v>
      </c>
      <c r="AS814" s="14">
        <f t="shared" si="352"/>
        <v>1.0919872509862762</v>
      </c>
      <c r="AT814">
        <v>2901</v>
      </c>
      <c r="AU814">
        <v>1141.8699999999999</v>
      </c>
      <c r="AW814">
        <v>3573.43</v>
      </c>
    </row>
    <row r="815" spans="1:49" ht="12.75" customHeight="1" x14ac:dyDescent="0.15">
      <c r="A815" t="s">
        <v>132</v>
      </c>
      <c r="B815" t="s">
        <v>251</v>
      </c>
      <c r="C815" s="16">
        <v>4</v>
      </c>
      <c r="D815" s="17">
        <v>268</v>
      </c>
      <c r="F815" s="16" t="s">
        <v>384</v>
      </c>
      <c r="H815" s="16" t="s">
        <v>426</v>
      </c>
      <c r="J815" s="52">
        <f t="shared" si="333"/>
        <v>456.87499999999994</v>
      </c>
      <c r="K815" s="52">
        <f t="shared" si="334"/>
        <v>17535.9375</v>
      </c>
      <c r="L815" s="52">
        <f t="shared" si="335"/>
        <v>14821.5625</v>
      </c>
      <c r="M815" s="52">
        <f t="shared" si="336"/>
        <v>738726.5625</v>
      </c>
      <c r="N815">
        <v>34</v>
      </c>
      <c r="O815">
        <v>1305</v>
      </c>
      <c r="P815">
        <v>1103</v>
      </c>
      <c r="Q815">
        <v>54975</v>
      </c>
      <c r="R815" s="14">
        <f t="shared" si="337"/>
        <v>0.51647047448237682</v>
      </c>
      <c r="S815" s="14">
        <f t="shared" si="338"/>
        <v>0.21470810278942759</v>
      </c>
      <c r="T815" s="14">
        <f t="shared" si="339"/>
        <v>1.4142172097527519</v>
      </c>
      <c r="U815" s="14">
        <f t="shared" si="340"/>
        <v>0.93600740738477151</v>
      </c>
      <c r="V815">
        <v>2724.17</v>
      </c>
      <c r="W815">
        <v>7744.24</v>
      </c>
      <c r="X815">
        <v>7257.89</v>
      </c>
      <c r="Y815">
        <v>3063</v>
      </c>
      <c r="Z815" s="14">
        <f t="shared" si="341"/>
        <v>0.67970022314530609</v>
      </c>
      <c r="AA815" s="14">
        <f t="shared" si="342"/>
        <v>0.24596540656175755</v>
      </c>
      <c r="AB815" s="14">
        <f t="shared" si="343"/>
        <v>5.0164280049648386</v>
      </c>
      <c r="AC815" s="14">
        <f t="shared" si="344"/>
        <v>0.55668146717556788</v>
      </c>
      <c r="AD815">
        <v>3585.14</v>
      </c>
      <c r="AE815">
        <v>8871.65</v>
      </c>
      <c r="AF815">
        <v>25744.76</v>
      </c>
      <c r="AG815">
        <v>1821.69</v>
      </c>
      <c r="AH815" s="14">
        <f t="shared" si="345"/>
        <v>6.3070570414003742</v>
      </c>
      <c r="AI815" s="14">
        <f t="shared" si="346"/>
        <v>3.3108565905775893</v>
      </c>
      <c r="AJ815" s="14">
        <f t="shared" si="347"/>
        <v>31.378904111190565</v>
      </c>
      <c r="AK815" s="14">
        <f t="shared" si="348"/>
        <v>6.2904067644335528</v>
      </c>
      <c r="AL815">
        <v>33267.14</v>
      </c>
      <c r="AM815">
        <v>119418.26</v>
      </c>
      <c r="AN815">
        <v>161039.35999999999</v>
      </c>
      <c r="AO815">
        <v>20584.79</v>
      </c>
      <c r="AP815" s="14">
        <f t="shared" si="349"/>
        <v>0.57567697204901236</v>
      </c>
      <c r="AQ815" s="14">
        <f t="shared" si="350"/>
        <v>3.3232701270825192E-2</v>
      </c>
      <c r="AR815" s="14">
        <f t="shared" si="351"/>
        <v>0</v>
      </c>
      <c r="AS815" s="14">
        <f t="shared" si="352"/>
        <v>1.032205622156148</v>
      </c>
      <c r="AT815">
        <v>3036.46</v>
      </c>
      <c r="AU815">
        <v>1198.6600000000001</v>
      </c>
      <c r="AW815">
        <v>3377.8</v>
      </c>
    </row>
    <row r="816" spans="1:49" ht="12.75" customHeight="1" x14ac:dyDescent="0.15">
      <c r="A816" t="s">
        <v>133</v>
      </c>
      <c r="B816" t="s">
        <v>252</v>
      </c>
      <c r="C816" s="16">
        <v>4</v>
      </c>
      <c r="D816" s="17">
        <v>269</v>
      </c>
      <c r="F816" s="16" t="s">
        <v>381</v>
      </c>
      <c r="H816" s="16" t="s">
        <v>426</v>
      </c>
      <c r="J816" s="52">
        <f t="shared" si="333"/>
        <v>376.25000000000006</v>
      </c>
      <c r="K816" s="52">
        <f t="shared" si="334"/>
        <v>18100.3125</v>
      </c>
      <c r="L816" s="52">
        <f t="shared" si="335"/>
        <v>17616.5625</v>
      </c>
      <c r="M816" s="52">
        <f t="shared" si="336"/>
        <v>802165</v>
      </c>
      <c r="N816">
        <v>28</v>
      </c>
      <c r="O816">
        <v>1347</v>
      </c>
      <c r="P816">
        <v>1311</v>
      </c>
      <c r="Q816">
        <v>59696</v>
      </c>
      <c r="R816" s="14">
        <f t="shared" si="337"/>
        <v>0.51256685353743137</v>
      </c>
      <c r="S816" s="14">
        <f t="shared" si="338"/>
        <v>0.17492318129657605</v>
      </c>
      <c r="T816" s="14">
        <f t="shared" si="339"/>
        <v>1.2716885323523164</v>
      </c>
      <c r="U816" s="14">
        <f t="shared" si="340"/>
        <v>1.2952777922081893</v>
      </c>
      <c r="V816">
        <v>2703.58</v>
      </c>
      <c r="W816">
        <v>6309.25</v>
      </c>
      <c r="X816">
        <v>6526.42</v>
      </c>
      <c r="Y816">
        <v>4238.68</v>
      </c>
      <c r="Z816" s="14">
        <f t="shared" si="341"/>
        <v>0.69934345607905068</v>
      </c>
      <c r="AA816" s="14">
        <f t="shared" si="342"/>
        <v>0.24035805015374828</v>
      </c>
      <c r="AB816" s="14">
        <f t="shared" si="343"/>
        <v>5.9069501898836538</v>
      </c>
      <c r="AC816" s="14">
        <f t="shared" si="344"/>
        <v>0.50054852539871231</v>
      </c>
      <c r="AD816">
        <v>3688.75</v>
      </c>
      <c r="AE816">
        <v>8669.4</v>
      </c>
      <c r="AF816">
        <v>30315</v>
      </c>
      <c r="AG816">
        <v>1638</v>
      </c>
      <c r="AH816" s="14">
        <f t="shared" si="345"/>
        <v>3.6337781704359955</v>
      </c>
      <c r="AI816" s="14">
        <f t="shared" si="346"/>
        <v>1.060879671537835</v>
      </c>
      <c r="AJ816" s="14">
        <f t="shared" si="347"/>
        <v>31.627011607356849</v>
      </c>
      <c r="AK816" s="14">
        <f t="shared" si="348"/>
        <v>1.886224525655404</v>
      </c>
      <c r="AL816">
        <v>19166.689999999999</v>
      </c>
      <c r="AM816">
        <v>38264.54</v>
      </c>
      <c r="AN816">
        <v>162312.67000000001</v>
      </c>
      <c r="AO816">
        <v>6172.5</v>
      </c>
      <c r="AP816" s="14">
        <f t="shared" si="349"/>
        <v>0.56405142390214213</v>
      </c>
      <c r="AQ816" s="14">
        <f t="shared" si="350"/>
        <v>3.358452996213613E-2</v>
      </c>
      <c r="AR816" s="14">
        <f t="shared" si="351"/>
        <v>0</v>
      </c>
      <c r="AS816" s="14">
        <f t="shared" si="352"/>
        <v>1.0382164826534572</v>
      </c>
      <c r="AT816">
        <v>2975.14</v>
      </c>
      <c r="AU816">
        <v>1211.3499999999999</v>
      </c>
      <c r="AW816">
        <v>3397.47</v>
      </c>
    </row>
    <row r="817" spans="1:49" ht="12.75" customHeight="1" x14ac:dyDescent="0.15">
      <c r="A817" t="s">
        <v>134</v>
      </c>
      <c r="B817" t="s">
        <v>253</v>
      </c>
      <c r="C817" s="16">
        <v>4</v>
      </c>
      <c r="D817" s="17">
        <v>270</v>
      </c>
      <c r="F817" s="16" t="s">
        <v>381</v>
      </c>
      <c r="H817" s="16" t="s">
        <v>426</v>
      </c>
      <c r="J817" s="52">
        <f t="shared" si="333"/>
        <v>255.31250000000003</v>
      </c>
      <c r="K817" s="52">
        <f t="shared" si="334"/>
        <v>20210.000000000004</v>
      </c>
      <c r="L817" s="52">
        <f t="shared" si="335"/>
        <v>14727.5</v>
      </c>
      <c r="M817" s="52">
        <f t="shared" si="336"/>
        <v>1215327.8125</v>
      </c>
      <c r="N817">
        <v>19</v>
      </c>
      <c r="O817">
        <v>1504</v>
      </c>
      <c r="P817">
        <v>1096</v>
      </c>
      <c r="Q817">
        <v>90443</v>
      </c>
      <c r="R817" s="14">
        <f t="shared" si="337"/>
        <v>0.48745968880993595</v>
      </c>
      <c r="S817" s="14">
        <f t="shared" si="338"/>
        <v>0.23976473778227042</v>
      </c>
      <c r="T817" s="14">
        <f t="shared" si="339"/>
        <v>2.5656370016893701</v>
      </c>
      <c r="U817" s="14">
        <f t="shared" si="340"/>
        <v>0.71111504976454665</v>
      </c>
      <c r="V817">
        <v>2571.15</v>
      </c>
      <c r="W817">
        <v>8648</v>
      </c>
      <c r="X817">
        <v>13167.08</v>
      </c>
      <c r="Y817">
        <v>2327.06</v>
      </c>
      <c r="Z817" s="14">
        <f t="shared" si="341"/>
        <v>0.67935706851148614</v>
      </c>
      <c r="AA817" s="14">
        <f t="shared" si="342"/>
        <v>0.24284802137255326</v>
      </c>
      <c r="AB817" s="14">
        <f t="shared" si="343"/>
        <v>10.278896122242594</v>
      </c>
      <c r="AC817" s="14">
        <f t="shared" si="344"/>
        <v>0.49923145327144219</v>
      </c>
      <c r="AD817">
        <v>3583.33</v>
      </c>
      <c r="AE817">
        <v>8759.2099999999991</v>
      </c>
      <c r="AF817">
        <v>52752.22</v>
      </c>
      <c r="AG817">
        <v>1633.69</v>
      </c>
      <c r="AH817" s="14">
        <f t="shared" si="345"/>
        <v>3.6586900593221463</v>
      </c>
      <c r="AI817" s="14">
        <f t="shared" si="346"/>
        <v>0.87198398389295528</v>
      </c>
      <c r="AJ817" s="14">
        <f t="shared" si="347"/>
        <v>35.301594477103869</v>
      </c>
      <c r="AK817" s="14">
        <f t="shared" si="348"/>
        <v>1.9968983104195379</v>
      </c>
      <c r="AL817">
        <v>19298.09</v>
      </c>
      <c r="AM817">
        <v>31451.32</v>
      </c>
      <c r="AN817">
        <v>181170.96</v>
      </c>
      <c r="AO817">
        <v>6534.67</v>
      </c>
      <c r="AP817" s="14">
        <f t="shared" si="349"/>
        <v>0.64568051734826781</v>
      </c>
      <c r="AQ817" s="14">
        <f t="shared" si="350"/>
        <v>3.5703542324381617E-2</v>
      </c>
      <c r="AR817" s="14">
        <f t="shared" si="351"/>
        <v>0</v>
      </c>
      <c r="AS817" s="14">
        <f t="shared" si="352"/>
        <v>0.80411378769775177</v>
      </c>
      <c r="AT817">
        <v>3405.7</v>
      </c>
      <c r="AU817">
        <v>1287.78</v>
      </c>
      <c r="AW817">
        <v>2631.39</v>
      </c>
    </row>
    <row r="818" spans="1:49" ht="12.75" customHeight="1" x14ac:dyDescent="0.15">
      <c r="A818" t="s">
        <v>135</v>
      </c>
      <c r="B818" t="s">
        <v>254</v>
      </c>
      <c r="C818" s="16">
        <v>4</v>
      </c>
      <c r="D818" s="17">
        <v>271</v>
      </c>
      <c r="F818" s="16" t="s">
        <v>383</v>
      </c>
      <c r="H818" s="16" t="s">
        <v>426</v>
      </c>
      <c r="J818" s="52">
        <f t="shared" si="333"/>
        <v>846.56249999999989</v>
      </c>
      <c r="K818" s="52">
        <f t="shared" si="334"/>
        <v>16729.6875</v>
      </c>
      <c r="L818" s="52">
        <f t="shared" si="335"/>
        <v>15480.000000000002</v>
      </c>
      <c r="M818" s="52">
        <f t="shared" si="336"/>
        <v>934269.0625</v>
      </c>
      <c r="N818">
        <v>63</v>
      </c>
      <c r="O818">
        <v>1245</v>
      </c>
      <c r="P818">
        <v>1152</v>
      </c>
      <c r="Q818">
        <v>69527</v>
      </c>
      <c r="R818" s="14">
        <f t="shared" si="337"/>
        <v>0.57298292379123306</v>
      </c>
      <c r="S818" s="14">
        <f t="shared" si="338"/>
        <v>0.19177103465637371</v>
      </c>
      <c r="T818" s="14">
        <f t="shared" si="339"/>
        <v>1.145355985573129</v>
      </c>
      <c r="U818" s="14">
        <f t="shared" si="340"/>
        <v>0.60891208619946768</v>
      </c>
      <c r="V818">
        <v>3022.25</v>
      </c>
      <c r="W818">
        <v>6916.93</v>
      </c>
      <c r="X818">
        <v>5878.07</v>
      </c>
      <c r="Y818">
        <v>1992.61</v>
      </c>
      <c r="Z818" s="14">
        <f t="shared" si="341"/>
        <v>0.70169624558496491</v>
      </c>
      <c r="AA818" s="14">
        <f t="shared" si="342"/>
        <v>0.2521743928043963</v>
      </c>
      <c r="AB818" s="14">
        <f t="shared" si="343"/>
        <v>6.2605780490989043</v>
      </c>
      <c r="AC818" s="14">
        <f t="shared" si="344"/>
        <v>0.458643629618538</v>
      </c>
      <c r="AD818">
        <v>3701.16</v>
      </c>
      <c r="AE818">
        <v>9095.6</v>
      </c>
      <c r="AF818">
        <v>32129.85</v>
      </c>
      <c r="AG818">
        <v>1500.87</v>
      </c>
      <c r="AH818" s="14">
        <f t="shared" si="345"/>
        <v>4.7629559833086548</v>
      </c>
      <c r="AI818" s="14">
        <f t="shared" si="346"/>
        <v>1.4618989489221814</v>
      </c>
      <c r="AJ818" s="14">
        <f t="shared" si="347"/>
        <v>35.769101866880746</v>
      </c>
      <c r="AK818" s="14">
        <f t="shared" si="348"/>
        <v>1.7435162464361129</v>
      </c>
      <c r="AL818">
        <v>25122.639999999999</v>
      </c>
      <c r="AM818">
        <v>52728.78</v>
      </c>
      <c r="AN818">
        <v>183570.25</v>
      </c>
      <c r="AO818">
        <v>5705.5</v>
      </c>
      <c r="AP818" s="14">
        <f t="shared" si="349"/>
        <v>0.55540241042431737</v>
      </c>
      <c r="AQ818" s="14">
        <f t="shared" si="350"/>
        <v>3.2500210015944574E-2</v>
      </c>
      <c r="AR818" s="14">
        <f t="shared" si="351"/>
        <v>0</v>
      </c>
      <c r="AS818" s="14">
        <f t="shared" si="352"/>
        <v>0.9184729297367995</v>
      </c>
      <c r="AT818">
        <v>2929.52</v>
      </c>
      <c r="AU818">
        <v>1172.24</v>
      </c>
      <c r="AW818">
        <v>3005.62</v>
      </c>
    </row>
    <row r="819" spans="1:49" ht="12.75" customHeight="1" x14ac:dyDescent="0.15">
      <c r="A819" t="s">
        <v>136</v>
      </c>
      <c r="B819" t="s">
        <v>255</v>
      </c>
      <c r="C819" s="16">
        <v>4</v>
      </c>
      <c r="D819" s="17">
        <v>272</v>
      </c>
      <c r="F819" s="16" t="s">
        <v>383</v>
      </c>
      <c r="H819" s="16" t="s">
        <v>426</v>
      </c>
      <c r="J819" s="52">
        <f t="shared" si="333"/>
        <v>604.6875</v>
      </c>
      <c r="K819" s="52">
        <f t="shared" si="334"/>
        <v>19578.437500000004</v>
      </c>
      <c r="L819" s="52">
        <f t="shared" si="335"/>
        <v>14767.8125</v>
      </c>
      <c r="M819" s="52">
        <f t="shared" si="336"/>
        <v>793511.25</v>
      </c>
      <c r="N819">
        <v>45</v>
      </c>
      <c r="O819">
        <v>1457</v>
      </c>
      <c r="P819">
        <v>1099</v>
      </c>
      <c r="Q819">
        <v>59052</v>
      </c>
      <c r="R819" s="14">
        <f t="shared" si="337"/>
        <v>0.77410566508486911</v>
      </c>
      <c r="S819" s="14">
        <f t="shared" si="338"/>
        <v>0.21200354102131236</v>
      </c>
      <c r="T819" s="14">
        <f t="shared" si="339"/>
        <v>1.4362822943479168</v>
      </c>
      <c r="U819" s="14">
        <f t="shared" si="340"/>
        <v>0.54098050060964242</v>
      </c>
      <c r="V819">
        <v>4083.09</v>
      </c>
      <c r="W819">
        <v>7646.69</v>
      </c>
      <c r="X819">
        <v>7371.13</v>
      </c>
      <c r="Y819">
        <v>1770.31</v>
      </c>
      <c r="Z819" s="14">
        <f t="shared" si="341"/>
        <v>0.69655271784157635</v>
      </c>
      <c r="AA819" s="14">
        <f t="shared" si="342"/>
        <v>0.25623913704656304</v>
      </c>
      <c r="AB819" s="14">
        <f t="shared" si="343"/>
        <v>7.4564417225730644</v>
      </c>
      <c r="AC819" s="14">
        <f t="shared" si="344"/>
        <v>0.35863476764830809</v>
      </c>
      <c r="AD819">
        <v>3674.03</v>
      </c>
      <c r="AE819">
        <v>9242.2099999999991</v>
      </c>
      <c r="AF819">
        <v>38267.129999999997</v>
      </c>
      <c r="AG819">
        <v>1173.5999999999999</v>
      </c>
      <c r="AH819" s="14">
        <f t="shared" si="345"/>
        <v>3.0368218193262413</v>
      </c>
      <c r="AI819" s="14">
        <f t="shared" si="346"/>
        <v>0.77048958528851474</v>
      </c>
      <c r="AJ819" s="14">
        <f t="shared" si="347"/>
        <v>30.85395423696778</v>
      </c>
      <c r="AK819" s="14">
        <f t="shared" si="348"/>
        <v>1.2525386488856836</v>
      </c>
      <c r="AL819">
        <v>16017.99</v>
      </c>
      <c r="AM819">
        <v>27790.55</v>
      </c>
      <c r="AN819">
        <v>158345.26999999999</v>
      </c>
      <c r="AO819">
        <v>4098.82</v>
      </c>
      <c r="AP819" s="14">
        <f t="shared" si="349"/>
        <v>0.54246301608276659</v>
      </c>
      <c r="AQ819" s="14">
        <f t="shared" si="350"/>
        <v>3.11968635400953E-2</v>
      </c>
      <c r="AR819" s="14">
        <f t="shared" si="351"/>
        <v>0</v>
      </c>
      <c r="AS819" s="14">
        <f t="shared" si="352"/>
        <v>0.78710797241176989</v>
      </c>
      <c r="AT819">
        <v>2861.27</v>
      </c>
      <c r="AU819">
        <v>1125.23</v>
      </c>
      <c r="AW819">
        <v>2575.7399999999998</v>
      </c>
    </row>
    <row r="820" spans="1:49" ht="12.75" customHeight="1" x14ac:dyDescent="0.15">
      <c r="A820" t="s">
        <v>137</v>
      </c>
      <c r="B820" t="s">
        <v>256</v>
      </c>
      <c r="C820" s="16">
        <v>4</v>
      </c>
      <c r="D820" s="17">
        <v>273</v>
      </c>
      <c r="F820" s="16" t="s">
        <v>386</v>
      </c>
      <c r="H820" s="16" t="s">
        <v>426</v>
      </c>
      <c r="J820" s="52">
        <f t="shared" si="333"/>
        <v>1222.8125000000002</v>
      </c>
      <c r="K820" s="52">
        <f t="shared" si="334"/>
        <v>20075.625000000004</v>
      </c>
      <c r="L820" s="52">
        <f t="shared" si="335"/>
        <v>15950.312500000002</v>
      </c>
      <c r="M820" s="52">
        <f t="shared" si="336"/>
        <v>1143370</v>
      </c>
      <c r="N820">
        <v>91</v>
      </c>
      <c r="O820">
        <v>1494</v>
      </c>
      <c r="P820">
        <v>1187</v>
      </c>
      <c r="Q820">
        <v>85088</v>
      </c>
      <c r="R820" s="14">
        <f t="shared" si="337"/>
        <v>0.76170849298239285</v>
      </c>
      <c r="S820" s="14">
        <f t="shared" si="338"/>
        <v>0.20328573064339181</v>
      </c>
      <c r="T820" s="14">
        <f t="shared" si="339"/>
        <v>1.0944488502734753</v>
      </c>
      <c r="U820" s="14">
        <f t="shared" si="340"/>
        <v>0.4229910066281426</v>
      </c>
      <c r="V820">
        <v>4017.7</v>
      </c>
      <c r="W820">
        <v>7332.25</v>
      </c>
      <c r="X820">
        <v>5616.81</v>
      </c>
      <c r="Y820">
        <v>1384.2</v>
      </c>
      <c r="Z820" s="14">
        <f t="shared" si="341"/>
        <v>0.76151321714104792</v>
      </c>
      <c r="AA820" s="14">
        <f t="shared" si="342"/>
        <v>0.25925837617057895</v>
      </c>
      <c r="AB820" s="14">
        <f t="shared" si="343"/>
        <v>7.0852576630573507</v>
      </c>
      <c r="AC820" s="14">
        <f t="shared" si="344"/>
        <v>0.41614589858850204</v>
      </c>
      <c r="AD820">
        <v>4016.67</v>
      </c>
      <c r="AE820">
        <v>9351.11</v>
      </c>
      <c r="AF820">
        <v>36362.18</v>
      </c>
      <c r="AG820">
        <v>1361.8</v>
      </c>
      <c r="AH820" s="14">
        <f t="shared" si="345"/>
        <v>5.4336886848077288</v>
      </c>
      <c r="AI820" s="14">
        <f t="shared" si="346"/>
        <v>1.7099387307939378</v>
      </c>
      <c r="AJ820" s="14">
        <f t="shared" si="347"/>
        <v>37.112589607742649</v>
      </c>
      <c r="AK820" s="14">
        <f t="shared" si="348"/>
        <v>4.2803530120003304</v>
      </c>
      <c r="AL820">
        <v>28660.48</v>
      </c>
      <c r="AM820">
        <v>61675.25</v>
      </c>
      <c r="AN820">
        <v>190465.15</v>
      </c>
      <c r="AO820">
        <v>14007.07</v>
      </c>
      <c r="AP820" s="14">
        <f t="shared" si="349"/>
        <v>0.57223025865517507</v>
      </c>
      <c r="AQ820" s="14">
        <f t="shared" si="350"/>
        <v>3.8417530550735275E-2</v>
      </c>
      <c r="AR820" s="14">
        <f t="shared" si="351"/>
        <v>0</v>
      </c>
      <c r="AS820" s="14">
        <f t="shared" si="352"/>
        <v>0.63762792559612025</v>
      </c>
      <c r="AT820">
        <v>3018.28</v>
      </c>
      <c r="AU820">
        <v>1385.67</v>
      </c>
      <c r="AW820">
        <v>2086.58</v>
      </c>
    </row>
    <row r="821" spans="1:49" ht="12.75" customHeight="1" x14ac:dyDescent="0.15">
      <c r="A821" t="s">
        <v>138</v>
      </c>
      <c r="B821" t="s">
        <v>257</v>
      </c>
      <c r="C821" s="16">
        <v>4</v>
      </c>
      <c r="D821" s="17">
        <v>274</v>
      </c>
      <c r="F821" s="16" t="s">
        <v>387</v>
      </c>
      <c r="H821" s="16" t="s">
        <v>426</v>
      </c>
      <c r="J821" s="52">
        <f t="shared" si="333"/>
        <v>1303.4375</v>
      </c>
      <c r="K821" s="52">
        <f t="shared" si="334"/>
        <v>21311.875</v>
      </c>
      <c r="L821" s="52">
        <f t="shared" si="335"/>
        <v>18355.625000000004</v>
      </c>
      <c r="M821" s="52">
        <f t="shared" si="336"/>
        <v>1030615.9374999999</v>
      </c>
      <c r="N821">
        <v>97</v>
      </c>
      <c r="O821">
        <v>1586</v>
      </c>
      <c r="P821">
        <v>1366</v>
      </c>
      <c r="Q821">
        <v>76697</v>
      </c>
      <c r="R821" s="14">
        <f t="shared" si="337"/>
        <v>0.64629478310162491</v>
      </c>
      <c r="S821" s="14">
        <f t="shared" si="338"/>
        <v>0.19919270702650968</v>
      </c>
      <c r="T821" s="14">
        <f t="shared" si="339"/>
        <v>1.4343902776451698</v>
      </c>
      <c r="U821" s="14">
        <f t="shared" si="340"/>
        <v>0.5752396551776825</v>
      </c>
      <c r="V821">
        <v>3408.94</v>
      </c>
      <c r="W821">
        <v>7184.62</v>
      </c>
      <c r="X821">
        <v>7361.42</v>
      </c>
      <c r="Y821">
        <v>1882.42</v>
      </c>
      <c r="Z821" s="14">
        <f t="shared" si="341"/>
        <v>0.74313643335311363</v>
      </c>
      <c r="AA821" s="14">
        <f t="shared" si="342"/>
        <v>0.26471269125659957</v>
      </c>
      <c r="AB821" s="14">
        <f t="shared" si="343"/>
        <v>7.467862021125895</v>
      </c>
      <c r="AC821" s="14">
        <f t="shared" si="344"/>
        <v>0.46703805452250785</v>
      </c>
      <c r="AD821">
        <v>3919.74</v>
      </c>
      <c r="AE821">
        <v>9547.84</v>
      </c>
      <c r="AF821">
        <v>38325.74</v>
      </c>
      <c r="AG821">
        <v>1528.34</v>
      </c>
      <c r="AH821" s="14">
        <f t="shared" si="345"/>
        <v>4.4538286388136328</v>
      </c>
      <c r="AI821" s="14">
        <f t="shared" si="346"/>
        <v>1.3613912786962874</v>
      </c>
      <c r="AJ821" s="14">
        <f t="shared" si="347"/>
        <v>34.807828779308238</v>
      </c>
      <c r="AK821" s="14">
        <f t="shared" si="348"/>
        <v>3.2327856228284353</v>
      </c>
      <c r="AL821">
        <v>23492.12</v>
      </c>
      <c r="AM821">
        <v>49103.6</v>
      </c>
      <c r="AN821">
        <v>178636.91</v>
      </c>
      <c r="AO821">
        <v>10579</v>
      </c>
      <c r="AP821" s="14">
        <f t="shared" si="349"/>
        <v>0.55040486559144874</v>
      </c>
      <c r="AQ821" s="14">
        <f t="shared" si="350"/>
        <v>3.5390251212339567E-2</v>
      </c>
      <c r="AR821" s="14">
        <f t="shared" si="351"/>
        <v>0</v>
      </c>
      <c r="AS821" s="14">
        <f t="shared" si="352"/>
        <v>0.75635387986224223</v>
      </c>
      <c r="AT821">
        <v>2903.16</v>
      </c>
      <c r="AU821">
        <v>1276.48</v>
      </c>
      <c r="AW821">
        <v>2475.1</v>
      </c>
    </row>
    <row r="822" spans="1:49" ht="12.75" customHeight="1" x14ac:dyDescent="0.15">
      <c r="A822" t="s">
        <v>139</v>
      </c>
      <c r="B822" t="s">
        <v>258</v>
      </c>
      <c r="C822" s="16">
        <v>4</v>
      </c>
      <c r="D822" s="17">
        <v>275</v>
      </c>
      <c r="F822" s="16" t="s">
        <v>388</v>
      </c>
      <c r="H822" s="16" t="s">
        <v>426</v>
      </c>
      <c r="J822" s="52">
        <f t="shared" si="333"/>
        <v>765.93749999999989</v>
      </c>
      <c r="K822" s="52">
        <f t="shared" si="334"/>
        <v>18731.875000000004</v>
      </c>
      <c r="L822" s="52">
        <f t="shared" si="335"/>
        <v>14740.937500000002</v>
      </c>
      <c r="M822" s="52">
        <f t="shared" si="336"/>
        <v>979956.5625</v>
      </c>
      <c r="N822">
        <v>57</v>
      </c>
      <c r="O822">
        <v>1394</v>
      </c>
      <c r="P822">
        <v>1097</v>
      </c>
      <c r="Q822">
        <v>72927</v>
      </c>
      <c r="R822" s="14">
        <f t="shared" si="337"/>
        <v>0.49161167029096103</v>
      </c>
      <c r="S822" s="14">
        <f t="shared" si="338"/>
        <v>0.16946747996669687</v>
      </c>
      <c r="T822" s="14">
        <f t="shared" si="339"/>
        <v>1.1850435202812108</v>
      </c>
      <c r="U822" s="14">
        <f t="shared" si="340"/>
        <v>0.5877258656464196</v>
      </c>
      <c r="V822">
        <v>2593.0500000000002</v>
      </c>
      <c r="W822">
        <v>6112.47</v>
      </c>
      <c r="X822">
        <v>6081.75</v>
      </c>
      <c r="Y822">
        <v>1923.28</v>
      </c>
      <c r="Z822" s="14">
        <f t="shared" si="341"/>
        <v>0.71517975804754497</v>
      </c>
      <c r="AA822" s="14">
        <f t="shared" si="342"/>
        <v>0.25262298131703703</v>
      </c>
      <c r="AB822" s="14">
        <f t="shared" si="343"/>
        <v>8.276117527167294</v>
      </c>
      <c r="AC822" s="14">
        <f t="shared" si="344"/>
        <v>0.48718222961059282</v>
      </c>
      <c r="AD822">
        <v>3772.28</v>
      </c>
      <c r="AE822">
        <v>9111.7800000000007</v>
      </c>
      <c r="AF822">
        <v>42473.78</v>
      </c>
      <c r="AG822">
        <v>1594.26</v>
      </c>
      <c r="AH822" s="14">
        <f t="shared" si="345"/>
        <v>6.1171541295152796</v>
      </c>
      <c r="AI822" s="14">
        <f t="shared" si="346"/>
        <v>2.1920629776129932</v>
      </c>
      <c r="AJ822" s="14">
        <f t="shared" si="347"/>
        <v>37.883234705548816</v>
      </c>
      <c r="AK822" s="14">
        <f t="shared" si="348"/>
        <v>5.9825205276844891</v>
      </c>
      <c r="AL822">
        <v>32265.48</v>
      </c>
      <c r="AM822">
        <v>79064.84</v>
      </c>
      <c r="AN822">
        <v>194420.17</v>
      </c>
      <c r="AO822">
        <v>19577.259999999998</v>
      </c>
      <c r="AP822" s="14">
        <f t="shared" si="349"/>
        <v>0.56715498266215958</v>
      </c>
      <c r="AQ822" s="14">
        <f t="shared" si="350"/>
        <v>3.2451414232122097E-2</v>
      </c>
      <c r="AR822" s="14">
        <f t="shared" si="351"/>
        <v>0</v>
      </c>
      <c r="AS822" s="14">
        <f t="shared" si="352"/>
        <v>0.83235597006487572</v>
      </c>
      <c r="AT822">
        <v>2991.51</v>
      </c>
      <c r="AU822">
        <v>1170.48</v>
      </c>
      <c r="AW822">
        <v>2723.81</v>
      </c>
    </row>
    <row r="823" spans="1:49" ht="12.75" customHeight="1" x14ac:dyDescent="0.15">
      <c r="A823" t="s">
        <v>140</v>
      </c>
      <c r="B823" t="s">
        <v>259</v>
      </c>
      <c r="C823" s="16">
        <v>4</v>
      </c>
      <c r="D823" s="17">
        <v>276</v>
      </c>
      <c r="F823" s="16" t="s">
        <v>389</v>
      </c>
      <c r="H823" s="16" t="s">
        <v>426</v>
      </c>
      <c r="J823" s="52">
        <f t="shared" si="333"/>
        <v>927.1875</v>
      </c>
      <c r="K823" s="52">
        <f t="shared" si="334"/>
        <v>19403.750000000004</v>
      </c>
      <c r="L823" s="52">
        <f t="shared" si="335"/>
        <v>14593.125</v>
      </c>
      <c r="M823" s="52">
        <f t="shared" si="336"/>
        <v>995261.87500000012</v>
      </c>
      <c r="N823">
        <v>69</v>
      </c>
      <c r="O823">
        <v>1444</v>
      </c>
      <c r="P823">
        <v>1086</v>
      </c>
      <c r="Q823">
        <v>74066</v>
      </c>
      <c r="R823" s="14">
        <f t="shared" si="337"/>
        <v>0.53962867256033176</v>
      </c>
      <c r="S823" s="14">
        <f t="shared" si="338"/>
        <v>0.1738119682195278</v>
      </c>
      <c r="T823" s="14">
        <f t="shared" si="339"/>
        <v>1.0887046018288844</v>
      </c>
      <c r="U823" s="14">
        <f t="shared" si="340"/>
        <v>0.62385214566634384</v>
      </c>
      <c r="V823">
        <v>2846.32</v>
      </c>
      <c r="W823">
        <v>6269.17</v>
      </c>
      <c r="X823">
        <v>5587.33</v>
      </c>
      <c r="Y823">
        <v>2041.5</v>
      </c>
      <c r="Z823" s="14">
        <f t="shared" si="341"/>
        <v>0.71272648679802597</v>
      </c>
      <c r="AA823" s="14">
        <f t="shared" si="342"/>
        <v>0.25146491319756831</v>
      </c>
      <c r="AB823" s="14">
        <f t="shared" si="343"/>
        <v>7.9175560054480725</v>
      </c>
      <c r="AC823" s="14">
        <f t="shared" si="344"/>
        <v>0.43694402596251691</v>
      </c>
      <c r="AD823">
        <v>3759.34</v>
      </c>
      <c r="AE823">
        <v>9070.01</v>
      </c>
      <c r="AF823">
        <v>40633.61</v>
      </c>
      <c r="AG823">
        <v>1429.86</v>
      </c>
      <c r="AH823" s="14">
        <f t="shared" si="345"/>
        <v>4.3979342470220431</v>
      </c>
      <c r="AI823" s="14">
        <f t="shared" si="346"/>
        <v>1.5922704705937476</v>
      </c>
      <c r="AJ823" s="14">
        <f t="shared" si="347"/>
        <v>32.626859622492979</v>
      </c>
      <c r="AK823" s="14">
        <f t="shared" si="348"/>
        <v>2.8242854654520673</v>
      </c>
      <c r="AL823">
        <v>23197.3</v>
      </c>
      <c r="AM823">
        <v>57431.11</v>
      </c>
      <c r="AN823">
        <v>167443.98000000001</v>
      </c>
      <c r="AO823">
        <v>9242.2199999999993</v>
      </c>
      <c r="AP823" s="14">
        <f t="shared" si="349"/>
        <v>0.6077894205995158</v>
      </c>
      <c r="AQ823" s="14">
        <f t="shared" si="350"/>
        <v>3.2838453517441302E-2</v>
      </c>
      <c r="AR823" s="14">
        <f t="shared" si="351"/>
        <v>0</v>
      </c>
      <c r="AS823" s="14">
        <f t="shared" si="352"/>
        <v>0.80783275934250298</v>
      </c>
      <c r="AT823">
        <v>3205.84</v>
      </c>
      <c r="AU823">
        <v>1184.44</v>
      </c>
      <c r="AW823">
        <v>2643.56</v>
      </c>
    </row>
    <row r="824" spans="1:49" ht="12.75" customHeight="1" x14ac:dyDescent="0.15">
      <c r="J824" s="52"/>
      <c r="K824" s="52"/>
      <c r="L824" s="52"/>
      <c r="M824" s="52"/>
      <c r="R824" s="14"/>
      <c r="S824" s="14"/>
      <c r="T824" s="14"/>
      <c r="U824" s="14"/>
      <c r="Z824" s="14"/>
      <c r="AA824" s="14"/>
      <c r="AB824" s="14"/>
      <c r="AC824" s="14"/>
      <c r="AH824" s="14"/>
      <c r="AI824" s="14"/>
      <c r="AJ824" s="14"/>
      <c r="AK824" s="14"/>
      <c r="AP824" s="14"/>
      <c r="AQ824" s="14"/>
      <c r="AR824" s="14"/>
      <c r="AS824" s="14"/>
    </row>
    <row r="825" spans="1:49" s="27" customFormat="1" ht="12.75" customHeight="1" x14ac:dyDescent="0.15">
      <c r="A825" s="27" t="s">
        <v>502</v>
      </c>
      <c r="C825" s="26"/>
      <c r="D825" s="28">
        <v>277</v>
      </c>
      <c r="F825" s="26" t="s">
        <v>374</v>
      </c>
      <c r="G825" s="26"/>
      <c r="H825" s="26"/>
      <c r="I825" s="26"/>
      <c r="J825" s="52"/>
      <c r="K825" s="52"/>
      <c r="L825" s="52"/>
      <c r="M825" s="52"/>
      <c r="R825" s="29"/>
      <c r="S825" s="29"/>
      <c r="T825" s="29"/>
      <c r="U825" s="29"/>
      <c r="Z825" s="29"/>
      <c r="AA825" s="29"/>
      <c r="AB825" s="29"/>
      <c r="AC825" s="29"/>
      <c r="AH825" s="29"/>
      <c r="AI825" s="29"/>
      <c r="AJ825" s="29"/>
      <c r="AK825" s="29"/>
      <c r="AP825" s="29"/>
      <c r="AQ825" s="29"/>
      <c r="AR825" s="29"/>
      <c r="AS825" s="29"/>
    </row>
    <row r="826" spans="1:49" s="23" customFormat="1" ht="12.75" customHeight="1" x14ac:dyDescent="0.15">
      <c r="A826" s="23" t="s">
        <v>141</v>
      </c>
      <c r="B826" s="23" t="s">
        <v>260</v>
      </c>
      <c r="C826" s="24">
        <v>5</v>
      </c>
      <c r="D826" s="48">
        <v>278</v>
      </c>
      <c r="F826" s="24" t="s">
        <v>374</v>
      </c>
      <c r="G826" s="24"/>
      <c r="H826" s="24" t="s">
        <v>426</v>
      </c>
      <c r="I826" s="24"/>
      <c r="J826" s="52">
        <f t="shared" si="333"/>
        <v>913.74999999999989</v>
      </c>
      <c r="K826" s="52">
        <f t="shared" si="334"/>
        <v>19242.500000000004</v>
      </c>
      <c r="L826" s="52">
        <f t="shared" si="335"/>
        <v>21594.062500000004</v>
      </c>
      <c r="M826" s="52">
        <f t="shared" si="336"/>
        <v>792785.62499999988</v>
      </c>
      <c r="N826" s="23">
        <v>68</v>
      </c>
      <c r="O826" s="23">
        <v>1432</v>
      </c>
      <c r="P826" s="23">
        <v>1607</v>
      </c>
      <c r="Q826" s="23">
        <v>58998</v>
      </c>
      <c r="R826" s="49">
        <f t="shared" si="337"/>
        <v>0.52995398694495688</v>
      </c>
      <c r="S826" s="49">
        <f t="shared" si="338"/>
        <v>0.19933216315868416</v>
      </c>
      <c r="T826" s="49">
        <f t="shared" si="339"/>
        <v>1.4497563370868398</v>
      </c>
      <c r="U826" s="49">
        <f t="shared" si="340"/>
        <v>0.70491778230722935</v>
      </c>
      <c r="V826" s="23">
        <v>2795.29</v>
      </c>
      <c r="W826" s="23">
        <v>7189.65</v>
      </c>
      <c r="X826" s="23">
        <v>7440.28</v>
      </c>
      <c r="Y826" s="23">
        <v>2306.7800000000002</v>
      </c>
      <c r="Z826" s="49">
        <f t="shared" si="341"/>
        <v>0.80551663731209444</v>
      </c>
      <c r="AA826" s="49">
        <f t="shared" si="342"/>
        <v>0.24788147282310502</v>
      </c>
      <c r="AB826" s="49">
        <f t="shared" si="343"/>
        <v>5.0614408554799315</v>
      </c>
      <c r="AC826" s="49">
        <f t="shared" si="344"/>
        <v>0.40764146301960941</v>
      </c>
      <c r="AD826" s="23">
        <v>4248.7700000000004</v>
      </c>
      <c r="AE826" s="23">
        <v>8940.76</v>
      </c>
      <c r="AF826" s="23">
        <v>25975.77</v>
      </c>
      <c r="AG826" s="23">
        <v>1333.97</v>
      </c>
      <c r="AH826" s="49">
        <f t="shared" si="345"/>
        <v>3.9327758176464895</v>
      </c>
      <c r="AI826" s="49">
        <f t="shared" si="346"/>
        <v>1.3054519030217067</v>
      </c>
      <c r="AJ826" s="49">
        <f t="shared" si="347"/>
        <v>20.324702021983246</v>
      </c>
      <c r="AK826" s="49">
        <f t="shared" si="348"/>
        <v>4.1815267646780203</v>
      </c>
      <c r="AL826" s="23">
        <v>20743.78</v>
      </c>
      <c r="AM826" s="23">
        <v>47085.94</v>
      </c>
      <c r="AN826" s="23">
        <v>104308.2</v>
      </c>
      <c r="AO826" s="23">
        <v>13683.67</v>
      </c>
      <c r="AP826" s="49">
        <f t="shared" si="349"/>
        <v>0.47201583440608652</v>
      </c>
      <c r="AQ826" s="49">
        <f t="shared" si="350"/>
        <v>3.0496255893962324E-2</v>
      </c>
      <c r="AR826" s="49">
        <f t="shared" si="351"/>
        <v>0</v>
      </c>
      <c r="AS826" s="49">
        <f t="shared" si="352"/>
        <v>0.66742248067937693</v>
      </c>
      <c r="AT826" s="23">
        <v>2489.69</v>
      </c>
      <c r="AU826" s="23">
        <v>1099.96</v>
      </c>
      <c r="AW826" s="23">
        <v>2184.08</v>
      </c>
    </row>
    <row r="827" spans="1:49" ht="12.75" customHeight="1" x14ac:dyDescent="0.15">
      <c r="A827" t="s">
        <v>142</v>
      </c>
      <c r="B827" t="s">
        <v>261</v>
      </c>
      <c r="C827" s="16">
        <v>5</v>
      </c>
      <c r="D827" s="17">
        <v>279</v>
      </c>
      <c r="F827" s="16" t="s">
        <v>375</v>
      </c>
      <c r="H827" s="16" t="s">
        <v>426</v>
      </c>
      <c r="J827" s="52">
        <f t="shared" si="333"/>
        <v>645</v>
      </c>
      <c r="K827" s="52">
        <f t="shared" si="334"/>
        <v>19067.812500000004</v>
      </c>
      <c r="L827" s="52">
        <f t="shared" si="335"/>
        <v>20532.500000000004</v>
      </c>
      <c r="M827" s="52">
        <f t="shared" si="336"/>
        <v>685621.56249999988</v>
      </c>
      <c r="N827">
        <v>48</v>
      </c>
      <c r="O827">
        <v>1419</v>
      </c>
      <c r="P827">
        <v>1528</v>
      </c>
      <c r="Q827">
        <v>51023</v>
      </c>
      <c r="R827" s="14">
        <f t="shared" si="337"/>
        <v>0.7501834265791274</v>
      </c>
      <c r="S827" s="14">
        <f t="shared" si="338"/>
        <v>0.20041925559259288</v>
      </c>
      <c r="T827" s="14">
        <f t="shared" si="339"/>
        <v>1.3767412496663154</v>
      </c>
      <c r="U827" s="14">
        <f t="shared" si="340"/>
        <v>0.57691426196595175</v>
      </c>
      <c r="V827">
        <v>3956.91</v>
      </c>
      <c r="W827">
        <v>7228.86</v>
      </c>
      <c r="X827">
        <v>7065.56</v>
      </c>
      <c r="Y827">
        <v>1887.9</v>
      </c>
      <c r="Z827" s="14">
        <f t="shared" si="341"/>
        <v>0.77963405686508336</v>
      </c>
      <c r="AA827" s="14">
        <f t="shared" si="342"/>
        <v>0.25116493002656876</v>
      </c>
      <c r="AB827" s="14">
        <f t="shared" si="343"/>
        <v>5.5814804494854924</v>
      </c>
      <c r="AC827" s="14">
        <f t="shared" si="344"/>
        <v>0.41815053737153962</v>
      </c>
      <c r="AD827">
        <v>4112.25</v>
      </c>
      <c r="AE827">
        <v>9059.19</v>
      </c>
      <c r="AF827">
        <v>28644.66</v>
      </c>
      <c r="AG827">
        <v>1368.36</v>
      </c>
      <c r="AH827" s="14">
        <f t="shared" si="345"/>
        <v>3.5311180584652075</v>
      </c>
      <c r="AI827" s="14">
        <f t="shared" si="346"/>
        <v>0.96034261294213907</v>
      </c>
      <c r="AJ827" s="14">
        <f t="shared" si="347"/>
        <v>20.988119849807777</v>
      </c>
      <c r="AK827" s="14">
        <f t="shared" si="348"/>
        <v>1.4732047634617913</v>
      </c>
      <c r="AL827">
        <v>18625.2</v>
      </c>
      <c r="AM827">
        <v>34638.300000000003</v>
      </c>
      <c r="AN827">
        <v>107712.92</v>
      </c>
      <c r="AO827">
        <v>4820.93</v>
      </c>
      <c r="AP827" s="14">
        <f t="shared" si="349"/>
        <v>0.41439239827171398</v>
      </c>
      <c r="AQ827" s="14">
        <f t="shared" si="350"/>
        <v>3.0702528980120988E-2</v>
      </c>
      <c r="AR827" s="14">
        <f t="shared" si="351"/>
        <v>0</v>
      </c>
      <c r="AS827" s="14">
        <f t="shared" si="352"/>
        <v>0.70384212247242872</v>
      </c>
      <c r="AT827">
        <v>2185.75</v>
      </c>
      <c r="AU827">
        <v>1107.4000000000001</v>
      </c>
      <c r="AW827">
        <v>2303.2600000000002</v>
      </c>
    </row>
    <row r="828" spans="1:49" ht="12.75" customHeight="1" x14ac:dyDescent="0.15">
      <c r="A828" t="s">
        <v>143</v>
      </c>
      <c r="B828" t="s">
        <v>262</v>
      </c>
      <c r="C828" s="16">
        <v>5</v>
      </c>
      <c r="D828" s="17">
        <v>280</v>
      </c>
      <c r="F828" s="16" t="s">
        <v>375</v>
      </c>
      <c r="H828" s="16" t="s">
        <v>426</v>
      </c>
      <c r="J828" s="52">
        <f t="shared" si="333"/>
        <v>631.56250000000011</v>
      </c>
      <c r="K828" s="52">
        <f t="shared" si="334"/>
        <v>20666.875000000004</v>
      </c>
      <c r="L828" s="52">
        <f t="shared" si="335"/>
        <v>22669.0625</v>
      </c>
      <c r="M828" s="52">
        <f t="shared" si="336"/>
        <v>748724.06250000012</v>
      </c>
      <c r="N828">
        <v>47</v>
      </c>
      <c r="O828">
        <v>1538</v>
      </c>
      <c r="P828">
        <v>1687</v>
      </c>
      <c r="Q828">
        <v>55719</v>
      </c>
      <c r="R828" s="14">
        <f t="shared" si="337"/>
        <v>0.72046358105558916</v>
      </c>
      <c r="S828" s="14">
        <f t="shared" si="338"/>
        <v>0.19890797253795467</v>
      </c>
      <c r="T828" s="14">
        <f t="shared" si="339"/>
        <v>1.1943769497417231</v>
      </c>
      <c r="U828" s="14">
        <f t="shared" si="340"/>
        <v>0.67110478210248725</v>
      </c>
      <c r="V828">
        <v>3800.15</v>
      </c>
      <c r="W828">
        <v>7174.35</v>
      </c>
      <c r="X828">
        <v>6129.65</v>
      </c>
      <c r="Y828">
        <v>2196.13</v>
      </c>
      <c r="Z828" s="14">
        <f t="shared" si="341"/>
        <v>0.79326734400209298</v>
      </c>
      <c r="AA828" s="14">
        <f t="shared" si="342"/>
        <v>0.2517166550822888</v>
      </c>
      <c r="AB828" s="14">
        <f t="shared" si="343"/>
        <v>5.2840265856600332</v>
      </c>
      <c r="AC828" s="14">
        <f t="shared" si="344"/>
        <v>0.42764812477654085</v>
      </c>
      <c r="AD828">
        <v>4184.16</v>
      </c>
      <c r="AE828">
        <v>9079.09</v>
      </c>
      <c r="AF828">
        <v>27118.1</v>
      </c>
      <c r="AG828">
        <v>1399.44</v>
      </c>
      <c r="AH828" s="14">
        <f t="shared" si="345"/>
        <v>4.204645289965665</v>
      </c>
      <c r="AI828" s="14">
        <f t="shared" si="346"/>
        <v>0.90689653547162363</v>
      </c>
      <c r="AJ828" s="14">
        <f t="shared" si="347"/>
        <v>24.036760851816705</v>
      </c>
      <c r="AK828" s="14">
        <f t="shared" si="348"/>
        <v>1.9675162953297418</v>
      </c>
      <c r="AL828">
        <v>22177.78</v>
      </c>
      <c r="AM828">
        <v>32710.57</v>
      </c>
      <c r="AN828">
        <v>123358.82</v>
      </c>
      <c r="AO828">
        <v>6438.52</v>
      </c>
      <c r="AP828" s="14">
        <f t="shared" si="349"/>
        <v>0.40997688919897091</v>
      </c>
      <c r="AQ828" s="14">
        <f t="shared" si="350"/>
        <v>3.0903257090845276E-2</v>
      </c>
      <c r="AR828" s="14">
        <f t="shared" si="351"/>
        <v>0</v>
      </c>
      <c r="AS828" s="14">
        <f t="shared" si="352"/>
        <v>0.73035163686701865</v>
      </c>
      <c r="AT828">
        <v>2162.46</v>
      </c>
      <c r="AU828">
        <v>1114.6400000000001</v>
      </c>
      <c r="AW828">
        <v>2390.0100000000002</v>
      </c>
    </row>
    <row r="829" spans="1:49" ht="12.75" customHeight="1" x14ac:dyDescent="0.15">
      <c r="A829" t="s">
        <v>144</v>
      </c>
      <c r="B829" t="s">
        <v>263</v>
      </c>
      <c r="C829" s="16">
        <v>5</v>
      </c>
      <c r="D829" s="17">
        <v>319</v>
      </c>
      <c r="F829" s="16" t="s">
        <v>376</v>
      </c>
      <c r="H829" s="16" t="s">
        <v>426</v>
      </c>
      <c r="J829" s="52">
        <f t="shared" si="333"/>
        <v>591.25</v>
      </c>
      <c r="K829" s="52">
        <f t="shared" si="334"/>
        <v>19806.875</v>
      </c>
      <c r="L829" s="52">
        <f t="shared" si="335"/>
        <v>21352.187499999996</v>
      </c>
      <c r="M829" s="52">
        <f t="shared" si="336"/>
        <v>928450.625</v>
      </c>
      <c r="N829">
        <v>44</v>
      </c>
      <c r="O829">
        <v>1474</v>
      </c>
      <c r="P829">
        <v>1589</v>
      </c>
      <c r="Q829">
        <v>69094</v>
      </c>
      <c r="R829" s="14">
        <f t="shared" si="337"/>
        <v>0.51907541628828013</v>
      </c>
      <c r="S829" s="14">
        <f t="shared" si="338"/>
        <v>0.16236242569386355</v>
      </c>
      <c r="T829" s="14">
        <f t="shared" si="339"/>
        <v>1.2365001393194586</v>
      </c>
      <c r="U829" s="14">
        <f t="shared" si="340"/>
        <v>0.98812190404014166</v>
      </c>
      <c r="V829">
        <v>2737.91</v>
      </c>
      <c r="W829">
        <v>5856.2</v>
      </c>
      <c r="X829">
        <v>6345.83</v>
      </c>
      <c r="Y829">
        <v>3233.54</v>
      </c>
      <c r="Z829" s="14">
        <f t="shared" si="341"/>
        <v>0.75218926968731215</v>
      </c>
      <c r="AA829" s="14">
        <f t="shared" si="342"/>
        <v>0.25861100028861594</v>
      </c>
      <c r="AB829" s="14">
        <f t="shared" si="343"/>
        <v>8.7912526865273204</v>
      </c>
      <c r="AC829" s="14">
        <f t="shared" si="344"/>
        <v>0.70374739106652284</v>
      </c>
      <c r="AD829">
        <v>3967.49</v>
      </c>
      <c r="AE829">
        <v>9327.76</v>
      </c>
      <c r="AF829">
        <v>45117.5</v>
      </c>
      <c r="AG829">
        <v>2302.9499999999998</v>
      </c>
      <c r="AH829" s="14">
        <f t="shared" si="345"/>
        <v>3.9566506591033614</v>
      </c>
      <c r="AI829" s="14">
        <f t="shared" si="346"/>
        <v>0.84089996060294947</v>
      </c>
      <c r="AJ829" s="14">
        <f t="shared" si="347"/>
        <v>34.091112977363998</v>
      </c>
      <c r="AK829" s="14">
        <f t="shared" si="348"/>
        <v>1.9870401325017342</v>
      </c>
      <c r="AL829">
        <v>20869.71</v>
      </c>
      <c r="AM829">
        <v>30330.16</v>
      </c>
      <c r="AN829">
        <v>174958.66</v>
      </c>
      <c r="AO829">
        <v>6502.41</v>
      </c>
      <c r="AP829" s="14">
        <f t="shared" si="349"/>
        <v>0.45844700725554022</v>
      </c>
      <c r="AQ829" s="14">
        <f t="shared" si="350"/>
        <v>3.1731399171968815E-2</v>
      </c>
      <c r="AR829" s="14">
        <f t="shared" si="351"/>
        <v>0</v>
      </c>
      <c r="AS829" s="14">
        <f t="shared" si="352"/>
        <v>1.2832194009919295</v>
      </c>
      <c r="AT829">
        <v>2418.12</v>
      </c>
      <c r="AU829">
        <v>1144.51</v>
      </c>
      <c r="AW829">
        <v>4199.22</v>
      </c>
    </row>
    <row r="830" spans="1:49" ht="12.75" customHeight="1" x14ac:dyDescent="0.15">
      <c r="A830" t="s">
        <v>145</v>
      </c>
      <c r="B830" t="s">
        <v>264</v>
      </c>
      <c r="C830" s="16">
        <v>5</v>
      </c>
      <c r="D830" s="17">
        <v>320</v>
      </c>
      <c r="F830" s="16" t="s">
        <v>376</v>
      </c>
      <c r="H830" s="16" t="s">
        <v>426</v>
      </c>
      <c r="J830" s="52">
        <f t="shared" si="333"/>
        <v>524.0625</v>
      </c>
      <c r="K830" s="52">
        <f t="shared" si="334"/>
        <v>20505.625</v>
      </c>
      <c r="L830" s="52">
        <f t="shared" si="335"/>
        <v>25423.75</v>
      </c>
      <c r="M830" s="52">
        <f t="shared" si="336"/>
        <v>910390.625</v>
      </c>
      <c r="N830">
        <v>39</v>
      </c>
      <c r="O830">
        <v>1526</v>
      </c>
      <c r="P830">
        <v>1892</v>
      </c>
      <c r="Q830">
        <v>67750</v>
      </c>
      <c r="R830" s="14">
        <f t="shared" si="337"/>
        <v>0.93142026204880368</v>
      </c>
      <c r="S830" s="14">
        <f t="shared" si="338"/>
        <v>0.24297749654894588</v>
      </c>
      <c r="T830" s="14">
        <f t="shared" si="339"/>
        <v>1.4397604095017817</v>
      </c>
      <c r="U830" s="14">
        <f t="shared" si="340"/>
        <v>1.0993946357577444</v>
      </c>
      <c r="V830">
        <v>4912.8599999999997</v>
      </c>
      <c r="W830">
        <v>8763.8799999999992</v>
      </c>
      <c r="X830">
        <v>7388.98</v>
      </c>
      <c r="Y830">
        <v>3597.67</v>
      </c>
      <c r="Z830" s="14">
        <f t="shared" si="341"/>
        <v>0.73971626230664367</v>
      </c>
      <c r="AA830" s="14">
        <f t="shared" si="342"/>
        <v>0.26019131828741215</v>
      </c>
      <c r="AB830" s="14">
        <f t="shared" si="343"/>
        <v>6.8020669941485821</v>
      </c>
      <c r="AC830" s="14">
        <f t="shared" si="344"/>
        <v>0.68530838128474125</v>
      </c>
      <c r="AD830">
        <v>3901.7</v>
      </c>
      <c r="AE830">
        <v>9384.76</v>
      </c>
      <c r="AF830">
        <v>34908.82</v>
      </c>
      <c r="AG830">
        <v>2242.61</v>
      </c>
      <c r="AH830" s="14">
        <f t="shared" si="345"/>
        <v>3.9808857181316464</v>
      </c>
      <c r="AI830" s="14">
        <f t="shared" si="346"/>
        <v>1.0750842351080672</v>
      </c>
      <c r="AJ830" s="14">
        <f t="shared" si="347"/>
        <v>27.545978344105421</v>
      </c>
      <c r="AK830" s="14">
        <f t="shared" si="348"/>
        <v>2.3679153895752671</v>
      </c>
      <c r="AL830">
        <v>20997.54</v>
      </c>
      <c r="AM830">
        <v>38776.879999999997</v>
      </c>
      <c r="AN830">
        <v>141368.44</v>
      </c>
      <c r="AO830">
        <v>7748.79</v>
      </c>
      <c r="AP830" s="14">
        <f t="shared" si="349"/>
        <v>0.4481959735259044</v>
      </c>
      <c r="AQ830" s="14">
        <f t="shared" si="350"/>
        <v>3.0412249516131581E-2</v>
      </c>
      <c r="AR830" s="14">
        <f t="shared" si="351"/>
        <v>0</v>
      </c>
      <c r="AS830" s="14">
        <f t="shared" si="352"/>
        <v>1.2632127392349981</v>
      </c>
      <c r="AT830">
        <v>2364.0500000000002</v>
      </c>
      <c r="AU830">
        <v>1096.93</v>
      </c>
      <c r="AW830">
        <v>4133.75</v>
      </c>
    </row>
    <row r="831" spans="1:49" ht="12.75" customHeight="1" x14ac:dyDescent="0.15">
      <c r="A831" t="s">
        <v>146</v>
      </c>
      <c r="B831" t="s">
        <v>265</v>
      </c>
      <c r="C831" s="16">
        <v>5</v>
      </c>
      <c r="D831" s="17">
        <v>321</v>
      </c>
      <c r="F831" s="16" t="s">
        <v>377</v>
      </c>
      <c r="H831" s="16" t="s">
        <v>426</v>
      </c>
      <c r="J831" s="52">
        <f t="shared" si="333"/>
        <v>604.6875</v>
      </c>
      <c r="K831" s="52">
        <f t="shared" si="334"/>
        <v>21688.124999999996</v>
      </c>
      <c r="L831" s="52">
        <f t="shared" si="335"/>
        <v>26928.750000000004</v>
      </c>
      <c r="M831" s="52">
        <f t="shared" si="336"/>
        <v>972915.31250000012</v>
      </c>
      <c r="N831">
        <v>45</v>
      </c>
      <c r="O831">
        <v>1614</v>
      </c>
      <c r="P831">
        <v>2004</v>
      </c>
      <c r="Q831">
        <v>72403</v>
      </c>
      <c r="R831" s="14">
        <f t="shared" si="337"/>
        <v>0.71030354965978393</v>
      </c>
      <c r="S831" s="14">
        <f t="shared" si="338"/>
        <v>0.20444435326040394</v>
      </c>
      <c r="T831" s="14">
        <f t="shared" si="339"/>
        <v>1.4895432465136036</v>
      </c>
      <c r="U831" s="14">
        <f t="shared" si="340"/>
        <v>1.5312995620964367</v>
      </c>
      <c r="V831">
        <v>3746.56</v>
      </c>
      <c r="W831">
        <v>7374.04</v>
      </c>
      <c r="X831">
        <v>7644.47</v>
      </c>
      <c r="Y831">
        <v>5011.04</v>
      </c>
      <c r="Z831" s="14">
        <f t="shared" si="341"/>
        <v>0.78261817506194786</v>
      </c>
      <c r="AA831" s="14">
        <f t="shared" si="342"/>
        <v>0.25894342156590661</v>
      </c>
      <c r="AB831" s="14">
        <f t="shared" si="343"/>
        <v>6.5696275786278102</v>
      </c>
      <c r="AC831" s="14">
        <f t="shared" si="344"/>
        <v>0.65511045376343435</v>
      </c>
      <c r="AD831">
        <v>4127.99</v>
      </c>
      <c r="AE831">
        <v>9339.75</v>
      </c>
      <c r="AF831">
        <v>33715.919999999998</v>
      </c>
      <c r="AG831">
        <v>2143.79</v>
      </c>
      <c r="AH831" s="14">
        <f t="shared" si="345"/>
        <v>3.7029058182721313</v>
      </c>
      <c r="AI831" s="14">
        <f t="shared" si="346"/>
        <v>0.79714844093311943</v>
      </c>
      <c r="AJ831" s="14">
        <f t="shared" si="347"/>
        <v>26.544799487148509</v>
      </c>
      <c r="AK831" s="14">
        <f t="shared" si="348"/>
        <v>2.3526758566316568</v>
      </c>
      <c r="AL831">
        <v>19531.310000000001</v>
      </c>
      <c r="AM831">
        <v>28752.1</v>
      </c>
      <c r="AN831">
        <v>136230.29999999999</v>
      </c>
      <c r="AO831">
        <v>7698.92</v>
      </c>
      <c r="AP831" s="14">
        <f t="shared" si="349"/>
        <v>0.46431476190566473</v>
      </c>
      <c r="AQ831" s="14">
        <f t="shared" si="350"/>
        <v>3.3504127818337733E-2</v>
      </c>
      <c r="AR831" s="14">
        <f t="shared" si="351"/>
        <v>0</v>
      </c>
      <c r="AS831" s="14">
        <f t="shared" si="352"/>
        <v>1.1577675169065003</v>
      </c>
      <c r="AT831">
        <v>2449.0700000000002</v>
      </c>
      <c r="AU831">
        <v>1208.45</v>
      </c>
      <c r="AW831">
        <v>3788.69</v>
      </c>
    </row>
    <row r="832" spans="1:49" ht="12.75" customHeight="1" x14ac:dyDescent="0.15">
      <c r="A832" t="s">
        <v>147</v>
      </c>
      <c r="B832" t="s">
        <v>266</v>
      </c>
      <c r="C832" s="16">
        <v>5</v>
      </c>
      <c r="D832" s="17">
        <v>322</v>
      </c>
      <c r="F832" s="16" t="s">
        <v>377</v>
      </c>
      <c r="H832" s="16" t="s">
        <v>426</v>
      </c>
      <c r="J832" s="52">
        <f t="shared" si="333"/>
        <v>752.50000000000011</v>
      </c>
      <c r="K832" s="52">
        <f t="shared" si="334"/>
        <v>20666.875000000004</v>
      </c>
      <c r="L832" s="52">
        <f t="shared" si="335"/>
        <v>24321.875</v>
      </c>
      <c r="M832" s="52">
        <f t="shared" si="336"/>
        <v>902314.68750000012</v>
      </c>
      <c r="N832">
        <v>56</v>
      </c>
      <c r="O832">
        <v>1538</v>
      </c>
      <c r="P832">
        <v>1810</v>
      </c>
      <c r="Q832">
        <v>67149</v>
      </c>
      <c r="R832" s="14">
        <f t="shared" si="337"/>
        <v>0.97258175516959611</v>
      </c>
      <c r="S832" s="14">
        <f t="shared" si="338"/>
        <v>0.21656899654520304</v>
      </c>
      <c r="T832" s="14">
        <f t="shared" si="339"/>
        <v>1.5661202356155095</v>
      </c>
      <c r="U832" s="14">
        <f t="shared" si="340"/>
        <v>1.2034922274409381</v>
      </c>
      <c r="V832">
        <v>5129.97</v>
      </c>
      <c r="W832">
        <v>7811.36</v>
      </c>
      <c r="X832">
        <v>8037.47</v>
      </c>
      <c r="Y832">
        <v>3938.32</v>
      </c>
      <c r="Z832" s="14">
        <f t="shared" si="341"/>
        <v>0.75807029551112026</v>
      </c>
      <c r="AA832" s="14">
        <f t="shared" si="342"/>
        <v>0.26191830088644746</v>
      </c>
      <c r="AB832" s="14">
        <f t="shared" si="343"/>
        <v>6.6910225658552358</v>
      </c>
      <c r="AC832" s="14">
        <f t="shared" si="344"/>
        <v>0.69748289486953041</v>
      </c>
      <c r="AD832">
        <v>3998.51</v>
      </c>
      <c r="AE832">
        <v>9447.0499999999993</v>
      </c>
      <c r="AF832">
        <v>34338.93</v>
      </c>
      <c r="AG832">
        <v>2282.4499999999998</v>
      </c>
      <c r="AH832" s="14">
        <f t="shared" si="345"/>
        <v>4.1832654291613185</v>
      </c>
      <c r="AI832" s="14">
        <f t="shared" si="346"/>
        <v>0.90504118669128264</v>
      </c>
      <c r="AJ832" s="14">
        <f t="shared" si="347"/>
        <v>28.253873178373723</v>
      </c>
      <c r="AK832" s="14">
        <f t="shared" si="348"/>
        <v>5.1628218957893415</v>
      </c>
      <c r="AL832">
        <v>22065.01</v>
      </c>
      <c r="AM832">
        <v>32643.65</v>
      </c>
      <c r="AN832">
        <v>145001.42000000001</v>
      </c>
      <c r="AO832">
        <v>16894.87</v>
      </c>
      <c r="AP832" s="14">
        <f t="shared" si="349"/>
        <v>0.46431286602370986</v>
      </c>
      <c r="AQ832" s="14">
        <f t="shared" si="350"/>
        <v>3.1851170641351262E-2</v>
      </c>
      <c r="AR832" s="14">
        <f t="shared" si="351"/>
        <v>0</v>
      </c>
      <c r="AS832" s="14">
        <f t="shared" si="352"/>
        <v>1.1984347927062931</v>
      </c>
      <c r="AT832">
        <v>2449.06</v>
      </c>
      <c r="AU832">
        <v>1148.83</v>
      </c>
      <c r="AW832">
        <v>3921.77</v>
      </c>
    </row>
    <row r="833" spans="1:49" ht="12.75" customHeight="1" x14ac:dyDescent="0.15">
      <c r="A833" t="s">
        <v>148</v>
      </c>
      <c r="B833" t="s">
        <v>267</v>
      </c>
      <c r="C833" s="16">
        <v>5</v>
      </c>
      <c r="D833" s="17">
        <v>323</v>
      </c>
      <c r="F833" s="16" t="s">
        <v>378</v>
      </c>
      <c r="H833" s="16" t="s">
        <v>426</v>
      </c>
      <c r="J833" s="52">
        <f t="shared" si="333"/>
        <v>403.12499999999994</v>
      </c>
      <c r="K833" s="52">
        <f t="shared" si="334"/>
        <v>20425</v>
      </c>
      <c r="L833" s="52">
        <f t="shared" si="335"/>
        <v>19309.6875</v>
      </c>
      <c r="M833" s="52">
        <f t="shared" si="336"/>
        <v>760549.06250000012</v>
      </c>
      <c r="N833">
        <v>30</v>
      </c>
      <c r="O833">
        <v>1520</v>
      </c>
      <c r="P833">
        <v>1437</v>
      </c>
      <c r="Q833">
        <v>56599</v>
      </c>
      <c r="R833" s="14">
        <f t="shared" si="337"/>
        <v>0.68809329255923202</v>
      </c>
      <c r="S833" s="14">
        <f t="shared" si="338"/>
        <v>0.2080641132239624</v>
      </c>
      <c r="T833" s="14">
        <f t="shared" si="339"/>
        <v>1.1528753392867233</v>
      </c>
      <c r="U833" s="14">
        <f t="shared" si="340"/>
        <v>0.91986639815915483</v>
      </c>
      <c r="V833">
        <v>3629.41</v>
      </c>
      <c r="W833">
        <v>7504.6</v>
      </c>
      <c r="X833">
        <v>5916.66</v>
      </c>
      <c r="Y833">
        <v>3010.18</v>
      </c>
      <c r="Z833" s="14">
        <f t="shared" si="341"/>
        <v>0.73378973531592029</v>
      </c>
      <c r="AA833" s="14">
        <f t="shared" si="342"/>
        <v>0.26638949182795379</v>
      </c>
      <c r="AB833" s="14">
        <f t="shared" si="343"/>
        <v>6.1723040710509753</v>
      </c>
      <c r="AC833" s="14">
        <f t="shared" si="344"/>
        <v>0.68403409108271895</v>
      </c>
      <c r="AD833">
        <v>3870.44</v>
      </c>
      <c r="AE833">
        <v>9608.32</v>
      </c>
      <c r="AF833">
        <v>31676.82</v>
      </c>
      <c r="AG833">
        <v>2238.44</v>
      </c>
      <c r="AH833" s="14">
        <f t="shared" si="345"/>
        <v>5.4840982901040647</v>
      </c>
      <c r="AI833" s="14">
        <f t="shared" si="346"/>
        <v>1.5457894367663476</v>
      </c>
      <c r="AJ833" s="14">
        <f t="shared" si="347"/>
        <v>33.019339099665046</v>
      </c>
      <c r="AK833" s="14">
        <f t="shared" si="348"/>
        <v>8.5034851989817906</v>
      </c>
      <c r="AL833">
        <v>28926.37</v>
      </c>
      <c r="AM833">
        <v>55754.6</v>
      </c>
      <c r="AN833">
        <v>169458.22</v>
      </c>
      <c r="AO833">
        <v>27826.89</v>
      </c>
      <c r="AP833" s="14">
        <f t="shared" si="349"/>
        <v>0.43079746482665005</v>
      </c>
      <c r="AQ833" s="14">
        <f t="shared" si="350"/>
        <v>3.0924882495039326E-2</v>
      </c>
      <c r="AR833" s="14">
        <f t="shared" si="351"/>
        <v>0</v>
      </c>
      <c r="AS833" s="14">
        <f t="shared" si="352"/>
        <v>1.2191931940068634</v>
      </c>
      <c r="AT833">
        <v>2272.2800000000002</v>
      </c>
      <c r="AU833">
        <v>1115.42</v>
      </c>
      <c r="AW833">
        <v>3989.7</v>
      </c>
    </row>
    <row r="834" spans="1:49" ht="12.75" customHeight="1" x14ac:dyDescent="0.15">
      <c r="A834" t="s">
        <v>149</v>
      </c>
      <c r="B834" t="s">
        <v>268</v>
      </c>
      <c r="C834" s="16">
        <v>5</v>
      </c>
      <c r="D834" s="17">
        <v>324</v>
      </c>
      <c r="F834" s="16" t="s">
        <v>378</v>
      </c>
      <c r="H834" s="16" t="s">
        <v>426</v>
      </c>
      <c r="J834" s="52">
        <f t="shared" si="333"/>
        <v>591.25</v>
      </c>
      <c r="K834" s="52">
        <f t="shared" si="334"/>
        <v>20411.562500000004</v>
      </c>
      <c r="L834" s="52">
        <f t="shared" si="335"/>
        <v>18624.375</v>
      </c>
      <c r="M834" s="52">
        <f t="shared" si="336"/>
        <v>802138.125</v>
      </c>
      <c r="N834">
        <v>44</v>
      </c>
      <c r="O834">
        <v>1519</v>
      </c>
      <c r="P834">
        <v>1386</v>
      </c>
      <c r="Q834">
        <v>59694</v>
      </c>
      <c r="R834" s="14">
        <f t="shared" si="337"/>
        <v>0.50165605288752302</v>
      </c>
      <c r="S834" s="14">
        <f t="shared" si="338"/>
        <v>0.19282707522784998</v>
      </c>
      <c r="T834" s="14">
        <f t="shared" si="339"/>
        <v>1.1714447720129615</v>
      </c>
      <c r="U834" s="14">
        <f t="shared" si="340"/>
        <v>1.0259991871434202</v>
      </c>
      <c r="V834">
        <v>2646.03</v>
      </c>
      <c r="W834">
        <v>6955.02</v>
      </c>
      <c r="X834">
        <v>6011.96</v>
      </c>
      <c r="Y834">
        <v>3357.49</v>
      </c>
      <c r="Z834" s="14">
        <f t="shared" si="341"/>
        <v>0.73847825139015544</v>
      </c>
      <c r="AA834" s="14">
        <f t="shared" si="342"/>
        <v>0.26835490837066717</v>
      </c>
      <c r="AB834" s="14">
        <f t="shared" si="343"/>
        <v>7.7600003117638225</v>
      </c>
      <c r="AC834" s="14">
        <f t="shared" si="344"/>
        <v>0.84807832759342516</v>
      </c>
      <c r="AD834">
        <v>3895.17</v>
      </c>
      <c r="AE834">
        <v>9679.2099999999991</v>
      </c>
      <c r="AF834">
        <v>39825.019999999997</v>
      </c>
      <c r="AG834">
        <v>2775.26</v>
      </c>
      <c r="AH834" s="14">
        <f t="shared" si="345"/>
        <v>8.0924621629358864</v>
      </c>
      <c r="AI834" s="14">
        <f t="shared" si="346"/>
        <v>2.4508383864232384</v>
      </c>
      <c r="AJ834" s="14">
        <f t="shared" si="347"/>
        <v>36.636561322969783</v>
      </c>
      <c r="AK834" s="14">
        <f t="shared" si="348"/>
        <v>8.5040688666762421</v>
      </c>
      <c r="AL834">
        <v>42684.42</v>
      </c>
      <c r="AM834">
        <v>88398.53</v>
      </c>
      <c r="AN834">
        <v>188022.13</v>
      </c>
      <c r="AO834">
        <v>27828.799999999999</v>
      </c>
      <c r="AP834" s="14">
        <f t="shared" si="349"/>
        <v>0.44995914374387391</v>
      </c>
      <c r="AQ834" s="14">
        <f t="shared" si="350"/>
        <v>3.0032973196420495E-2</v>
      </c>
      <c r="AR834" s="14">
        <f t="shared" si="351"/>
        <v>0</v>
      </c>
      <c r="AS834" s="14">
        <f t="shared" si="352"/>
        <v>1.2245501022182428</v>
      </c>
      <c r="AT834">
        <v>2373.35</v>
      </c>
      <c r="AU834">
        <v>1083.25</v>
      </c>
      <c r="AW834">
        <v>4007.23</v>
      </c>
    </row>
    <row r="835" spans="1:49" ht="12.75" customHeight="1" x14ac:dyDescent="0.15">
      <c r="A835" t="s">
        <v>97</v>
      </c>
      <c r="B835" t="s">
        <v>324</v>
      </c>
      <c r="C835" s="16">
        <v>5</v>
      </c>
      <c r="D835" s="17">
        <v>325</v>
      </c>
      <c r="E835" s="36" t="s">
        <v>427</v>
      </c>
      <c r="F835" s="16" t="s">
        <v>382</v>
      </c>
      <c r="H835" s="16" t="s">
        <v>426</v>
      </c>
      <c r="J835" s="52">
        <f t="shared" si="333"/>
        <v>188.12500000000003</v>
      </c>
      <c r="K835" s="52">
        <f t="shared" si="334"/>
        <v>21164.0625</v>
      </c>
      <c r="L835" s="52">
        <f t="shared" si="335"/>
        <v>19067.812500000004</v>
      </c>
      <c r="M835" s="52">
        <f t="shared" si="336"/>
        <v>593897.1875</v>
      </c>
      <c r="N835">
        <v>14</v>
      </c>
      <c r="O835">
        <v>1575</v>
      </c>
      <c r="P835">
        <v>1419</v>
      </c>
      <c r="Q835">
        <v>44197</v>
      </c>
      <c r="R835" s="14">
        <f>V835/$S$6</f>
        <v>0.14523254128041316</v>
      </c>
      <c r="S835" s="14">
        <f>W835/$T$6</f>
        <v>0.11817579910105983</v>
      </c>
      <c r="T835" s="14">
        <f>X835/$U$6</f>
        <v>1.1328437241613725</v>
      </c>
      <c r="U835" s="14">
        <f>Y835/$V$6</f>
        <v>1.2107616722073489</v>
      </c>
      <c r="V835">
        <v>791.33</v>
      </c>
      <c r="W835">
        <v>4339.01</v>
      </c>
      <c r="X835">
        <v>5932.51</v>
      </c>
      <c r="Y835">
        <v>3703.95</v>
      </c>
      <c r="Z835" s="14">
        <f>AD835/$S$6</f>
        <v>0.72471832782438417</v>
      </c>
      <c r="AA835" s="14">
        <f>AE835/$T$6</f>
        <v>0.26134521824887241</v>
      </c>
      <c r="AB835" s="14">
        <f>AF835/$U$6</f>
        <v>6.2438211666217924</v>
      </c>
      <c r="AC835" s="14">
        <f>AG835/$V$6</f>
        <v>0.833691271218852</v>
      </c>
      <c r="AD835">
        <v>3948.78</v>
      </c>
      <c r="AE835">
        <v>9595.7000000000007</v>
      </c>
      <c r="AF835">
        <v>32697.83</v>
      </c>
      <c r="AG835">
        <v>2550.42</v>
      </c>
      <c r="AH835" s="14">
        <f>AL835/$S$6</f>
        <v>3.5254179429626462</v>
      </c>
      <c r="AI835" s="14">
        <f>AM835/$T$6</f>
        <v>1.0580394628365342</v>
      </c>
      <c r="AJ835" s="14">
        <f>AN835/$U$6</f>
        <v>26.188856617457507</v>
      </c>
      <c r="AK835" s="14">
        <f>AO835/$V$6</f>
        <v>5.2603957256659442</v>
      </c>
      <c r="AL835">
        <v>19208.98</v>
      </c>
      <c r="AM835">
        <v>38847.58</v>
      </c>
      <c r="AN835">
        <v>137146.59</v>
      </c>
      <c r="AO835">
        <v>16092.55</v>
      </c>
      <c r="AP835" s="14">
        <f>AT835/$S$6</f>
        <v>0.42681111675974681</v>
      </c>
      <c r="AQ835" s="14">
        <f>AU835/$T$6</f>
        <v>3.4121106628424165E-2</v>
      </c>
      <c r="AR835" s="14">
        <f>AV835/$U$6</f>
        <v>0</v>
      </c>
      <c r="AS835" s="14">
        <f>AW835/$V$6</f>
        <v>1.5759629182888282</v>
      </c>
      <c r="AT835">
        <v>2325.5700000000002</v>
      </c>
      <c r="AU835">
        <v>1252.81</v>
      </c>
      <c r="AW835">
        <v>4821.17</v>
      </c>
    </row>
    <row r="836" spans="1:49" ht="12.75" customHeight="1" x14ac:dyDescent="0.15">
      <c r="A836" t="s">
        <v>151</v>
      </c>
      <c r="B836" t="s">
        <v>365</v>
      </c>
      <c r="C836" s="16">
        <v>5</v>
      </c>
      <c r="D836" s="17">
        <v>326</v>
      </c>
      <c r="F836" s="16" t="s">
        <v>382</v>
      </c>
      <c r="H836" s="16" t="s">
        <v>426</v>
      </c>
      <c r="J836" s="52">
        <f t="shared" si="333"/>
        <v>564.37500000000011</v>
      </c>
      <c r="K836" s="52">
        <f t="shared" si="334"/>
        <v>21526.875</v>
      </c>
      <c r="L836" s="52">
        <f t="shared" si="335"/>
        <v>18409.375</v>
      </c>
      <c r="M836" s="52">
        <f t="shared" si="336"/>
        <v>793282.8125</v>
      </c>
      <c r="N836">
        <v>42</v>
      </c>
      <c r="O836">
        <v>1602</v>
      </c>
      <c r="P836">
        <v>1370</v>
      </c>
      <c r="Q836">
        <v>59035</v>
      </c>
      <c r="R836" s="14">
        <f t="shared" ref="R836:R862" si="353">V836/$S$14</f>
        <v>0.67284281811477287</v>
      </c>
      <c r="S836" s="14">
        <f t="shared" ref="S836:S862" si="354">W836/$T$14</f>
        <v>0.20718440287129916</v>
      </c>
      <c r="T836" s="14">
        <f t="shared" ref="T836:T862" si="355">X836/$U$14</f>
        <v>1.4628172927598697</v>
      </c>
      <c r="U836" s="14">
        <f t="shared" ref="U836:U862" si="356">Y836/$V$14</f>
        <v>1.4485073691866239</v>
      </c>
      <c r="V836">
        <v>3548.97</v>
      </c>
      <c r="W836">
        <v>7472.87</v>
      </c>
      <c r="X836">
        <v>7507.31</v>
      </c>
      <c r="Y836">
        <v>4740.1099999999997</v>
      </c>
      <c r="Z836" s="14">
        <f t="shared" si="341"/>
        <v>0.7535031158819927</v>
      </c>
      <c r="AA836" s="14">
        <f t="shared" si="342"/>
        <v>0.26479309340039792</v>
      </c>
      <c r="AB836" s="14">
        <f t="shared" si="343"/>
        <v>7.6045587665064325</v>
      </c>
      <c r="AC836" s="14">
        <f t="shared" si="344"/>
        <v>0.75418728093362397</v>
      </c>
      <c r="AD836">
        <v>3974.42</v>
      </c>
      <c r="AE836">
        <v>9550.74</v>
      </c>
      <c r="AF836">
        <v>39027.279999999999</v>
      </c>
      <c r="AG836">
        <v>2468.0100000000002</v>
      </c>
      <c r="AH836" s="14">
        <f t="shared" si="345"/>
        <v>6.5208992547288034</v>
      </c>
      <c r="AI836" s="14">
        <f t="shared" si="346"/>
        <v>1.3649514301739265</v>
      </c>
      <c r="AJ836" s="14">
        <f t="shared" si="347"/>
        <v>33.948418675432421</v>
      </c>
      <c r="AK836" s="14">
        <f t="shared" si="348"/>
        <v>6.004547107483476</v>
      </c>
      <c r="AL836">
        <v>34395.07</v>
      </c>
      <c r="AM836">
        <v>49232.01</v>
      </c>
      <c r="AN836">
        <v>174226.34</v>
      </c>
      <c r="AO836">
        <v>19649.34</v>
      </c>
      <c r="AP836" s="14">
        <f t="shared" si="349"/>
        <v>0.44752862307781272</v>
      </c>
      <c r="AQ836" s="14">
        <f t="shared" si="350"/>
        <v>3.0737739574129251E-2</v>
      </c>
      <c r="AR836" s="14">
        <f t="shared" si="351"/>
        <v>0</v>
      </c>
      <c r="AS836" s="14">
        <f t="shared" si="352"/>
        <v>1.2979058247591224</v>
      </c>
      <c r="AT836">
        <v>2360.5300000000002</v>
      </c>
      <c r="AU836">
        <v>1108.67</v>
      </c>
      <c r="AW836">
        <v>4247.28</v>
      </c>
    </row>
    <row r="837" spans="1:49" ht="12.75" customHeight="1" x14ac:dyDescent="0.15">
      <c r="A837" t="s">
        <v>152</v>
      </c>
      <c r="B837" t="s">
        <v>272</v>
      </c>
      <c r="C837" s="16">
        <v>5</v>
      </c>
      <c r="D837" s="17">
        <v>327</v>
      </c>
      <c r="F837" s="16" t="s">
        <v>379</v>
      </c>
      <c r="H837" s="16" t="s">
        <v>426</v>
      </c>
      <c r="J837" s="52">
        <f t="shared" si="333"/>
        <v>430</v>
      </c>
      <c r="K837" s="52">
        <f t="shared" si="334"/>
        <v>21029.6875</v>
      </c>
      <c r="L837" s="52">
        <f t="shared" si="335"/>
        <v>20949.062499999996</v>
      </c>
      <c r="M837" s="52">
        <f t="shared" si="336"/>
        <v>919796.875</v>
      </c>
      <c r="N837">
        <v>32</v>
      </c>
      <c r="O837">
        <v>1565</v>
      </c>
      <c r="P837">
        <v>1559</v>
      </c>
      <c r="Q837">
        <v>68450</v>
      </c>
      <c r="R837" s="14">
        <f t="shared" si="353"/>
        <v>0.65978587909202413</v>
      </c>
      <c r="S837" s="14">
        <f t="shared" si="354"/>
        <v>0.20090721343081769</v>
      </c>
      <c r="T837" s="14">
        <f t="shared" si="355"/>
        <v>1.3609075444896719</v>
      </c>
      <c r="U837" s="14">
        <f t="shared" si="356"/>
        <v>1.2532414948004682</v>
      </c>
      <c r="V837">
        <v>3480.1</v>
      </c>
      <c r="W837">
        <v>7246.46</v>
      </c>
      <c r="X837">
        <v>6984.3</v>
      </c>
      <c r="Y837">
        <v>4101.12</v>
      </c>
      <c r="Z837" s="14">
        <f t="shared" si="341"/>
        <v>0.75912250999603759</v>
      </c>
      <c r="AA837" s="14">
        <f t="shared" si="342"/>
        <v>0.27708380869945648</v>
      </c>
      <c r="AB837" s="14">
        <f t="shared" si="343"/>
        <v>6.9676700915221668</v>
      </c>
      <c r="AC837" s="14">
        <f t="shared" si="344"/>
        <v>0.7839359982398294</v>
      </c>
      <c r="AD837">
        <v>4004.06</v>
      </c>
      <c r="AE837">
        <v>9994.0499999999993</v>
      </c>
      <c r="AF837">
        <v>35758.71</v>
      </c>
      <c r="AG837">
        <v>2565.36</v>
      </c>
      <c r="AH837" s="14">
        <f t="shared" si="345"/>
        <v>3.6794840926024581</v>
      </c>
      <c r="AI837" s="14">
        <f t="shared" si="346"/>
        <v>0.99857799104985512</v>
      </c>
      <c r="AJ837" s="14">
        <f t="shared" si="347"/>
        <v>24.465145778815259</v>
      </c>
      <c r="AK837" s="14">
        <f t="shared" si="348"/>
        <v>4.4556733416656229</v>
      </c>
      <c r="AL837">
        <v>19407.77</v>
      </c>
      <c r="AM837">
        <v>36017.4</v>
      </c>
      <c r="AN837">
        <v>125557.33</v>
      </c>
      <c r="AO837">
        <v>14580.79</v>
      </c>
      <c r="AP837" s="14">
        <f t="shared" si="349"/>
        <v>0.48521686045740048</v>
      </c>
      <c r="AQ837" s="14">
        <f t="shared" si="350"/>
        <v>3.5022619341040666E-2</v>
      </c>
      <c r="AR837" s="14">
        <f t="shared" si="351"/>
        <v>0</v>
      </c>
      <c r="AS837" s="14">
        <f t="shared" si="352"/>
        <v>1.2082624121060626</v>
      </c>
      <c r="AT837">
        <v>2559.3200000000002</v>
      </c>
      <c r="AU837">
        <v>1263.22</v>
      </c>
      <c r="AW837">
        <v>3953.93</v>
      </c>
    </row>
    <row r="838" spans="1:49" ht="12.75" customHeight="1" x14ac:dyDescent="0.15">
      <c r="A838" t="s">
        <v>153</v>
      </c>
      <c r="B838" t="s">
        <v>273</v>
      </c>
      <c r="C838" s="16">
        <v>5</v>
      </c>
      <c r="D838" s="17">
        <v>328</v>
      </c>
      <c r="F838" s="16" t="s">
        <v>379</v>
      </c>
      <c r="H838" s="16" t="s">
        <v>426</v>
      </c>
      <c r="J838" s="52">
        <f t="shared" si="333"/>
        <v>591.25</v>
      </c>
      <c r="K838" s="52">
        <f t="shared" si="334"/>
        <v>22790</v>
      </c>
      <c r="L838" s="52">
        <f t="shared" si="335"/>
        <v>18772.1875</v>
      </c>
      <c r="M838" s="52">
        <f t="shared" si="336"/>
        <v>812538.75000000012</v>
      </c>
      <c r="N838">
        <v>44</v>
      </c>
      <c r="O838">
        <v>1696</v>
      </c>
      <c r="P838">
        <v>1397</v>
      </c>
      <c r="Q838">
        <v>60468</v>
      </c>
      <c r="R838" s="14">
        <f t="shared" si="353"/>
        <v>0.83352450143044288</v>
      </c>
      <c r="S838" s="14">
        <f t="shared" si="354"/>
        <v>0.22388891861611829</v>
      </c>
      <c r="T838" s="14">
        <f t="shared" si="355"/>
        <v>1.4559039299778451</v>
      </c>
      <c r="U838" s="14">
        <f t="shared" si="356"/>
        <v>1.5318526712728542</v>
      </c>
      <c r="V838">
        <v>4396.5</v>
      </c>
      <c r="W838">
        <v>8075.38</v>
      </c>
      <c r="X838">
        <v>7471.83</v>
      </c>
      <c r="Y838">
        <v>5012.8500000000004</v>
      </c>
      <c r="Z838" s="14">
        <f t="shared" si="341"/>
        <v>0.76859812800615779</v>
      </c>
      <c r="AA838" s="14">
        <f t="shared" si="342"/>
        <v>0.27328189629287891</v>
      </c>
      <c r="AB838" s="14">
        <f t="shared" si="343"/>
        <v>5.4249068118446866</v>
      </c>
      <c r="AC838" s="14">
        <f t="shared" si="344"/>
        <v>0.80336204815411272</v>
      </c>
      <c r="AD838">
        <v>4054.04</v>
      </c>
      <c r="AE838">
        <v>9856.92</v>
      </c>
      <c r="AF838">
        <v>27841.11</v>
      </c>
      <c r="AG838">
        <v>2628.93</v>
      </c>
      <c r="AH838" s="14">
        <f t="shared" si="345"/>
        <v>5.288983598725209</v>
      </c>
      <c r="AI838" s="14">
        <f t="shared" si="346"/>
        <v>1.1915722472870514</v>
      </c>
      <c r="AJ838" s="14">
        <f t="shared" si="347"/>
        <v>25.375400665226056</v>
      </c>
      <c r="AK838" s="14">
        <f t="shared" si="348"/>
        <v>4.6233051481935332</v>
      </c>
      <c r="AL838">
        <v>27897.22</v>
      </c>
      <c r="AM838">
        <v>42978.45</v>
      </c>
      <c r="AN838">
        <v>130228.84</v>
      </c>
      <c r="AO838">
        <v>15129.35</v>
      </c>
      <c r="AP838" s="14">
        <f t="shared" si="349"/>
        <v>0.46744296713109457</v>
      </c>
      <c r="AQ838" s="14">
        <f t="shared" si="350"/>
        <v>3.26330121775978E-2</v>
      </c>
      <c r="AR838" s="14">
        <f t="shared" si="351"/>
        <v>0</v>
      </c>
      <c r="AS838" s="14">
        <f t="shared" si="352"/>
        <v>1.3151072145605227</v>
      </c>
      <c r="AT838">
        <v>2465.5700000000002</v>
      </c>
      <c r="AU838">
        <v>1177.03</v>
      </c>
      <c r="AW838">
        <v>4303.57</v>
      </c>
    </row>
    <row r="839" spans="1:49" ht="12.75" customHeight="1" x14ac:dyDescent="0.15">
      <c r="A839" t="s">
        <v>156</v>
      </c>
      <c r="B839" t="s">
        <v>276</v>
      </c>
      <c r="C839" s="16">
        <v>5</v>
      </c>
      <c r="D839" s="17">
        <v>331</v>
      </c>
      <c r="F839" s="16" t="s">
        <v>384</v>
      </c>
      <c r="H839" s="16" t="s">
        <v>426</v>
      </c>
      <c r="J839" s="52">
        <f t="shared" si="333"/>
        <v>497.1875</v>
      </c>
      <c r="K839" s="52">
        <f t="shared" si="334"/>
        <v>22494.374999999996</v>
      </c>
      <c r="L839" s="52">
        <f t="shared" si="335"/>
        <v>21258.125000000004</v>
      </c>
      <c r="M839" s="52">
        <f t="shared" si="336"/>
        <v>800619.6875</v>
      </c>
      <c r="N839">
        <v>37</v>
      </c>
      <c r="O839">
        <v>1674</v>
      </c>
      <c r="P839">
        <v>1582</v>
      </c>
      <c r="Q839">
        <v>59581</v>
      </c>
      <c r="R839" s="14">
        <f>V839/$S$14</f>
        <v>0.7489492074265488</v>
      </c>
      <c r="S839" s="14">
        <f>W839/$T$14</f>
        <v>0.21907615718785461</v>
      </c>
      <c r="T839" s="14">
        <f>X839/$U$14</f>
        <v>1.3691069330428733</v>
      </c>
      <c r="U839" s="14">
        <f>Y839/$V$14</f>
        <v>1.4926247016724676</v>
      </c>
      <c r="V839">
        <v>3950.4</v>
      </c>
      <c r="W839">
        <v>7901.79</v>
      </c>
      <c r="X839">
        <v>7026.38</v>
      </c>
      <c r="Y839">
        <v>4884.4799999999996</v>
      </c>
      <c r="Z839" s="14">
        <f>AD839/$S$14</f>
        <v>0.7415419966291219</v>
      </c>
      <c r="AA839" s="14">
        <f>AE839/$T$14</f>
        <v>0.25827358853343441</v>
      </c>
      <c r="AB839" s="14">
        <f>AF839/$U$14</f>
        <v>6.7998573680508336</v>
      </c>
      <c r="AC839" s="14">
        <f>AG839/$V$14</f>
        <v>0.66187916550798953</v>
      </c>
      <c r="AD839">
        <v>3911.33</v>
      </c>
      <c r="AE839">
        <v>9315.59</v>
      </c>
      <c r="AF839">
        <v>34897.480000000003</v>
      </c>
      <c r="AG839">
        <v>2165.94</v>
      </c>
      <c r="AH839" s="14">
        <f>AL839/$S$14</f>
        <v>3.7762840334509407</v>
      </c>
      <c r="AI839" s="14">
        <f>AM839/$T$14</f>
        <v>1.1094001473299973</v>
      </c>
      <c r="AJ839" s="14">
        <f>AN839/$U$14</f>
        <v>30.071945347801769</v>
      </c>
      <c r="AK839" s="14">
        <f>AO839/$V$14</f>
        <v>3.6760369269131927</v>
      </c>
      <c r="AL839">
        <v>19918.349999999999</v>
      </c>
      <c r="AM839">
        <v>40014.61</v>
      </c>
      <c r="AN839">
        <v>154331.93</v>
      </c>
      <c r="AO839">
        <v>12029.5</v>
      </c>
      <c r="AP839" s="14">
        <f>AT839/$S$14</f>
        <v>0.46918338676560639</v>
      </c>
      <c r="AQ839" s="14">
        <f>AU839/$T$14</f>
        <v>3.4196972498862589E-2</v>
      </c>
      <c r="AR839" s="14">
        <f>AV839/$U$14</f>
        <v>0</v>
      </c>
      <c r="AS839" s="14">
        <f>AW839/$V$14</f>
        <v>1.220647779465287</v>
      </c>
      <c r="AT839">
        <v>2474.75</v>
      </c>
      <c r="AU839">
        <v>1233.44</v>
      </c>
      <c r="AW839">
        <v>3994.46</v>
      </c>
    </row>
    <row r="840" spans="1:49" ht="12.75" customHeight="1" x14ac:dyDescent="0.15">
      <c r="A840" t="s">
        <v>157</v>
      </c>
      <c r="B840" t="s">
        <v>277</v>
      </c>
      <c r="C840" s="16">
        <v>5</v>
      </c>
      <c r="D840" s="17">
        <v>332</v>
      </c>
      <c r="F840" s="16" t="s">
        <v>384</v>
      </c>
      <c r="H840" s="16" t="s">
        <v>426</v>
      </c>
      <c r="J840" s="52">
        <f t="shared" si="333"/>
        <v>645</v>
      </c>
      <c r="K840" s="52">
        <f t="shared" si="334"/>
        <v>21983.75</v>
      </c>
      <c r="L840" s="52">
        <f t="shared" si="335"/>
        <v>17616.5625</v>
      </c>
      <c r="M840" s="52">
        <f t="shared" si="336"/>
        <v>774322.50000000012</v>
      </c>
      <c r="N840">
        <v>48</v>
      </c>
      <c r="O840">
        <v>1636</v>
      </c>
      <c r="P840">
        <v>1311</v>
      </c>
      <c r="Q840">
        <v>57624</v>
      </c>
      <c r="R840" s="14">
        <f>V840/$S$14</f>
        <v>0.61791722200208932</v>
      </c>
      <c r="S840" s="14">
        <f>W840/$T$14</f>
        <v>0.18254280928971914</v>
      </c>
      <c r="T840" s="14">
        <f>X840/$U$14</f>
        <v>1.4503662250662011</v>
      </c>
      <c r="U840" s="14">
        <f>Y840/$V$14</f>
        <v>1.186550585042828</v>
      </c>
      <c r="V840">
        <v>3259.26</v>
      </c>
      <c r="W840">
        <v>6584.08</v>
      </c>
      <c r="X840">
        <v>7443.41</v>
      </c>
      <c r="Y840">
        <v>3882.88</v>
      </c>
      <c r="Z840" s="14">
        <f>AD840/$S$14</f>
        <v>0.75650050525254098</v>
      </c>
      <c r="AA840" s="14">
        <f>AE840/$T$14</f>
        <v>0.26401513334695548</v>
      </c>
      <c r="AB840" s="14">
        <f>AF840/$U$14</f>
        <v>7.6307430306171566</v>
      </c>
      <c r="AC840" s="14">
        <f>AG840/$V$14</f>
        <v>0.71179039301310043</v>
      </c>
      <c r="AD840">
        <v>3990.23</v>
      </c>
      <c r="AE840">
        <v>9522.68</v>
      </c>
      <c r="AF840">
        <v>39161.660000000003</v>
      </c>
      <c r="AG840">
        <v>2329.27</v>
      </c>
      <c r="AH840" s="14">
        <f>AL840/$S$14</f>
        <v>5.1886193998016905</v>
      </c>
      <c r="AI840" s="14">
        <f>AM840/$T$14</f>
        <v>1.1399169196330667</v>
      </c>
      <c r="AJ840" s="14">
        <f>AN840/$U$14</f>
        <v>32.892373282619751</v>
      </c>
      <c r="AK840" s="14">
        <f>AO840/$V$14</f>
        <v>4.8071971421673938</v>
      </c>
      <c r="AL840">
        <v>27367.84</v>
      </c>
      <c r="AM840">
        <v>41115.31</v>
      </c>
      <c r="AN840">
        <v>168806.62</v>
      </c>
      <c r="AO840">
        <v>15731.12</v>
      </c>
      <c r="AP840" s="14">
        <f>AT840/$S$14</f>
        <v>0.46778043411904996</v>
      </c>
      <c r="AQ840" s="14">
        <f>AU840/$T$14</f>
        <v>3.0586916242314317E-2</v>
      </c>
      <c r="AR840" s="14">
        <f>AV840/$U$14</f>
        <v>0</v>
      </c>
      <c r="AS840" s="14">
        <f>AW840/$V$14</f>
        <v>1.3167207043127238</v>
      </c>
      <c r="AT840">
        <v>2467.35</v>
      </c>
      <c r="AU840">
        <v>1103.23</v>
      </c>
      <c r="AW840">
        <v>4308.8500000000004</v>
      </c>
    </row>
    <row r="841" spans="1:49" ht="12.75" customHeight="1" x14ac:dyDescent="0.15">
      <c r="A841" t="s">
        <v>154</v>
      </c>
      <c r="B841" t="s">
        <v>274</v>
      </c>
      <c r="C841" s="16">
        <v>5</v>
      </c>
      <c r="D841" s="17">
        <v>329</v>
      </c>
      <c r="F841" s="16" t="s">
        <v>381</v>
      </c>
      <c r="H841" s="16" t="s">
        <v>426</v>
      </c>
      <c r="J841" s="52">
        <f t="shared" si="333"/>
        <v>631.56250000000011</v>
      </c>
      <c r="K841" s="52">
        <f t="shared" si="334"/>
        <v>21446.25</v>
      </c>
      <c r="L841" s="52">
        <f t="shared" si="335"/>
        <v>21983.75</v>
      </c>
      <c r="M841" s="52">
        <f t="shared" si="336"/>
        <v>776781.5625</v>
      </c>
      <c r="N841">
        <v>47</v>
      </c>
      <c r="O841">
        <v>1596</v>
      </c>
      <c r="P841">
        <v>1636</v>
      </c>
      <c r="Q841">
        <v>57807</v>
      </c>
      <c r="R841" s="14">
        <f t="shared" si="353"/>
        <v>0.43239569331455147</v>
      </c>
      <c r="S841" s="14">
        <f t="shared" si="354"/>
        <v>0.18310368355490594</v>
      </c>
      <c r="T841" s="14">
        <f t="shared" si="355"/>
        <v>1.2526709391300619</v>
      </c>
      <c r="U841" s="14">
        <f t="shared" si="356"/>
        <v>1.5124449564693911</v>
      </c>
      <c r="V841">
        <v>2280.71</v>
      </c>
      <c r="W841">
        <v>6604.31</v>
      </c>
      <c r="X841">
        <v>6428.82</v>
      </c>
      <c r="Y841">
        <v>4949.34</v>
      </c>
      <c r="Z841" s="14">
        <f t="shared" si="341"/>
        <v>0.73115256351678526</v>
      </c>
      <c r="AA841" s="14">
        <f t="shared" si="342"/>
        <v>0.25750782742594752</v>
      </c>
      <c r="AB841" s="14">
        <f t="shared" si="343"/>
        <v>7.167612025510075</v>
      </c>
      <c r="AC841" s="14">
        <f t="shared" si="344"/>
        <v>0.7465476514250966</v>
      </c>
      <c r="AD841">
        <v>3856.53</v>
      </c>
      <c r="AE841">
        <v>9287.9699999999993</v>
      </c>
      <c r="AF841">
        <v>36784.83</v>
      </c>
      <c r="AG841">
        <v>2443.0100000000002</v>
      </c>
      <c r="AH841" s="14">
        <f t="shared" si="345"/>
        <v>3.3662730183767837</v>
      </c>
      <c r="AI841" s="14">
        <f t="shared" si="346"/>
        <v>0.98238860352288926</v>
      </c>
      <c r="AJ841" s="14">
        <f t="shared" si="347"/>
        <v>27.41356055719989</v>
      </c>
      <c r="AK841" s="14">
        <f t="shared" si="348"/>
        <v>3.9950892461519185</v>
      </c>
      <c r="AL841">
        <v>17755.71</v>
      </c>
      <c r="AM841">
        <v>35433.47</v>
      </c>
      <c r="AN841">
        <v>140688.85999999999</v>
      </c>
      <c r="AO841">
        <v>13073.57</v>
      </c>
      <c r="AP841" s="14">
        <f t="shared" si="349"/>
        <v>0.45565816490002065</v>
      </c>
      <c r="AQ841" s="14">
        <f t="shared" si="350"/>
        <v>3.2605287300425938E-2</v>
      </c>
      <c r="AR841" s="14">
        <f t="shared" si="351"/>
        <v>0</v>
      </c>
      <c r="AS841" s="14">
        <f t="shared" si="352"/>
        <v>1.3210997399470117</v>
      </c>
      <c r="AT841">
        <v>2403.41</v>
      </c>
      <c r="AU841">
        <v>1176.03</v>
      </c>
      <c r="AW841">
        <v>4323.18</v>
      </c>
    </row>
    <row r="842" spans="1:49" ht="12.75" customHeight="1" x14ac:dyDescent="0.15">
      <c r="A842" t="s">
        <v>155</v>
      </c>
      <c r="B842" t="s">
        <v>275</v>
      </c>
      <c r="C842" s="16">
        <v>5</v>
      </c>
      <c r="D842" s="17">
        <v>330</v>
      </c>
      <c r="F842" s="16" t="s">
        <v>381</v>
      </c>
      <c r="H842" s="16" t="s">
        <v>426</v>
      </c>
      <c r="J842" s="52">
        <f t="shared" si="333"/>
        <v>631.56250000000011</v>
      </c>
      <c r="K842" s="52">
        <f t="shared" si="334"/>
        <v>21997.1875</v>
      </c>
      <c r="L842" s="52">
        <f t="shared" si="335"/>
        <v>17119.375</v>
      </c>
      <c r="M842" s="52">
        <f t="shared" si="336"/>
        <v>785556.25</v>
      </c>
      <c r="N842">
        <v>47</v>
      </c>
      <c r="O842">
        <v>1637</v>
      </c>
      <c r="P842">
        <v>1274</v>
      </c>
      <c r="Q842">
        <v>58460</v>
      </c>
      <c r="R842" s="14">
        <f t="shared" si="353"/>
        <v>0.4668647231348787</v>
      </c>
      <c r="S842" s="14">
        <f t="shared" si="354"/>
        <v>0.17913958061687296</v>
      </c>
      <c r="T842" s="14">
        <f t="shared" si="355"/>
        <v>1.1349313827310121</v>
      </c>
      <c r="U842" s="14">
        <f t="shared" si="356"/>
        <v>0.91408472654710149</v>
      </c>
      <c r="V842">
        <v>2462.52</v>
      </c>
      <c r="W842">
        <v>6461.33</v>
      </c>
      <c r="X842">
        <v>5824.57</v>
      </c>
      <c r="Y842">
        <v>2991.26</v>
      </c>
      <c r="Z842" s="14">
        <f t="shared" si="341"/>
        <v>0.70843041828843567</v>
      </c>
      <c r="AA842" s="14">
        <f t="shared" si="342"/>
        <v>0.24978644913358369</v>
      </c>
      <c r="AB842" s="14">
        <f t="shared" si="343"/>
        <v>8.0467041692565804</v>
      </c>
      <c r="AC842" s="14">
        <f t="shared" si="344"/>
        <v>0.67966116715203784</v>
      </c>
      <c r="AD842">
        <v>3736.68</v>
      </c>
      <c r="AE842">
        <v>9009.4699999999993</v>
      </c>
      <c r="AF842">
        <v>41296.410000000003</v>
      </c>
      <c r="AG842">
        <v>2224.13</v>
      </c>
      <c r="AH842" s="14">
        <f t="shared" si="345"/>
        <v>5.1840825542838402</v>
      </c>
      <c r="AI842" s="14">
        <f t="shared" si="346"/>
        <v>1.4218414918867304</v>
      </c>
      <c r="AJ842" s="14">
        <f t="shared" si="347"/>
        <v>35.207165112069347</v>
      </c>
      <c r="AK842" s="14">
        <f t="shared" si="348"/>
        <v>4.642370607595014</v>
      </c>
      <c r="AL842">
        <v>27343.91</v>
      </c>
      <c r="AM842">
        <v>51283.96</v>
      </c>
      <c r="AN842">
        <v>180686.34</v>
      </c>
      <c r="AO842">
        <v>15191.74</v>
      </c>
      <c r="AP842" s="14">
        <f t="shared" si="349"/>
        <v>0.47182814209256069</v>
      </c>
      <c r="AQ842" s="14">
        <f t="shared" si="350"/>
        <v>3.1974823593537774E-2</v>
      </c>
      <c r="AR842" s="14">
        <f t="shared" si="351"/>
        <v>0</v>
      </c>
      <c r="AS842" s="14">
        <f t="shared" si="352"/>
        <v>1.2651440375747538</v>
      </c>
      <c r="AT842">
        <v>2488.6999999999998</v>
      </c>
      <c r="AU842">
        <v>1153.29</v>
      </c>
      <c r="AW842">
        <v>4140.07</v>
      </c>
    </row>
    <row r="843" spans="1:49" ht="12.75" customHeight="1" x14ac:dyDescent="0.15">
      <c r="A843" t="s">
        <v>158</v>
      </c>
      <c r="B843" t="s">
        <v>278</v>
      </c>
      <c r="C843" s="16">
        <v>5</v>
      </c>
      <c r="D843" s="17">
        <v>333</v>
      </c>
      <c r="F843" s="16" t="s">
        <v>383</v>
      </c>
      <c r="H843" s="16" t="s">
        <v>426</v>
      </c>
      <c r="J843" s="52">
        <f t="shared" si="333"/>
        <v>604.6875</v>
      </c>
      <c r="K843" s="52">
        <f t="shared" si="334"/>
        <v>21674.687500000004</v>
      </c>
      <c r="L843" s="52">
        <f t="shared" si="335"/>
        <v>22037.5</v>
      </c>
      <c r="M843" s="52">
        <f t="shared" si="336"/>
        <v>773502.81249999988</v>
      </c>
      <c r="N843">
        <v>45</v>
      </c>
      <c r="O843">
        <v>1613</v>
      </c>
      <c r="P843">
        <v>1640</v>
      </c>
      <c r="Q843">
        <v>57563</v>
      </c>
      <c r="R843" s="14">
        <f t="shared" si="353"/>
        <v>0.63051535759177491</v>
      </c>
      <c r="S843" s="14">
        <f t="shared" si="354"/>
        <v>0.21006363136559714</v>
      </c>
      <c r="T843" s="14">
        <f t="shared" si="355"/>
        <v>1.4629439468130918</v>
      </c>
      <c r="U843" s="14">
        <f t="shared" si="356"/>
        <v>1.352602516188375</v>
      </c>
      <c r="V843">
        <v>3325.71</v>
      </c>
      <c r="W843">
        <v>7576.72</v>
      </c>
      <c r="X843">
        <v>7507.96</v>
      </c>
      <c r="Y843">
        <v>4426.2700000000004</v>
      </c>
      <c r="Z843" s="14">
        <f t="shared" si="341"/>
        <v>0.80038069309652504</v>
      </c>
      <c r="AA843" s="14">
        <f t="shared" si="342"/>
        <v>0.26880543762470993</v>
      </c>
      <c r="AB843" s="14">
        <f t="shared" si="343"/>
        <v>7.0909902203585666</v>
      </c>
      <c r="AC843" s="14">
        <f t="shared" si="344"/>
        <v>0.76553060282788532</v>
      </c>
      <c r="AD843">
        <v>4221.68</v>
      </c>
      <c r="AE843">
        <v>9695.4599999999991</v>
      </c>
      <c r="AF843">
        <v>36391.599999999999</v>
      </c>
      <c r="AG843">
        <v>2505.13</v>
      </c>
      <c r="AH843" s="14">
        <f t="shared" si="345"/>
        <v>4.1940018086713851</v>
      </c>
      <c r="AI843" s="14">
        <f t="shared" si="346"/>
        <v>1.2524569093027775</v>
      </c>
      <c r="AJ843" s="14">
        <f t="shared" si="347"/>
        <v>32.167007983102401</v>
      </c>
      <c r="AK843" s="14">
        <f t="shared" si="348"/>
        <v>6.1838369886413993</v>
      </c>
      <c r="AL843">
        <v>22121.64</v>
      </c>
      <c r="AM843">
        <v>45174.48</v>
      </c>
      <c r="AN843">
        <v>165083.98000000001</v>
      </c>
      <c r="AO843">
        <v>20236.05</v>
      </c>
      <c r="AP843" s="14">
        <f t="shared" si="349"/>
        <v>0.45087295884609041</v>
      </c>
      <c r="AQ843" s="14">
        <f t="shared" si="350"/>
        <v>3.1813187559625811E-2</v>
      </c>
      <c r="AR843" s="14">
        <f t="shared" si="351"/>
        <v>0</v>
      </c>
      <c r="AS843" s="14">
        <f t="shared" si="352"/>
        <v>1.3024712673534187</v>
      </c>
      <c r="AT843">
        <v>2378.17</v>
      </c>
      <c r="AU843">
        <v>1147.46</v>
      </c>
      <c r="AW843">
        <v>4262.22</v>
      </c>
    </row>
    <row r="844" spans="1:49" ht="12.75" customHeight="1" x14ac:dyDescent="0.15">
      <c r="A844" t="s">
        <v>159</v>
      </c>
      <c r="B844" t="s">
        <v>279</v>
      </c>
      <c r="C844" s="16">
        <v>5</v>
      </c>
      <c r="D844" s="17">
        <v>334</v>
      </c>
      <c r="F844" s="16" t="s">
        <v>383</v>
      </c>
      <c r="H844" s="16" t="s">
        <v>426</v>
      </c>
      <c r="J844" s="52">
        <f t="shared" si="333"/>
        <v>658.43750000000011</v>
      </c>
      <c r="K844" s="52">
        <f t="shared" si="334"/>
        <v>22225.625000000004</v>
      </c>
      <c r="L844" s="52">
        <f t="shared" si="335"/>
        <v>17845</v>
      </c>
      <c r="M844" s="52">
        <f t="shared" si="336"/>
        <v>792248.12500000012</v>
      </c>
      <c r="N844">
        <v>49</v>
      </c>
      <c r="O844">
        <v>1654</v>
      </c>
      <c r="P844">
        <v>1328</v>
      </c>
      <c r="Q844">
        <v>58958</v>
      </c>
      <c r="R844" s="14">
        <f t="shared" si="353"/>
        <v>0.77599965115772029</v>
      </c>
      <c r="S844" s="14">
        <f t="shared" si="354"/>
        <v>0.23405036334837775</v>
      </c>
      <c r="T844" s="14">
        <f t="shared" si="355"/>
        <v>1.2286865584976101</v>
      </c>
      <c r="U844" s="14">
        <f t="shared" si="356"/>
        <v>1.2291216565161456</v>
      </c>
      <c r="V844">
        <v>4093.08</v>
      </c>
      <c r="W844">
        <v>8441.89</v>
      </c>
      <c r="X844">
        <v>6305.73</v>
      </c>
      <c r="Y844">
        <v>4022.19</v>
      </c>
      <c r="Z844" s="14">
        <f t="shared" si="341"/>
        <v>0.7875986569572232</v>
      </c>
      <c r="AA844" s="14">
        <f t="shared" si="342"/>
        <v>0.27439255487238373</v>
      </c>
      <c r="AB844" s="14">
        <f t="shared" si="343"/>
        <v>7.2804296105485289</v>
      </c>
      <c r="AC844" s="14">
        <f t="shared" si="344"/>
        <v>0.72986270057847269</v>
      </c>
      <c r="AD844">
        <v>4154.26</v>
      </c>
      <c r="AE844">
        <v>9896.98</v>
      </c>
      <c r="AF844">
        <v>37363.82</v>
      </c>
      <c r="AG844">
        <v>2388.41</v>
      </c>
      <c r="AH844" s="14">
        <f t="shared" si="345"/>
        <v>5.4524598120422629</v>
      </c>
      <c r="AI844" s="14">
        <f t="shared" si="346"/>
        <v>1.1483513817662909</v>
      </c>
      <c r="AJ844" s="14">
        <f t="shared" si="347"/>
        <v>35.500905089349558</v>
      </c>
      <c r="AK844" s="14">
        <f t="shared" si="348"/>
        <v>4.6980971210820162</v>
      </c>
      <c r="AL844">
        <v>28759.49</v>
      </c>
      <c r="AM844">
        <v>41419.53</v>
      </c>
      <c r="AN844">
        <v>182193.84</v>
      </c>
      <c r="AO844">
        <v>15374.1</v>
      </c>
      <c r="AP844" s="14">
        <f t="shared" si="349"/>
        <v>0.47759920676299006</v>
      </c>
      <c r="AQ844" s="14">
        <f t="shared" si="350"/>
        <v>3.0229542575569E-2</v>
      </c>
      <c r="AR844" s="14">
        <f t="shared" si="351"/>
        <v>0</v>
      </c>
      <c r="AS844" s="14">
        <f t="shared" si="352"/>
        <v>1.2993420751067255</v>
      </c>
      <c r="AT844">
        <v>2519.14</v>
      </c>
      <c r="AU844">
        <v>1090.3399999999999</v>
      </c>
      <c r="AW844">
        <v>4251.9799999999996</v>
      </c>
    </row>
    <row r="845" spans="1:49" ht="12.75" customHeight="1" x14ac:dyDescent="0.15">
      <c r="A845" t="s">
        <v>160</v>
      </c>
      <c r="B845" t="s">
        <v>280</v>
      </c>
      <c r="C845" s="16">
        <v>5</v>
      </c>
      <c r="D845" s="17">
        <v>335</v>
      </c>
      <c r="F845" s="16" t="s">
        <v>385</v>
      </c>
      <c r="H845" s="16" t="s">
        <v>426</v>
      </c>
      <c r="J845" s="52">
        <f t="shared" si="333"/>
        <v>564.37500000000011</v>
      </c>
      <c r="K845" s="52">
        <f t="shared" si="334"/>
        <v>21715</v>
      </c>
      <c r="L845" s="52">
        <f t="shared" si="335"/>
        <v>21029.6875</v>
      </c>
      <c r="M845" s="52">
        <f t="shared" si="336"/>
        <v>849612.8125</v>
      </c>
      <c r="N845">
        <v>42</v>
      </c>
      <c r="O845">
        <v>1616</v>
      </c>
      <c r="P845">
        <v>1565</v>
      </c>
      <c r="Q845">
        <v>63227</v>
      </c>
      <c r="R845" s="14">
        <f t="shared" si="353"/>
        <v>0.45442204986548712</v>
      </c>
      <c r="S845" s="14">
        <f t="shared" si="354"/>
        <v>0.20715307376009495</v>
      </c>
      <c r="T845" s="14">
        <f t="shared" si="355"/>
        <v>1.1964306939278149</v>
      </c>
      <c r="U845" s="14">
        <f t="shared" si="356"/>
        <v>1.0976130741563559</v>
      </c>
      <c r="V845">
        <v>2396.89</v>
      </c>
      <c r="W845">
        <v>7471.74</v>
      </c>
      <c r="X845">
        <v>6140.19</v>
      </c>
      <c r="Y845">
        <v>3591.84</v>
      </c>
      <c r="Z845" s="14">
        <f t="shared" si="341"/>
        <v>0.75215514381212567</v>
      </c>
      <c r="AA845" s="14">
        <f t="shared" si="342"/>
        <v>0.27689084355434035</v>
      </c>
      <c r="AB845" s="14">
        <f t="shared" si="343"/>
        <v>7.4721409796009022</v>
      </c>
      <c r="AC845" s="14">
        <f t="shared" si="344"/>
        <v>0.69613832007602972</v>
      </c>
      <c r="AD845">
        <v>3967.31</v>
      </c>
      <c r="AE845">
        <v>9987.09</v>
      </c>
      <c r="AF845">
        <v>38347.699999999997</v>
      </c>
      <c r="AG845">
        <v>2278.0500000000002</v>
      </c>
      <c r="AH845" s="14">
        <f t="shared" si="345"/>
        <v>4.13405781302433</v>
      </c>
      <c r="AI845" s="14">
        <f t="shared" si="346"/>
        <v>1.2546030920446514</v>
      </c>
      <c r="AJ845" s="14">
        <f t="shared" si="347"/>
        <v>29.974877681412444</v>
      </c>
      <c r="AK845" s="14">
        <f t="shared" si="348"/>
        <v>4.6230331773830295</v>
      </c>
      <c r="AL845">
        <v>21805.46</v>
      </c>
      <c r="AM845">
        <v>45251.89</v>
      </c>
      <c r="AN845">
        <v>153833.76999999999</v>
      </c>
      <c r="AO845">
        <v>15128.46</v>
      </c>
      <c r="AP845" s="14">
        <f t="shared" si="349"/>
        <v>0.48209623875978985</v>
      </c>
      <c r="AQ845" s="14">
        <f t="shared" si="350"/>
        <v>3.2644656626009981E-2</v>
      </c>
      <c r="AR845" s="14">
        <f t="shared" si="351"/>
        <v>0</v>
      </c>
      <c r="AS845" s="14">
        <f t="shared" si="352"/>
        <v>1.2044639883144228</v>
      </c>
      <c r="AT845">
        <v>2542.86</v>
      </c>
      <c r="AU845">
        <v>1177.45</v>
      </c>
      <c r="AW845">
        <v>3941.5</v>
      </c>
    </row>
    <row r="846" spans="1:49" ht="12.75" customHeight="1" x14ac:dyDescent="0.15">
      <c r="A846" t="s">
        <v>189</v>
      </c>
      <c r="B846" t="s">
        <v>281</v>
      </c>
      <c r="C846" s="16">
        <v>5</v>
      </c>
      <c r="D846" s="17">
        <v>336</v>
      </c>
      <c r="E846" t="s">
        <v>503</v>
      </c>
      <c r="F846" s="16" t="s">
        <v>385</v>
      </c>
      <c r="H846" s="16" t="s">
        <v>426</v>
      </c>
      <c r="J846" s="52">
        <f t="shared" si="333"/>
        <v>591.25</v>
      </c>
      <c r="K846" s="52">
        <f t="shared" si="334"/>
        <v>22561.562500000004</v>
      </c>
      <c r="L846" s="52">
        <f t="shared" si="335"/>
        <v>22763.125000000004</v>
      </c>
      <c r="M846" s="52">
        <f t="shared" si="336"/>
        <v>796910.9375</v>
      </c>
      <c r="N846">
        <v>44</v>
      </c>
      <c r="O846">
        <v>1679</v>
      </c>
      <c r="P846">
        <v>1694</v>
      </c>
      <c r="Q846">
        <v>59305</v>
      </c>
      <c r="R846" s="14">
        <f t="shared" si="353"/>
        <v>0.94623468364365759</v>
      </c>
      <c r="S846" s="14">
        <f t="shared" si="354"/>
        <v>0.2978003914198159</v>
      </c>
      <c r="T846" s="14">
        <f t="shared" si="355"/>
        <v>1.5213080830616765</v>
      </c>
      <c r="U846" s="14">
        <f t="shared" si="356"/>
        <v>1.5245522413145054</v>
      </c>
      <c r="V846">
        <v>4991</v>
      </c>
      <c r="W846">
        <v>10741.27</v>
      </c>
      <c r="X846">
        <v>7807.49</v>
      </c>
      <c r="Y846">
        <v>4988.96</v>
      </c>
      <c r="Z846" s="14">
        <f t="shared" si="341"/>
        <v>0.77768509021554288</v>
      </c>
      <c r="AA846" s="14">
        <f t="shared" si="342"/>
        <v>0.27942240208890312</v>
      </c>
      <c r="AB846" s="14">
        <f t="shared" si="343"/>
        <v>8.0735333947767867</v>
      </c>
      <c r="AC846" s="14">
        <f t="shared" si="344"/>
        <v>0.72184108959451898</v>
      </c>
      <c r="AD846">
        <v>4101.97</v>
      </c>
      <c r="AE846">
        <v>10078.4</v>
      </c>
      <c r="AF846">
        <v>41434.1</v>
      </c>
      <c r="AG846">
        <v>2362.16</v>
      </c>
      <c r="AH846" s="14">
        <f t="shared" si="345"/>
        <v>4.5988048360156908</v>
      </c>
      <c r="AI846" s="14">
        <f t="shared" si="346"/>
        <v>1.3903418726879184</v>
      </c>
      <c r="AJ846" s="14">
        <f t="shared" si="347"/>
        <v>34.419250246975402</v>
      </c>
      <c r="AK846" s="14">
        <f t="shared" si="348"/>
        <v>5.7920523406296898</v>
      </c>
      <c r="AL846">
        <v>24256.81</v>
      </c>
      <c r="AM846">
        <v>50147.81</v>
      </c>
      <c r="AN846">
        <v>176642.69</v>
      </c>
      <c r="AO846">
        <v>18953.97</v>
      </c>
      <c r="AP846" s="14">
        <f t="shared" si="349"/>
        <v>0.45129953228592173</v>
      </c>
      <c r="AQ846" s="14">
        <f t="shared" si="350"/>
        <v>3.2419530623374451E-2</v>
      </c>
      <c r="AR846" s="14">
        <f t="shared" si="351"/>
        <v>0</v>
      </c>
      <c r="AS846" s="14">
        <f t="shared" si="352"/>
        <v>1.2292713932545127</v>
      </c>
      <c r="AT846">
        <v>2380.42</v>
      </c>
      <c r="AU846">
        <v>1169.33</v>
      </c>
      <c r="AW846">
        <v>4022.68</v>
      </c>
    </row>
    <row r="847" spans="1:49" ht="12.75" customHeight="1" x14ac:dyDescent="0.15">
      <c r="A847" t="s">
        <v>161</v>
      </c>
      <c r="B847" t="s">
        <v>282</v>
      </c>
      <c r="C847" s="16">
        <v>5</v>
      </c>
      <c r="D847" s="17">
        <v>337</v>
      </c>
      <c r="F847" s="16" t="s">
        <v>385</v>
      </c>
      <c r="H847" s="16" t="s">
        <v>426</v>
      </c>
      <c r="J847" s="52">
        <f t="shared" si="333"/>
        <v>443.43750000000006</v>
      </c>
      <c r="K847" s="52">
        <f t="shared" si="334"/>
        <v>20881.875000000004</v>
      </c>
      <c r="L847" s="52">
        <f t="shared" si="335"/>
        <v>18584.0625</v>
      </c>
      <c r="M847" s="52">
        <f t="shared" si="336"/>
        <v>719739.375</v>
      </c>
      <c r="N847">
        <v>33</v>
      </c>
      <c r="O847">
        <v>1554</v>
      </c>
      <c r="P847">
        <v>1383</v>
      </c>
      <c r="Q847">
        <v>53562</v>
      </c>
      <c r="R847" s="14">
        <f t="shared" si="353"/>
        <v>0.86604646048318445</v>
      </c>
      <c r="S847" s="14">
        <f t="shared" si="354"/>
        <v>0.25328976461302033</v>
      </c>
      <c r="T847" s="14">
        <f t="shared" si="355"/>
        <v>1.5752354303997007</v>
      </c>
      <c r="U847" s="14">
        <f t="shared" si="356"/>
        <v>1.0300543024865467</v>
      </c>
      <c r="V847">
        <v>4568.04</v>
      </c>
      <c r="W847">
        <v>9135.83</v>
      </c>
      <c r="X847">
        <v>8084.25</v>
      </c>
      <c r="Y847">
        <v>3370.76</v>
      </c>
      <c r="Z847" s="14">
        <f t="shared" si="341"/>
        <v>0.77740829145014112</v>
      </c>
      <c r="AA847" s="14">
        <f t="shared" si="342"/>
        <v>0.27404738015159408</v>
      </c>
      <c r="AB847" s="14">
        <f t="shared" si="343"/>
        <v>7.5344723105011786</v>
      </c>
      <c r="AC847" s="14">
        <f t="shared" si="344"/>
        <v>0.66429940013629107</v>
      </c>
      <c r="AD847">
        <v>4100.51</v>
      </c>
      <c r="AE847">
        <v>9884.5300000000007</v>
      </c>
      <c r="AF847">
        <v>38667.589999999997</v>
      </c>
      <c r="AG847">
        <v>2173.86</v>
      </c>
      <c r="AH847" s="14">
        <f t="shared" si="345"/>
        <v>9.5902411372258314</v>
      </c>
      <c r="AI847" s="14">
        <f t="shared" si="346"/>
        <v>2.0309811639956981</v>
      </c>
      <c r="AJ847" s="14">
        <f t="shared" si="347"/>
        <v>36.914592300602678</v>
      </c>
      <c r="AK847" s="14">
        <f t="shared" si="348"/>
        <v>7.5658520784376044</v>
      </c>
      <c r="AL847">
        <v>50584.59</v>
      </c>
      <c r="AM847">
        <v>73254.83</v>
      </c>
      <c r="AN847">
        <v>189449.01</v>
      </c>
      <c r="AO847">
        <v>24758.57</v>
      </c>
      <c r="AP847" s="14">
        <f t="shared" si="349"/>
        <v>0.45200100860919995</v>
      </c>
      <c r="AQ847" s="14">
        <f t="shared" si="350"/>
        <v>3.0189341503669805E-2</v>
      </c>
      <c r="AR847" s="14">
        <f t="shared" si="351"/>
        <v>0</v>
      </c>
      <c r="AS847" s="14">
        <f t="shared" si="352"/>
        <v>1.2016953865805324</v>
      </c>
      <c r="AT847">
        <v>2384.12</v>
      </c>
      <c r="AU847">
        <v>1088.8900000000001</v>
      </c>
      <c r="AW847">
        <v>3932.44</v>
      </c>
    </row>
    <row r="848" spans="1:49" ht="12.75" customHeight="1" x14ac:dyDescent="0.15">
      <c r="J848" s="52"/>
      <c r="K848" s="52"/>
      <c r="L848" s="52"/>
      <c r="M848" s="52"/>
      <c r="R848" s="14"/>
      <c r="S848" s="14"/>
      <c r="T848" s="14"/>
      <c r="U848" s="14"/>
      <c r="Z848" s="14"/>
      <c r="AA848" s="14"/>
      <c r="AB848" s="14"/>
      <c r="AC848" s="14"/>
      <c r="AH848" s="14"/>
      <c r="AI848" s="14"/>
      <c r="AJ848" s="14"/>
      <c r="AK848" s="14"/>
      <c r="AP848" s="14"/>
      <c r="AQ848" s="14"/>
      <c r="AR848" s="14"/>
      <c r="AS848" s="14"/>
    </row>
    <row r="849" spans="1:49" ht="12.75" customHeight="1" x14ac:dyDescent="0.15">
      <c r="A849" t="s">
        <v>162</v>
      </c>
      <c r="B849" t="s">
        <v>283</v>
      </c>
      <c r="C849" s="16">
        <v>6</v>
      </c>
      <c r="D849" s="17">
        <v>338</v>
      </c>
      <c r="F849" s="16" t="s">
        <v>374</v>
      </c>
      <c r="H849" s="16" t="s">
        <v>426</v>
      </c>
      <c r="J849" s="52">
        <f t="shared" si="333"/>
        <v>698.74999999999989</v>
      </c>
      <c r="K849" s="52">
        <f t="shared" si="334"/>
        <v>17482.1875</v>
      </c>
      <c r="L849" s="52">
        <f t="shared" si="335"/>
        <v>12940.312499999998</v>
      </c>
      <c r="M849" s="52">
        <f t="shared" si="336"/>
        <v>806411.25</v>
      </c>
      <c r="N849">
        <v>52</v>
      </c>
      <c r="O849">
        <v>1301</v>
      </c>
      <c r="P849">
        <v>963</v>
      </c>
      <c r="Q849">
        <v>60012</v>
      </c>
      <c r="R849" s="14">
        <f t="shared" si="353"/>
        <v>0.65555616645085213</v>
      </c>
      <c r="S849" s="14">
        <f t="shared" si="354"/>
        <v>0.18676170384896151</v>
      </c>
      <c r="T849" s="14">
        <f t="shared" si="355"/>
        <v>1.1093706462669206</v>
      </c>
      <c r="U849" s="14">
        <f t="shared" si="356"/>
        <v>1.736304436180063</v>
      </c>
      <c r="V849">
        <v>3457.79</v>
      </c>
      <c r="W849">
        <v>6736.25</v>
      </c>
      <c r="X849">
        <v>5693.39</v>
      </c>
      <c r="Y849">
        <v>5681.9</v>
      </c>
      <c r="Z849" s="14">
        <f t="shared" si="341"/>
        <v>0.72744421841318463</v>
      </c>
      <c r="AA849" s="14">
        <f t="shared" si="342"/>
        <v>0.24505381260034673</v>
      </c>
      <c r="AB849" s="14">
        <f t="shared" si="343"/>
        <v>5.7457059404648003</v>
      </c>
      <c r="AC849" s="14">
        <f t="shared" si="344"/>
        <v>0.76536558683050115</v>
      </c>
      <c r="AD849">
        <v>3836.97</v>
      </c>
      <c r="AE849">
        <v>8838.77</v>
      </c>
      <c r="AF849">
        <v>29487.48</v>
      </c>
      <c r="AG849">
        <v>2504.59</v>
      </c>
      <c r="AH849" s="14">
        <f t="shared" si="345"/>
        <v>7.3915602918899852</v>
      </c>
      <c r="AI849" s="14">
        <f t="shared" si="346"/>
        <v>2.2814113847772126</v>
      </c>
      <c r="AJ849" s="14">
        <f t="shared" si="347"/>
        <v>40.958515926260063</v>
      </c>
      <c r="AK849" s="14">
        <f t="shared" si="348"/>
        <v>13.040526706616836</v>
      </c>
      <c r="AL849">
        <v>38987.449999999997</v>
      </c>
      <c r="AM849">
        <v>82287.520000000004</v>
      </c>
      <c r="AN849">
        <v>210202.79</v>
      </c>
      <c r="AO849">
        <v>42673.95</v>
      </c>
      <c r="AP849" s="14">
        <f t="shared" si="349"/>
        <v>0.41784669519337042</v>
      </c>
      <c r="AQ849" s="14">
        <f t="shared" si="350"/>
        <v>3.0278615608163199E-2</v>
      </c>
      <c r="AR849" s="14">
        <f t="shared" si="351"/>
        <v>0</v>
      </c>
      <c r="AS849" s="14">
        <f t="shared" si="352"/>
        <v>1.1817223391934386</v>
      </c>
      <c r="AT849">
        <v>2203.9699999999998</v>
      </c>
      <c r="AU849">
        <v>1092.1099999999999</v>
      </c>
      <c r="AW849">
        <v>3867.08</v>
      </c>
    </row>
    <row r="850" spans="1:49" ht="12.75" customHeight="1" x14ac:dyDescent="0.15">
      <c r="A850" t="s">
        <v>163</v>
      </c>
      <c r="B850" t="s">
        <v>284</v>
      </c>
      <c r="C850" s="16">
        <v>6</v>
      </c>
      <c r="D850" s="17">
        <v>339</v>
      </c>
      <c r="F850" s="16" t="s">
        <v>374</v>
      </c>
      <c r="H850" s="16" t="s">
        <v>426</v>
      </c>
      <c r="J850" s="52">
        <f t="shared" si="333"/>
        <v>819.6875</v>
      </c>
      <c r="K850" s="52">
        <f t="shared" si="334"/>
        <v>16313.125</v>
      </c>
      <c r="L850" s="52">
        <f t="shared" si="335"/>
        <v>10897.8125</v>
      </c>
      <c r="M850" s="52">
        <f t="shared" si="336"/>
        <v>818048.12499999988</v>
      </c>
      <c r="N850">
        <v>61</v>
      </c>
      <c r="O850">
        <v>1214</v>
      </c>
      <c r="P850">
        <v>811</v>
      </c>
      <c r="Q850">
        <v>60878</v>
      </c>
      <c r="R850" s="14">
        <f t="shared" si="353"/>
        <v>0.48438646416119546</v>
      </c>
      <c r="S850" s="14">
        <f t="shared" si="354"/>
        <v>0.17756785733000005</v>
      </c>
      <c r="T850" s="14">
        <f t="shared" si="355"/>
        <v>1.0503030928919797</v>
      </c>
      <c r="U850" s="14">
        <f t="shared" si="356"/>
        <v>1.675587716698091</v>
      </c>
      <c r="V850">
        <v>2554.94</v>
      </c>
      <c r="W850">
        <v>6404.64</v>
      </c>
      <c r="X850">
        <v>5390.25</v>
      </c>
      <c r="Y850">
        <v>5483.21</v>
      </c>
      <c r="Z850" s="14">
        <f t="shared" si="341"/>
        <v>0.69186230588538633</v>
      </c>
      <c r="AA850" s="14">
        <f t="shared" si="342"/>
        <v>0.23510169069073478</v>
      </c>
      <c r="AB850" s="14">
        <f t="shared" si="343"/>
        <v>5.6864415861763922</v>
      </c>
      <c r="AC850" s="14">
        <f t="shared" si="344"/>
        <v>0.69671587606687435</v>
      </c>
      <c r="AD850">
        <v>3649.29</v>
      </c>
      <c r="AE850">
        <v>8479.81</v>
      </c>
      <c r="AF850">
        <v>29183.33</v>
      </c>
      <c r="AG850">
        <v>2279.94</v>
      </c>
      <c r="AH850" s="14">
        <f t="shared" si="345"/>
        <v>6.4513374499250187</v>
      </c>
      <c r="AI850" s="14">
        <f t="shared" si="346"/>
        <v>2.0891257764005289</v>
      </c>
      <c r="AJ850" s="14">
        <f t="shared" si="347"/>
        <v>46.424834716460545</v>
      </c>
      <c r="AK850" s="14">
        <f t="shared" si="348"/>
        <v>8.1792715460471026</v>
      </c>
      <c r="AL850">
        <v>34028.160000000003</v>
      </c>
      <c r="AM850">
        <v>75352.03</v>
      </c>
      <c r="AN850">
        <v>238256.43</v>
      </c>
      <c r="AO850">
        <v>26765.93</v>
      </c>
      <c r="AP850" s="14">
        <f t="shared" si="349"/>
        <v>0.40770372673515853</v>
      </c>
      <c r="AQ850" s="14">
        <f t="shared" si="350"/>
        <v>3.1070992597735044E-2</v>
      </c>
      <c r="AR850" s="14">
        <f t="shared" si="351"/>
        <v>0</v>
      </c>
      <c r="AS850" s="14">
        <f t="shared" si="352"/>
        <v>1.2163298608670674</v>
      </c>
      <c r="AT850">
        <v>2150.4699999999998</v>
      </c>
      <c r="AU850">
        <v>1120.69</v>
      </c>
      <c r="AW850">
        <v>3980.33</v>
      </c>
    </row>
    <row r="851" spans="1:49" ht="12.75" customHeight="1" x14ac:dyDescent="0.15">
      <c r="A851" t="s">
        <v>164</v>
      </c>
      <c r="B851" t="s">
        <v>285</v>
      </c>
      <c r="C851" s="16">
        <v>6</v>
      </c>
      <c r="D851" s="17">
        <v>340</v>
      </c>
      <c r="F851" s="16" t="s">
        <v>375</v>
      </c>
      <c r="H851" s="16" t="s">
        <v>426</v>
      </c>
      <c r="J851" s="52">
        <f t="shared" si="333"/>
        <v>550.9375</v>
      </c>
      <c r="K851" s="52">
        <f t="shared" si="334"/>
        <v>16702.8125</v>
      </c>
      <c r="L851" s="52">
        <f t="shared" si="335"/>
        <v>10279.6875</v>
      </c>
      <c r="M851" s="52">
        <f t="shared" si="336"/>
        <v>828744.37500000012</v>
      </c>
      <c r="N851">
        <v>41</v>
      </c>
      <c r="O851">
        <v>1243</v>
      </c>
      <c r="P851">
        <v>765</v>
      </c>
      <c r="Q851">
        <v>61674</v>
      </c>
      <c r="R851" s="14">
        <f t="shared" si="353"/>
        <v>0.52486733566021249</v>
      </c>
      <c r="S851" s="14">
        <f t="shared" si="354"/>
        <v>0.16768865184735016</v>
      </c>
      <c r="T851" s="14">
        <f t="shared" si="355"/>
        <v>1.2476262107640357</v>
      </c>
      <c r="U851" s="14">
        <f t="shared" si="356"/>
        <v>1.9615298816468598</v>
      </c>
      <c r="V851">
        <v>2768.46</v>
      </c>
      <c r="W851">
        <v>6048.31</v>
      </c>
      <c r="X851">
        <v>6402.93</v>
      </c>
      <c r="Y851">
        <v>6418.93</v>
      </c>
      <c r="Z851" s="14">
        <f t="shared" si="341"/>
        <v>0.73099710119649108</v>
      </c>
      <c r="AA851" s="14">
        <f t="shared" si="342"/>
        <v>0.24266198744673009</v>
      </c>
      <c r="AB851" s="14">
        <f t="shared" si="343"/>
        <v>6.042738923128784</v>
      </c>
      <c r="AC851" s="14">
        <f t="shared" si="344"/>
        <v>0.73187039521331376</v>
      </c>
      <c r="AD851">
        <v>3855.71</v>
      </c>
      <c r="AE851">
        <v>8752.5</v>
      </c>
      <c r="AF851">
        <v>31011.88</v>
      </c>
      <c r="AG851">
        <v>2394.98</v>
      </c>
      <c r="AH851" s="14">
        <f t="shared" si="345"/>
        <v>4.6729982804350669</v>
      </c>
      <c r="AI851" s="14">
        <f t="shared" si="346"/>
        <v>1.3018487779844514</v>
      </c>
      <c r="AJ851" s="14">
        <f t="shared" si="347"/>
        <v>37.80073225528001</v>
      </c>
      <c r="AK851" s="14">
        <f t="shared" si="348"/>
        <v>9.9778359068698617</v>
      </c>
      <c r="AL851">
        <v>24648.15</v>
      </c>
      <c r="AM851">
        <v>46955.98</v>
      </c>
      <c r="AN851">
        <v>193996.76</v>
      </c>
      <c r="AO851">
        <v>32651.57</v>
      </c>
      <c r="AP851" s="14">
        <f t="shared" si="349"/>
        <v>0.44990416316718451</v>
      </c>
      <c r="AQ851" s="14">
        <f t="shared" si="350"/>
        <v>2.9241982450707246E-2</v>
      </c>
      <c r="AR851" s="14">
        <f t="shared" si="351"/>
        <v>0</v>
      </c>
      <c r="AS851" s="14">
        <f t="shared" si="352"/>
        <v>1.2589834403390774</v>
      </c>
      <c r="AT851">
        <v>2373.06</v>
      </c>
      <c r="AU851">
        <v>1054.72</v>
      </c>
      <c r="AW851">
        <v>4119.91</v>
      </c>
    </row>
    <row r="852" spans="1:49" ht="12.75" customHeight="1" x14ac:dyDescent="0.15">
      <c r="A852" t="s">
        <v>165</v>
      </c>
      <c r="B852" t="s">
        <v>286</v>
      </c>
      <c r="C852" s="16">
        <v>6</v>
      </c>
      <c r="D852" s="17">
        <v>344</v>
      </c>
      <c r="F852" s="16" t="s">
        <v>375</v>
      </c>
      <c r="H852" s="16" t="s">
        <v>426</v>
      </c>
      <c r="J852" s="52">
        <f t="shared" si="333"/>
        <v>860</v>
      </c>
      <c r="K852" s="52">
        <f t="shared" si="334"/>
        <v>17186.5625</v>
      </c>
      <c r="L852" s="52">
        <f t="shared" si="335"/>
        <v>10293.125000000002</v>
      </c>
      <c r="M852" s="52">
        <f t="shared" si="336"/>
        <v>854719.06249999988</v>
      </c>
      <c r="N852">
        <v>64</v>
      </c>
      <c r="O852">
        <v>1279</v>
      </c>
      <c r="P852">
        <v>766</v>
      </c>
      <c r="Q852">
        <v>63607</v>
      </c>
      <c r="R852" s="14">
        <f t="shared" si="353"/>
        <v>0.51449496548546902</v>
      </c>
      <c r="S852" s="14">
        <f t="shared" si="354"/>
        <v>0.2124773591721795</v>
      </c>
      <c r="T852" s="14">
        <f t="shared" si="355"/>
        <v>1.1691961754372975</v>
      </c>
      <c r="U852" s="14">
        <f t="shared" si="356"/>
        <v>1.7169822852270957</v>
      </c>
      <c r="V852">
        <v>2713.75</v>
      </c>
      <c r="W852">
        <v>7663.78</v>
      </c>
      <c r="X852">
        <v>6000.42</v>
      </c>
      <c r="Y852">
        <v>5618.67</v>
      </c>
      <c r="Z852" s="14">
        <f t="shared" si="341"/>
        <v>0.72410746617272614</v>
      </c>
      <c r="AA852" s="14">
        <f t="shared" si="342"/>
        <v>0.24493736811622488</v>
      </c>
      <c r="AB852" s="14">
        <f t="shared" si="343"/>
        <v>5.360738022910744</v>
      </c>
      <c r="AC852" s="14">
        <f t="shared" si="344"/>
        <v>0.64850370216445985</v>
      </c>
      <c r="AD852">
        <v>3819.37</v>
      </c>
      <c r="AE852">
        <v>8834.57</v>
      </c>
      <c r="AF852">
        <v>27511.79</v>
      </c>
      <c r="AG852">
        <v>2122.17</v>
      </c>
      <c r="AH852" s="14">
        <f t="shared" si="345"/>
        <v>7.0393452382080888</v>
      </c>
      <c r="AI852" s="14">
        <f t="shared" si="346"/>
        <v>3.1672863638795863</v>
      </c>
      <c r="AJ852" s="14">
        <f t="shared" si="347"/>
        <v>49.149327077272609</v>
      </c>
      <c r="AK852" s="14">
        <f t="shared" si="348"/>
        <v>9.8042176866590669</v>
      </c>
      <c r="AL852">
        <v>37129.660000000003</v>
      </c>
      <c r="AM852">
        <v>114239.87</v>
      </c>
      <c r="AN852">
        <v>252238.77</v>
      </c>
      <c r="AO852">
        <v>32083.42</v>
      </c>
      <c r="AP852" s="14">
        <f t="shared" si="349"/>
        <v>0.44955342500554546</v>
      </c>
      <c r="AQ852" s="14">
        <f t="shared" si="350"/>
        <v>3.1082082548603784E-2</v>
      </c>
      <c r="AR852" s="14">
        <f t="shared" si="351"/>
        <v>0</v>
      </c>
      <c r="AS852" s="14">
        <f t="shared" si="352"/>
        <v>1.1332779205539649</v>
      </c>
      <c r="AT852">
        <v>2371.21</v>
      </c>
      <c r="AU852">
        <v>1121.0899999999999</v>
      </c>
      <c r="AW852">
        <v>3708.55</v>
      </c>
    </row>
    <row r="853" spans="1:49" ht="12.75" customHeight="1" x14ac:dyDescent="0.15">
      <c r="A853" t="s">
        <v>166</v>
      </c>
      <c r="B853" t="s">
        <v>287</v>
      </c>
      <c r="C853" s="16">
        <v>6</v>
      </c>
      <c r="D853" s="17">
        <v>345</v>
      </c>
      <c r="F853" s="16" t="s">
        <v>376</v>
      </c>
      <c r="H853" s="16" t="s">
        <v>426</v>
      </c>
      <c r="J853" s="52">
        <f t="shared" si="333"/>
        <v>792.81250000000011</v>
      </c>
      <c r="K853" s="52">
        <f t="shared" si="334"/>
        <v>15466.5625</v>
      </c>
      <c r="L853" s="52">
        <f t="shared" si="335"/>
        <v>12940.312499999998</v>
      </c>
      <c r="M853" s="52">
        <f t="shared" si="336"/>
        <v>931259.06250000012</v>
      </c>
      <c r="N853">
        <v>59</v>
      </c>
      <c r="O853">
        <v>1151</v>
      </c>
      <c r="P853">
        <v>963</v>
      </c>
      <c r="Q853">
        <v>69303</v>
      </c>
      <c r="R853" s="14">
        <f t="shared" si="353"/>
        <v>0.52350419653470692</v>
      </c>
      <c r="S853" s="14">
        <f t="shared" si="354"/>
        <v>0.19346641089543312</v>
      </c>
      <c r="T853" s="14">
        <f t="shared" si="355"/>
        <v>1.1959435629538842</v>
      </c>
      <c r="U853" s="14">
        <f t="shared" si="356"/>
        <v>1.0463817186721713</v>
      </c>
      <c r="V853">
        <v>2761.27</v>
      </c>
      <c r="W853">
        <v>6978.08</v>
      </c>
      <c r="X853">
        <v>6137.69</v>
      </c>
      <c r="Y853">
        <v>3424.19</v>
      </c>
      <c r="Z853" s="14">
        <f t="shared" si="341"/>
        <v>0.72175657254876679</v>
      </c>
      <c r="AA853" s="14">
        <f t="shared" si="342"/>
        <v>0.24861146883904017</v>
      </c>
      <c r="AB853" s="14">
        <f t="shared" si="343"/>
        <v>6.8438277582817131</v>
      </c>
      <c r="AC853" s="14">
        <f t="shared" si="344"/>
        <v>0.5907389355245829</v>
      </c>
      <c r="AD853">
        <v>3806.97</v>
      </c>
      <c r="AE853">
        <v>8967.09</v>
      </c>
      <c r="AF853">
        <v>35123.14</v>
      </c>
      <c r="AG853">
        <v>1933.14</v>
      </c>
      <c r="AH853" s="14">
        <f t="shared" si="345"/>
        <v>4.6845062839007392</v>
      </c>
      <c r="AI853" s="14">
        <f t="shared" si="346"/>
        <v>1.5744941110974642</v>
      </c>
      <c r="AJ853" s="14">
        <f t="shared" si="347"/>
        <v>33.336761436373877</v>
      </c>
      <c r="AK853" s="14">
        <f t="shared" si="348"/>
        <v>5.4602723986297566</v>
      </c>
      <c r="AL853">
        <v>24708.85</v>
      </c>
      <c r="AM853">
        <v>56789.94</v>
      </c>
      <c r="AN853">
        <v>171087.26</v>
      </c>
      <c r="AO853">
        <v>17868.25</v>
      </c>
      <c r="AP853" s="14">
        <f t="shared" si="349"/>
        <v>0.45783653326609275</v>
      </c>
      <c r="AQ853" s="14">
        <f t="shared" si="350"/>
        <v>2.8897916725004427E-2</v>
      </c>
      <c r="AR853" s="14">
        <f t="shared" si="351"/>
        <v>0</v>
      </c>
      <c r="AS853" s="14">
        <f t="shared" si="352"/>
        <v>1.1711277009910128</v>
      </c>
      <c r="AT853">
        <v>2414.9</v>
      </c>
      <c r="AU853">
        <v>1042.31</v>
      </c>
      <c r="AW853">
        <v>3832.41</v>
      </c>
    </row>
    <row r="854" spans="1:49" ht="12.75" customHeight="1" x14ac:dyDescent="0.15">
      <c r="A854" t="s">
        <v>167</v>
      </c>
      <c r="B854" t="s">
        <v>288</v>
      </c>
      <c r="C854" s="16">
        <v>6</v>
      </c>
      <c r="D854" s="17">
        <v>346</v>
      </c>
      <c r="F854" s="16" t="s">
        <v>376</v>
      </c>
      <c r="H854" s="16" t="s">
        <v>426</v>
      </c>
      <c r="J854" s="52">
        <f t="shared" si="333"/>
        <v>779.375</v>
      </c>
      <c r="K854" s="52">
        <f t="shared" si="334"/>
        <v>16138.4375</v>
      </c>
      <c r="L854" s="52">
        <f t="shared" si="335"/>
        <v>11556.25</v>
      </c>
      <c r="M854" s="52">
        <f t="shared" si="336"/>
        <v>864165.625</v>
      </c>
      <c r="N854">
        <v>58</v>
      </c>
      <c r="O854">
        <v>1201</v>
      </c>
      <c r="P854">
        <v>860</v>
      </c>
      <c r="Q854">
        <v>64310</v>
      </c>
      <c r="R854" s="14">
        <f t="shared" si="353"/>
        <v>0.51415181085164918</v>
      </c>
      <c r="S854" s="14">
        <f t="shared" si="354"/>
        <v>0.16657023030223719</v>
      </c>
      <c r="T854" s="14">
        <f t="shared" si="355"/>
        <v>1.2948720696636262</v>
      </c>
      <c r="U854" s="14">
        <f t="shared" si="356"/>
        <v>1.5737789580156523</v>
      </c>
      <c r="V854">
        <v>2711.94</v>
      </c>
      <c r="W854">
        <v>6007.97</v>
      </c>
      <c r="X854">
        <v>6645.4</v>
      </c>
      <c r="Y854">
        <v>5150.05</v>
      </c>
      <c r="Z854" s="14">
        <f t="shared" si="341"/>
        <v>0.72991455260029692</v>
      </c>
      <c r="AA854" s="14">
        <f t="shared" si="342"/>
        <v>0.25588453586753496</v>
      </c>
      <c r="AB854" s="14">
        <f t="shared" si="343"/>
        <v>5.5214366856387942</v>
      </c>
      <c r="AC854" s="14">
        <f t="shared" si="344"/>
        <v>0.75458759751987081</v>
      </c>
      <c r="AD854">
        <v>3850</v>
      </c>
      <c r="AE854">
        <v>9229.42</v>
      </c>
      <c r="AF854">
        <v>28336.51</v>
      </c>
      <c r="AG854">
        <v>2469.3200000000002</v>
      </c>
      <c r="AH854" s="14">
        <f t="shared" si="345"/>
        <v>7.0987034063311079</v>
      </c>
      <c r="AI854" s="14">
        <f t="shared" si="346"/>
        <v>2.6326520314433375</v>
      </c>
      <c r="AJ854" s="14">
        <f t="shared" si="347"/>
        <v>40.860325910106795</v>
      </c>
      <c r="AK854" s="14">
        <f t="shared" si="348"/>
        <v>12.621823060068879</v>
      </c>
      <c r="AL854">
        <v>37442.75</v>
      </c>
      <c r="AM854">
        <v>94956.31</v>
      </c>
      <c r="AN854">
        <v>209698.87</v>
      </c>
      <c r="AO854">
        <v>41303.78</v>
      </c>
      <c r="AP854" s="14">
        <f t="shared" si="349"/>
        <v>0.45435000635120459</v>
      </c>
      <c r="AQ854" s="14">
        <f t="shared" si="350"/>
        <v>2.9359535929915945E-2</v>
      </c>
      <c r="AR854" s="14">
        <f t="shared" si="351"/>
        <v>0</v>
      </c>
      <c r="AS854" s="14">
        <f t="shared" si="352"/>
        <v>1.2484438074691131</v>
      </c>
      <c r="AT854">
        <v>2396.5100000000002</v>
      </c>
      <c r="AU854">
        <v>1058.96</v>
      </c>
      <c r="AW854">
        <v>4085.42</v>
      </c>
    </row>
    <row r="855" spans="1:49" ht="12.75" customHeight="1" x14ac:dyDescent="0.15">
      <c r="A855" t="s">
        <v>168</v>
      </c>
      <c r="B855" t="s">
        <v>289</v>
      </c>
      <c r="C855" s="16">
        <v>6</v>
      </c>
      <c r="D855" s="17">
        <v>347</v>
      </c>
      <c r="F855" s="16" t="s">
        <v>377</v>
      </c>
      <c r="H855" s="16" t="s">
        <v>426</v>
      </c>
      <c r="J855" s="52">
        <f t="shared" ref="J855:J917" si="357">N855/$B$15/$B$16/$B$17/$B$18</f>
        <v>739.0625</v>
      </c>
      <c r="K855" s="52">
        <f t="shared" ref="K855:K917" si="358">O855/$B$15/$B$16/$B$17/$B$18</f>
        <v>16232.499999999998</v>
      </c>
      <c r="L855" s="52">
        <f t="shared" ref="L855:L917" si="359">P855/$B$15/$B$16/$B$17/$B$18</f>
        <v>12738.75</v>
      </c>
      <c r="M855" s="52">
        <f t="shared" ref="M855:M917" si="360">Q855/$B$15/$B$16/$B$17/$B$18</f>
        <v>873289.6875</v>
      </c>
      <c r="N855">
        <v>55</v>
      </c>
      <c r="O855">
        <v>1208</v>
      </c>
      <c r="P855">
        <v>948</v>
      </c>
      <c r="Q855">
        <v>64989</v>
      </c>
      <c r="R855" s="14">
        <f t="shared" si="353"/>
        <v>0.57055050724321699</v>
      </c>
      <c r="S855" s="14">
        <f t="shared" si="354"/>
        <v>0.16814777581331619</v>
      </c>
      <c r="T855" s="14">
        <f t="shared" si="355"/>
        <v>1.3243454421103293</v>
      </c>
      <c r="U855" s="14">
        <f t="shared" si="356"/>
        <v>1.2253232327245058</v>
      </c>
      <c r="V855">
        <v>3009.42</v>
      </c>
      <c r="W855">
        <v>6064.87</v>
      </c>
      <c r="X855">
        <v>6796.66</v>
      </c>
      <c r="Y855">
        <v>4009.76</v>
      </c>
      <c r="Z855" s="14">
        <f t="shared" si="341"/>
        <v>0.71794395393765198</v>
      </c>
      <c r="AA855" s="14">
        <f t="shared" si="342"/>
        <v>0.24754322932160827</v>
      </c>
      <c r="AB855" s="14">
        <f t="shared" si="343"/>
        <v>5.6120878628395063</v>
      </c>
      <c r="AC855" s="14">
        <f t="shared" si="344"/>
        <v>0.64007260703884905</v>
      </c>
      <c r="AD855">
        <v>3786.86</v>
      </c>
      <c r="AE855">
        <v>8928.56</v>
      </c>
      <c r="AF855">
        <v>28801.74</v>
      </c>
      <c r="AG855">
        <v>2094.58</v>
      </c>
      <c r="AH855" s="14">
        <f t="shared" si="345"/>
        <v>4.0347249738842264</v>
      </c>
      <c r="AI855" s="14">
        <f t="shared" si="346"/>
        <v>0.9153684261890298</v>
      </c>
      <c r="AJ855" s="14">
        <f t="shared" si="347"/>
        <v>29.119886829732138</v>
      </c>
      <c r="AK855" s="14">
        <f t="shared" si="348"/>
        <v>3.1666539339508195</v>
      </c>
      <c r="AL855">
        <v>21281.52</v>
      </c>
      <c r="AM855">
        <v>33016.14</v>
      </c>
      <c r="AN855">
        <v>149445.88</v>
      </c>
      <c r="AO855">
        <v>10362.59</v>
      </c>
      <c r="AP855" s="14">
        <f t="shared" si="349"/>
        <v>0.48103075310118887</v>
      </c>
      <c r="AQ855" s="14">
        <f t="shared" si="350"/>
        <v>3.0625453821583201E-2</v>
      </c>
      <c r="AR855" s="14">
        <f t="shared" si="351"/>
        <v>0</v>
      </c>
      <c r="AS855" s="14">
        <f t="shared" si="352"/>
        <v>1.2358750890016839</v>
      </c>
      <c r="AT855">
        <v>2537.2399999999998</v>
      </c>
      <c r="AU855">
        <v>1104.6199999999999</v>
      </c>
      <c r="AW855">
        <v>4044.29</v>
      </c>
    </row>
    <row r="856" spans="1:49" ht="12.75" customHeight="1" x14ac:dyDescent="0.15">
      <c r="A856" t="s">
        <v>169</v>
      </c>
      <c r="B856" t="s">
        <v>290</v>
      </c>
      <c r="C856" s="16">
        <v>6</v>
      </c>
      <c r="D856" s="17">
        <v>348</v>
      </c>
      <c r="F856" s="16" t="s">
        <v>377</v>
      </c>
      <c r="H856" s="16" t="s">
        <v>426</v>
      </c>
      <c r="J856" s="52">
        <f t="shared" si="357"/>
        <v>752.50000000000011</v>
      </c>
      <c r="K856" s="52">
        <f t="shared" si="358"/>
        <v>16366.875</v>
      </c>
      <c r="L856" s="52">
        <f t="shared" si="359"/>
        <v>13719.6875</v>
      </c>
      <c r="M856" s="52">
        <f t="shared" si="360"/>
        <v>932441.56250000012</v>
      </c>
      <c r="N856">
        <v>56</v>
      </c>
      <c r="O856">
        <v>1218</v>
      </c>
      <c r="P856">
        <v>1021</v>
      </c>
      <c r="Q856">
        <v>69391</v>
      </c>
      <c r="R856" s="14">
        <f t="shared" si="353"/>
        <v>0.2992251530450708</v>
      </c>
      <c r="S856" s="14">
        <f t="shared" si="354"/>
        <v>0.13609476806615378</v>
      </c>
      <c r="T856" s="14">
        <f t="shared" si="355"/>
        <v>1.2456211796753369</v>
      </c>
      <c r="U856" s="14">
        <f t="shared" si="356"/>
        <v>1.3152477837434795</v>
      </c>
      <c r="V856">
        <v>1578.29</v>
      </c>
      <c r="W856">
        <v>4908.76</v>
      </c>
      <c r="X856">
        <v>6392.64</v>
      </c>
      <c r="Y856">
        <v>4304.03</v>
      </c>
      <c r="Z856" s="14">
        <f t="shared" si="341"/>
        <v>0.67482780652145469</v>
      </c>
      <c r="AA856" s="14">
        <f t="shared" si="342"/>
        <v>0.23929452386543565</v>
      </c>
      <c r="AB856" s="14">
        <f t="shared" si="343"/>
        <v>5.9816137285199593</v>
      </c>
      <c r="AC856" s="14">
        <f t="shared" si="344"/>
        <v>0.65578579701198814</v>
      </c>
      <c r="AD856">
        <v>3559.44</v>
      </c>
      <c r="AE856">
        <v>8631.0400000000009</v>
      </c>
      <c r="AF856">
        <v>30698.18</v>
      </c>
      <c r="AG856">
        <v>2146</v>
      </c>
      <c r="AH856" s="14">
        <f t="shared" si="345"/>
        <v>4.0854379202933302</v>
      </c>
      <c r="AI856" s="14">
        <f t="shared" si="346"/>
        <v>1.209548225898972</v>
      </c>
      <c r="AJ856" s="14">
        <f t="shared" si="347"/>
        <v>32.114427065776319</v>
      </c>
      <c r="AK856" s="14">
        <f t="shared" si="348"/>
        <v>4.9676721437717157</v>
      </c>
      <c r="AL856">
        <v>21549.01</v>
      </c>
      <c r="AM856">
        <v>43626.82</v>
      </c>
      <c r="AN856">
        <v>164814.13</v>
      </c>
      <c r="AO856">
        <v>16256.26</v>
      </c>
      <c r="AP856" s="14">
        <f t="shared" si="349"/>
        <v>0.45369971884070609</v>
      </c>
      <c r="AQ856" s="14">
        <f t="shared" si="350"/>
        <v>3.0700033741175515E-2</v>
      </c>
      <c r="AR856" s="14">
        <f t="shared" si="351"/>
        <v>0</v>
      </c>
      <c r="AS856" s="14">
        <f t="shared" si="352"/>
        <v>1.2347077536127808</v>
      </c>
      <c r="AT856">
        <v>2393.08</v>
      </c>
      <c r="AU856">
        <v>1107.31</v>
      </c>
      <c r="AW856">
        <v>4040.47</v>
      </c>
    </row>
    <row r="857" spans="1:49" ht="12.75" customHeight="1" x14ac:dyDescent="0.15">
      <c r="A857" t="s">
        <v>170</v>
      </c>
      <c r="B857" t="s">
        <v>291</v>
      </c>
      <c r="C857" s="16">
        <v>6</v>
      </c>
      <c r="D857" s="17">
        <v>349</v>
      </c>
      <c r="F857" s="16" t="s">
        <v>378</v>
      </c>
      <c r="H857" s="16" t="s">
        <v>426</v>
      </c>
      <c r="J857" s="52">
        <f t="shared" si="357"/>
        <v>792.81250000000011</v>
      </c>
      <c r="K857" s="52">
        <f t="shared" si="358"/>
        <v>16608.75</v>
      </c>
      <c r="L857" s="52">
        <f t="shared" si="359"/>
        <v>12698.4375</v>
      </c>
      <c r="M857" s="52">
        <f t="shared" si="360"/>
        <v>830518.125</v>
      </c>
      <c r="N857">
        <v>59</v>
      </c>
      <c r="O857">
        <v>1236</v>
      </c>
      <c r="P857">
        <v>945</v>
      </c>
      <c r="Q857">
        <v>61806</v>
      </c>
      <c r="R857" s="14">
        <f t="shared" si="353"/>
        <v>0.58404349911557107</v>
      </c>
      <c r="S857" s="14">
        <f t="shared" si="354"/>
        <v>0.16120546656948173</v>
      </c>
      <c r="T857" s="14">
        <f t="shared" si="355"/>
        <v>1.2049886108778294</v>
      </c>
      <c r="U857" s="14">
        <f t="shared" si="356"/>
        <v>1.0348856041877394</v>
      </c>
      <c r="V857">
        <v>3080.59</v>
      </c>
      <c r="W857">
        <v>5814.47</v>
      </c>
      <c r="X857">
        <v>6184.11</v>
      </c>
      <c r="Y857">
        <v>3386.57</v>
      </c>
      <c r="Z857" s="14">
        <f t="shared" si="341"/>
        <v>0.71591725612796442</v>
      </c>
      <c r="AA857" s="14">
        <f t="shared" si="342"/>
        <v>0.24547024025546813</v>
      </c>
      <c r="AB857" s="14">
        <f t="shared" si="343"/>
        <v>6.0168547316980021</v>
      </c>
      <c r="AC857" s="14">
        <f t="shared" si="344"/>
        <v>0.54028987810207152</v>
      </c>
      <c r="AD857">
        <v>3776.17</v>
      </c>
      <c r="AE857">
        <v>8853.7900000000009</v>
      </c>
      <c r="AF857">
        <v>30879.040000000001</v>
      </c>
      <c r="AG857">
        <v>1768.05</v>
      </c>
      <c r="AH857" s="14">
        <f t="shared" si="345"/>
        <v>5.9676467744412358</v>
      </c>
      <c r="AI857" s="14">
        <f t="shared" si="346"/>
        <v>2.2282993920766181</v>
      </c>
      <c r="AJ857" s="14">
        <f t="shared" si="347"/>
        <v>38.177444277087886</v>
      </c>
      <c r="AK857" s="14">
        <f t="shared" si="348"/>
        <v>7.6517062348544354</v>
      </c>
      <c r="AL857">
        <v>31476.89</v>
      </c>
      <c r="AM857">
        <v>80371.839999999997</v>
      </c>
      <c r="AN857">
        <v>195930.08</v>
      </c>
      <c r="AO857">
        <v>25039.52</v>
      </c>
      <c r="AP857" s="14">
        <f t="shared" si="349"/>
        <v>0.4727305819030484</v>
      </c>
      <c r="AQ857" s="14">
        <f t="shared" si="350"/>
        <v>3.0698092999773486E-2</v>
      </c>
      <c r="AR857" s="14">
        <f t="shared" si="351"/>
        <v>0</v>
      </c>
      <c r="AS857" s="14">
        <f t="shared" si="352"/>
        <v>1.1643467658392439</v>
      </c>
      <c r="AT857">
        <v>2493.46</v>
      </c>
      <c r="AU857">
        <v>1107.24</v>
      </c>
      <c r="AW857">
        <v>3810.22</v>
      </c>
    </row>
    <row r="858" spans="1:49" ht="12.75" customHeight="1" x14ac:dyDescent="0.15">
      <c r="A858" t="s">
        <v>192</v>
      </c>
      <c r="B858" t="s">
        <v>292</v>
      </c>
      <c r="C858" s="16">
        <v>6</v>
      </c>
      <c r="D858" s="17">
        <v>350</v>
      </c>
      <c r="F858" s="16" t="s">
        <v>378</v>
      </c>
      <c r="H858" s="16" t="s">
        <v>426</v>
      </c>
      <c r="J858" s="52">
        <f t="shared" si="357"/>
        <v>980.9375</v>
      </c>
      <c r="K858" s="52">
        <f t="shared" si="358"/>
        <v>18073.4375</v>
      </c>
      <c r="L858" s="52">
        <f t="shared" si="359"/>
        <v>14552.812499999998</v>
      </c>
      <c r="M858" s="52">
        <f t="shared" si="360"/>
        <v>926340.93749999988</v>
      </c>
      <c r="N858">
        <v>73</v>
      </c>
      <c r="O858">
        <v>1345</v>
      </c>
      <c r="P858">
        <v>1083</v>
      </c>
      <c r="Q858">
        <v>68937</v>
      </c>
      <c r="R858" s="14">
        <f t="shared" si="353"/>
        <v>0.53202049827569531</v>
      </c>
      <c r="S858" s="14">
        <f t="shared" si="354"/>
        <v>0.16925011692966946</v>
      </c>
      <c r="T858" s="14">
        <f t="shared" si="355"/>
        <v>1.2762227474576633</v>
      </c>
      <c r="U858" s="14">
        <f t="shared" si="356"/>
        <v>0.99971274993047932</v>
      </c>
      <c r="V858">
        <v>2806.19</v>
      </c>
      <c r="W858">
        <v>6104.63</v>
      </c>
      <c r="X858">
        <v>6549.69</v>
      </c>
      <c r="Y858">
        <v>3271.47</v>
      </c>
      <c r="Z858" s="14">
        <f t="shared" si="341"/>
        <v>0.70424810269613369</v>
      </c>
      <c r="AA858" s="14">
        <f t="shared" si="342"/>
        <v>0.24953332100500461</v>
      </c>
      <c r="AB858" s="14">
        <f t="shared" si="343"/>
        <v>5.9552716339736831</v>
      </c>
      <c r="AC858" s="14">
        <f t="shared" si="344"/>
        <v>0.55978010090422659</v>
      </c>
      <c r="AD858">
        <v>3714.62</v>
      </c>
      <c r="AE858">
        <v>9000.34</v>
      </c>
      <c r="AF858">
        <v>30562.99</v>
      </c>
      <c r="AG858">
        <v>1831.83</v>
      </c>
      <c r="AH858" s="14">
        <f t="shared" si="345"/>
        <v>7.075420080044136</v>
      </c>
      <c r="AI858" s="14">
        <f t="shared" si="346"/>
        <v>2.7327033501909828</v>
      </c>
      <c r="AJ858" s="14">
        <f t="shared" si="347"/>
        <v>40.512872923117087</v>
      </c>
      <c r="AK858" s="14">
        <f t="shared" si="348"/>
        <v>9.2098208965258035</v>
      </c>
      <c r="AL858">
        <v>37319.94</v>
      </c>
      <c r="AM858">
        <v>98565.03</v>
      </c>
      <c r="AN858">
        <v>207915.71</v>
      </c>
      <c r="AO858">
        <v>30138.31</v>
      </c>
      <c r="AP858" s="14">
        <f t="shared" si="349"/>
        <v>0.46317533685082629</v>
      </c>
      <c r="AQ858" s="14">
        <f t="shared" si="350"/>
        <v>3.070557871660989E-2</v>
      </c>
      <c r="AR858" s="14">
        <f t="shared" si="351"/>
        <v>0</v>
      </c>
      <c r="AS858" s="14">
        <f t="shared" si="352"/>
        <v>1.106374201276735</v>
      </c>
      <c r="AT858">
        <v>2443.06</v>
      </c>
      <c r="AU858">
        <v>1107.51</v>
      </c>
      <c r="AW858">
        <v>3620.51</v>
      </c>
    </row>
    <row r="859" spans="1:49" ht="12.75" customHeight="1" x14ac:dyDescent="0.15">
      <c r="A859" t="s">
        <v>171</v>
      </c>
      <c r="B859" t="s">
        <v>293</v>
      </c>
      <c r="C859" s="16">
        <v>6</v>
      </c>
      <c r="D859" s="17">
        <v>351</v>
      </c>
      <c r="F859" s="16" t="s">
        <v>382</v>
      </c>
      <c r="H859" s="16" t="s">
        <v>426</v>
      </c>
      <c r="J859" s="52">
        <f t="shared" si="357"/>
        <v>752.50000000000011</v>
      </c>
      <c r="K859" s="52">
        <f t="shared" si="358"/>
        <v>18033.125</v>
      </c>
      <c r="L859" s="52">
        <f t="shared" si="359"/>
        <v>13222.5</v>
      </c>
      <c r="M859" s="52">
        <f t="shared" si="360"/>
        <v>904679.6875</v>
      </c>
      <c r="N859">
        <v>56</v>
      </c>
      <c r="O859">
        <v>1342</v>
      </c>
      <c r="P859">
        <v>984</v>
      </c>
      <c r="Q859">
        <v>67325</v>
      </c>
      <c r="R859" s="14">
        <f t="shared" si="353"/>
        <v>0.44228461359081933</v>
      </c>
      <c r="S859" s="14">
        <f t="shared" si="354"/>
        <v>0.15268561181456825</v>
      </c>
      <c r="T859" s="14">
        <f t="shared" si="355"/>
        <v>1.2163485051898932</v>
      </c>
      <c r="U859" s="14">
        <f t="shared" si="356"/>
        <v>0.97802536968167197</v>
      </c>
      <c r="V859">
        <v>2332.87</v>
      </c>
      <c r="W859">
        <v>5507.17</v>
      </c>
      <c r="X859">
        <v>6242.41</v>
      </c>
      <c r="Y859">
        <v>3200.5</v>
      </c>
      <c r="Z859" s="14">
        <f t="shared" si="341"/>
        <v>0.66975253052843919</v>
      </c>
      <c r="AA859" s="14">
        <f t="shared" si="342"/>
        <v>0.22595525371173722</v>
      </c>
      <c r="AB859" s="14">
        <f t="shared" si="343"/>
        <v>6.1535339403634781</v>
      </c>
      <c r="AC859" s="14">
        <f t="shared" si="344"/>
        <v>0.57283469980839807</v>
      </c>
      <c r="AD859">
        <v>3532.67</v>
      </c>
      <c r="AE859">
        <v>8149.91</v>
      </c>
      <c r="AF859">
        <v>31580.49</v>
      </c>
      <c r="AG859">
        <v>1874.55</v>
      </c>
      <c r="AH859" s="14">
        <f t="shared" si="345"/>
        <v>6.3153249826052829</v>
      </c>
      <c r="AI859" s="14">
        <f t="shared" si="346"/>
        <v>2.621362461458955</v>
      </c>
      <c r="AJ859" s="14">
        <f t="shared" si="347"/>
        <v>41.919964380983181</v>
      </c>
      <c r="AK859" s="14">
        <f t="shared" si="348"/>
        <v>6.0303323850006576</v>
      </c>
      <c r="AL859">
        <v>33310.75</v>
      </c>
      <c r="AM859">
        <v>94549.11</v>
      </c>
      <c r="AN859">
        <v>215137.03</v>
      </c>
      <c r="AO859">
        <v>19733.72</v>
      </c>
      <c r="AP859" s="14">
        <f t="shared" si="349"/>
        <v>0.4699625942490317</v>
      </c>
      <c r="AQ859" s="14">
        <f t="shared" si="350"/>
        <v>3.0437479154357971E-2</v>
      </c>
      <c r="AR859" s="14">
        <f t="shared" si="351"/>
        <v>0</v>
      </c>
      <c r="AS859" s="14">
        <f t="shared" si="352"/>
        <v>1.2368101796535276</v>
      </c>
      <c r="AT859">
        <v>2478.86</v>
      </c>
      <c r="AU859">
        <v>1097.8399999999999</v>
      </c>
      <c r="AW859">
        <v>4047.35</v>
      </c>
    </row>
    <row r="860" spans="1:49" ht="12.75" customHeight="1" x14ac:dyDescent="0.15">
      <c r="A860" t="s">
        <v>172</v>
      </c>
      <c r="B860" t="s">
        <v>294</v>
      </c>
      <c r="C860" s="16">
        <v>6</v>
      </c>
      <c r="D860" s="17">
        <v>352</v>
      </c>
      <c r="F860" s="16" t="s">
        <v>382</v>
      </c>
      <c r="H860" s="16" t="s">
        <v>426</v>
      </c>
      <c r="J860" s="52">
        <f t="shared" si="357"/>
        <v>954.0625</v>
      </c>
      <c r="K860" s="52">
        <f t="shared" si="358"/>
        <v>19860.625</v>
      </c>
      <c r="L860" s="52">
        <f t="shared" si="359"/>
        <v>14176.5625</v>
      </c>
      <c r="M860" s="52">
        <f t="shared" si="360"/>
        <v>947894.68750000012</v>
      </c>
      <c r="N860">
        <v>71</v>
      </c>
      <c r="O860">
        <v>1478</v>
      </c>
      <c r="P860">
        <v>1055</v>
      </c>
      <c r="Q860">
        <v>70541</v>
      </c>
      <c r="R860" s="14">
        <f t="shared" si="353"/>
        <v>0.43879998255788594</v>
      </c>
      <c r="S860" s="14">
        <f t="shared" si="354"/>
        <v>0.1691733190199034</v>
      </c>
      <c r="T860" s="14">
        <f t="shared" si="355"/>
        <v>1.2362176033545786</v>
      </c>
      <c r="U860" s="14">
        <f t="shared" si="356"/>
        <v>1.1352061630419172</v>
      </c>
      <c r="V860">
        <v>2314.4899999999998</v>
      </c>
      <c r="W860">
        <v>6101.86</v>
      </c>
      <c r="X860">
        <v>6344.38</v>
      </c>
      <c r="Y860">
        <v>3714.86</v>
      </c>
      <c r="Z860" s="14">
        <f t="shared" si="341"/>
        <v>0.66416726228958078</v>
      </c>
      <c r="AA860" s="14">
        <f t="shared" si="342"/>
        <v>0.23240378289314081</v>
      </c>
      <c r="AB860" s="14">
        <f t="shared" si="343"/>
        <v>6.6890662478639307</v>
      </c>
      <c r="AC860" s="14">
        <f t="shared" si="344"/>
        <v>0.54168640237623034</v>
      </c>
      <c r="AD860">
        <v>3503.21</v>
      </c>
      <c r="AE860">
        <v>8382.5</v>
      </c>
      <c r="AF860">
        <v>34328.89</v>
      </c>
      <c r="AG860">
        <v>1772.62</v>
      </c>
      <c r="AH860" s="14">
        <f t="shared" si="345"/>
        <v>5.0110169700393774</v>
      </c>
      <c r="AI860" s="14">
        <f t="shared" si="346"/>
        <v>1.3269467230442802</v>
      </c>
      <c r="AJ860" s="14">
        <f t="shared" si="347"/>
        <v>32.685989528632582</v>
      </c>
      <c r="AK860" s="14">
        <f t="shared" si="348"/>
        <v>3.520341277529405</v>
      </c>
      <c r="AL860">
        <v>26431.06</v>
      </c>
      <c r="AM860">
        <v>47861.23</v>
      </c>
      <c r="AN860">
        <v>167747.44</v>
      </c>
      <c r="AO860">
        <v>11520</v>
      </c>
      <c r="AP860" s="14">
        <f t="shared" si="349"/>
        <v>0.49068837577897045</v>
      </c>
      <c r="AQ860" s="14">
        <f t="shared" si="350"/>
        <v>3.0648742718407569E-2</v>
      </c>
      <c r="AR860" s="14">
        <f t="shared" si="351"/>
        <v>0</v>
      </c>
      <c r="AS860" s="14">
        <f t="shared" si="352"/>
        <v>1.1224051998374287</v>
      </c>
      <c r="AT860">
        <v>2588.1799999999998</v>
      </c>
      <c r="AU860">
        <v>1105.46</v>
      </c>
      <c r="AW860">
        <v>3672.97</v>
      </c>
    </row>
    <row r="861" spans="1:49" ht="12.75" customHeight="1" x14ac:dyDescent="0.15">
      <c r="A861" t="s">
        <v>173</v>
      </c>
      <c r="B861" t="s">
        <v>295</v>
      </c>
      <c r="C861" s="16">
        <v>6</v>
      </c>
      <c r="D861" s="17">
        <v>353</v>
      </c>
      <c r="F861" s="16" t="s">
        <v>379</v>
      </c>
      <c r="H861" s="16" t="s">
        <v>426</v>
      </c>
      <c r="J861" s="52">
        <f t="shared" si="357"/>
        <v>1249.6875</v>
      </c>
      <c r="K861" s="52">
        <f t="shared" si="358"/>
        <v>19255.9375</v>
      </c>
      <c r="L861" s="52">
        <f t="shared" si="359"/>
        <v>14472.187500000002</v>
      </c>
      <c r="M861" s="52">
        <f t="shared" si="360"/>
        <v>864622.5</v>
      </c>
      <c r="N861">
        <v>93</v>
      </c>
      <c r="O861">
        <v>1433</v>
      </c>
      <c r="P861">
        <v>1077</v>
      </c>
      <c r="Q861">
        <v>64344</v>
      </c>
      <c r="R861" s="14">
        <f t="shared" si="353"/>
        <v>0.52001198197395437</v>
      </c>
      <c r="S861" s="14">
        <f t="shared" si="354"/>
        <v>0.20036186509684714</v>
      </c>
      <c r="T861" s="14">
        <f t="shared" si="355"/>
        <v>1.2069585685364053</v>
      </c>
      <c r="U861" s="14">
        <f t="shared" si="356"/>
        <v>0.87729838253764048</v>
      </c>
      <c r="V861">
        <v>2742.85</v>
      </c>
      <c r="W861">
        <v>7226.79</v>
      </c>
      <c r="X861">
        <v>6194.22</v>
      </c>
      <c r="Y861">
        <v>2870.88</v>
      </c>
      <c r="Z861" s="14">
        <f t="shared" si="341"/>
        <v>0.70998693737333129</v>
      </c>
      <c r="AA861" s="14">
        <f t="shared" si="342"/>
        <v>0.23352941290631846</v>
      </c>
      <c r="AB861" s="14">
        <f t="shared" si="343"/>
        <v>6.5988164665857383</v>
      </c>
      <c r="AC861" s="14">
        <f t="shared" si="344"/>
        <v>0.55674564006343952</v>
      </c>
      <c r="AD861">
        <v>3744.89</v>
      </c>
      <c r="AE861">
        <v>8423.1</v>
      </c>
      <c r="AF861">
        <v>33865.72</v>
      </c>
      <c r="AG861">
        <v>1821.9</v>
      </c>
      <c r="AH861" s="14">
        <f t="shared" si="345"/>
        <v>5.6312888774293359</v>
      </c>
      <c r="AI861" s="14">
        <f t="shared" si="346"/>
        <v>2.102579827545719</v>
      </c>
      <c r="AJ861" s="14">
        <f t="shared" si="347"/>
        <v>32.373752214010274</v>
      </c>
      <c r="AK861" s="14">
        <f t="shared" si="348"/>
        <v>4.4661121314260752</v>
      </c>
      <c r="AL861">
        <v>29702.74</v>
      </c>
      <c r="AM861">
        <v>75837.3</v>
      </c>
      <c r="AN861">
        <v>166145.01</v>
      </c>
      <c r="AO861">
        <v>14614.95</v>
      </c>
      <c r="AP861" s="14">
        <f t="shared" si="349"/>
        <v>0.4728784606955232</v>
      </c>
      <c r="AQ861" s="14">
        <f t="shared" si="350"/>
        <v>3.095898409396072E-2</v>
      </c>
      <c r="AR861" s="14">
        <f t="shared" si="351"/>
        <v>0</v>
      </c>
      <c r="AS861" s="14">
        <f t="shared" si="352"/>
        <v>1.2037397514370145</v>
      </c>
      <c r="AT861">
        <v>2494.2399999999998</v>
      </c>
      <c r="AU861">
        <v>1116.6500000000001</v>
      </c>
      <c r="AW861">
        <v>3939.13</v>
      </c>
    </row>
    <row r="862" spans="1:49" ht="12.75" customHeight="1" x14ac:dyDescent="0.15">
      <c r="A862" t="s">
        <v>174</v>
      </c>
      <c r="B862" t="s">
        <v>296</v>
      </c>
      <c r="C862" s="16">
        <v>6</v>
      </c>
      <c r="D862" s="17">
        <v>354</v>
      </c>
      <c r="F862" s="16" t="s">
        <v>379</v>
      </c>
      <c r="H862" s="16" t="s">
        <v>426</v>
      </c>
      <c r="J862" s="52">
        <f t="shared" si="357"/>
        <v>819.6875</v>
      </c>
      <c r="K862" s="52">
        <f t="shared" si="358"/>
        <v>18046.5625</v>
      </c>
      <c r="L862" s="52">
        <f t="shared" si="359"/>
        <v>14915.624999999998</v>
      </c>
      <c r="M862" s="52">
        <f t="shared" si="360"/>
        <v>877213.4375</v>
      </c>
      <c r="N862">
        <v>61</v>
      </c>
      <c r="O862">
        <v>1343</v>
      </c>
      <c r="P862">
        <v>1110</v>
      </c>
      <c r="Q862">
        <v>65281</v>
      </c>
      <c r="R862" s="14">
        <f t="shared" si="353"/>
        <v>0.25697352780026506</v>
      </c>
      <c r="S862" s="14">
        <f t="shared" si="354"/>
        <v>0.15715042603432505</v>
      </c>
      <c r="T862" s="14">
        <f t="shared" si="355"/>
        <v>1.4257641623588049</v>
      </c>
      <c r="U862" s="14">
        <f t="shared" si="356"/>
        <v>1.1077096085148255</v>
      </c>
      <c r="V862">
        <v>1355.43</v>
      </c>
      <c r="W862">
        <v>5668.21</v>
      </c>
      <c r="X862">
        <v>7317.15</v>
      </c>
      <c r="Y862">
        <v>3624.88</v>
      </c>
      <c r="Z862" s="14">
        <f t="shared" si="341"/>
        <v>0.70153888738271597</v>
      </c>
      <c r="AA862" s="14">
        <f t="shared" si="342"/>
        <v>0.23642278108797404</v>
      </c>
      <c r="AB862" s="14">
        <f t="shared" si="343"/>
        <v>6.3247468380328478</v>
      </c>
      <c r="AC862" s="14">
        <f t="shared" si="344"/>
        <v>0.53959314389089386</v>
      </c>
      <c r="AD862">
        <v>3700.33</v>
      </c>
      <c r="AE862">
        <v>8527.4599999999991</v>
      </c>
      <c r="AF862">
        <v>32459.17</v>
      </c>
      <c r="AG862">
        <v>1765.77</v>
      </c>
      <c r="AH862" s="14">
        <f t="shared" si="345"/>
        <v>4.750774941749027</v>
      </c>
      <c r="AI862" s="14">
        <f t="shared" si="346"/>
        <v>1.3690990717988372</v>
      </c>
      <c r="AJ862" s="14">
        <f t="shared" si="347"/>
        <v>33.336280150971632</v>
      </c>
      <c r="AK862" s="14">
        <f t="shared" si="348"/>
        <v>4.0973594384566727</v>
      </c>
      <c r="AL862">
        <v>25058.39</v>
      </c>
      <c r="AM862">
        <v>49381.61</v>
      </c>
      <c r="AN862">
        <v>171084.79</v>
      </c>
      <c r="AO862">
        <v>13408.24</v>
      </c>
      <c r="AP862" s="14">
        <f t="shared" si="349"/>
        <v>0.4643659507184445</v>
      </c>
      <c r="AQ862" s="14">
        <f t="shared" si="350"/>
        <v>3.0568895072152602E-2</v>
      </c>
      <c r="AR862" s="14">
        <f t="shared" si="351"/>
        <v>0</v>
      </c>
      <c r="AS862" s="14">
        <f t="shared" si="352"/>
        <v>1.0791496175601469</v>
      </c>
      <c r="AT862">
        <v>2449.34</v>
      </c>
      <c r="AU862">
        <v>1102.58</v>
      </c>
      <c r="AW862">
        <v>3531.42</v>
      </c>
    </row>
    <row r="863" spans="1:49" ht="12.75" customHeight="1" x14ac:dyDescent="0.15">
      <c r="A863" t="s">
        <v>103</v>
      </c>
      <c r="B863" s="15" t="s">
        <v>328</v>
      </c>
      <c r="C863" s="16">
        <v>6</v>
      </c>
      <c r="D863" s="18">
        <v>372</v>
      </c>
      <c r="F863" s="16" t="s">
        <v>384</v>
      </c>
      <c r="H863" s="16" t="s">
        <v>426</v>
      </c>
      <c r="J863" s="52">
        <f t="shared" si="357"/>
        <v>739.0625</v>
      </c>
      <c r="K863" s="52">
        <f t="shared" si="358"/>
        <v>17119.375</v>
      </c>
      <c r="L863" s="52">
        <f t="shared" si="359"/>
        <v>10145.3125</v>
      </c>
      <c r="M863" s="52">
        <f t="shared" si="360"/>
        <v>597955.31250000012</v>
      </c>
      <c r="N863">
        <v>55</v>
      </c>
      <c r="O863">
        <v>1274</v>
      </c>
      <c r="P863">
        <v>755</v>
      </c>
      <c r="Q863">
        <v>44499</v>
      </c>
      <c r="R863" s="14">
        <f t="shared" ref="R863:R928" si="361">V863/$S$15</f>
        <v>0.47149824119910727</v>
      </c>
      <c r="S863" s="14">
        <f t="shared" ref="S863:S928" si="362">W863/$T$15</f>
        <v>0.13294588722048328</v>
      </c>
      <c r="T863" s="14">
        <f t="shared" ref="T863:T928" si="363">X863/$U$15</f>
        <v>1.129731257016293</v>
      </c>
      <c r="U863" s="14">
        <f t="shared" ref="U863:U928" si="364">Y863/$V$15</f>
        <v>1.7211401957977563</v>
      </c>
      <c r="V863">
        <v>2566.86</v>
      </c>
      <c r="W863">
        <v>4927.8599999999997</v>
      </c>
      <c r="X863">
        <v>5957.57</v>
      </c>
      <c r="Y863">
        <v>5831.55</v>
      </c>
      <c r="Z863" s="14">
        <f t="shared" ref="Z863:Z928" si="365">AD863/$S$15</f>
        <v>0.64718545935470828</v>
      </c>
      <c r="AA863" s="14">
        <f t="shared" ref="AA863:AA928" si="366">AE863/$T$15</f>
        <v>0.22292917678582314</v>
      </c>
      <c r="AB863" s="14">
        <f t="shared" ref="AB863:AB928" si="367">AF863/$U$15</f>
        <v>8.2366292211535548</v>
      </c>
      <c r="AC863" s="14">
        <f t="shared" ref="AC863:AC928" si="368">AG863/$V$15</f>
        <v>1.1228561562368107</v>
      </c>
      <c r="AD863">
        <v>3523.31</v>
      </c>
      <c r="AE863">
        <v>8263.24</v>
      </c>
      <c r="AF863">
        <v>43435.37</v>
      </c>
      <c r="AG863">
        <v>3804.45</v>
      </c>
      <c r="AH863" s="14">
        <f t="shared" ref="AH863:AH928" si="369">AL863/$S$15</f>
        <v>5.3651344127992946</v>
      </c>
      <c r="AI863" s="14">
        <f t="shared" ref="AI863:AI928" si="370">AM863/$T$15</f>
        <v>1.4967739202830792</v>
      </c>
      <c r="AJ863" s="14">
        <f t="shared" ref="AJ863:AJ928" si="371">AN863/$U$15</f>
        <v>40.26571080736673</v>
      </c>
      <c r="AK863" s="14">
        <f t="shared" ref="AK863:AK928" si="372">AO863/$V$15</f>
        <v>8.7141954849049199</v>
      </c>
      <c r="AL863">
        <v>29208.06</v>
      </c>
      <c r="AM863">
        <v>55480.41</v>
      </c>
      <c r="AN863">
        <v>212338.81</v>
      </c>
      <c r="AO863">
        <v>29525.35</v>
      </c>
      <c r="AP863" s="14">
        <f t="shared" ref="AP863:AP928" si="373">AT863/$S$15</f>
        <v>0.44981769087352247</v>
      </c>
      <c r="AQ863" s="14">
        <f t="shared" ref="AQ863:AQ928" si="374">AU863/$T$15</f>
        <v>2.9479321848798892E-2</v>
      </c>
      <c r="AR863" s="14">
        <f t="shared" ref="AR863:AR928" si="375">AV863/$U$15</f>
        <v>0</v>
      </c>
      <c r="AS863" s="14">
        <f t="shared" ref="AS863:AS928" si="376">AW863/$V$15</f>
        <v>1.9601616202161034</v>
      </c>
      <c r="AT863">
        <v>2448.83</v>
      </c>
      <c r="AU863">
        <v>1092.7</v>
      </c>
      <c r="AW863">
        <v>6641.4</v>
      </c>
    </row>
    <row r="864" spans="1:49" ht="12.75" customHeight="1" x14ac:dyDescent="0.15">
      <c r="A864" t="s">
        <v>104</v>
      </c>
      <c r="B864" s="15" t="s">
        <v>330</v>
      </c>
      <c r="C864" s="16">
        <v>6</v>
      </c>
      <c r="D864" s="17">
        <v>373</v>
      </c>
      <c r="F864" s="16" t="s">
        <v>384</v>
      </c>
      <c r="H864" s="16" t="s">
        <v>426</v>
      </c>
      <c r="J864" s="52">
        <f t="shared" si="357"/>
        <v>765.93749999999989</v>
      </c>
      <c r="K864" s="52">
        <f t="shared" si="358"/>
        <v>18180.9375</v>
      </c>
      <c r="L864" s="52">
        <f t="shared" si="359"/>
        <v>13209.062499999998</v>
      </c>
      <c r="M864" s="52">
        <f t="shared" si="360"/>
        <v>676242.1875</v>
      </c>
      <c r="N864">
        <v>57</v>
      </c>
      <c r="O864">
        <v>1353</v>
      </c>
      <c r="P864">
        <v>983</v>
      </c>
      <c r="Q864">
        <v>50325</v>
      </c>
      <c r="R864" s="14">
        <f t="shared" si="361"/>
        <v>0.30135468998264159</v>
      </c>
      <c r="S864" s="14">
        <f t="shared" si="362"/>
        <v>0.11814984139385636</v>
      </c>
      <c r="T864" s="14">
        <f t="shared" si="363"/>
        <v>1.1261889772141147</v>
      </c>
      <c r="U864" s="14">
        <f t="shared" si="364"/>
        <v>1.7030479400505873</v>
      </c>
      <c r="V864">
        <v>1640.59</v>
      </c>
      <c r="W864">
        <v>4379.42</v>
      </c>
      <c r="X864">
        <v>5938.89</v>
      </c>
      <c r="Y864">
        <v>5770.25</v>
      </c>
      <c r="Z864" s="14">
        <f t="shared" si="365"/>
        <v>0.64404625233052593</v>
      </c>
      <c r="AA864" s="14">
        <f t="shared" si="366"/>
        <v>0.22808610217375935</v>
      </c>
      <c r="AB864" s="14">
        <f t="shared" si="367"/>
        <v>8.6072601565581497</v>
      </c>
      <c r="AC864" s="14">
        <f t="shared" si="368"/>
        <v>1.1964146048480162</v>
      </c>
      <c r="AD864">
        <v>3506.22</v>
      </c>
      <c r="AE864">
        <v>8454.39</v>
      </c>
      <c r="AF864">
        <v>45389.87</v>
      </c>
      <c r="AG864">
        <v>4053.68</v>
      </c>
      <c r="AH864" s="14">
        <f t="shared" si="369"/>
        <v>4.4857413139115181</v>
      </c>
      <c r="AI864" s="14">
        <f t="shared" si="370"/>
        <v>1.2152535459089111</v>
      </c>
      <c r="AJ864" s="14">
        <f t="shared" si="371"/>
        <v>35.396577945326015</v>
      </c>
      <c r="AK864" s="14">
        <f t="shared" si="372"/>
        <v>9.2193885230757431</v>
      </c>
      <c r="AL864">
        <v>24420.6</v>
      </c>
      <c r="AM864">
        <v>45045.39</v>
      </c>
      <c r="AN864">
        <v>186661.73</v>
      </c>
      <c r="AO864">
        <v>31237.040000000001</v>
      </c>
      <c r="AP864" s="14">
        <f t="shared" si="373"/>
        <v>0.43786702914190723</v>
      </c>
      <c r="AQ864" s="14">
        <f t="shared" si="374"/>
        <v>2.9829501767896002E-2</v>
      </c>
      <c r="AR864" s="14">
        <f t="shared" si="375"/>
        <v>0</v>
      </c>
      <c r="AS864" s="14">
        <f t="shared" si="376"/>
        <v>1.884599151759494</v>
      </c>
      <c r="AT864">
        <v>2383.77</v>
      </c>
      <c r="AU864">
        <v>1105.68</v>
      </c>
      <c r="AW864">
        <v>6385.38</v>
      </c>
    </row>
    <row r="865" spans="1:49" ht="12.75" customHeight="1" x14ac:dyDescent="0.15">
      <c r="A865" t="s">
        <v>105</v>
      </c>
      <c r="B865" s="15" t="s">
        <v>331</v>
      </c>
      <c r="C865" s="16">
        <v>6</v>
      </c>
      <c r="D865" s="17">
        <v>374</v>
      </c>
      <c r="F865" s="16" t="s">
        <v>381</v>
      </c>
      <c r="H865" s="16" t="s">
        <v>426</v>
      </c>
      <c r="J865" s="52">
        <f t="shared" si="357"/>
        <v>443.43750000000006</v>
      </c>
      <c r="K865" s="52">
        <f t="shared" si="358"/>
        <v>14687.1875</v>
      </c>
      <c r="L865" s="52">
        <f t="shared" si="359"/>
        <v>10185.625</v>
      </c>
      <c r="M865" s="52">
        <f t="shared" si="360"/>
        <v>617574.0625</v>
      </c>
      <c r="N865">
        <v>33</v>
      </c>
      <c r="O865">
        <v>1093</v>
      </c>
      <c r="P865">
        <v>758</v>
      </c>
      <c r="Q865">
        <v>45959</v>
      </c>
      <c r="R865" s="14">
        <f t="shared" si="361"/>
        <v>0.38283630752840253</v>
      </c>
      <c r="S865" s="14">
        <f t="shared" si="362"/>
        <v>0.14255236376841074</v>
      </c>
      <c r="T865" s="14">
        <f t="shared" si="363"/>
        <v>1.2490916745046878</v>
      </c>
      <c r="U865" s="14">
        <f t="shared" si="364"/>
        <v>1.8535412712982446</v>
      </c>
      <c r="V865">
        <v>2084.1799999999998</v>
      </c>
      <c r="W865">
        <v>5283.94</v>
      </c>
      <c r="X865">
        <v>6587.01</v>
      </c>
      <c r="Y865">
        <v>6280.15</v>
      </c>
      <c r="Z865" s="14">
        <f t="shared" si="365"/>
        <v>0.69599838355635968</v>
      </c>
      <c r="AA865" s="14">
        <f t="shared" si="366"/>
        <v>0.24433979214744461</v>
      </c>
      <c r="AB865" s="14">
        <f t="shared" si="367"/>
        <v>7.9339141054036837</v>
      </c>
      <c r="AC865" s="14">
        <f t="shared" si="368"/>
        <v>1.1066439603446088</v>
      </c>
      <c r="AD865">
        <v>3789.05</v>
      </c>
      <c r="AE865">
        <v>9056.86</v>
      </c>
      <c r="AF865">
        <v>41839.019999999997</v>
      </c>
      <c r="AG865">
        <v>3749.52</v>
      </c>
      <c r="AH865" s="14">
        <f t="shared" si="369"/>
        <v>4.4670897585437315</v>
      </c>
      <c r="AI865" s="14">
        <f t="shared" si="370"/>
        <v>0.89817210398778835</v>
      </c>
      <c r="AJ865" s="14">
        <f t="shared" si="371"/>
        <v>36.120849009375291</v>
      </c>
      <c r="AK865" s="14">
        <f t="shared" si="372"/>
        <v>8.0028776426351538</v>
      </c>
      <c r="AL865">
        <v>24319.06</v>
      </c>
      <c r="AM865">
        <v>33292.239999999998</v>
      </c>
      <c r="AN865">
        <v>190481.13</v>
      </c>
      <c r="AO865">
        <v>27115.27</v>
      </c>
      <c r="AP865" s="14">
        <f t="shared" si="373"/>
        <v>0.42875800185523638</v>
      </c>
      <c r="AQ865" s="14">
        <f t="shared" si="374"/>
        <v>2.9879951417257446E-2</v>
      </c>
      <c r="AR865" s="14">
        <f t="shared" si="375"/>
        <v>0</v>
      </c>
      <c r="AS865" s="14">
        <f t="shared" si="376"/>
        <v>1.9591492802941983</v>
      </c>
      <c r="AT865">
        <v>2334.1799999999998</v>
      </c>
      <c r="AU865">
        <v>1107.55</v>
      </c>
      <c r="AW865">
        <v>6637.97</v>
      </c>
    </row>
    <row r="866" spans="1:49" ht="12.75" customHeight="1" x14ac:dyDescent="0.15">
      <c r="A866" t="s">
        <v>106</v>
      </c>
      <c r="B866" s="15" t="s">
        <v>332</v>
      </c>
      <c r="C866" s="16">
        <v>6</v>
      </c>
      <c r="D866" s="17">
        <v>375</v>
      </c>
      <c r="F866" s="16" t="s">
        <v>381</v>
      </c>
      <c r="H866" s="16" t="s">
        <v>426</v>
      </c>
      <c r="J866" s="52">
        <f t="shared" si="357"/>
        <v>430</v>
      </c>
      <c r="K866" s="52">
        <f t="shared" si="358"/>
        <v>14861.875000000002</v>
      </c>
      <c r="L866" s="52">
        <f t="shared" si="359"/>
        <v>12120.625000000002</v>
      </c>
      <c r="M866" s="52">
        <f t="shared" si="360"/>
        <v>680985.62500000012</v>
      </c>
      <c r="N866">
        <v>32</v>
      </c>
      <c r="O866">
        <v>1106</v>
      </c>
      <c r="P866">
        <v>902</v>
      </c>
      <c r="Q866">
        <v>50678</v>
      </c>
      <c r="R866" s="14">
        <f t="shared" si="361"/>
        <v>0.38525729925331326</v>
      </c>
      <c r="S866" s="14">
        <f t="shared" si="362"/>
        <v>0.12599624568277801</v>
      </c>
      <c r="T866" s="14">
        <f t="shared" si="363"/>
        <v>0.86512978245699212</v>
      </c>
      <c r="U866" s="14">
        <f t="shared" si="364"/>
        <v>1.7669345579793341</v>
      </c>
      <c r="V866">
        <v>2097.36</v>
      </c>
      <c r="W866">
        <v>4670.26</v>
      </c>
      <c r="X866">
        <v>4562.21</v>
      </c>
      <c r="Y866">
        <v>5986.71</v>
      </c>
      <c r="Z866" s="14">
        <f t="shared" si="365"/>
        <v>0.6696521890871685</v>
      </c>
      <c r="AA866" s="14">
        <f t="shared" si="366"/>
        <v>0.2465072385804386</v>
      </c>
      <c r="AB866" s="14">
        <f t="shared" si="367"/>
        <v>6.8974028338238424</v>
      </c>
      <c r="AC866" s="14">
        <f t="shared" si="368"/>
        <v>1.023818026734038</v>
      </c>
      <c r="AD866">
        <v>3645.62</v>
      </c>
      <c r="AE866">
        <v>9137.2000000000007</v>
      </c>
      <c r="AF866">
        <v>36373.040000000001</v>
      </c>
      <c r="AG866">
        <v>3468.89</v>
      </c>
      <c r="AH866" s="14">
        <f t="shared" si="369"/>
        <v>4.326315886150935</v>
      </c>
      <c r="AI866" s="14">
        <f t="shared" si="370"/>
        <v>1.1227129717109661</v>
      </c>
      <c r="AJ866" s="14">
        <f t="shared" si="371"/>
        <v>35.559773127218669</v>
      </c>
      <c r="AK866" s="14">
        <f t="shared" si="372"/>
        <v>5.0470339620859521</v>
      </c>
      <c r="AL866">
        <v>23552.68</v>
      </c>
      <c r="AM866">
        <v>41615.22</v>
      </c>
      <c r="AN866">
        <v>187522.33</v>
      </c>
      <c r="AO866">
        <v>17100.310000000001</v>
      </c>
      <c r="AP866" s="14">
        <f t="shared" si="373"/>
        <v>0.42605780622881861</v>
      </c>
      <c r="AQ866" s="14">
        <f t="shared" si="374"/>
        <v>2.95902031637056E-2</v>
      </c>
      <c r="AR866" s="14">
        <f t="shared" si="375"/>
        <v>0</v>
      </c>
      <c r="AS866" s="14">
        <f t="shared" si="376"/>
        <v>1.7627937040130572</v>
      </c>
      <c r="AT866">
        <v>2319.48</v>
      </c>
      <c r="AU866">
        <v>1096.81</v>
      </c>
      <c r="AW866">
        <v>5972.68</v>
      </c>
    </row>
    <row r="867" spans="1:49" ht="12.75" customHeight="1" x14ac:dyDescent="0.15">
      <c r="A867" t="s">
        <v>107</v>
      </c>
      <c r="B867" s="15" t="s">
        <v>333</v>
      </c>
      <c r="C867" s="16">
        <v>6</v>
      </c>
      <c r="D867" s="17">
        <v>376</v>
      </c>
      <c r="F867" s="16" t="s">
        <v>383</v>
      </c>
      <c r="H867" s="16" t="s">
        <v>426</v>
      </c>
      <c r="J867" s="52">
        <f t="shared" si="357"/>
        <v>846.56249999999989</v>
      </c>
      <c r="K867" s="52">
        <f t="shared" si="358"/>
        <v>17912.1875</v>
      </c>
      <c r="L867" s="52">
        <f t="shared" si="359"/>
        <v>11529.375</v>
      </c>
      <c r="M867" s="52">
        <f t="shared" si="360"/>
        <v>722090.9375</v>
      </c>
      <c r="N867">
        <v>63</v>
      </c>
      <c r="O867">
        <v>1333</v>
      </c>
      <c r="P867">
        <v>858</v>
      </c>
      <c r="Q867">
        <v>53737</v>
      </c>
      <c r="R867" s="14">
        <f t="shared" si="361"/>
        <v>0.40201137021151534</v>
      </c>
      <c r="S867" s="14">
        <f t="shared" si="362"/>
        <v>0.17075479689834477</v>
      </c>
      <c r="T867" s="14">
        <f t="shared" si="363"/>
        <v>1.149623395734094</v>
      </c>
      <c r="U867" s="14">
        <f t="shared" si="364"/>
        <v>1.5807909237675575</v>
      </c>
      <c r="V867">
        <v>2188.5700000000002</v>
      </c>
      <c r="W867">
        <v>6329.31</v>
      </c>
      <c r="X867">
        <v>6062.47</v>
      </c>
      <c r="Y867">
        <v>5356.02</v>
      </c>
      <c r="Z867" s="14">
        <f t="shared" si="365"/>
        <v>0.67073410420550883</v>
      </c>
      <c r="AA867" s="14">
        <f t="shared" si="366"/>
        <v>0.2313343041968173</v>
      </c>
      <c r="AB867" s="14">
        <f t="shared" si="367"/>
        <v>10.274270684790194</v>
      </c>
      <c r="AC867" s="14">
        <f t="shared" si="368"/>
        <v>0.98636144962354533</v>
      </c>
      <c r="AD867">
        <v>3651.51</v>
      </c>
      <c r="AE867">
        <v>8574.7900000000009</v>
      </c>
      <c r="AF867">
        <v>54180.75</v>
      </c>
      <c r="AG867">
        <v>3341.98</v>
      </c>
      <c r="AH867" s="14">
        <f t="shared" si="369"/>
        <v>7.1023851728033351</v>
      </c>
      <c r="AI867" s="14">
        <f t="shared" si="370"/>
        <v>2.8477518611064494</v>
      </c>
      <c r="AJ867" s="14">
        <f t="shared" si="371"/>
        <v>48.856190645954065</v>
      </c>
      <c r="AK867" s="14">
        <f t="shared" si="372"/>
        <v>6.611990472789306</v>
      </c>
      <c r="AL867">
        <v>38665.74</v>
      </c>
      <c r="AM867">
        <v>105556.65</v>
      </c>
      <c r="AN867">
        <v>257640.19</v>
      </c>
      <c r="AO867">
        <v>22402.68</v>
      </c>
      <c r="AP867" s="14">
        <f t="shared" si="373"/>
        <v>0.45044773651968667</v>
      </c>
      <c r="AQ867" s="14">
        <f t="shared" si="374"/>
        <v>2.9240832597272046E-2</v>
      </c>
      <c r="AR867" s="14">
        <f t="shared" si="375"/>
        <v>0</v>
      </c>
      <c r="AS867" s="14">
        <f t="shared" si="376"/>
        <v>1.9412724788161229</v>
      </c>
      <c r="AT867">
        <v>2452.2600000000002</v>
      </c>
      <c r="AU867">
        <v>1083.8599999999999</v>
      </c>
      <c r="AW867">
        <v>6577.4</v>
      </c>
    </row>
    <row r="868" spans="1:49" ht="12.75" customHeight="1" x14ac:dyDescent="0.15">
      <c r="A868" t="s">
        <v>108</v>
      </c>
      <c r="B868" s="15" t="s">
        <v>334</v>
      </c>
      <c r="C868" s="16">
        <v>6</v>
      </c>
      <c r="D868" s="17">
        <v>377</v>
      </c>
      <c r="F868" s="16" t="s">
        <v>383</v>
      </c>
      <c r="H868" s="16" t="s">
        <v>426</v>
      </c>
      <c r="J868" s="52">
        <f t="shared" si="357"/>
        <v>658.43750000000011</v>
      </c>
      <c r="K868" s="52">
        <f t="shared" si="358"/>
        <v>17025.3125</v>
      </c>
      <c r="L868" s="52">
        <f t="shared" si="359"/>
        <v>11717.500000000002</v>
      </c>
      <c r="M868" s="52">
        <f t="shared" si="360"/>
        <v>748052.18750000012</v>
      </c>
      <c r="N868">
        <v>49</v>
      </c>
      <c r="O868">
        <v>1267</v>
      </c>
      <c r="P868">
        <v>872</v>
      </c>
      <c r="Q868">
        <v>55669</v>
      </c>
      <c r="R868" s="14">
        <f t="shared" si="361"/>
        <v>0.46253800020205543</v>
      </c>
      <c r="S868" s="14">
        <f t="shared" si="362"/>
        <v>0.1478128862972817</v>
      </c>
      <c r="T868" s="14">
        <f t="shared" si="363"/>
        <v>1.2106632482781639</v>
      </c>
      <c r="U868" s="14">
        <f t="shared" si="364"/>
        <v>1.8139862286353481</v>
      </c>
      <c r="V868">
        <v>2518.08</v>
      </c>
      <c r="W868">
        <v>5478.93</v>
      </c>
      <c r="X868">
        <v>6384.36</v>
      </c>
      <c r="Y868">
        <v>6146.13</v>
      </c>
      <c r="Z868" s="14">
        <f t="shared" si="365"/>
        <v>0.6723578953169056</v>
      </c>
      <c r="AA868" s="14">
        <f t="shared" si="366"/>
        <v>0.24403196835107344</v>
      </c>
      <c r="AB868" s="14">
        <f t="shared" si="367"/>
        <v>8.6378625716799675</v>
      </c>
      <c r="AC868" s="14">
        <f t="shared" si="368"/>
        <v>1.0473556677754199</v>
      </c>
      <c r="AD868">
        <v>3660.35</v>
      </c>
      <c r="AE868">
        <v>9045.4500000000007</v>
      </c>
      <c r="AF868">
        <v>45551.25</v>
      </c>
      <c r="AG868">
        <v>3548.64</v>
      </c>
      <c r="AH868" s="14">
        <f t="shared" si="369"/>
        <v>4.3725865853546537</v>
      </c>
      <c r="AI868" s="14">
        <f t="shared" si="370"/>
        <v>1.7100245881339187</v>
      </c>
      <c r="AJ868" s="14">
        <f t="shared" si="371"/>
        <v>34.363466731393551</v>
      </c>
      <c r="AK868" s="14">
        <f t="shared" si="372"/>
        <v>12.008323027929368</v>
      </c>
      <c r="AL868">
        <v>23804.58</v>
      </c>
      <c r="AM868">
        <v>63384.9</v>
      </c>
      <c r="AN868">
        <v>181213.68</v>
      </c>
      <c r="AO868">
        <v>40686.480000000003</v>
      </c>
      <c r="AP868" s="14">
        <f t="shared" si="373"/>
        <v>0.45880915862271654</v>
      </c>
      <c r="AQ868" s="14">
        <f t="shared" si="374"/>
        <v>2.8846138281679545E-2</v>
      </c>
      <c r="AR868" s="14">
        <f t="shared" si="375"/>
        <v>0</v>
      </c>
      <c r="AS868" s="14">
        <f t="shared" si="376"/>
        <v>1.7840941623698789</v>
      </c>
      <c r="AT868">
        <v>2497.7800000000002</v>
      </c>
      <c r="AU868">
        <v>1069.23</v>
      </c>
      <c r="AW868">
        <v>6044.85</v>
      </c>
    </row>
    <row r="869" spans="1:49" ht="12.75" customHeight="1" x14ac:dyDescent="0.15">
      <c r="A869" t="s">
        <v>109</v>
      </c>
      <c r="B869" s="15" t="s">
        <v>335</v>
      </c>
      <c r="C869" s="16">
        <v>6</v>
      </c>
      <c r="D869" s="17">
        <v>378</v>
      </c>
      <c r="F869" s="16" t="s">
        <v>385</v>
      </c>
      <c r="H869" s="16" t="s">
        <v>426</v>
      </c>
      <c r="J869" s="52">
        <f t="shared" si="357"/>
        <v>739.0625</v>
      </c>
      <c r="K869" s="52">
        <f t="shared" si="358"/>
        <v>17750.9375</v>
      </c>
      <c r="L869" s="52">
        <f t="shared" si="359"/>
        <v>10803.750000000002</v>
      </c>
      <c r="M869" s="52">
        <f t="shared" si="360"/>
        <v>706530.3125</v>
      </c>
      <c r="N869">
        <v>55</v>
      </c>
      <c r="O869">
        <v>1321</v>
      </c>
      <c r="P869">
        <v>804</v>
      </c>
      <c r="Q869">
        <v>52579</v>
      </c>
      <c r="R869" s="14">
        <f t="shared" si="361"/>
        <v>0.37606377604908109</v>
      </c>
      <c r="S869" s="14">
        <f t="shared" si="362"/>
        <v>0.1566626181047874</v>
      </c>
      <c r="T869" s="14">
        <f t="shared" si="363"/>
        <v>1.0614418671683001</v>
      </c>
      <c r="U869" s="14">
        <f t="shared" si="364"/>
        <v>1.6915963980768491</v>
      </c>
      <c r="V869">
        <v>2047.31</v>
      </c>
      <c r="W869">
        <v>5806.96</v>
      </c>
      <c r="X869">
        <v>5597.45</v>
      </c>
      <c r="Y869">
        <v>5731.45</v>
      </c>
      <c r="Z869" s="14">
        <f t="shared" si="365"/>
        <v>0.68556864834084918</v>
      </c>
      <c r="AA869" s="14">
        <f t="shared" si="366"/>
        <v>0.24041928784519564</v>
      </c>
      <c r="AB869" s="14">
        <f t="shared" si="367"/>
        <v>10.553558967201676</v>
      </c>
      <c r="AC869" s="14">
        <f t="shared" si="368"/>
        <v>0.95522092916867107</v>
      </c>
      <c r="AD869">
        <v>3732.27</v>
      </c>
      <c r="AE869">
        <v>8911.5400000000009</v>
      </c>
      <c r="AF869">
        <v>55653.56</v>
      </c>
      <c r="AG869">
        <v>3236.47</v>
      </c>
      <c r="AH869" s="14">
        <f t="shared" si="369"/>
        <v>5.2436366308171305</v>
      </c>
      <c r="AI869" s="14">
        <f t="shared" si="370"/>
        <v>1.4116518725992575</v>
      </c>
      <c r="AJ869" s="14">
        <f t="shared" si="371"/>
        <v>45.77622766164022</v>
      </c>
      <c r="AK869" s="14">
        <f t="shared" si="372"/>
        <v>13.774321983123732</v>
      </c>
      <c r="AL869">
        <v>28546.62</v>
      </c>
      <c r="AM869">
        <v>52325.22</v>
      </c>
      <c r="AN869">
        <v>241398.19</v>
      </c>
      <c r="AO869">
        <v>46670.02</v>
      </c>
      <c r="AP869" s="14">
        <f t="shared" si="373"/>
        <v>0.45085368429753581</v>
      </c>
      <c r="AQ869" s="14">
        <f t="shared" si="374"/>
        <v>2.9651983750356783E-2</v>
      </c>
      <c r="AR869" s="14">
        <f t="shared" si="375"/>
        <v>0</v>
      </c>
      <c r="AS869" s="14">
        <f t="shared" si="376"/>
        <v>1.9715954536197793</v>
      </c>
      <c r="AT869">
        <v>2454.4699999999998</v>
      </c>
      <c r="AU869">
        <v>1099.0999999999999</v>
      </c>
      <c r="AW869">
        <v>6680.14</v>
      </c>
    </row>
    <row r="870" spans="1:49" ht="12.75" customHeight="1" x14ac:dyDescent="0.15">
      <c r="A870" t="s">
        <v>110</v>
      </c>
      <c r="B870" s="15" t="s">
        <v>336</v>
      </c>
      <c r="C870" s="16">
        <v>6</v>
      </c>
      <c r="D870" s="17">
        <v>379</v>
      </c>
      <c r="F870" s="16" t="s">
        <v>385</v>
      </c>
      <c r="H870" s="16" t="s">
        <v>426</v>
      </c>
      <c r="J870" s="52">
        <f t="shared" si="357"/>
        <v>645</v>
      </c>
      <c r="K870" s="52">
        <f t="shared" si="358"/>
        <v>17240.3125</v>
      </c>
      <c r="L870" s="52">
        <f t="shared" si="359"/>
        <v>13491.25</v>
      </c>
      <c r="M870" s="52">
        <f t="shared" si="360"/>
        <v>791777.81249999988</v>
      </c>
      <c r="N870">
        <v>48</v>
      </c>
      <c r="O870">
        <v>1283</v>
      </c>
      <c r="P870">
        <v>1004</v>
      </c>
      <c r="Q870">
        <v>58923</v>
      </c>
      <c r="R870" s="14">
        <f t="shared" si="361"/>
        <v>0.45404616048713731</v>
      </c>
      <c r="S870" s="14">
        <f t="shared" si="362"/>
        <v>0.12323014806297625</v>
      </c>
      <c r="T870" s="14">
        <f t="shared" si="363"/>
        <v>1.1158617524803545</v>
      </c>
      <c r="U870" s="14">
        <f t="shared" si="364"/>
        <v>1.8165539712944079</v>
      </c>
      <c r="V870">
        <v>2471.85</v>
      </c>
      <c r="W870">
        <v>4567.7299999999996</v>
      </c>
      <c r="X870">
        <v>5884.43</v>
      </c>
      <c r="Y870">
        <v>6154.83</v>
      </c>
      <c r="Z870" s="14">
        <f t="shared" si="365"/>
        <v>0.68080565020526995</v>
      </c>
      <c r="AA870" s="14">
        <f t="shared" si="366"/>
        <v>0.24485049367814635</v>
      </c>
      <c r="AB870" s="14">
        <f t="shared" si="367"/>
        <v>9.4320291877787561</v>
      </c>
      <c r="AC870" s="14">
        <f t="shared" si="368"/>
        <v>0.96953830806418762</v>
      </c>
      <c r="AD870">
        <v>3706.34</v>
      </c>
      <c r="AE870">
        <v>9075.7900000000009</v>
      </c>
      <c r="AF870">
        <v>49739.24</v>
      </c>
      <c r="AG870">
        <v>3284.98</v>
      </c>
      <c r="AH870" s="14">
        <f t="shared" si="369"/>
        <v>3.7519989713540469</v>
      </c>
      <c r="AI870" s="14">
        <f t="shared" si="370"/>
        <v>0.88031238854539362</v>
      </c>
      <c r="AJ870" s="14">
        <f t="shared" si="371"/>
        <v>32.934911556782673</v>
      </c>
      <c r="AK870" s="14">
        <f t="shared" si="372"/>
        <v>6.215705140502747</v>
      </c>
      <c r="AL870">
        <v>20426.07</v>
      </c>
      <c r="AM870">
        <v>32630.240000000002</v>
      </c>
      <c r="AN870">
        <v>173680.28</v>
      </c>
      <c r="AO870">
        <v>21059.99</v>
      </c>
      <c r="AP870" s="14">
        <f t="shared" si="373"/>
        <v>0.45670594502254752</v>
      </c>
      <c r="AQ870" s="14">
        <f t="shared" si="374"/>
        <v>2.8594159819093492E-2</v>
      </c>
      <c r="AR870" s="14">
        <f t="shared" si="375"/>
        <v>0</v>
      </c>
      <c r="AS870" s="14">
        <f t="shared" si="376"/>
        <v>1.739318042966894</v>
      </c>
      <c r="AT870">
        <v>2486.33</v>
      </c>
      <c r="AU870">
        <v>1059.8900000000001</v>
      </c>
      <c r="AW870">
        <v>5893.14</v>
      </c>
    </row>
    <row r="871" spans="1:49" ht="12.75" customHeight="1" x14ac:dyDescent="0.15">
      <c r="B871" s="15"/>
      <c r="J871" s="52"/>
      <c r="K871" s="52"/>
      <c r="L871" s="52"/>
      <c r="M871" s="52"/>
      <c r="R871" s="14"/>
      <c r="S871" s="14"/>
      <c r="T871" s="14"/>
      <c r="U871" s="14"/>
      <c r="Z871" s="14"/>
      <c r="AA871" s="14"/>
      <c r="AB871" s="14"/>
      <c r="AC871" s="14"/>
      <c r="AH871" s="14"/>
      <c r="AI871" s="14"/>
      <c r="AJ871" s="14"/>
      <c r="AK871" s="14"/>
      <c r="AP871" s="14"/>
      <c r="AQ871" s="14"/>
      <c r="AR871" s="14"/>
      <c r="AS871" s="14"/>
    </row>
    <row r="872" spans="1:49" ht="12.75" customHeight="1" x14ac:dyDescent="0.15">
      <c r="A872" t="s">
        <v>111</v>
      </c>
      <c r="B872" s="15" t="s">
        <v>337</v>
      </c>
      <c r="C872" s="16">
        <v>7</v>
      </c>
      <c r="D872" s="17">
        <v>394</v>
      </c>
      <c r="F872" s="16" t="s">
        <v>374</v>
      </c>
      <c r="H872" s="16" t="s">
        <v>425</v>
      </c>
      <c r="J872" s="52">
        <f t="shared" si="357"/>
        <v>3184.6875</v>
      </c>
      <c r="K872" s="52">
        <f t="shared" si="358"/>
        <v>35555.625</v>
      </c>
      <c r="L872" s="52">
        <f t="shared" si="359"/>
        <v>8841.8750000000018</v>
      </c>
      <c r="M872" s="52">
        <f t="shared" si="360"/>
        <v>1156834.375</v>
      </c>
      <c r="N872">
        <v>237</v>
      </c>
      <c r="O872">
        <v>2646</v>
      </c>
      <c r="P872">
        <v>658</v>
      </c>
      <c r="Q872">
        <v>86090</v>
      </c>
      <c r="R872" s="14">
        <f t="shared" si="361"/>
        <v>0.30619116282914377</v>
      </c>
      <c r="S872" s="14">
        <f t="shared" si="362"/>
        <v>9.7693992391005818E-2</v>
      </c>
      <c r="T872" s="14">
        <f t="shared" si="363"/>
        <v>0.88491383233714627</v>
      </c>
      <c r="U872" s="14">
        <f t="shared" si="364"/>
        <v>1.5203545255726509</v>
      </c>
      <c r="V872">
        <v>1666.92</v>
      </c>
      <c r="W872">
        <v>3621.19</v>
      </c>
      <c r="X872">
        <v>4666.54</v>
      </c>
      <c r="Y872">
        <v>5151.25</v>
      </c>
      <c r="Z872" s="14">
        <f t="shared" si="365"/>
        <v>0.4790440940108926</v>
      </c>
      <c r="AA872" s="14">
        <f t="shared" si="366"/>
        <v>0.16809796188812262</v>
      </c>
      <c r="AB872" s="14">
        <f t="shared" si="367"/>
        <v>5.2022626596680732</v>
      </c>
      <c r="AC872" s="14">
        <f t="shared" si="368"/>
        <v>0.87374379831119264</v>
      </c>
      <c r="AD872">
        <v>2607.94</v>
      </c>
      <c r="AE872">
        <v>6230.83</v>
      </c>
      <c r="AF872">
        <v>27433.82</v>
      </c>
      <c r="AG872">
        <v>2960.41</v>
      </c>
      <c r="AH872" s="14">
        <f t="shared" si="369"/>
        <v>4.6697330112691837</v>
      </c>
      <c r="AI872" s="14">
        <f t="shared" si="370"/>
        <v>0.94219657233751297</v>
      </c>
      <c r="AJ872" s="14">
        <f t="shared" si="371"/>
        <v>40.354812039200219</v>
      </c>
      <c r="AK872" s="14">
        <f t="shared" si="372"/>
        <v>5.7845339251930969</v>
      </c>
      <c r="AL872">
        <v>25422.26</v>
      </c>
      <c r="AM872">
        <v>34924.080000000002</v>
      </c>
      <c r="AN872">
        <v>212808.68</v>
      </c>
      <c r="AO872">
        <v>19599.099999999999</v>
      </c>
      <c r="AP872" s="14">
        <f t="shared" si="373"/>
        <v>0.42936416822035067</v>
      </c>
      <c r="AQ872" s="14">
        <f t="shared" si="374"/>
        <v>2.9062235442848097E-2</v>
      </c>
      <c r="AR872" s="14">
        <f t="shared" si="375"/>
        <v>0</v>
      </c>
      <c r="AS872" s="14">
        <f t="shared" si="376"/>
        <v>1.6198973493222046</v>
      </c>
      <c r="AT872">
        <v>2337.48</v>
      </c>
      <c r="AU872">
        <v>1077.24</v>
      </c>
      <c r="AW872">
        <v>5488.52</v>
      </c>
    </row>
    <row r="873" spans="1:49" ht="12.75" customHeight="1" x14ac:dyDescent="0.15">
      <c r="A873" t="s">
        <v>112</v>
      </c>
      <c r="B873" s="15" t="s">
        <v>338</v>
      </c>
      <c r="C873" s="16">
        <v>7</v>
      </c>
      <c r="D873" s="17">
        <v>395</v>
      </c>
      <c r="F873" s="16" t="s">
        <v>374</v>
      </c>
      <c r="H873" s="16" t="s">
        <v>425</v>
      </c>
      <c r="J873" s="52">
        <f t="shared" si="357"/>
        <v>3104.0625000000005</v>
      </c>
      <c r="K873" s="52">
        <f t="shared" si="358"/>
        <v>36657.5</v>
      </c>
      <c r="L873" s="52">
        <f t="shared" si="359"/>
        <v>8680.625</v>
      </c>
      <c r="M873" s="52">
        <f t="shared" si="360"/>
        <v>1108660.9375</v>
      </c>
      <c r="N873">
        <v>231</v>
      </c>
      <c r="O873">
        <v>2728</v>
      </c>
      <c r="P873">
        <v>646</v>
      </c>
      <c r="Q873">
        <v>82505</v>
      </c>
      <c r="R873" s="14">
        <f t="shared" si="361"/>
        <v>0.27413782018901373</v>
      </c>
      <c r="S873" s="14">
        <f t="shared" si="362"/>
        <v>8.961395496653865E-2</v>
      </c>
      <c r="T873" s="14">
        <f t="shared" si="363"/>
        <v>0.90412140841651756</v>
      </c>
      <c r="U873" s="14">
        <f t="shared" si="364"/>
        <v>1.4806076400674106</v>
      </c>
      <c r="V873">
        <v>1492.42</v>
      </c>
      <c r="W873">
        <v>3321.69</v>
      </c>
      <c r="X873">
        <v>4767.83</v>
      </c>
      <c r="Y873">
        <v>5016.58</v>
      </c>
      <c r="Z873" s="14">
        <f t="shared" si="365"/>
        <v>0.45331692398122719</v>
      </c>
      <c r="AA873" s="14">
        <f t="shared" si="366"/>
        <v>0.16408465181378629</v>
      </c>
      <c r="AB873" s="14">
        <f t="shared" si="367"/>
        <v>4.7439375436147939</v>
      </c>
      <c r="AC873" s="14">
        <f t="shared" si="368"/>
        <v>0.80078744108211164</v>
      </c>
      <c r="AD873">
        <v>2467.88</v>
      </c>
      <c r="AE873">
        <v>6082.07</v>
      </c>
      <c r="AF873">
        <v>25016.87</v>
      </c>
      <c r="AG873">
        <v>2713.22</v>
      </c>
      <c r="AH873" s="14">
        <f t="shared" si="369"/>
        <v>7.984810940384456</v>
      </c>
      <c r="AI873" s="14">
        <f t="shared" si="370"/>
        <v>3.0711825667594539</v>
      </c>
      <c r="AJ873" s="14">
        <f t="shared" si="371"/>
        <v>53.399240344063841</v>
      </c>
      <c r="AK873" s="14">
        <f t="shared" si="372"/>
        <v>24.853119217045087</v>
      </c>
      <c r="AL873">
        <v>43469.71</v>
      </c>
      <c r="AM873">
        <v>113838.48</v>
      </c>
      <c r="AN873">
        <v>281597.69</v>
      </c>
      <c r="AO873">
        <v>84207.09</v>
      </c>
      <c r="AP873" s="14">
        <f t="shared" si="373"/>
        <v>0.40799772228396136</v>
      </c>
      <c r="AQ873" s="14">
        <f t="shared" si="374"/>
        <v>2.7589753163624667E-2</v>
      </c>
      <c r="AR873" s="14">
        <f t="shared" si="375"/>
        <v>0</v>
      </c>
      <c r="AS873" s="14">
        <f t="shared" si="376"/>
        <v>1.5710571130898798</v>
      </c>
      <c r="AT873">
        <v>2221.16</v>
      </c>
      <c r="AU873">
        <v>1022.66</v>
      </c>
      <c r="AW873">
        <v>5323.04</v>
      </c>
    </row>
    <row r="874" spans="1:49" ht="12.75" customHeight="1" x14ac:dyDescent="0.15">
      <c r="A874" t="s">
        <v>20</v>
      </c>
      <c r="B874" t="s">
        <v>244</v>
      </c>
      <c r="C874" s="16">
        <v>7</v>
      </c>
      <c r="D874" s="17">
        <v>396</v>
      </c>
      <c r="F874" s="16" t="s">
        <v>375</v>
      </c>
      <c r="H874" s="16" t="s">
        <v>425</v>
      </c>
      <c r="J874" s="52">
        <f t="shared" si="357"/>
        <v>2674.0625000000005</v>
      </c>
      <c r="K874" s="52">
        <f t="shared" si="358"/>
        <v>34856.875</v>
      </c>
      <c r="L874" s="52">
        <f t="shared" si="359"/>
        <v>8962.8125</v>
      </c>
      <c r="M874" s="52">
        <f t="shared" si="360"/>
        <v>1054830.3125000002</v>
      </c>
      <c r="N874">
        <v>199</v>
      </c>
      <c r="O874">
        <v>2594</v>
      </c>
      <c r="P874">
        <v>667</v>
      </c>
      <c r="Q874">
        <v>78499</v>
      </c>
      <c r="R874" s="14">
        <f t="shared" si="361"/>
        <v>0.29617655973034784</v>
      </c>
      <c r="S874" s="14">
        <f t="shared" si="362"/>
        <v>9.1087516382646824E-2</v>
      </c>
      <c r="T874" s="14">
        <f t="shared" si="363"/>
        <v>0.87379585242270708</v>
      </c>
      <c r="U874" s="14">
        <f t="shared" si="364"/>
        <v>1.3482773988471721</v>
      </c>
      <c r="V874">
        <v>1612.4</v>
      </c>
      <c r="W874">
        <v>3376.31</v>
      </c>
      <c r="X874">
        <v>4607.91</v>
      </c>
      <c r="Y874">
        <v>4568.22</v>
      </c>
      <c r="Z874" s="14">
        <f t="shared" si="365"/>
        <v>0.48339747063307642</v>
      </c>
      <c r="AA874" s="14">
        <f t="shared" si="366"/>
        <v>0.18094670520624193</v>
      </c>
      <c r="AB874" s="14">
        <f t="shared" si="367"/>
        <v>4.9304893959161387</v>
      </c>
      <c r="AC874" s="14">
        <f t="shared" si="368"/>
        <v>0.83065884734917461</v>
      </c>
      <c r="AD874">
        <v>2631.64</v>
      </c>
      <c r="AE874">
        <v>6707.09</v>
      </c>
      <c r="AF874">
        <v>26000.639999999999</v>
      </c>
      <c r="AG874">
        <v>2814.43</v>
      </c>
      <c r="AH874" s="14">
        <f t="shared" si="369"/>
        <v>6.2495568556497458</v>
      </c>
      <c r="AI874" s="14">
        <f t="shared" si="370"/>
        <v>1.5801488453505115</v>
      </c>
      <c r="AJ874" s="14">
        <f t="shared" si="371"/>
        <v>44.35016611547681</v>
      </c>
      <c r="AK874" s="14">
        <f t="shared" si="372"/>
        <v>12.710101853792143</v>
      </c>
      <c r="AL874">
        <v>34022.9</v>
      </c>
      <c r="AM874">
        <v>58570.84</v>
      </c>
      <c r="AN874">
        <v>233877.94</v>
      </c>
      <c r="AO874">
        <v>43064.24</v>
      </c>
      <c r="AP874" s="14">
        <f t="shared" si="373"/>
        <v>0.42464525491132521</v>
      </c>
      <c r="AQ874" s="14">
        <f t="shared" si="374"/>
        <v>2.7803692051023746E-2</v>
      </c>
      <c r="AR874" s="14">
        <f t="shared" si="375"/>
        <v>0</v>
      </c>
      <c r="AS874" s="14">
        <f t="shared" si="376"/>
        <v>1.5282407421071429</v>
      </c>
      <c r="AT874">
        <v>2311.79</v>
      </c>
      <c r="AU874">
        <v>1030.5899999999999</v>
      </c>
      <c r="AW874">
        <v>5177.97</v>
      </c>
    </row>
    <row r="875" spans="1:49" ht="12.75" customHeight="1" x14ac:dyDescent="0.15">
      <c r="A875" t="s">
        <v>21</v>
      </c>
      <c r="B875" t="s">
        <v>245</v>
      </c>
      <c r="C875" s="16">
        <v>7</v>
      </c>
      <c r="D875" s="17">
        <v>397</v>
      </c>
      <c r="F875" s="16" t="s">
        <v>375</v>
      </c>
      <c r="H875" s="16" t="s">
        <v>425</v>
      </c>
      <c r="J875" s="52">
        <f t="shared" si="357"/>
        <v>2499.375</v>
      </c>
      <c r="K875" s="52">
        <f t="shared" si="358"/>
        <v>33244.375</v>
      </c>
      <c r="L875" s="52">
        <f t="shared" si="359"/>
        <v>8815</v>
      </c>
      <c r="M875" s="52">
        <f t="shared" si="360"/>
        <v>1010849.375</v>
      </c>
      <c r="N875">
        <v>186</v>
      </c>
      <c r="O875">
        <v>2474</v>
      </c>
      <c r="P875">
        <v>656</v>
      </c>
      <c r="Q875">
        <v>75226</v>
      </c>
      <c r="R875" s="14">
        <f t="shared" si="361"/>
        <v>0.22888658259935157</v>
      </c>
      <c r="S875" s="14">
        <f t="shared" si="362"/>
        <v>8.4220698600845065E-2</v>
      </c>
      <c r="T875" s="14">
        <f t="shared" si="363"/>
        <v>0.78402902090476045</v>
      </c>
      <c r="U875" s="14">
        <f t="shared" si="364"/>
        <v>1.3132911672603957</v>
      </c>
      <c r="V875">
        <v>1246.07</v>
      </c>
      <c r="W875">
        <v>3121.78</v>
      </c>
      <c r="X875">
        <v>4134.53</v>
      </c>
      <c r="Y875">
        <v>4449.68</v>
      </c>
      <c r="Z875" s="14">
        <f t="shared" si="365"/>
        <v>0.47465765376879343</v>
      </c>
      <c r="AA875" s="14">
        <f t="shared" si="366"/>
        <v>0.17652979793701401</v>
      </c>
      <c r="AB875" s="14">
        <f t="shared" si="367"/>
        <v>4.8355343001911475</v>
      </c>
      <c r="AC875" s="14">
        <f t="shared" si="368"/>
        <v>0.81290010300484927</v>
      </c>
      <c r="AD875">
        <v>2584.06</v>
      </c>
      <c r="AE875">
        <v>6543.37</v>
      </c>
      <c r="AF875">
        <v>25499.9</v>
      </c>
      <c r="AG875">
        <v>2754.26</v>
      </c>
      <c r="AH875" s="14">
        <f t="shared" si="369"/>
        <v>6.022433666112545</v>
      </c>
      <c r="AI875" s="14">
        <f t="shared" si="370"/>
        <v>1.535862146737796</v>
      </c>
      <c r="AJ875" s="14">
        <f t="shared" si="371"/>
        <v>42.227686292059836</v>
      </c>
      <c r="AK875" s="14">
        <f t="shared" si="372"/>
        <v>8.1375040951068272</v>
      </c>
      <c r="AL875">
        <v>32786.43</v>
      </c>
      <c r="AM875">
        <v>56929.279999999999</v>
      </c>
      <c r="AN875">
        <v>222685.17</v>
      </c>
      <c r="AO875">
        <v>27571.41</v>
      </c>
      <c r="AP875" s="14">
        <f t="shared" si="373"/>
        <v>0.39840192503742616</v>
      </c>
      <c r="AQ875" s="14">
        <f t="shared" si="374"/>
        <v>2.7337774701038615E-2</v>
      </c>
      <c r="AR875" s="14">
        <f t="shared" si="375"/>
        <v>0</v>
      </c>
      <c r="AS875" s="14">
        <f t="shared" si="376"/>
        <v>1.4560163391073111</v>
      </c>
      <c r="AT875">
        <v>2168.92</v>
      </c>
      <c r="AU875">
        <v>1013.32</v>
      </c>
      <c r="AW875">
        <v>4933.26</v>
      </c>
    </row>
    <row r="876" spans="1:49" ht="12.75" customHeight="1" x14ac:dyDescent="0.15">
      <c r="A876" t="s">
        <v>22</v>
      </c>
      <c r="B876" t="s">
        <v>246</v>
      </c>
      <c r="C876" s="16">
        <v>7</v>
      </c>
      <c r="D876" s="17">
        <v>398</v>
      </c>
      <c r="F876" s="16" t="s">
        <v>376</v>
      </c>
      <c r="H876" s="16" t="s">
        <v>425</v>
      </c>
      <c r="J876" s="52">
        <f t="shared" si="357"/>
        <v>3560.9374999999995</v>
      </c>
      <c r="K876" s="52">
        <f t="shared" si="358"/>
        <v>35918.4375</v>
      </c>
      <c r="L876" s="52">
        <f t="shared" si="359"/>
        <v>9580.9375</v>
      </c>
      <c r="M876" s="52">
        <f t="shared" si="360"/>
        <v>1115540.9375</v>
      </c>
      <c r="N876">
        <v>265</v>
      </c>
      <c r="O876">
        <v>2673</v>
      </c>
      <c r="P876">
        <v>713</v>
      </c>
      <c r="Q876">
        <v>83017</v>
      </c>
      <c r="R876" s="14">
        <f t="shared" si="361"/>
        <v>0.27814770253763282</v>
      </c>
      <c r="S876" s="14">
        <f t="shared" si="362"/>
        <v>9.1882840266697879E-2</v>
      </c>
      <c r="T876" s="14">
        <f t="shared" si="363"/>
        <v>0.85608634970721209</v>
      </c>
      <c r="U876" s="14">
        <f t="shared" si="364"/>
        <v>1.3319766601046577</v>
      </c>
      <c r="V876">
        <v>1514.25</v>
      </c>
      <c r="W876">
        <v>3405.79</v>
      </c>
      <c r="X876">
        <v>4514.5200000000004</v>
      </c>
      <c r="Y876">
        <v>4512.99</v>
      </c>
      <c r="Z876" s="14">
        <f t="shared" si="365"/>
        <v>0.46002149135294496</v>
      </c>
      <c r="AA876" s="14">
        <f t="shared" si="366"/>
        <v>0.17345695565772584</v>
      </c>
      <c r="AB876" s="14">
        <f t="shared" si="367"/>
        <v>5.4510148972966412</v>
      </c>
      <c r="AC876" s="14">
        <f t="shared" si="368"/>
        <v>0.82208789943893346</v>
      </c>
      <c r="AD876">
        <v>2504.38</v>
      </c>
      <c r="AE876">
        <v>6429.47</v>
      </c>
      <c r="AF876">
        <v>28745.599999999999</v>
      </c>
      <c r="AG876">
        <v>2785.39</v>
      </c>
      <c r="AH876" s="14">
        <f t="shared" si="369"/>
        <v>7.2211460218036203</v>
      </c>
      <c r="AI876" s="14">
        <f t="shared" si="370"/>
        <v>2.0374627765220819</v>
      </c>
      <c r="AJ876" s="14">
        <f t="shared" si="371"/>
        <v>40.537709730270947</v>
      </c>
      <c r="AK876" s="14">
        <f t="shared" si="372"/>
        <v>12.824608419244493</v>
      </c>
      <c r="AL876">
        <v>39312.28</v>
      </c>
      <c r="AM876">
        <v>75521.94</v>
      </c>
      <c r="AN876">
        <v>213773.18</v>
      </c>
      <c r="AO876">
        <v>43452.21</v>
      </c>
      <c r="AP876" s="14">
        <f t="shared" si="373"/>
        <v>0.41652813622211404</v>
      </c>
      <c r="AQ876" s="14">
        <f t="shared" si="374"/>
        <v>2.8008997843344933E-2</v>
      </c>
      <c r="AR876" s="14">
        <f t="shared" si="375"/>
        <v>0</v>
      </c>
      <c r="AS876" s="14">
        <f t="shared" si="376"/>
        <v>1.5258500851487076</v>
      </c>
      <c r="AT876">
        <v>2267.6</v>
      </c>
      <c r="AU876">
        <v>1038.2</v>
      </c>
      <c r="AW876">
        <v>5169.87</v>
      </c>
    </row>
    <row r="877" spans="1:49" ht="12.75" customHeight="1" x14ac:dyDescent="0.15">
      <c r="A877" t="s">
        <v>23</v>
      </c>
      <c r="B877" t="s">
        <v>247</v>
      </c>
      <c r="C877" s="16">
        <v>7</v>
      </c>
      <c r="D877" s="17">
        <v>399</v>
      </c>
      <c r="F877" s="16" t="s">
        <v>376</v>
      </c>
      <c r="H877" s="16" t="s">
        <v>425</v>
      </c>
      <c r="J877" s="52">
        <f t="shared" si="357"/>
        <v>3520.6249999999995</v>
      </c>
      <c r="K877" s="52">
        <f t="shared" si="358"/>
        <v>33365.3125</v>
      </c>
      <c r="L877" s="52">
        <f t="shared" si="359"/>
        <v>8290.9375</v>
      </c>
      <c r="M877" s="52">
        <f t="shared" si="360"/>
        <v>1095371.2500000002</v>
      </c>
      <c r="N877">
        <v>262</v>
      </c>
      <c r="O877">
        <v>2483</v>
      </c>
      <c r="P877">
        <v>617</v>
      </c>
      <c r="Q877">
        <v>81516</v>
      </c>
      <c r="R877" s="14">
        <f t="shared" si="361"/>
        <v>0.27449968314030915</v>
      </c>
      <c r="S877" s="14">
        <f t="shared" si="362"/>
        <v>9.6675017387593043E-2</v>
      </c>
      <c r="T877" s="14">
        <f t="shared" si="363"/>
        <v>0.90654297763888481</v>
      </c>
      <c r="U877" s="14">
        <f t="shared" si="364"/>
        <v>1.2582765429329523</v>
      </c>
      <c r="V877">
        <v>1494.39</v>
      </c>
      <c r="W877">
        <v>3583.42</v>
      </c>
      <c r="X877">
        <v>4780.6000000000004</v>
      </c>
      <c r="Y877">
        <v>4263.28</v>
      </c>
      <c r="Z877" s="14">
        <f t="shared" si="365"/>
        <v>0.46252881586319011</v>
      </c>
      <c r="AA877" s="14">
        <f t="shared" si="366"/>
        <v>0.17334688369548268</v>
      </c>
      <c r="AB877" s="14">
        <f t="shared" si="367"/>
        <v>4.6714213113261938</v>
      </c>
      <c r="AC877" s="14">
        <f t="shared" si="368"/>
        <v>0.80231923239251635</v>
      </c>
      <c r="AD877">
        <v>2518.0300000000002</v>
      </c>
      <c r="AE877">
        <v>6425.39</v>
      </c>
      <c r="AF877">
        <v>24634.46</v>
      </c>
      <c r="AG877">
        <v>2718.41</v>
      </c>
      <c r="AH877" s="14">
        <f t="shared" si="369"/>
        <v>9.1471900515241416</v>
      </c>
      <c r="AI877" s="14">
        <f t="shared" si="370"/>
        <v>3.9295771456073996</v>
      </c>
      <c r="AJ877" s="14">
        <f t="shared" si="371"/>
        <v>49.40761438453837</v>
      </c>
      <c r="AK877" s="14">
        <f t="shared" si="372"/>
        <v>16.495524158916709</v>
      </c>
      <c r="AL877">
        <v>49797.760000000002</v>
      </c>
      <c r="AM877">
        <v>145656.29999999999</v>
      </c>
      <c r="AN877">
        <v>260548.09</v>
      </c>
      <c r="AO877">
        <v>55889.97</v>
      </c>
      <c r="AP877" s="14">
        <f t="shared" si="373"/>
        <v>0.421634628631258</v>
      </c>
      <c r="AQ877" s="14">
        <f t="shared" si="374"/>
        <v>2.7902702860198355E-2</v>
      </c>
      <c r="AR877" s="14">
        <f t="shared" si="375"/>
        <v>0</v>
      </c>
      <c r="AS877" s="14">
        <f t="shared" si="376"/>
        <v>1.4235771901811882</v>
      </c>
      <c r="AT877">
        <v>2295.4</v>
      </c>
      <c r="AU877">
        <v>1034.26</v>
      </c>
      <c r="AW877">
        <v>4823.3500000000004</v>
      </c>
    </row>
    <row r="878" spans="1:49" ht="12.75" customHeight="1" x14ac:dyDescent="0.15">
      <c r="A878" t="s">
        <v>24</v>
      </c>
      <c r="B878" t="s">
        <v>248</v>
      </c>
      <c r="C878" s="16">
        <v>7</v>
      </c>
      <c r="D878" s="17">
        <v>400</v>
      </c>
      <c r="F878" s="16" t="s">
        <v>377</v>
      </c>
      <c r="H878" s="16" t="s">
        <v>425</v>
      </c>
      <c r="J878" s="52">
        <f t="shared" si="357"/>
        <v>3722.1874999999995</v>
      </c>
      <c r="K878" s="52">
        <f t="shared" si="358"/>
        <v>34211.875</v>
      </c>
      <c r="L878" s="52">
        <f t="shared" si="359"/>
        <v>7256.25</v>
      </c>
      <c r="M878" s="52">
        <f t="shared" si="360"/>
        <v>1064384.375</v>
      </c>
      <c r="N878">
        <v>277</v>
      </c>
      <c r="O878">
        <v>2546</v>
      </c>
      <c r="P878">
        <v>540</v>
      </c>
      <c r="Q878">
        <v>79210</v>
      </c>
      <c r="R878" s="14">
        <f t="shared" si="361"/>
        <v>0.29670925138453907</v>
      </c>
      <c r="S878" s="14">
        <f t="shared" si="362"/>
        <v>9.6157841035582906E-2</v>
      </c>
      <c r="T878" s="14">
        <f t="shared" si="363"/>
        <v>0.89256159167450477</v>
      </c>
      <c r="U878" s="14">
        <f t="shared" si="364"/>
        <v>1.2338092019632902</v>
      </c>
      <c r="V878">
        <v>1615.3</v>
      </c>
      <c r="W878">
        <v>3564.25</v>
      </c>
      <c r="X878">
        <v>4706.87</v>
      </c>
      <c r="Y878">
        <v>4180.38</v>
      </c>
      <c r="Z878" s="14">
        <f t="shared" si="365"/>
        <v>0.48572294523378734</v>
      </c>
      <c r="AA878" s="14">
        <f t="shared" si="366"/>
        <v>0.17202305252213174</v>
      </c>
      <c r="AB878" s="14">
        <f t="shared" si="367"/>
        <v>4.471830531872933</v>
      </c>
      <c r="AC878" s="14">
        <f t="shared" si="368"/>
        <v>0.73035750651527809</v>
      </c>
      <c r="AD878">
        <v>2644.3</v>
      </c>
      <c r="AE878">
        <v>6376.32</v>
      </c>
      <c r="AF878">
        <v>23581.93</v>
      </c>
      <c r="AG878">
        <v>2474.59</v>
      </c>
      <c r="AH878" s="14">
        <f t="shared" si="369"/>
        <v>7.9714036425087942</v>
      </c>
      <c r="AI878" s="14">
        <f t="shared" si="370"/>
        <v>3.1329046102346418</v>
      </c>
      <c r="AJ878" s="14">
        <f t="shared" si="371"/>
        <v>42.777617646166455</v>
      </c>
      <c r="AK878" s="14">
        <f t="shared" si="372"/>
        <v>15.831367190151674</v>
      </c>
      <c r="AL878">
        <v>43396.72</v>
      </c>
      <c r="AM878">
        <v>116126.31</v>
      </c>
      <c r="AN878">
        <v>225585.2</v>
      </c>
      <c r="AO878">
        <v>53639.68</v>
      </c>
      <c r="AP878" s="14">
        <f t="shared" si="373"/>
        <v>0.42983256950248439</v>
      </c>
      <c r="AQ878" s="14">
        <f t="shared" si="374"/>
        <v>2.7757019380758877E-2</v>
      </c>
      <c r="AR878" s="14">
        <f t="shared" si="375"/>
        <v>0</v>
      </c>
      <c r="AS878" s="14">
        <f t="shared" si="376"/>
        <v>1.3978053178835896</v>
      </c>
      <c r="AT878">
        <v>2340.0300000000002</v>
      </c>
      <c r="AU878">
        <v>1028.8599999999999</v>
      </c>
      <c r="AW878">
        <v>4736.03</v>
      </c>
    </row>
    <row r="879" spans="1:49" ht="12.75" customHeight="1" x14ac:dyDescent="0.15">
      <c r="A879" t="s">
        <v>26</v>
      </c>
      <c r="B879" t="s">
        <v>249</v>
      </c>
      <c r="C879" s="16">
        <v>7</v>
      </c>
      <c r="D879" s="17">
        <v>401</v>
      </c>
      <c r="F879" s="16" t="s">
        <v>377</v>
      </c>
      <c r="H879" s="16" t="s">
        <v>425</v>
      </c>
      <c r="J879" s="52">
        <f t="shared" si="357"/>
        <v>3870.0000000000005</v>
      </c>
      <c r="K879" s="52">
        <f t="shared" si="358"/>
        <v>36509.6875</v>
      </c>
      <c r="L879" s="52">
        <f t="shared" si="359"/>
        <v>11475.625000000002</v>
      </c>
      <c r="M879" s="52">
        <f t="shared" si="360"/>
        <v>1135482.1875</v>
      </c>
      <c r="N879">
        <v>288</v>
      </c>
      <c r="O879">
        <v>2717</v>
      </c>
      <c r="P879">
        <v>854</v>
      </c>
      <c r="Q879">
        <v>84501</v>
      </c>
      <c r="R879" s="14">
        <f t="shared" si="361"/>
        <v>0.27161947447213014</v>
      </c>
      <c r="S879" s="14">
        <f t="shared" si="362"/>
        <v>0.10350892149441034</v>
      </c>
      <c r="T879" s="14">
        <f t="shared" si="363"/>
        <v>0.8811326193149065</v>
      </c>
      <c r="U879" s="14">
        <f t="shared" si="364"/>
        <v>1.2447147296934351</v>
      </c>
      <c r="V879">
        <v>1478.71</v>
      </c>
      <c r="W879">
        <v>3836.73</v>
      </c>
      <c r="X879">
        <v>4646.6000000000004</v>
      </c>
      <c r="Y879">
        <v>4217.33</v>
      </c>
      <c r="Z879" s="14">
        <f t="shared" si="365"/>
        <v>0.50864705504174279</v>
      </c>
      <c r="AA879" s="14">
        <f t="shared" si="366"/>
        <v>0.18306639983208628</v>
      </c>
      <c r="AB879" s="14">
        <f t="shared" si="367"/>
        <v>4.5859268333383909</v>
      </c>
      <c r="AC879" s="14">
        <f t="shared" si="368"/>
        <v>0.88005985496681116</v>
      </c>
      <c r="AD879">
        <v>2769.1</v>
      </c>
      <c r="AE879">
        <v>6785.66</v>
      </c>
      <c r="AF879">
        <v>24183.61</v>
      </c>
      <c r="AG879">
        <v>2981.81</v>
      </c>
      <c r="AH879" s="14">
        <f t="shared" si="369"/>
        <v>6.622554899385567</v>
      </c>
      <c r="AI879" s="14">
        <f t="shared" si="370"/>
        <v>1.7267004904137571</v>
      </c>
      <c r="AJ879" s="14">
        <f t="shared" si="371"/>
        <v>49.053940122576542</v>
      </c>
      <c r="AK879" s="14">
        <f t="shared" si="372"/>
        <v>8.7249770526446273</v>
      </c>
      <c r="AL879">
        <v>36053.519999999997</v>
      </c>
      <c r="AM879">
        <v>64003.02</v>
      </c>
      <c r="AN879">
        <v>258683.01</v>
      </c>
      <c r="AO879">
        <v>29561.88</v>
      </c>
      <c r="AP879" s="14">
        <f t="shared" si="373"/>
        <v>0.43065548626482125</v>
      </c>
      <c r="AQ879" s="14">
        <f t="shared" si="374"/>
        <v>2.8036785618126909E-2</v>
      </c>
      <c r="AR879" s="14">
        <f t="shared" si="375"/>
        <v>0</v>
      </c>
      <c r="AS879" s="14">
        <f t="shared" si="376"/>
        <v>1.4104285769097955</v>
      </c>
      <c r="AT879">
        <v>2344.5100000000002</v>
      </c>
      <c r="AU879">
        <v>1039.23</v>
      </c>
      <c r="AW879">
        <v>4778.8</v>
      </c>
    </row>
    <row r="880" spans="1:49" ht="12.75" customHeight="1" x14ac:dyDescent="0.15">
      <c r="A880" t="s">
        <v>27</v>
      </c>
      <c r="B880" t="s">
        <v>250</v>
      </c>
      <c r="C880" s="16">
        <v>7</v>
      </c>
      <c r="D880" s="17">
        <v>402</v>
      </c>
      <c r="F880" s="16" t="s">
        <v>378</v>
      </c>
      <c r="H880" s="16" t="s">
        <v>425</v>
      </c>
      <c r="J880" s="52">
        <f t="shared" si="357"/>
        <v>2620.3125</v>
      </c>
      <c r="K880" s="52">
        <f t="shared" si="358"/>
        <v>34977.8125</v>
      </c>
      <c r="L880" s="52">
        <f t="shared" si="359"/>
        <v>8667.1875</v>
      </c>
      <c r="M880" s="52">
        <f t="shared" si="360"/>
        <v>1111187.1875</v>
      </c>
      <c r="N880">
        <v>195</v>
      </c>
      <c r="O880">
        <v>2603</v>
      </c>
      <c r="P880">
        <v>645</v>
      </c>
      <c r="Q880">
        <v>82693</v>
      </c>
      <c r="R880" s="14">
        <f t="shared" si="361"/>
        <v>0.26965218908716854</v>
      </c>
      <c r="S880" s="14">
        <f t="shared" si="362"/>
        <v>0.10075442459611952</v>
      </c>
      <c r="T880" s="14">
        <f t="shared" si="363"/>
        <v>0.80413733729785497</v>
      </c>
      <c r="U880" s="14">
        <f t="shared" si="364"/>
        <v>1.2325784563439477</v>
      </c>
      <c r="V880">
        <v>1468</v>
      </c>
      <c r="W880">
        <v>3734.63</v>
      </c>
      <c r="X880">
        <v>4240.57</v>
      </c>
      <c r="Y880">
        <v>4176.21</v>
      </c>
      <c r="Z880" s="14">
        <f t="shared" si="365"/>
        <v>0.49999173409502118</v>
      </c>
      <c r="AA880" s="14">
        <f t="shared" si="366"/>
        <v>0.19125893727678725</v>
      </c>
      <c r="AB880" s="14">
        <f t="shared" si="367"/>
        <v>4.5498441245183416</v>
      </c>
      <c r="AC880" s="14">
        <f t="shared" si="368"/>
        <v>0.78131686829841296</v>
      </c>
      <c r="AD880">
        <v>2721.98</v>
      </c>
      <c r="AE880">
        <v>7089.33</v>
      </c>
      <c r="AF880">
        <v>23993.33</v>
      </c>
      <c r="AG880">
        <v>2647.25</v>
      </c>
      <c r="AH880" s="14">
        <f t="shared" si="369"/>
        <v>6.6503760986765368</v>
      </c>
      <c r="AI880" s="14">
        <f t="shared" si="370"/>
        <v>1.9300039442453136</v>
      </c>
      <c r="AJ880" s="14">
        <f t="shared" si="371"/>
        <v>45.604121787675602</v>
      </c>
      <c r="AK880" s="14">
        <f t="shared" si="372"/>
        <v>11.813723551512755</v>
      </c>
      <c r="AL880">
        <v>36204.980000000003</v>
      </c>
      <c r="AM880">
        <v>71538.8</v>
      </c>
      <c r="AN880">
        <v>240490.6</v>
      </c>
      <c r="AO880">
        <v>40027.14</v>
      </c>
      <c r="AP880" s="14">
        <f t="shared" si="373"/>
        <v>0.41021298481828783</v>
      </c>
      <c r="AQ880" s="14">
        <f t="shared" si="374"/>
        <v>2.7650994181833484E-2</v>
      </c>
      <c r="AR880" s="14">
        <f t="shared" si="375"/>
        <v>0</v>
      </c>
      <c r="AS880" s="14">
        <f t="shared" si="376"/>
        <v>1.4047323202063637</v>
      </c>
      <c r="AT880">
        <v>2233.2199999999998</v>
      </c>
      <c r="AU880">
        <v>1024.93</v>
      </c>
      <c r="AW880">
        <v>4759.5</v>
      </c>
    </row>
    <row r="881" spans="1:49" ht="12.75" customHeight="1" x14ac:dyDescent="0.15">
      <c r="A881" t="s">
        <v>28</v>
      </c>
      <c r="B881" t="s">
        <v>251</v>
      </c>
      <c r="C881" s="16">
        <v>7</v>
      </c>
      <c r="D881" s="17">
        <v>403</v>
      </c>
      <c r="F881" s="16" t="s">
        <v>378</v>
      </c>
      <c r="H881" s="16" t="s">
        <v>425</v>
      </c>
      <c r="J881" s="52">
        <f t="shared" si="357"/>
        <v>2714.375</v>
      </c>
      <c r="K881" s="52">
        <f t="shared" si="358"/>
        <v>32478.4375</v>
      </c>
      <c r="L881" s="52">
        <f t="shared" si="359"/>
        <v>9782.5000000000018</v>
      </c>
      <c r="M881" s="52">
        <f t="shared" si="360"/>
        <v>1057786.5625</v>
      </c>
      <c r="N881">
        <v>202</v>
      </c>
      <c r="O881">
        <v>2417</v>
      </c>
      <c r="P881">
        <v>728</v>
      </c>
      <c r="Q881">
        <v>78719</v>
      </c>
      <c r="R881" s="14">
        <f t="shared" si="361"/>
        <v>0.25607038877306415</v>
      </c>
      <c r="S881" s="14">
        <f t="shared" si="362"/>
        <v>9.6705233220365672E-2</v>
      </c>
      <c r="T881" s="14">
        <f t="shared" si="363"/>
        <v>0.82116417367031769</v>
      </c>
      <c r="U881" s="14">
        <f t="shared" si="364"/>
        <v>1.2437466611966861</v>
      </c>
      <c r="V881">
        <v>1394.06</v>
      </c>
      <c r="W881">
        <v>3584.54</v>
      </c>
      <c r="X881">
        <v>4330.3599999999997</v>
      </c>
      <c r="Y881">
        <v>4214.05</v>
      </c>
      <c r="Z881" s="14">
        <f t="shared" si="365"/>
        <v>0.47436559179287474</v>
      </c>
      <c r="AA881" s="14">
        <f t="shared" si="366"/>
        <v>0.18684877461308894</v>
      </c>
      <c r="AB881" s="14">
        <f t="shared" si="367"/>
        <v>4.9669324008616771</v>
      </c>
      <c r="AC881" s="14">
        <f t="shared" si="368"/>
        <v>0.78951888766568579</v>
      </c>
      <c r="AD881">
        <v>2582.4699999999998</v>
      </c>
      <c r="AE881">
        <v>6925.86</v>
      </c>
      <c r="AF881">
        <v>26192.82</v>
      </c>
      <c r="AG881">
        <v>2675.04</v>
      </c>
      <c r="AH881" s="14">
        <f t="shared" si="369"/>
        <v>6.025905346203654</v>
      </c>
      <c r="AI881" s="14">
        <f t="shared" si="370"/>
        <v>1.3047555404236582</v>
      </c>
      <c r="AJ881" s="14">
        <f t="shared" si="371"/>
        <v>49.046201341060112</v>
      </c>
      <c r="AK881" s="14">
        <f t="shared" si="372"/>
        <v>10.625103668920575</v>
      </c>
      <c r="AL881">
        <v>32805.33</v>
      </c>
      <c r="AM881">
        <v>48362.93</v>
      </c>
      <c r="AN881">
        <v>258642.2</v>
      </c>
      <c r="AO881">
        <v>35999.870000000003</v>
      </c>
      <c r="AP881" s="14">
        <f t="shared" si="373"/>
        <v>0.41452595034946405</v>
      </c>
      <c r="AQ881" s="14">
        <f t="shared" si="374"/>
        <v>2.6869159508841636E-2</v>
      </c>
      <c r="AR881" s="14">
        <f t="shared" si="375"/>
        <v>0</v>
      </c>
      <c r="AS881" s="14">
        <f t="shared" si="376"/>
        <v>1.4031739660408655</v>
      </c>
      <c r="AT881">
        <v>2256.6999999999998</v>
      </c>
      <c r="AU881">
        <v>995.95</v>
      </c>
      <c r="AW881">
        <v>4754.22</v>
      </c>
    </row>
    <row r="882" spans="1:49" ht="12.75" customHeight="1" x14ac:dyDescent="0.15">
      <c r="A882" t="s">
        <v>29</v>
      </c>
      <c r="B882" t="s">
        <v>252</v>
      </c>
      <c r="C882" s="16">
        <v>7</v>
      </c>
      <c r="D882" s="17">
        <v>404</v>
      </c>
      <c r="F882" s="16" t="s">
        <v>382</v>
      </c>
      <c r="H882" s="16" t="s">
        <v>425</v>
      </c>
      <c r="J882" s="52">
        <f t="shared" si="357"/>
        <v>3560.9374999999995</v>
      </c>
      <c r="K882" s="52">
        <f t="shared" si="358"/>
        <v>37772.8125</v>
      </c>
      <c r="L882" s="52">
        <f t="shared" si="359"/>
        <v>10440.937500000002</v>
      </c>
      <c r="M882" s="52">
        <f t="shared" si="360"/>
        <v>1155557.8125</v>
      </c>
      <c r="N882">
        <v>265</v>
      </c>
      <c r="O882">
        <v>2811</v>
      </c>
      <c r="P882">
        <v>777</v>
      </c>
      <c r="Q882">
        <v>85995</v>
      </c>
      <c r="R882" s="14">
        <f t="shared" si="361"/>
        <v>0.34273748404221122</v>
      </c>
      <c r="S882" s="14">
        <f t="shared" si="362"/>
        <v>0.1134426463026342</v>
      </c>
      <c r="T882" s="14">
        <f t="shared" si="363"/>
        <v>0.90829325829060348</v>
      </c>
      <c r="U882" s="14">
        <f t="shared" si="364"/>
        <v>1.3940038781768436</v>
      </c>
      <c r="V882">
        <v>1865.88</v>
      </c>
      <c r="W882">
        <v>4204.9399999999996</v>
      </c>
      <c r="X882">
        <v>4789.83</v>
      </c>
      <c r="Y882">
        <v>4723.1499999999996</v>
      </c>
      <c r="Z882" s="14">
        <f t="shared" si="365"/>
        <v>0.51205260789302076</v>
      </c>
      <c r="AA882" s="14">
        <f t="shared" si="366"/>
        <v>0.19305623975831648</v>
      </c>
      <c r="AB882" s="14">
        <f t="shared" si="367"/>
        <v>4.925636775994418</v>
      </c>
      <c r="AC882" s="14">
        <f t="shared" si="368"/>
        <v>0.87738586088737647</v>
      </c>
      <c r="AD882">
        <v>2787.64</v>
      </c>
      <c r="AE882">
        <v>7155.95</v>
      </c>
      <c r="AF882">
        <v>25975.05</v>
      </c>
      <c r="AG882">
        <v>2972.75</v>
      </c>
      <c r="AH882" s="14">
        <f t="shared" si="369"/>
        <v>6.0079205738374917</v>
      </c>
      <c r="AI882" s="14">
        <f t="shared" si="370"/>
        <v>1.3720947611681225</v>
      </c>
      <c r="AJ882" s="14">
        <f t="shared" si="371"/>
        <v>49.149246032950032</v>
      </c>
      <c r="AK882" s="14">
        <f t="shared" si="372"/>
        <v>12.833976252807545</v>
      </c>
      <c r="AL882">
        <v>32707.42</v>
      </c>
      <c r="AM882">
        <v>50858.97</v>
      </c>
      <c r="AN882">
        <v>259185.6</v>
      </c>
      <c r="AO882">
        <v>43483.95</v>
      </c>
      <c r="AP882" s="14">
        <f t="shared" si="373"/>
        <v>0.4427769766993323</v>
      </c>
      <c r="AQ882" s="14">
        <f t="shared" si="374"/>
        <v>2.8575274923610595E-2</v>
      </c>
      <c r="AR882" s="14">
        <f t="shared" si="375"/>
        <v>0</v>
      </c>
      <c r="AS882" s="14">
        <f t="shared" si="376"/>
        <v>1.4691531466653287</v>
      </c>
      <c r="AT882">
        <v>2410.5</v>
      </c>
      <c r="AU882">
        <v>1059.19</v>
      </c>
      <c r="AW882">
        <v>4977.7700000000004</v>
      </c>
    </row>
    <row r="883" spans="1:49" ht="12.75" customHeight="1" x14ac:dyDescent="0.15">
      <c r="A883" t="s">
        <v>30</v>
      </c>
      <c r="B883" t="s">
        <v>253</v>
      </c>
      <c r="C883" s="16">
        <v>7</v>
      </c>
      <c r="D883" s="17">
        <v>405</v>
      </c>
      <c r="F883" s="16" t="s">
        <v>382</v>
      </c>
      <c r="H883" s="16" t="s">
        <v>425</v>
      </c>
      <c r="J883" s="52">
        <f t="shared" si="357"/>
        <v>3574.375</v>
      </c>
      <c r="K883" s="52">
        <f t="shared" si="358"/>
        <v>31618.4375</v>
      </c>
      <c r="L883" s="52">
        <f t="shared" si="359"/>
        <v>9177.8125000000018</v>
      </c>
      <c r="M883" s="52">
        <f t="shared" si="360"/>
        <v>989040.31250000012</v>
      </c>
      <c r="N883">
        <v>266</v>
      </c>
      <c r="O883">
        <v>2353</v>
      </c>
      <c r="P883">
        <v>683</v>
      </c>
      <c r="Q883">
        <v>73603</v>
      </c>
      <c r="R883" s="14">
        <f t="shared" si="361"/>
        <v>0.22394357142201118</v>
      </c>
      <c r="S883" s="14">
        <f t="shared" si="362"/>
        <v>9.9049388318235301E-2</v>
      </c>
      <c r="T883" s="14">
        <f t="shared" si="363"/>
        <v>0.90935139112230345</v>
      </c>
      <c r="U883" s="14">
        <f t="shared" si="364"/>
        <v>1.2142500863292789</v>
      </c>
      <c r="V883">
        <v>1219.1600000000001</v>
      </c>
      <c r="W883">
        <v>3671.43</v>
      </c>
      <c r="X883">
        <v>4795.41</v>
      </c>
      <c r="Y883">
        <v>4114.1099999999997</v>
      </c>
      <c r="Z883" s="14">
        <f t="shared" si="365"/>
        <v>0.46468162489323206</v>
      </c>
      <c r="AA883" s="14">
        <f t="shared" si="366"/>
        <v>0.17814931261678282</v>
      </c>
      <c r="AB883" s="14">
        <f t="shared" si="367"/>
        <v>3.7259701447252649</v>
      </c>
      <c r="AC883" s="14">
        <f t="shared" si="368"/>
        <v>0.81072785174385142</v>
      </c>
      <c r="AD883">
        <v>2529.75</v>
      </c>
      <c r="AE883">
        <v>6603.4</v>
      </c>
      <c r="AF883">
        <v>19648.68</v>
      </c>
      <c r="AG883">
        <v>2746.9</v>
      </c>
      <c r="AH883" s="14">
        <f t="shared" si="369"/>
        <v>7.2216052387468883</v>
      </c>
      <c r="AI883" s="14">
        <f t="shared" si="370"/>
        <v>1.9865118680776739</v>
      </c>
      <c r="AJ883" s="14">
        <f t="shared" si="371"/>
        <v>50.9663521344701</v>
      </c>
      <c r="AK883" s="14">
        <f t="shared" si="372"/>
        <v>20.714292882040265</v>
      </c>
      <c r="AL883">
        <v>39314.78</v>
      </c>
      <c r="AM883">
        <v>73633.36</v>
      </c>
      <c r="AN883">
        <v>268768</v>
      </c>
      <c r="AO883">
        <v>70183.960000000006</v>
      </c>
      <c r="AP883" s="14">
        <f t="shared" si="373"/>
        <v>0.4090539212534785</v>
      </c>
      <c r="AQ883" s="14">
        <f t="shared" si="374"/>
        <v>2.7231209933670848E-2</v>
      </c>
      <c r="AR883" s="14">
        <f t="shared" si="375"/>
        <v>0</v>
      </c>
      <c r="AS883" s="14">
        <f t="shared" si="376"/>
        <v>1.3841372532236977</v>
      </c>
      <c r="AT883">
        <v>2226.91</v>
      </c>
      <c r="AU883">
        <v>1009.37</v>
      </c>
      <c r="AW883">
        <v>4689.72</v>
      </c>
    </row>
    <row r="884" spans="1:49" ht="12.75" customHeight="1" x14ac:dyDescent="0.15">
      <c r="A884" t="s">
        <v>31</v>
      </c>
      <c r="B884" t="s">
        <v>254</v>
      </c>
      <c r="C884" s="16">
        <v>7</v>
      </c>
      <c r="D884" s="17">
        <v>406</v>
      </c>
      <c r="F884" s="16" t="s">
        <v>379</v>
      </c>
      <c r="H884" s="16" t="s">
        <v>425</v>
      </c>
      <c r="J884" s="52">
        <f t="shared" si="357"/>
        <v>4044.6875</v>
      </c>
      <c r="K884" s="52">
        <f t="shared" si="358"/>
        <v>36335</v>
      </c>
      <c r="L884" s="52">
        <f t="shared" si="359"/>
        <v>10306.562499999998</v>
      </c>
      <c r="M884" s="52">
        <f t="shared" si="360"/>
        <v>1215515.9375</v>
      </c>
      <c r="N884">
        <v>301</v>
      </c>
      <c r="O884">
        <v>2704</v>
      </c>
      <c r="P884">
        <v>767</v>
      </c>
      <c r="Q884">
        <v>90457</v>
      </c>
      <c r="R884" s="14">
        <f t="shared" si="361"/>
        <v>0.30503944673542677</v>
      </c>
      <c r="S884" s="14">
        <f t="shared" si="362"/>
        <v>0.10406737483226165</v>
      </c>
      <c r="T884" s="14">
        <f t="shared" si="363"/>
        <v>0.88107573045298715</v>
      </c>
      <c r="U884" s="14">
        <f t="shared" si="364"/>
        <v>1.3043542422355296</v>
      </c>
      <c r="V884">
        <v>1660.65</v>
      </c>
      <c r="W884">
        <v>3857.43</v>
      </c>
      <c r="X884">
        <v>4646.3</v>
      </c>
      <c r="Y884">
        <v>4419.3999999999996</v>
      </c>
      <c r="Z884" s="14">
        <f t="shared" si="365"/>
        <v>0.47824138279405959</v>
      </c>
      <c r="AA884" s="14">
        <f t="shared" si="366"/>
        <v>0.18698447607634461</v>
      </c>
      <c r="AB884" s="14">
        <f t="shared" si="367"/>
        <v>3.624700385327225</v>
      </c>
      <c r="AC884" s="14">
        <f t="shared" si="368"/>
        <v>0.81040614605438299</v>
      </c>
      <c r="AD884">
        <v>2603.5700000000002</v>
      </c>
      <c r="AE884">
        <v>6930.89</v>
      </c>
      <c r="AF884">
        <v>19114.64</v>
      </c>
      <c r="AG884">
        <v>2745.81</v>
      </c>
      <c r="AH884" s="14">
        <f t="shared" si="369"/>
        <v>4.874108430304644</v>
      </c>
      <c r="AI884" s="14">
        <f t="shared" si="370"/>
        <v>1.1923825885580195</v>
      </c>
      <c r="AJ884" s="14">
        <f t="shared" si="371"/>
        <v>40.747838223247065</v>
      </c>
      <c r="AK884" s="14">
        <f t="shared" si="372"/>
        <v>5.4363007977710813</v>
      </c>
      <c r="AL884">
        <v>26534.89</v>
      </c>
      <c r="AM884">
        <v>44197.64</v>
      </c>
      <c r="AN884">
        <v>214881.28</v>
      </c>
      <c r="AO884">
        <v>18419.22</v>
      </c>
      <c r="AP884" s="14">
        <f t="shared" si="373"/>
        <v>0.42704420422295897</v>
      </c>
      <c r="AQ884" s="14">
        <f t="shared" si="374"/>
        <v>2.8575274923610595E-2</v>
      </c>
      <c r="AR884" s="14">
        <f t="shared" si="375"/>
        <v>0</v>
      </c>
      <c r="AS884" s="14">
        <f t="shared" si="376"/>
        <v>1.5106767920335047</v>
      </c>
      <c r="AT884">
        <v>2324.85</v>
      </c>
      <c r="AU884">
        <v>1059.19</v>
      </c>
      <c r="AW884">
        <v>5118.46</v>
      </c>
    </row>
    <row r="885" spans="1:49" ht="12.75" customHeight="1" x14ac:dyDescent="0.15">
      <c r="A885" t="s">
        <v>32</v>
      </c>
      <c r="B885" t="s">
        <v>255</v>
      </c>
      <c r="C885" s="16">
        <v>7</v>
      </c>
      <c r="D885" s="17">
        <v>407</v>
      </c>
      <c r="F885" s="16" t="s">
        <v>379</v>
      </c>
      <c r="H885" s="16" t="s">
        <v>425</v>
      </c>
      <c r="J885" s="52">
        <f t="shared" si="357"/>
        <v>4730</v>
      </c>
      <c r="K885" s="52">
        <f t="shared" si="358"/>
        <v>35918.4375</v>
      </c>
      <c r="L885" s="52">
        <f t="shared" si="359"/>
        <v>12456.562500000002</v>
      </c>
      <c r="M885" s="52">
        <f t="shared" si="360"/>
        <v>1249109.6875</v>
      </c>
      <c r="N885">
        <v>352</v>
      </c>
      <c r="O885">
        <v>2673</v>
      </c>
      <c r="P885">
        <v>927</v>
      </c>
      <c r="Q885">
        <v>92957</v>
      </c>
      <c r="R885" s="14">
        <f t="shared" si="361"/>
        <v>0.33390582378927453</v>
      </c>
      <c r="S885" s="14">
        <f t="shared" si="362"/>
        <v>0.11174138700384657</v>
      </c>
      <c r="T885" s="14">
        <f t="shared" si="363"/>
        <v>0.91892768287872817</v>
      </c>
      <c r="U885" s="14">
        <f t="shared" si="364"/>
        <v>1.2595663171191698</v>
      </c>
      <c r="V885">
        <v>1817.8</v>
      </c>
      <c r="W885">
        <v>4141.88</v>
      </c>
      <c r="X885">
        <v>4845.91</v>
      </c>
      <c r="Y885">
        <v>4267.6499999999996</v>
      </c>
      <c r="Z885" s="14">
        <f t="shared" si="365"/>
        <v>0.47461356894223972</v>
      </c>
      <c r="AA885" s="14">
        <f t="shared" si="366"/>
        <v>0.1781754816862377</v>
      </c>
      <c r="AB885" s="14">
        <f t="shared" si="367"/>
        <v>5.1557124002548624</v>
      </c>
      <c r="AC885" s="14">
        <f t="shared" si="368"/>
        <v>0.73384019196089945</v>
      </c>
      <c r="AD885">
        <v>2583.8200000000002</v>
      </c>
      <c r="AE885">
        <v>6604.37</v>
      </c>
      <c r="AF885">
        <v>27188.34</v>
      </c>
      <c r="AG885">
        <v>2486.39</v>
      </c>
      <c r="AH885" s="14">
        <f t="shared" si="369"/>
        <v>7.0669189298408357</v>
      </c>
      <c r="AI885" s="14">
        <f t="shared" si="370"/>
        <v>2.6796698164873769</v>
      </c>
      <c r="AJ885" s="14">
        <f t="shared" si="371"/>
        <v>44.596709168967507</v>
      </c>
      <c r="AK885" s="14">
        <f t="shared" si="372"/>
        <v>20.013278476118515</v>
      </c>
      <c r="AL885">
        <v>38472.660000000003</v>
      </c>
      <c r="AM885">
        <v>99326.41</v>
      </c>
      <c r="AN885">
        <v>235178.07</v>
      </c>
      <c r="AO885">
        <v>67808.789999999994</v>
      </c>
      <c r="AP885" s="14">
        <f t="shared" si="373"/>
        <v>0.42598984212121493</v>
      </c>
      <c r="AQ885" s="14">
        <f t="shared" si="374"/>
        <v>2.8529411606009279E-2</v>
      </c>
      <c r="AR885" s="14">
        <f t="shared" si="375"/>
        <v>0</v>
      </c>
      <c r="AS885" s="14">
        <f t="shared" si="376"/>
        <v>1.4634421328201783</v>
      </c>
      <c r="AT885">
        <v>2319.11</v>
      </c>
      <c r="AU885">
        <v>1057.49</v>
      </c>
      <c r="AW885">
        <v>4958.42</v>
      </c>
    </row>
    <row r="886" spans="1:49" ht="12.75" customHeight="1" x14ac:dyDescent="0.15">
      <c r="A886" t="s">
        <v>33</v>
      </c>
      <c r="B886" t="s">
        <v>256</v>
      </c>
      <c r="C886" s="16">
        <v>7</v>
      </c>
      <c r="D886" s="17">
        <v>408</v>
      </c>
      <c r="F886" s="16" t="s">
        <v>384</v>
      </c>
      <c r="H886" s="16" t="s">
        <v>425</v>
      </c>
      <c r="J886" s="52">
        <f t="shared" si="357"/>
        <v>3641.5625</v>
      </c>
      <c r="K886" s="52">
        <f t="shared" si="358"/>
        <v>34749.375</v>
      </c>
      <c r="L886" s="52">
        <f t="shared" si="359"/>
        <v>8143.1250000000009</v>
      </c>
      <c r="M886" s="52">
        <f t="shared" si="360"/>
        <v>1110354.0625</v>
      </c>
      <c r="N886">
        <v>271</v>
      </c>
      <c r="O886">
        <v>2586</v>
      </c>
      <c r="P886">
        <v>606</v>
      </c>
      <c r="Q886">
        <v>82631</v>
      </c>
      <c r="R886" s="14">
        <f t="shared" si="361"/>
        <v>0.28530964998484581</v>
      </c>
      <c r="S886" s="14">
        <f t="shared" si="362"/>
        <v>9.8893992606833195E-2</v>
      </c>
      <c r="T886" s="14">
        <f t="shared" si="363"/>
        <v>0.89508935343912133</v>
      </c>
      <c r="U886" s="14">
        <f t="shared" si="364"/>
        <v>1.1277820901425244</v>
      </c>
      <c r="V886">
        <v>1553.24</v>
      </c>
      <c r="W886">
        <v>3665.67</v>
      </c>
      <c r="X886">
        <v>4720.2</v>
      </c>
      <c r="Y886">
        <v>3821.14</v>
      </c>
      <c r="Z886" s="14">
        <f t="shared" si="365"/>
        <v>0.45551932844114212</v>
      </c>
      <c r="AA886" s="14">
        <f t="shared" si="366"/>
        <v>0.17967494238757956</v>
      </c>
      <c r="AB886" s="14">
        <f t="shared" si="367"/>
        <v>4.5051086198003576</v>
      </c>
      <c r="AC886" s="14">
        <f t="shared" si="368"/>
        <v>0.6473308757773325</v>
      </c>
      <c r="AD886">
        <v>2479.87</v>
      </c>
      <c r="AE886">
        <v>6659.95</v>
      </c>
      <c r="AF886">
        <v>23757.42</v>
      </c>
      <c r="AG886">
        <v>2193.2800000000002</v>
      </c>
      <c r="AH886" s="14">
        <f t="shared" si="369"/>
        <v>6.4945509317511787</v>
      </c>
      <c r="AI886" s="14">
        <f t="shared" si="370"/>
        <v>2.0033134898045843</v>
      </c>
      <c r="AJ886" s="14">
        <f t="shared" si="371"/>
        <v>51.510812676355478</v>
      </c>
      <c r="AK886" s="14">
        <f t="shared" si="372"/>
        <v>5.9097866412450299</v>
      </c>
      <c r="AL886">
        <v>35356.660000000003</v>
      </c>
      <c r="AM886">
        <v>74256.14</v>
      </c>
      <c r="AN886">
        <v>271639.18</v>
      </c>
      <c r="AO886">
        <v>20023.48</v>
      </c>
      <c r="AP886" s="14">
        <f t="shared" si="373"/>
        <v>0.42193771181381512</v>
      </c>
      <c r="AQ886" s="14">
        <f t="shared" si="374"/>
        <v>2.7862235227020721E-2</v>
      </c>
      <c r="AR886" s="14">
        <f t="shared" si="375"/>
        <v>0</v>
      </c>
      <c r="AS886" s="14">
        <f t="shared" si="376"/>
        <v>1.3651359575466546</v>
      </c>
      <c r="AT886">
        <v>2297.0500000000002</v>
      </c>
      <c r="AU886">
        <v>1032.76</v>
      </c>
      <c r="AW886">
        <v>4625.34</v>
      </c>
    </row>
    <row r="887" spans="1:49" ht="12.75" customHeight="1" x14ac:dyDescent="0.15">
      <c r="A887" t="s">
        <v>34</v>
      </c>
      <c r="B887" t="s">
        <v>257</v>
      </c>
      <c r="C887" s="16">
        <v>7</v>
      </c>
      <c r="D887" s="17">
        <v>409</v>
      </c>
      <c r="F887" s="16" t="s">
        <v>384</v>
      </c>
      <c r="H887" s="16" t="s">
        <v>425</v>
      </c>
      <c r="J887" s="52">
        <f t="shared" si="357"/>
        <v>4031.2500000000005</v>
      </c>
      <c r="K887" s="52">
        <f t="shared" si="358"/>
        <v>36066.25</v>
      </c>
      <c r="L887" s="52">
        <f t="shared" si="359"/>
        <v>11892.1875</v>
      </c>
      <c r="M887" s="52">
        <f t="shared" si="360"/>
        <v>1188560.3125</v>
      </c>
      <c r="N887">
        <v>300</v>
      </c>
      <c r="O887">
        <v>2684</v>
      </c>
      <c r="P887">
        <v>885</v>
      </c>
      <c r="Q887">
        <v>88451</v>
      </c>
      <c r="R887" s="14">
        <f t="shared" si="361"/>
        <v>0.27926819187920754</v>
      </c>
      <c r="S887" s="14">
        <f t="shared" si="362"/>
        <v>0.10112160092115123</v>
      </c>
      <c r="T887" s="14">
        <f t="shared" si="363"/>
        <v>0.90209806122758585</v>
      </c>
      <c r="U887" s="14">
        <f t="shared" si="364"/>
        <v>1.2233552427697385</v>
      </c>
      <c r="V887">
        <v>1520.35</v>
      </c>
      <c r="W887">
        <v>3748.24</v>
      </c>
      <c r="X887">
        <v>4757.16</v>
      </c>
      <c r="Y887">
        <v>4144.96</v>
      </c>
      <c r="Z887" s="14">
        <f t="shared" si="365"/>
        <v>0.4664064437321479</v>
      </c>
      <c r="AA887" s="14">
        <f t="shared" si="366"/>
        <v>0.17867674076919796</v>
      </c>
      <c r="AB887" s="14">
        <f t="shared" si="367"/>
        <v>5.0235102703358727</v>
      </c>
      <c r="AC887" s="14">
        <f t="shared" si="368"/>
        <v>0.73805188020742629</v>
      </c>
      <c r="AD887">
        <v>2539.14</v>
      </c>
      <c r="AE887">
        <v>6622.95</v>
      </c>
      <c r="AF887">
        <v>26491.18</v>
      </c>
      <c r="AG887">
        <v>2500.66</v>
      </c>
      <c r="AH887" s="14">
        <f t="shared" si="369"/>
        <v>6.5508435815247843</v>
      </c>
      <c r="AI887" s="14">
        <f t="shared" si="370"/>
        <v>1.720770363447907</v>
      </c>
      <c r="AJ887" s="14">
        <f t="shared" si="371"/>
        <v>50.913180011529477</v>
      </c>
      <c r="AK887" s="14">
        <f t="shared" si="372"/>
        <v>13.179998760400094</v>
      </c>
      <c r="AL887">
        <v>35663.120000000003</v>
      </c>
      <c r="AM887">
        <v>63783.21</v>
      </c>
      <c r="AN887">
        <v>268487.59999999998</v>
      </c>
      <c r="AO887">
        <v>44656.34</v>
      </c>
      <c r="AP887" s="14">
        <f t="shared" si="373"/>
        <v>0.41309503035423989</v>
      </c>
      <c r="AQ887" s="14">
        <f t="shared" si="374"/>
        <v>2.7673925840634141E-2</v>
      </c>
      <c r="AR887" s="14">
        <f t="shared" si="375"/>
        <v>0</v>
      </c>
      <c r="AS887" s="14">
        <f t="shared" si="376"/>
        <v>1.4137754966516045</v>
      </c>
      <c r="AT887">
        <v>2248.91</v>
      </c>
      <c r="AU887">
        <v>1025.78</v>
      </c>
      <c r="AW887">
        <v>4790.1400000000003</v>
      </c>
    </row>
    <row r="888" spans="1:49" ht="12.75" customHeight="1" x14ac:dyDescent="0.15">
      <c r="A888" t="s">
        <v>35</v>
      </c>
      <c r="B888" t="s">
        <v>258</v>
      </c>
      <c r="C888" s="16">
        <v>7</v>
      </c>
      <c r="D888" s="17">
        <v>410</v>
      </c>
      <c r="F888" s="16" t="s">
        <v>381</v>
      </c>
      <c r="H888" s="16" t="s">
        <v>425</v>
      </c>
      <c r="J888" s="52">
        <f t="shared" si="357"/>
        <v>4219.3750000000009</v>
      </c>
      <c r="K888" s="52">
        <f t="shared" si="358"/>
        <v>37141.250000000007</v>
      </c>
      <c r="L888" s="52">
        <f t="shared" si="359"/>
        <v>10750</v>
      </c>
      <c r="M888" s="52">
        <f t="shared" si="360"/>
        <v>1187162.8125</v>
      </c>
      <c r="N888">
        <v>314</v>
      </c>
      <c r="O888">
        <v>2764</v>
      </c>
      <c r="P888">
        <v>800</v>
      </c>
      <c r="Q888">
        <v>88347</v>
      </c>
      <c r="R888" s="14">
        <f t="shared" si="361"/>
        <v>0.35543024035414811</v>
      </c>
      <c r="S888" s="14">
        <f t="shared" si="362"/>
        <v>0.11200631510904946</v>
      </c>
      <c r="T888" s="14">
        <f t="shared" si="363"/>
        <v>0.9335481203920023</v>
      </c>
      <c r="U888" s="14">
        <f t="shared" si="364"/>
        <v>1.1019748007048009</v>
      </c>
      <c r="V888">
        <v>1934.98</v>
      </c>
      <c r="W888">
        <v>4151.7</v>
      </c>
      <c r="X888">
        <v>4923.01</v>
      </c>
      <c r="Y888">
        <v>3733.7</v>
      </c>
      <c r="Z888" s="14">
        <f t="shared" si="365"/>
        <v>0.47241667508564394</v>
      </c>
      <c r="AA888" s="14">
        <f t="shared" si="366"/>
        <v>0.18372764095820879</v>
      </c>
      <c r="AB888" s="14">
        <f t="shared" si="367"/>
        <v>4.0218491155678269</v>
      </c>
      <c r="AC888" s="14">
        <f t="shared" si="368"/>
        <v>0.7309359864706525</v>
      </c>
      <c r="AD888">
        <v>2571.86</v>
      </c>
      <c r="AE888">
        <v>6810.17</v>
      </c>
      <c r="AF888">
        <v>21208.98</v>
      </c>
      <c r="AG888">
        <v>2476.5500000000002</v>
      </c>
      <c r="AH888" s="14">
        <f t="shared" si="369"/>
        <v>7.6158705375593536</v>
      </c>
      <c r="AI888" s="14">
        <f t="shared" si="370"/>
        <v>2.3510737142218909</v>
      </c>
      <c r="AJ888" s="14">
        <f t="shared" si="371"/>
        <v>56.590214357231709</v>
      </c>
      <c r="AK888" s="14">
        <f t="shared" si="372"/>
        <v>12.073154102928111</v>
      </c>
      <c r="AL888">
        <v>41461.18</v>
      </c>
      <c r="AM888">
        <v>87146.45</v>
      </c>
      <c r="AN888">
        <v>298425.09999999998</v>
      </c>
      <c r="AO888">
        <v>40906.14</v>
      </c>
      <c r="AP888" s="14">
        <f t="shared" si="373"/>
        <v>0.42486016844077479</v>
      </c>
      <c r="AQ888" s="14">
        <f t="shared" si="374"/>
        <v>2.942482543611968E-2</v>
      </c>
      <c r="AR888" s="14">
        <f t="shared" si="375"/>
        <v>0</v>
      </c>
      <c r="AS888" s="14">
        <f t="shared" si="376"/>
        <v>1.3439181391834578</v>
      </c>
      <c r="AT888">
        <v>2312.96</v>
      </c>
      <c r="AU888">
        <v>1090.68</v>
      </c>
      <c r="AW888">
        <v>4553.45</v>
      </c>
    </row>
    <row r="889" spans="1:49" ht="12.75" customHeight="1" x14ac:dyDescent="0.15">
      <c r="A889" t="s">
        <v>36</v>
      </c>
      <c r="B889" t="s">
        <v>259</v>
      </c>
      <c r="C889" s="16">
        <v>7</v>
      </c>
      <c r="D889" s="17">
        <v>411</v>
      </c>
      <c r="F889" s="16" t="s">
        <v>381</v>
      </c>
      <c r="H889" s="16" t="s">
        <v>425</v>
      </c>
      <c r="J889" s="52">
        <f t="shared" si="357"/>
        <v>4340.3125</v>
      </c>
      <c r="K889" s="52">
        <f t="shared" si="358"/>
        <v>36039.375000000007</v>
      </c>
      <c r="L889" s="52">
        <f t="shared" si="359"/>
        <v>11757.8125</v>
      </c>
      <c r="M889" s="52">
        <f t="shared" si="360"/>
        <v>1094229.0625</v>
      </c>
      <c r="N889">
        <v>323</v>
      </c>
      <c r="O889">
        <v>2682</v>
      </c>
      <c r="P889">
        <v>875</v>
      </c>
      <c r="Q889">
        <v>81431</v>
      </c>
      <c r="R889" s="14">
        <f t="shared" si="361"/>
        <v>0.23565360347535383</v>
      </c>
      <c r="S889" s="14">
        <f t="shared" si="362"/>
        <v>9.6999567805677644E-2</v>
      </c>
      <c r="T889" s="14">
        <f t="shared" si="363"/>
        <v>0.96002798932006428</v>
      </c>
      <c r="U889" s="14">
        <f t="shared" si="364"/>
        <v>1.2103984723406893</v>
      </c>
      <c r="V889">
        <v>1282.9100000000001</v>
      </c>
      <c r="W889">
        <v>3595.45</v>
      </c>
      <c r="X889">
        <v>5062.6499999999996</v>
      </c>
      <c r="Y889">
        <v>4101.0600000000004</v>
      </c>
      <c r="Z889" s="14">
        <f t="shared" si="365"/>
        <v>0.4995582333005758</v>
      </c>
      <c r="AA889" s="14">
        <f t="shared" si="366"/>
        <v>0.18854167060101987</v>
      </c>
      <c r="AB889" s="14">
        <f t="shared" si="367"/>
        <v>4.5657312873570195</v>
      </c>
      <c r="AC889" s="14">
        <f t="shared" si="368"/>
        <v>0.89213709974942368</v>
      </c>
      <c r="AD889">
        <v>2719.62</v>
      </c>
      <c r="AE889">
        <v>6988.61</v>
      </c>
      <c r="AF889">
        <v>24077.11</v>
      </c>
      <c r="AG889">
        <v>3022.73</v>
      </c>
      <c r="AH889" s="14">
        <f t="shared" si="369"/>
        <v>5.3119387220910896</v>
      </c>
      <c r="AI889" s="14">
        <f t="shared" si="370"/>
        <v>1.6000327518044517</v>
      </c>
      <c r="AJ889" s="14">
        <f t="shared" si="371"/>
        <v>41.463735246821813</v>
      </c>
      <c r="AK889" s="14">
        <f t="shared" si="372"/>
        <v>6.2959839914526636</v>
      </c>
      <c r="AL889">
        <v>28918.46</v>
      </c>
      <c r="AM889">
        <v>59307.87</v>
      </c>
      <c r="AN889">
        <v>218656.52</v>
      </c>
      <c r="AO889">
        <v>21331.99</v>
      </c>
      <c r="AP889" s="14">
        <f t="shared" si="373"/>
        <v>0.41388120976111537</v>
      </c>
      <c r="AQ889" s="14">
        <f t="shared" si="374"/>
        <v>2.8449825260759936E-2</v>
      </c>
      <c r="AR889" s="14">
        <f t="shared" si="375"/>
        <v>0</v>
      </c>
      <c r="AS889" s="14">
        <f t="shared" si="376"/>
        <v>1.3866135016041012</v>
      </c>
      <c r="AT889">
        <v>2253.19</v>
      </c>
      <c r="AU889">
        <v>1054.54</v>
      </c>
      <c r="AW889">
        <v>4698.1099999999997</v>
      </c>
    </row>
    <row r="890" spans="1:49" ht="12.75" customHeight="1" x14ac:dyDescent="0.15">
      <c r="A890" t="s">
        <v>37</v>
      </c>
      <c r="B890" t="s">
        <v>260</v>
      </c>
      <c r="C890" s="16">
        <v>7</v>
      </c>
      <c r="D890" s="17">
        <v>412</v>
      </c>
      <c r="F890" s="16" t="s">
        <v>383</v>
      </c>
      <c r="H890" s="16" t="s">
        <v>425</v>
      </c>
      <c r="J890" s="52">
        <f t="shared" si="357"/>
        <v>4770.3125</v>
      </c>
      <c r="K890" s="52">
        <f t="shared" si="358"/>
        <v>37289.0625</v>
      </c>
      <c r="L890" s="52">
        <f t="shared" si="359"/>
        <v>9876.5625</v>
      </c>
      <c r="M890" s="52">
        <f t="shared" si="360"/>
        <v>1149779.6875</v>
      </c>
      <c r="N890">
        <v>355</v>
      </c>
      <c r="O890">
        <v>2775</v>
      </c>
      <c r="P890">
        <v>735</v>
      </c>
      <c r="Q890">
        <v>85565</v>
      </c>
      <c r="R890" s="14">
        <f t="shared" si="361"/>
        <v>0.33086764449261119</v>
      </c>
      <c r="S890" s="14">
        <f t="shared" si="362"/>
        <v>0.12273482423288204</v>
      </c>
      <c r="T890" s="14">
        <f t="shared" si="363"/>
        <v>0.83160517612791662</v>
      </c>
      <c r="U890" s="14">
        <f t="shared" si="364"/>
        <v>1.2420525413273755</v>
      </c>
      <c r="V890">
        <v>1801.26</v>
      </c>
      <c r="W890">
        <v>4549.37</v>
      </c>
      <c r="X890">
        <v>4385.42</v>
      </c>
      <c r="Y890">
        <v>4208.3100000000004</v>
      </c>
      <c r="Z890" s="14">
        <f t="shared" si="365"/>
        <v>0.47988537945096021</v>
      </c>
      <c r="AA890" s="14">
        <f t="shared" si="366"/>
        <v>0.19374203124856676</v>
      </c>
      <c r="AB890" s="14">
        <f t="shared" si="367"/>
        <v>4.109368837039959</v>
      </c>
      <c r="AC890" s="14">
        <f t="shared" si="368"/>
        <v>0.79445957871311823</v>
      </c>
      <c r="AD890">
        <v>2612.52</v>
      </c>
      <c r="AE890">
        <v>7181.37</v>
      </c>
      <c r="AF890">
        <v>21670.51</v>
      </c>
      <c r="AG890">
        <v>2691.78</v>
      </c>
      <c r="AH890" s="14">
        <f t="shared" si="369"/>
        <v>6.5132612668877021</v>
      </c>
      <c r="AI890" s="14">
        <f t="shared" si="370"/>
        <v>2.2463038212776656</v>
      </c>
      <c r="AJ890" s="14">
        <f t="shared" si="371"/>
        <v>51.898240996389461</v>
      </c>
      <c r="AK890" s="14">
        <f t="shared" si="372"/>
        <v>6.633367668283066</v>
      </c>
      <c r="AL890">
        <v>35458.519999999997</v>
      </c>
      <c r="AM890">
        <v>83262.98</v>
      </c>
      <c r="AN890">
        <v>273682.26</v>
      </c>
      <c r="AO890">
        <v>22475.11</v>
      </c>
      <c r="AP890" s="14">
        <f t="shared" si="373"/>
        <v>0.42590901993919966</v>
      </c>
      <c r="AQ890" s="14">
        <f t="shared" si="374"/>
        <v>2.8607649030152702E-2</v>
      </c>
      <c r="AR890" s="14">
        <f t="shared" si="375"/>
        <v>0</v>
      </c>
      <c r="AS890" s="14">
        <f t="shared" si="376"/>
        <v>1.3697637971896501</v>
      </c>
      <c r="AT890">
        <v>2318.67</v>
      </c>
      <c r="AU890">
        <v>1060.3900000000001</v>
      </c>
      <c r="AW890">
        <v>4641.0200000000004</v>
      </c>
    </row>
    <row r="891" spans="1:49" ht="12.75" customHeight="1" x14ac:dyDescent="0.15">
      <c r="A891" t="s">
        <v>38</v>
      </c>
      <c r="B891" t="s">
        <v>261</v>
      </c>
      <c r="C891" s="16">
        <v>7</v>
      </c>
      <c r="D891" s="17">
        <v>413</v>
      </c>
      <c r="F891" s="16" t="s">
        <v>383</v>
      </c>
      <c r="H891" s="16" t="s">
        <v>425</v>
      </c>
      <c r="J891" s="52">
        <f t="shared" si="357"/>
        <v>3668.4375000000005</v>
      </c>
      <c r="K891" s="52">
        <f t="shared" si="358"/>
        <v>36402.1875</v>
      </c>
      <c r="L891" s="52">
        <f t="shared" si="359"/>
        <v>10346.875</v>
      </c>
      <c r="M891" s="52">
        <f t="shared" si="360"/>
        <v>1091259.375</v>
      </c>
      <c r="N891">
        <v>273</v>
      </c>
      <c r="O891">
        <v>2709</v>
      </c>
      <c r="P891">
        <v>770</v>
      </c>
      <c r="Q891">
        <v>81210</v>
      </c>
      <c r="R891" s="14">
        <f t="shared" si="361"/>
        <v>0.29298408354074629</v>
      </c>
      <c r="S891" s="14">
        <f t="shared" si="362"/>
        <v>0.1062674651560189</v>
      </c>
      <c r="T891" s="14">
        <f t="shared" si="363"/>
        <v>0.89994386965623963</v>
      </c>
      <c r="U891" s="14">
        <f t="shared" si="364"/>
        <v>1.1958685906044231</v>
      </c>
      <c r="V891">
        <v>1595.02</v>
      </c>
      <c r="W891">
        <v>3938.98</v>
      </c>
      <c r="X891">
        <v>4745.8</v>
      </c>
      <c r="Y891">
        <v>4051.83</v>
      </c>
      <c r="Z891" s="14">
        <f t="shared" si="365"/>
        <v>0.48913584555615763</v>
      </c>
      <c r="AA891" s="14">
        <f t="shared" si="366"/>
        <v>0.18548501537500275</v>
      </c>
      <c r="AB891" s="14">
        <f t="shared" si="367"/>
        <v>4.4883131314663673</v>
      </c>
      <c r="AC891" s="14">
        <f t="shared" si="368"/>
        <v>0.85983076509876954</v>
      </c>
      <c r="AD891">
        <v>2662.88</v>
      </c>
      <c r="AE891">
        <v>6875.31</v>
      </c>
      <c r="AF891">
        <v>23668.85</v>
      </c>
      <c r="AG891">
        <v>2913.27</v>
      </c>
      <c r="AH891" s="14">
        <f t="shared" si="369"/>
        <v>5.7753180077332127</v>
      </c>
      <c r="AI891" s="14">
        <f t="shared" si="370"/>
        <v>1.5422255471628681</v>
      </c>
      <c r="AJ891" s="14">
        <f t="shared" si="371"/>
        <v>45.167025698595232</v>
      </c>
      <c r="AK891" s="14">
        <f t="shared" si="372"/>
        <v>9.1801286232472208</v>
      </c>
      <c r="AL891">
        <v>31441.119999999999</v>
      </c>
      <c r="AM891">
        <v>57165.15</v>
      </c>
      <c r="AN891">
        <v>238185.60000000001</v>
      </c>
      <c r="AO891">
        <v>31104.02</v>
      </c>
      <c r="AP891" s="14">
        <f t="shared" si="373"/>
        <v>0.41141245947410476</v>
      </c>
      <c r="AQ891" s="14">
        <f t="shared" si="374"/>
        <v>2.7999015827161116E-2</v>
      </c>
      <c r="AR891" s="14">
        <f t="shared" si="375"/>
        <v>0</v>
      </c>
      <c r="AS891" s="14">
        <f t="shared" si="376"/>
        <v>1.4073561400039549</v>
      </c>
      <c r="AT891">
        <v>2239.75</v>
      </c>
      <c r="AU891">
        <v>1037.83</v>
      </c>
      <c r="AW891">
        <v>4768.3900000000003</v>
      </c>
    </row>
    <row r="892" spans="1:49" ht="12.75" customHeight="1" x14ac:dyDescent="0.15">
      <c r="A892" t="s">
        <v>39</v>
      </c>
      <c r="B892" t="s">
        <v>262</v>
      </c>
      <c r="C892" s="16">
        <v>7</v>
      </c>
      <c r="D892" s="17">
        <v>414</v>
      </c>
      <c r="F892" s="16" t="s">
        <v>385</v>
      </c>
      <c r="H892" s="16" t="s">
        <v>425</v>
      </c>
      <c r="J892" s="52">
        <f t="shared" si="357"/>
        <v>4326.875</v>
      </c>
      <c r="K892" s="52">
        <f t="shared" si="358"/>
        <v>33056.25</v>
      </c>
      <c r="L892" s="52">
        <f t="shared" si="359"/>
        <v>7498.1250000000009</v>
      </c>
      <c r="M892" s="52">
        <f t="shared" si="360"/>
        <v>1020363.1250000001</v>
      </c>
      <c r="N892">
        <v>322</v>
      </c>
      <c r="O892">
        <v>2460</v>
      </c>
      <c r="P892">
        <v>558</v>
      </c>
      <c r="Q892">
        <v>75934</v>
      </c>
      <c r="R892" s="14">
        <f t="shared" si="361"/>
        <v>0.27480644005841237</v>
      </c>
      <c r="S892" s="14">
        <f t="shared" si="362"/>
        <v>9.6181312262825933E-2</v>
      </c>
      <c r="T892" s="14">
        <f t="shared" si="363"/>
        <v>0.88232918171061014</v>
      </c>
      <c r="U892" s="14">
        <f t="shared" si="364"/>
        <v>1.0523849016731646</v>
      </c>
      <c r="V892">
        <v>1496.06</v>
      </c>
      <c r="W892">
        <v>3565.12</v>
      </c>
      <c r="X892">
        <v>4652.91</v>
      </c>
      <c r="Y892">
        <v>3565.68</v>
      </c>
      <c r="Z892" s="14">
        <f t="shared" si="365"/>
        <v>0.43890302256592056</v>
      </c>
      <c r="AA892" s="14">
        <f t="shared" si="366"/>
        <v>0.1814800686115231</v>
      </c>
      <c r="AB892" s="14">
        <f t="shared" si="367"/>
        <v>3.872836326951667</v>
      </c>
      <c r="AC892" s="14">
        <f t="shared" si="368"/>
        <v>0.63477845103137664</v>
      </c>
      <c r="AD892">
        <v>2389.41</v>
      </c>
      <c r="AE892">
        <v>6726.86</v>
      </c>
      <c r="AF892">
        <v>20423.169999999998</v>
      </c>
      <c r="AG892">
        <v>2150.75</v>
      </c>
      <c r="AH892" s="14">
        <f t="shared" si="369"/>
        <v>6.728769941495762</v>
      </c>
      <c r="AI892" s="14">
        <f t="shared" si="370"/>
        <v>1.9895380376866971</v>
      </c>
      <c r="AJ892" s="14">
        <f t="shared" si="371"/>
        <v>49.005510634424589</v>
      </c>
      <c r="AK892" s="14">
        <f t="shared" si="372"/>
        <v>11.27669935865462</v>
      </c>
      <c r="AL892">
        <v>36631.760000000002</v>
      </c>
      <c r="AM892">
        <v>73745.53</v>
      </c>
      <c r="AN892">
        <v>258427.62</v>
      </c>
      <c r="AO892">
        <v>38207.599999999999</v>
      </c>
      <c r="AP892" s="14">
        <f t="shared" si="373"/>
        <v>0.40998888694997287</v>
      </c>
      <c r="AQ892" s="14">
        <f t="shared" si="374"/>
        <v>2.6752882509511241E-2</v>
      </c>
      <c r="AR892" s="14">
        <f t="shared" si="375"/>
        <v>0</v>
      </c>
      <c r="AS892" s="14">
        <f t="shared" si="376"/>
        <v>1.3732907540604276</v>
      </c>
      <c r="AT892">
        <v>2232</v>
      </c>
      <c r="AU892">
        <v>991.64</v>
      </c>
      <c r="AW892">
        <v>4652.97</v>
      </c>
    </row>
    <row r="893" spans="1:49" ht="12.75" customHeight="1" x14ac:dyDescent="0.15">
      <c r="A893" t="s">
        <v>40</v>
      </c>
      <c r="B893" t="s">
        <v>263</v>
      </c>
      <c r="C893" s="16">
        <v>7</v>
      </c>
      <c r="D893" s="17">
        <v>415</v>
      </c>
      <c r="F893" s="16" t="s">
        <v>385</v>
      </c>
      <c r="H893" s="16" t="s">
        <v>425</v>
      </c>
      <c r="J893" s="52">
        <f t="shared" si="357"/>
        <v>3507.1875000000005</v>
      </c>
      <c r="K893" s="52">
        <f t="shared" si="358"/>
        <v>32908.4375</v>
      </c>
      <c r="L893" s="52">
        <f t="shared" si="359"/>
        <v>7525</v>
      </c>
      <c r="M893" s="52">
        <f t="shared" si="360"/>
        <v>986460.3125</v>
      </c>
      <c r="N893">
        <v>261</v>
      </c>
      <c r="O893">
        <v>2449</v>
      </c>
      <c r="P893">
        <v>560</v>
      </c>
      <c r="Q893">
        <v>73411</v>
      </c>
      <c r="R893" s="14">
        <f t="shared" si="361"/>
        <v>0.27386780062637189</v>
      </c>
      <c r="S893" s="14">
        <f t="shared" si="362"/>
        <v>9.7787877299977927E-2</v>
      </c>
      <c r="T893" s="14">
        <f t="shared" si="363"/>
        <v>0.94598971449376501</v>
      </c>
      <c r="U893" s="14">
        <f t="shared" si="364"/>
        <v>1.1018803549978011</v>
      </c>
      <c r="V893">
        <v>1490.95</v>
      </c>
      <c r="W893">
        <v>3624.67</v>
      </c>
      <c r="X893">
        <v>4988.62</v>
      </c>
      <c r="Y893">
        <v>3733.38</v>
      </c>
      <c r="Z893" s="14">
        <f t="shared" si="365"/>
        <v>0.48063482150237413</v>
      </c>
      <c r="AA893" s="14">
        <f t="shared" si="366"/>
        <v>0.18428393602229062</v>
      </c>
      <c r="AB893" s="14">
        <f t="shared" si="367"/>
        <v>4.115586789647744</v>
      </c>
      <c r="AC893" s="14">
        <f t="shared" si="368"/>
        <v>0.7135018992441392</v>
      </c>
      <c r="AD893">
        <v>2616.6</v>
      </c>
      <c r="AE893">
        <v>6830.79</v>
      </c>
      <c r="AF893">
        <v>21703.3</v>
      </c>
      <c r="AG893">
        <v>2417.48</v>
      </c>
      <c r="AH893" s="14">
        <f t="shared" si="369"/>
        <v>8.4875616498746336</v>
      </c>
      <c r="AI893" s="14">
        <f t="shared" si="370"/>
        <v>2.7450029217631151</v>
      </c>
      <c r="AJ893" s="14">
        <f t="shared" si="371"/>
        <v>58.62035217998119</v>
      </c>
      <c r="AK893" s="14">
        <f t="shared" si="372"/>
        <v>13.607043878885186</v>
      </c>
      <c r="AL893">
        <v>46206.71</v>
      </c>
      <c r="AM893">
        <v>101748.09</v>
      </c>
      <c r="AN893">
        <v>309130.90999999997</v>
      </c>
      <c r="AO893">
        <v>46103.25</v>
      </c>
      <c r="AP893" s="14">
        <f t="shared" si="373"/>
        <v>0.42415664808368769</v>
      </c>
      <c r="AQ893" s="14">
        <f t="shared" si="374"/>
        <v>2.7238763891864005E-2</v>
      </c>
      <c r="AR893" s="14">
        <f t="shared" si="375"/>
        <v>0</v>
      </c>
      <c r="AS893" s="14">
        <f t="shared" si="376"/>
        <v>1.3259498434267263</v>
      </c>
      <c r="AT893">
        <v>2309.13</v>
      </c>
      <c r="AU893">
        <v>1009.65</v>
      </c>
      <c r="AW893">
        <v>4492.57</v>
      </c>
    </row>
    <row r="895" spans="1:49" ht="12.75" customHeight="1" x14ac:dyDescent="0.15">
      <c r="A895" t="s">
        <v>44</v>
      </c>
      <c r="B895" t="s">
        <v>267</v>
      </c>
      <c r="C895" s="16">
        <v>7</v>
      </c>
      <c r="D895" s="17">
        <v>419</v>
      </c>
      <c r="F895" s="16" t="s">
        <v>391</v>
      </c>
      <c r="H895" s="16" t="s">
        <v>425</v>
      </c>
      <c r="J895" s="52">
        <f t="shared" si="357"/>
        <v>3695.3125</v>
      </c>
      <c r="K895" s="52">
        <f t="shared" si="358"/>
        <v>33862.5</v>
      </c>
      <c r="L895" s="52">
        <f t="shared" si="359"/>
        <v>8505.9375000000018</v>
      </c>
      <c r="M895" s="52">
        <f t="shared" si="360"/>
        <v>1057773.125</v>
      </c>
      <c r="N895">
        <v>275</v>
      </c>
      <c r="O895">
        <v>2520</v>
      </c>
      <c r="P895">
        <v>633</v>
      </c>
      <c r="Q895">
        <v>78718</v>
      </c>
      <c r="R895" s="14">
        <f>V895/$S$15</f>
        <v>0.2974991045269606</v>
      </c>
      <c r="S895" s="14">
        <f>W895/$T$15</f>
        <v>9.5413506369335668E-2</v>
      </c>
      <c r="T895" s="14">
        <f>X895/$U$15</f>
        <v>0.93473140871992477</v>
      </c>
      <c r="U895" s="14">
        <f>Y895/$V$15</f>
        <v>1.0598431610978132</v>
      </c>
      <c r="V895">
        <v>1619.6</v>
      </c>
      <c r="W895">
        <v>3536.66</v>
      </c>
      <c r="X895">
        <v>4929.25</v>
      </c>
      <c r="Y895">
        <v>3590.95</v>
      </c>
      <c r="Z895" s="14">
        <f>AD895/$S$15</f>
        <v>0.45683819950220883</v>
      </c>
      <c r="AA895" s="14">
        <f>AE895/$T$15</f>
        <v>0.18913870308250053</v>
      </c>
      <c r="AB895" s="14">
        <f>AF895/$U$15</f>
        <v>3.5190444946752031</v>
      </c>
      <c r="AC895" s="14">
        <f>AG895/$V$15</f>
        <v>0.60814771308574789</v>
      </c>
      <c r="AD895">
        <v>2487.0500000000002</v>
      </c>
      <c r="AE895">
        <v>7010.74</v>
      </c>
      <c r="AF895">
        <v>18557.47</v>
      </c>
      <c r="AG895">
        <v>2060.52</v>
      </c>
      <c r="AH895" s="14">
        <f>AL895/$S$15</f>
        <v>8.6367447029325604</v>
      </c>
      <c r="AI895" s="14">
        <f>AM895/$T$15</f>
        <v>2.6708003904317246</v>
      </c>
      <c r="AJ895" s="14">
        <f>AN895/$U$15</f>
        <v>57.525391395370015</v>
      </c>
      <c r="AK895" s="14">
        <f>AO895/$V$15</f>
        <v>10.89471074526517</v>
      </c>
      <c r="AL895">
        <v>47018.87</v>
      </c>
      <c r="AM895">
        <v>98997.65</v>
      </c>
      <c r="AN895">
        <v>303356.7</v>
      </c>
      <c r="AO895">
        <v>36913.35</v>
      </c>
      <c r="AP895" s="14">
        <f>AT895/$S$15</f>
        <v>0.43752169800056939</v>
      </c>
      <c r="AQ895" s="14">
        <f>AU895/$T$15</f>
        <v>2.8383458342348619E-2</v>
      </c>
      <c r="AR895" s="14">
        <f>AV895/$U$15</f>
        <v>0</v>
      </c>
      <c r="AS895" s="14">
        <f>AW895/$V$15</f>
        <v>1.3527694727863548</v>
      </c>
      <c r="AT895">
        <v>2381.89</v>
      </c>
      <c r="AU895">
        <v>1052.08</v>
      </c>
      <c r="AW895">
        <v>4583.4399999999996</v>
      </c>
    </row>
    <row r="896" spans="1:49" ht="12.75" customHeight="1" x14ac:dyDescent="0.15">
      <c r="A896" t="s">
        <v>45</v>
      </c>
      <c r="B896" t="s">
        <v>268</v>
      </c>
      <c r="C896" s="16">
        <v>7</v>
      </c>
      <c r="D896" s="17">
        <v>420</v>
      </c>
      <c r="F896" s="16" t="s">
        <v>391</v>
      </c>
      <c r="H896" s="16" t="s">
        <v>425</v>
      </c>
      <c r="J896" s="52">
        <f t="shared" si="357"/>
        <v>3977.5</v>
      </c>
      <c r="K896" s="52">
        <f t="shared" si="358"/>
        <v>35179.375</v>
      </c>
      <c r="L896" s="52">
        <f t="shared" si="359"/>
        <v>11018.75</v>
      </c>
      <c r="M896" s="52">
        <f t="shared" si="360"/>
        <v>1148825.625</v>
      </c>
      <c r="N896">
        <v>296</v>
      </c>
      <c r="O896">
        <v>2618</v>
      </c>
      <c r="P896">
        <v>820</v>
      </c>
      <c r="Q896">
        <v>85494</v>
      </c>
      <c r="R896" s="14">
        <f>V896/$S$15</f>
        <v>0.28193348701793697</v>
      </c>
      <c r="S896" s="14">
        <f>W896/$T$15</f>
        <v>9.9284640159107929E-2</v>
      </c>
      <c r="T896" s="14">
        <f>X896/$U$15</f>
        <v>0.94305235292332912</v>
      </c>
      <c r="U896" s="14">
        <f>Y896/$V$15</f>
        <v>1.0578184812540028</v>
      </c>
      <c r="V896">
        <v>1534.86</v>
      </c>
      <c r="W896">
        <v>3680.15</v>
      </c>
      <c r="X896">
        <v>4973.13</v>
      </c>
      <c r="Y896">
        <v>3584.09</v>
      </c>
      <c r="Z896" s="14">
        <f>AD896/$S$15</f>
        <v>0.4758534546890642</v>
      </c>
      <c r="AA896" s="14">
        <f>AE896/$T$15</f>
        <v>0.18108240666949757</v>
      </c>
      <c r="AB896" s="14">
        <f>AF896/$U$15</f>
        <v>4.3961038714766838</v>
      </c>
      <c r="AC896" s="14">
        <f>AG896/$V$15</f>
        <v>0.69202730661503631</v>
      </c>
      <c r="AD896">
        <v>2590.5700000000002</v>
      </c>
      <c r="AE896">
        <v>6712.12</v>
      </c>
      <c r="AF896">
        <v>23182.59</v>
      </c>
      <c r="AG896">
        <v>2344.7199999999998</v>
      </c>
      <c r="AH896" s="14">
        <f>AL896/$S$15</f>
        <v>6.8080087434905998</v>
      </c>
      <c r="AI896" s="14">
        <f>AM896/$T$15</f>
        <v>1.897075970697117</v>
      </c>
      <c r="AJ896" s="14">
        <f>AN896/$U$15</f>
        <v>48.69161875360296</v>
      </c>
      <c r="AK896" s="14">
        <f>AO896/$V$15</f>
        <v>6.574285975697939</v>
      </c>
      <c r="AL896">
        <v>37063.14</v>
      </c>
      <c r="AM896">
        <v>70318.27</v>
      </c>
      <c r="AN896">
        <v>256772.33</v>
      </c>
      <c r="AO896">
        <v>22274.93</v>
      </c>
      <c r="AP896" s="14">
        <f>AT896/$S$15</f>
        <v>0.44487100596063595</v>
      </c>
      <c r="AQ896" s="14">
        <f>AU896/$T$15</f>
        <v>3.0038584539313764E-2</v>
      </c>
      <c r="AR896" s="14">
        <f>AV896/$U$15</f>
        <v>0</v>
      </c>
      <c r="AS896" s="14">
        <f>AW896/$V$15</f>
        <v>1.3598971722365039</v>
      </c>
      <c r="AT896">
        <v>2421.9</v>
      </c>
      <c r="AU896">
        <v>1113.43</v>
      </c>
      <c r="AW896">
        <v>4607.59</v>
      </c>
    </row>
    <row r="897" spans="1:49" ht="12.75" customHeight="1" x14ac:dyDescent="0.15">
      <c r="J897" s="52"/>
      <c r="K897" s="52"/>
      <c r="L897" s="52"/>
      <c r="M897" s="52"/>
      <c r="R897" s="14"/>
      <c r="S897" s="14"/>
      <c r="T897" s="14"/>
      <c r="U897" s="14"/>
      <c r="Z897" s="14"/>
      <c r="AA897" s="14"/>
      <c r="AB897" s="14"/>
      <c r="AC897" s="14"/>
      <c r="AH897" s="14"/>
      <c r="AI897" s="14"/>
      <c r="AJ897" s="14"/>
      <c r="AK897" s="14"/>
      <c r="AP897" s="14"/>
      <c r="AQ897" s="14"/>
      <c r="AR897" s="14"/>
      <c r="AS897" s="14"/>
    </row>
    <row r="898" spans="1:49" ht="12.75" customHeight="1" x14ac:dyDescent="0.15">
      <c r="A898" t="s">
        <v>42</v>
      </c>
      <c r="B898" t="s">
        <v>265</v>
      </c>
      <c r="C898" s="16">
        <v>8</v>
      </c>
      <c r="D898" s="17">
        <v>417</v>
      </c>
      <c r="F898" s="16" t="s">
        <v>374</v>
      </c>
      <c r="H898" s="16" t="s">
        <v>425</v>
      </c>
      <c r="J898" s="52">
        <f t="shared" si="357"/>
        <v>8170.0000000000009</v>
      </c>
      <c r="K898" s="52">
        <f t="shared" si="358"/>
        <v>70976.875</v>
      </c>
      <c r="L898" s="52">
        <f t="shared" si="359"/>
        <v>5576.5625</v>
      </c>
      <c r="M898" s="52">
        <f t="shared" si="360"/>
        <v>1283361.8750000002</v>
      </c>
      <c r="N898">
        <v>608</v>
      </c>
      <c r="O898">
        <v>5282</v>
      </c>
      <c r="P898">
        <v>415</v>
      </c>
      <c r="Q898">
        <v>95506</v>
      </c>
      <c r="R898" s="14">
        <f t="shared" si="361"/>
        <v>0.26020701499802534</v>
      </c>
      <c r="S898" s="14">
        <f t="shared" si="362"/>
        <v>8.4080680590050458E-2</v>
      </c>
      <c r="T898" s="14">
        <f t="shared" si="363"/>
        <v>0.80020062805303571</v>
      </c>
      <c r="U898" s="14">
        <f t="shared" si="364"/>
        <v>1.2554697345780492</v>
      </c>
      <c r="V898">
        <v>1416.58</v>
      </c>
      <c r="W898">
        <v>3116.59</v>
      </c>
      <c r="X898">
        <v>4219.8100000000004</v>
      </c>
      <c r="Y898">
        <v>4253.7700000000004</v>
      </c>
      <c r="Z898" s="14">
        <f t="shared" si="365"/>
        <v>0.78865183089795277</v>
      </c>
      <c r="AA898" s="14">
        <f t="shared" si="366"/>
        <v>0.31781120823942594</v>
      </c>
      <c r="AB898" s="14">
        <f t="shared" si="367"/>
        <v>3.0388247519645621</v>
      </c>
      <c r="AC898" s="14">
        <f t="shared" si="368"/>
        <v>1.8519002771391215</v>
      </c>
      <c r="AD898">
        <v>4293.46</v>
      </c>
      <c r="AE898">
        <v>11780.2</v>
      </c>
      <c r="AF898">
        <v>16025.06</v>
      </c>
      <c r="AG898">
        <v>6274.59</v>
      </c>
      <c r="AH898" s="14">
        <f t="shared" si="369"/>
        <v>5.0547790707285936</v>
      </c>
      <c r="AI898" s="14">
        <f t="shared" si="370"/>
        <v>1.0833001948381644</v>
      </c>
      <c r="AJ898" s="14">
        <f t="shared" si="371"/>
        <v>36.801031205437063</v>
      </c>
      <c r="AK898" s="14">
        <f t="shared" si="372"/>
        <v>6.5890696802717672</v>
      </c>
      <c r="AL898">
        <v>27518.47</v>
      </c>
      <c r="AM898">
        <v>40154.32</v>
      </c>
      <c r="AN898">
        <v>194068.03</v>
      </c>
      <c r="AO898">
        <v>22325.02</v>
      </c>
      <c r="AP898" s="14">
        <f t="shared" si="373"/>
        <v>0.35454487008752678</v>
      </c>
      <c r="AQ898" s="14">
        <f t="shared" si="374"/>
        <v>2.7168889778577295E-2</v>
      </c>
      <c r="AR898" s="14">
        <f t="shared" si="375"/>
        <v>0</v>
      </c>
      <c r="AS898" s="14">
        <f t="shared" si="376"/>
        <v>1.249941709290211</v>
      </c>
      <c r="AT898">
        <v>1930.16</v>
      </c>
      <c r="AU898">
        <v>1007.06</v>
      </c>
      <c r="AW898">
        <v>4235.04</v>
      </c>
    </row>
    <row r="899" spans="1:49" ht="12.75" customHeight="1" x14ac:dyDescent="0.15">
      <c r="A899" t="s">
        <v>43</v>
      </c>
      <c r="B899" t="s">
        <v>266</v>
      </c>
      <c r="C899" s="16">
        <v>8</v>
      </c>
      <c r="D899" s="17">
        <v>418</v>
      </c>
      <c r="F899" s="16" t="s">
        <v>374</v>
      </c>
      <c r="H899" s="16" t="s">
        <v>425</v>
      </c>
      <c r="J899" s="52">
        <f t="shared" si="357"/>
        <v>8895.625</v>
      </c>
      <c r="K899" s="52">
        <f t="shared" si="358"/>
        <v>67483.125</v>
      </c>
      <c r="L899" s="52">
        <f t="shared" si="359"/>
        <v>8774.6875000000018</v>
      </c>
      <c r="M899" s="52">
        <f t="shared" si="360"/>
        <v>1299245.0000000002</v>
      </c>
      <c r="N899">
        <v>662</v>
      </c>
      <c r="O899">
        <v>5022</v>
      </c>
      <c r="P899">
        <v>653</v>
      </c>
      <c r="Q899">
        <v>96688</v>
      </c>
      <c r="R899" s="14">
        <f t="shared" si="361"/>
        <v>0.28490186533922357</v>
      </c>
      <c r="S899" s="14">
        <f t="shared" si="362"/>
        <v>0.10552178156866575</v>
      </c>
      <c r="T899" s="14">
        <f t="shared" si="363"/>
        <v>0.73841363512242486</v>
      </c>
      <c r="U899" s="14">
        <f t="shared" si="364"/>
        <v>1.4592392988586826</v>
      </c>
      <c r="V899">
        <v>1551.02</v>
      </c>
      <c r="W899">
        <v>3911.34</v>
      </c>
      <c r="X899">
        <v>3893.98</v>
      </c>
      <c r="Y899">
        <v>4944.18</v>
      </c>
      <c r="Z899" s="14">
        <f t="shared" si="365"/>
        <v>0.59520761198005168</v>
      </c>
      <c r="AA899" s="14">
        <f t="shared" si="366"/>
        <v>0.2449263030442991</v>
      </c>
      <c r="AB899" s="14">
        <f t="shared" si="367"/>
        <v>3.2267115962256137</v>
      </c>
      <c r="AC899" s="14">
        <f t="shared" si="368"/>
        <v>1.1095068458380433</v>
      </c>
      <c r="AD899">
        <v>3240.34</v>
      </c>
      <c r="AE899">
        <v>9078.6</v>
      </c>
      <c r="AF899">
        <v>17015.87</v>
      </c>
      <c r="AG899">
        <v>3759.22</v>
      </c>
      <c r="AH899" s="14">
        <f t="shared" si="369"/>
        <v>5.2420256977801447</v>
      </c>
      <c r="AI899" s="14">
        <f t="shared" si="370"/>
        <v>1.2616888060591376</v>
      </c>
      <c r="AJ899" s="14">
        <f t="shared" si="371"/>
        <v>39.965339512727937</v>
      </c>
      <c r="AK899" s="14">
        <f t="shared" si="372"/>
        <v>12.70107343448862</v>
      </c>
      <c r="AL899">
        <v>28537.85</v>
      </c>
      <c r="AM899">
        <v>46766.59</v>
      </c>
      <c r="AN899">
        <v>210754.82</v>
      </c>
      <c r="AO899">
        <v>43033.65</v>
      </c>
      <c r="AP899" s="14">
        <f t="shared" si="373"/>
        <v>0.3552428798412946</v>
      </c>
      <c r="AQ899" s="14">
        <f t="shared" si="374"/>
        <v>2.6925544411069136E-2</v>
      </c>
      <c r="AR899" s="14">
        <f t="shared" si="375"/>
        <v>0</v>
      </c>
      <c r="AS899" s="14">
        <f t="shared" si="376"/>
        <v>1.2819499496781466</v>
      </c>
      <c r="AT899">
        <v>1933.96</v>
      </c>
      <c r="AU899">
        <v>998.04</v>
      </c>
      <c r="AW899">
        <v>4343.49</v>
      </c>
    </row>
    <row r="900" spans="1:49" ht="12.75" customHeight="1" x14ac:dyDescent="0.15">
      <c r="A900" t="s">
        <v>46</v>
      </c>
      <c r="B900" t="s">
        <v>269</v>
      </c>
      <c r="C900" s="16">
        <v>8</v>
      </c>
      <c r="D900" s="17">
        <v>421</v>
      </c>
      <c r="F900" s="16" t="s">
        <v>375</v>
      </c>
      <c r="H900" s="16" t="s">
        <v>425</v>
      </c>
      <c r="J900" s="52">
        <f t="shared" si="357"/>
        <v>16165.3125</v>
      </c>
      <c r="K900" s="52">
        <f t="shared" si="358"/>
        <v>77252.187500000015</v>
      </c>
      <c r="L900" s="52">
        <f t="shared" si="359"/>
        <v>7968.4375</v>
      </c>
      <c r="M900" s="52">
        <f t="shared" si="360"/>
        <v>1422265.3125</v>
      </c>
      <c r="N900">
        <v>1203</v>
      </c>
      <c r="O900">
        <v>5749</v>
      </c>
      <c r="P900">
        <v>593</v>
      </c>
      <c r="Q900">
        <v>105843</v>
      </c>
      <c r="R900" s="14">
        <f t="shared" si="361"/>
        <v>0.30194065080225196</v>
      </c>
      <c r="S900" s="14">
        <f t="shared" si="362"/>
        <v>0.10177124132576282</v>
      </c>
      <c r="T900" s="14">
        <f t="shared" si="363"/>
        <v>0.91413574440972134</v>
      </c>
      <c r="U900" s="14">
        <f t="shared" si="364"/>
        <v>1.3270330176288814</v>
      </c>
      <c r="V900">
        <v>1643.78</v>
      </c>
      <c r="W900">
        <v>3772.32</v>
      </c>
      <c r="X900">
        <v>4820.6400000000003</v>
      </c>
      <c r="Y900">
        <v>4496.24</v>
      </c>
      <c r="Z900" s="14">
        <f t="shared" si="365"/>
        <v>0.53001901158145126</v>
      </c>
      <c r="AA900" s="14">
        <f t="shared" si="366"/>
        <v>0.20237323783691327</v>
      </c>
      <c r="AB900" s="14">
        <f t="shared" si="367"/>
        <v>3.6261775994417311</v>
      </c>
      <c r="AC900" s="14">
        <f t="shared" si="368"/>
        <v>1.0297592519900005</v>
      </c>
      <c r="AD900">
        <v>2885.45</v>
      </c>
      <c r="AE900">
        <v>7501.3</v>
      </c>
      <c r="AF900">
        <v>19122.43</v>
      </c>
      <c r="AG900">
        <v>3489.02</v>
      </c>
      <c r="AH900" s="14">
        <f t="shared" si="369"/>
        <v>6.3115272637099213</v>
      </c>
      <c r="AI900" s="14">
        <f t="shared" si="370"/>
        <v>1.5296220377018053</v>
      </c>
      <c r="AJ900" s="14">
        <f t="shared" si="371"/>
        <v>50.516685503200954</v>
      </c>
      <c r="AK900" s="14">
        <f t="shared" si="372"/>
        <v>9.1478724628784089</v>
      </c>
      <c r="AL900">
        <v>34360.269999999997</v>
      </c>
      <c r="AM900">
        <v>56697.98</v>
      </c>
      <c r="AN900">
        <v>266396.71000000002</v>
      </c>
      <c r="AO900">
        <v>30994.73</v>
      </c>
      <c r="AP900" s="14">
        <f t="shared" si="373"/>
        <v>0.36098860223546808</v>
      </c>
      <c r="AQ900" s="14">
        <f t="shared" si="374"/>
        <v>2.798309855811125E-2</v>
      </c>
      <c r="AR900" s="14">
        <f t="shared" si="375"/>
        <v>0</v>
      </c>
      <c r="AS900" s="14">
        <f t="shared" si="376"/>
        <v>1.2374335559694114</v>
      </c>
      <c r="AT900">
        <v>1965.24</v>
      </c>
      <c r="AU900">
        <v>1037.24</v>
      </c>
      <c r="AW900">
        <v>4192.66</v>
      </c>
    </row>
    <row r="901" spans="1:49" ht="12.75" customHeight="1" x14ac:dyDescent="0.15">
      <c r="A901" t="s">
        <v>47</v>
      </c>
      <c r="B901" t="s">
        <v>365</v>
      </c>
      <c r="C901" s="16">
        <v>8</v>
      </c>
      <c r="D901" s="17">
        <v>422</v>
      </c>
      <c r="F901" s="16" t="s">
        <v>375</v>
      </c>
      <c r="H901" s="16" t="s">
        <v>425</v>
      </c>
      <c r="J901" s="52">
        <f t="shared" si="357"/>
        <v>12604.375000000002</v>
      </c>
      <c r="K901" s="52">
        <f t="shared" si="358"/>
        <v>67725</v>
      </c>
      <c r="L901" s="52">
        <f t="shared" si="359"/>
        <v>8008.7500000000009</v>
      </c>
      <c r="M901" s="52">
        <f t="shared" si="360"/>
        <v>1309739.6875</v>
      </c>
      <c r="N901">
        <v>938</v>
      </c>
      <c r="O901">
        <v>5040</v>
      </c>
      <c r="P901">
        <v>596</v>
      </c>
      <c r="Q901">
        <v>97469</v>
      </c>
      <c r="R901" s="14">
        <f t="shared" si="361"/>
        <v>0.28469246241309321</v>
      </c>
      <c r="S901" s="14">
        <f t="shared" si="362"/>
        <v>9.789660034111515E-2</v>
      </c>
      <c r="T901" s="14">
        <f t="shared" si="363"/>
        <v>0.83487628568827943</v>
      </c>
      <c r="U901" s="14">
        <f t="shared" si="364"/>
        <v>1.2768469300718082</v>
      </c>
      <c r="V901">
        <v>1549.88</v>
      </c>
      <c r="W901">
        <v>3628.7</v>
      </c>
      <c r="X901">
        <v>4402.67</v>
      </c>
      <c r="Y901">
        <v>4326.2</v>
      </c>
      <c r="Z901" s="14">
        <f t="shared" si="365"/>
        <v>0.47660105987270501</v>
      </c>
      <c r="AA901" s="14">
        <f t="shared" si="366"/>
        <v>0.1886387929206462</v>
      </c>
      <c r="AB901" s="14">
        <f t="shared" si="367"/>
        <v>4.2725735004096004</v>
      </c>
      <c r="AC901" s="14">
        <f t="shared" si="368"/>
        <v>0.86970329290860304</v>
      </c>
      <c r="AD901">
        <v>2594.64</v>
      </c>
      <c r="AE901">
        <v>6992.21</v>
      </c>
      <c r="AF901">
        <v>22531.16</v>
      </c>
      <c r="AG901">
        <v>2946.72</v>
      </c>
      <c r="AH901" s="14">
        <f t="shared" si="369"/>
        <v>6.5672229314572794</v>
      </c>
      <c r="AI901" s="14">
        <f t="shared" si="370"/>
        <v>1.5153930783081073</v>
      </c>
      <c r="AJ901" s="14">
        <f t="shared" si="371"/>
        <v>49.84832481264602</v>
      </c>
      <c r="AK901" s="14">
        <f t="shared" si="372"/>
        <v>5.7750657430663566</v>
      </c>
      <c r="AL901">
        <v>35752.29</v>
      </c>
      <c r="AM901">
        <v>56170.559999999998</v>
      </c>
      <c r="AN901">
        <v>262872.15000000002</v>
      </c>
      <c r="AO901">
        <v>19567.02</v>
      </c>
      <c r="AP901" s="14">
        <f t="shared" si="373"/>
        <v>0.3725608692058302</v>
      </c>
      <c r="AQ901" s="14">
        <f t="shared" si="374"/>
        <v>2.7441641626194533E-2</v>
      </c>
      <c r="AR901" s="14">
        <f t="shared" si="375"/>
        <v>0</v>
      </c>
      <c r="AS901" s="14">
        <f t="shared" si="376"/>
        <v>1.2295030680097634</v>
      </c>
      <c r="AT901">
        <v>2028.24</v>
      </c>
      <c r="AU901">
        <v>1017.17</v>
      </c>
      <c r="AW901">
        <v>4165.79</v>
      </c>
    </row>
    <row r="902" spans="1:49" ht="12.75" customHeight="1" x14ac:dyDescent="0.15">
      <c r="A902" t="s">
        <v>48</v>
      </c>
      <c r="B902" t="s">
        <v>272</v>
      </c>
      <c r="C902" s="16">
        <v>8</v>
      </c>
      <c r="D902" s="17">
        <v>423</v>
      </c>
      <c r="F902" s="16" t="s">
        <v>376</v>
      </c>
      <c r="H902" s="16" t="s">
        <v>425</v>
      </c>
      <c r="J902" s="52">
        <f t="shared" si="357"/>
        <v>16729.6875</v>
      </c>
      <c r="K902" s="52">
        <f t="shared" si="358"/>
        <v>74833.4375</v>
      </c>
      <c r="L902" s="52">
        <f t="shared" si="359"/>
        <v>8465.625</v>
      </c>
      <c r="M902" s="52">
        <f t="shared" si="360"/>
        <v>1323526.5625</v>
      </c>
      <c r="N902">
        <v>1245</v>
      </c>
      <c r="O902">
        <v>5569</v>
      </c>
      <c r="P902">
        <v>630</v>
      </c>
      <c r="Q902">
        <v>98495</v>
      </c>
      <c r="R902" s="14">
        <f t="shared" si="361"/>
        <v>0.26902765404432361</v>
      </c>
      <c r="S902" s="14">
        <f t="shared" si="362"/>
        <v>9.1657840226230247E-2</v>
      </c>
      <c r="T902" s="14">
        <f t="shared" si="363"/>
        <v>0.90141539488455369</v>
      </c>
      <c r="U902" s="14">
        <f t="shared" si="364"/>
        <v>1.1482709057048157</v>
      </c>
      <c r="V902">
        <v>1464.6</v>
      </c>
      <c r="W902">
        <v>3397.45</v>
      </c>
      <c r="X902">
        <v>4753.5600000000004</v>
      </c>
      <c r="Y902">
        <v>3890.56</v>
      </c>
      <c r="Z902" s="14">
        <f t="shared" si="365"/>
        <v>0.48171673662071429</v>
      </c>
      <c r="AA902" s="14">
        <f t="shared" si="366"/>
        <v>0.18251523066820693</v>
      </c>
      <c r="AB902" s="14">
        <f t="shared" si="367"/>
        <v>3.493960299159562</v>
      </c>
      <c r="AC902" s="14">
        <f t="shared" si="368"/>
        <v>1.0102148934977082</v>
      </c>
      <c r="AD902">
        <v>2622.49</v>
      </c>
      <c r="AE902">
        <v>6765.23</v>
      </c>
      <c r="AF902">
        <v>18425.189999999999</v>
      </c>
      <c r="AG902">
        <v>3422.8</v>
      </c>
      <c r="AH902" s="14">
        <f t="shared" si="369"/>
        <v>6.2797880254589877</v>
      </c>
      <c r="AI902" s="14">
        <f t="shared" si="370"/>
        <v>1.5802419209068201</v>
      </c>
      <c r="AJ902" s="14">
        <f t="shared" si="371"/>
        <v>49.483890970599838</v>
      </c>
      <c r="AK902" s="14">
        <f t="shared" si="372"/>
        <v>6.5380778527768513</v>
      </c>
      <c r="AL902">
        <v>34187.480000000003</v>
      </c>
      <c r="AM902">
        <v>58574.29</v>
      </c>
      <c r="AN902">
        <v>260950.33</v>
      </c>
      <c r="AO902">
        <v>22152.25</v>
      </c>
      <c r="AP902" s="14">
        <f t="shared" si="373"/>
        <v>0.3679558416987353</v>
      </c>
      <c r="AQ902" s="14">
        <f t="shared" si="374"/>
        <v>2.905522105309731E-2</v>
      </c>
      <c r="AR902" s="14">
        <f t="shared" si="375"/>
        <v>0</v>
      </c>
      <c r="AS902" s="14">
        <f t="shared" si="376"/>
        <v>1.2381182873451606</v>
      </c>
      <c r="AT902">
        <v>2003.17</v>
      </c>
      <c r="AU902">
        <v>1076.98</v>
      </c>
      <c r="AW902">
        <v>4194.9799999999996</v>
      </c>
    </row>
    <row r="903" spans="1:49" ht="12.75" customHeight="1" x14ac:dyDescent="0.15">
      <c r="A903" t="s">
        <v>49</v>
      </c>
      <c r="B903" t="s">
        <v>273</v>
      </c>
      <c r="C903" s="16">
        <v>8</v>
      </c>
      <c r="D903" s="17">
        <v>424</v>
      </c>
      <c r="F903" s="16" t="s">
        <v>376</v>
      </c>
      <c r="H903" s="16" t="s">
        <v>425</v>
      </c>
      <c r="J903" s="52">
        <f t="shared" si="357"/>
        <v>13330.000000000002</v>
      </c>
      <c r="K903" s="52">
        <f t="shared" si="358"/>
        <v>64500.000000000007</v>
      </c>
      <c r="L903" s="52">
        <f t="shared" si="359"/>
        <v>7981.8749999999991</v>
      </c>
      <c r="M903" s="52">
        <f t="shared" si="360"/>
        <v>1249324.6875000002</v>
      </c>
      <c r="N903">
        <v>992</v>
      </c>
      <c r="O903">
        <v>4800</v>
      </c>
      <c r="P903">
        <v>594</v>
      </c>
      <c r="Q903">
        <v>92973</v>
      </c>
      <c r="R903" s="14">
        <f t="shared" si="361"/>
        <v>0.25901121407775457</v>
      </c>
      <c r="S903" s="14">
        <f t="shared" si="362"/>
        <v>8.9442911770307859E-2</v>
      </c>
      <c r="T903" s="14">
        <f t="shared" si="363"/>
        <v>0.89976751418428957</v>
      </c>
      <c r="U903" s="14">
        <f t="shared" si="364"/>
        <v>1.1304088613684593</v>
      </c>
      <c r="V903">
        <v>1410.07</v>
      </c>
      <c r="W903">
        <v>3315.35</v>
      </c>
      <c r="X903">
        <v>4744.87</v>
      </c>
      <c r="Y903">
        <v>3830.04</v>
      </c>
      <c r="Z903" s="14">
        <f t="shared" si="365"/>
        <v>0.44796980189381064</v>
      </c>
      <c r="AA903" s="14">
        <f t="shared" si="366"/>
        <v>0.17614454606916294</v>
      </c>
      <c r="AB903" s="14">
        <f t="shared" si="367"/>
        <v>3.7169134379077033</v>
      </c>
      <c r="AC903" s="14">
        <f t="shared" si="368"/>
        <v>0.9255708800273893</v>
      </c>
      <c r="AD903">
        <v>2438.77</v>
      </c>
      <c r="AE903">
        <v>6529.09</v>
      </c>
      <c r="AF903">
        <v>19600.919999999998</v>
      </c>
      <c r="AG903">
        <v>3136.01</v>
      </c>
      <c r="AH903" s="14">
        <f t="shared" si="369"/>
        <v>11.404658296672514</v>
      </c>
      <c r="AI903" s="14">
        <f t="shared" si="370"/>
        <v>6.4457809255001663</v>
      </c>
      <c r="AJ903" s="14">
        <f t="shared" si="371"/>
        <v>78.96411071331049</v>
      </c>
      <c r="AK903" s="14">
        <f t="shared" si="372"/>
        <v>19.998843040089252</v>
      </c>
      <c r="AL903">
        <v>62087.53</v>
      </c>
      <c r="AM903">
        <v>238923.57</v>
      </c>
      <c r="AN903">
        <v>416412.5</v>
      </c>
      <c r="AO903">
        <v>67759.88</v>
      </c>
      <c r="AP903" s="14">
        <f t="shared" si="373"/>
        <v>0.40077515820023696</v>
      </c>
      <c r="AQ903" s="14">
        <f t="shared" si="374"/>
        <v>2.771709131602362E-2</v>
      </c>
      <c r="AR903" s="14">
        <f t="shared" si="375"/>
        <v>0</v>
      </c>
      <c r="AS903" s="14">
        <f t="shared" si="376"/>
        <v>1.301821916716595</v>
      </c>
      <c r="AT903">
        <v>2181.84</v>
      </c>
      <c r="AU903">
        <v>1027.3800000000001</v>
      </c>
      <c r="AW903">
        <v>4410.82</v>
      </c>
    </row>
    <row r="904" spans="1:49" ht="12.75" customHeight="1" x14ac:dyDescent="0.15">
      <c r="A904" t="s">
        <v>50</v>
      </c>
      <c r="B904" t="s">
        <v>274</v>
      </c>
      <c r="C904" s="16">
        <v>8</v>
      </c>
      <c r="D904" s="17">
        <v>425</v>
      </c>
      <c r="F904" s="16" t="s">
        <v>377</v>
      </c>
      <c r="H904" s="16" t="s">
        <v>425</v>
      </c>
      <c r="J904" s="52">
        <f t="shared" si="357"/>
        <v>18812.5</v>
      </c>
      <c r="K904" s="52">
        <f t="shared" si="358"/>
        <v>82277.8125</v>
      </c>
      <c r="L904" s="52">
        <f t="shared" si="359"/>
        <v>9312.1875</v>
      </c>
      <c r="M904" s="52">
        <f t="shared" si="360"/>
        <v>1646228.125</v>
      </c>
      <c r="N904">
        <v>1400</v>
      </c>
      <c r="O904">
        <v>6123</v>
      </c>
      <c r="P904">
        <v>693</v>
      </c>
      <c r="Q904">
        <v>122510</v>
      </c>
      <c r="R904" s="14">
        <f t="shared" si="361"/>
        <v>0.27178111883616057</v>
      </c>
      <c r="S904" s="14">
        <f t="shared" si="362"/>
        <v>9.6361528122576992E-2</v>
      </c>
      <c r="T904" s="14">
        <f t="shared" si="363"/>
        <v>0.85921902970357111</v>
      </c>
      <c r="U904" s="14">
        <f t="shared" si="364"/>
        <v>1.1711297182271361</v>
      </c>
      <c r="V904">
        <v>1479.59</v>
      </c>
      <c r="W904">
        <v>3571.8</v>
      </c>
      <c r="X904">
        <v>4531.04</v>
      </c>
      <c r="Y904">
        <v>3968.01</v>
      </c>
      <c r="Z904" s="14">
        <f t="shared" si="365"/>
        <v>0.39925423168413221</v>
      </c>
      <c r="AA904" s="14">
        <f t="shared" si="366"/>
        <v>0.1499859981989205</v>
      </c>
      <c r="AB904" s="14">
        <f t="shared" si="367"/>
        <v>3.7520005916441646</v>
      </c>
      <c r="AC904" s="14">
        <f t="shared" si="368"/>
        <v>0.6341852139342834</v>
      </c>
      <c r="AD904">
        <v>2173.56</v>
      </c>
      <c r="AE904">
        <v>5559.48</v>
      </c>
      <c r="AF904">
        <v>19785.95</v>
      </c>
      <c r="AG904">
        <v>2148.7399999999998</v>
      </c>
      <c r="AH904" s="14">
        <f t="shared" si="369"/>
        <v>8.0333134339324577</v>
      </c>
      <c r="AI904" s="14">
        <f t="shared" si="370"/>
        <v>3.0616769895102496</v>
      </c>
      <c r="AJ904" s="14">
        <f t="shared" si="371"/>
        <v>64.085613944597839</v>
      </c>
      <c r="AK904" s="14">
        <f t="shared" si="372"/>
        <v>8.788016610638719</v>
      </c>
      <c r="AL904">
        <v>43733.760000000002</v>
      </c>
      <c r="AM904">
        <v>113486.14</v>
      </c>
      <c r="AN904">
        <v>337951.64</v>
      </c>
      <c r="AO904">
        <v>29775.47</v>
      </c>
      <c r="AP904" s="14">
        <f t="shared" si="373"/>
        <v>0.38337450978591309</v>
      </c>
      <c r="AQ904" s="14">
        <f t="shared" si="374"/>
        <v>2.8436605833921907E-2</v>
      </c>
      <c r="AR904" s="14">
        <f t="shared" si="375"/>
        <v>0</v>
      </c>
      <c r="AS904" s="14">
        <f t="shared" si="376"/>
        <v>1.2595456571207635</v>
      </c>
      <c r="AT904">
        <v>2087.11</v>
      </c>
      <c r="AU904">
        <v>1054.05</v>
      </c>
      <c r="AW904">
        <v>4267.58</v>
      </c>
    </row>
    <row r="905" spans="1:49" ht="12.75" customHeight="1" x14ac:dyDescent="0.15">
      <c r="A905" t="s">
        <v>51</v>
      </c>
      <c r="B905" t="s">
        <v>275</v>
      </c>
      <c r="C905" s="16">
        <v>8</v>
      </c>
      <c r="D905" s="17">
        <v>426</v>
      </c>
      <c r="F905" s="16" t="s">
        <v>377</v>
      </c>
      <c r="H905" s="16" t="s">
        <v>425</v>
      </c>
      <c r="J905" s="52">
        <f t="shared" si="357"/>
        <v>15641.25</v>
      </c>
      <c r="K905" s="52">
        <f t="shared" si="358"/>
        <v>73395.625</v>
      </c>
      <c r="L905" s="52">
        <f t="shared" si="359"/>
        <v>11247.187499999998</v>
      </c>
      <c r="M905" s="52">
        <f t="shared" si="360"/>
        <v>1555551.8750000002</v>
      </c>
      <c r="N905">
        <v>1164</v>
      </c>
      <c r="O905">
        <v>5462</v>
      </c>
      <c r="P905">
        <v>837</v>
      </c>
      <c r="Q905">
        <v>115762</v>
      </c>
      <c r="R905" s="14">
        <f t="shared" si="361"/>
        <v>0.26552107346552656</v>
      </c>
      <c r="S905" s="14">
        <f t="shared" si="362"/>
        <v>9.1040304143939585E-2</v>
      </c>
      <c r="T905" s="14">
        <f t="shared" si="363"/>
        <v>0.82681323765890957</v>
      </c>
      <c r="U905" s="14">
        <f t="shared" si="364"/>
        <v>1.1057791918398909</v>
      </c>
      <c r="V905">
        <v>1445.51</v>
      </c>
      <c r="W905">
        <v>3374.56</v>
      </c>
      <c r="X905">
        <v>4360.1499999999996</v>
      </c>
      <c r="Y905">
        <v>3746.59</v>
      </c>
      <c r="Z905" s="14">
        <f t="shared" si="365"/>
        <v>0.37743959001111305</v>
      </c>
      <c r="AA905" s="14">
        <f t="shared" si="366"/>
        <v>0.14749562005316907</v>
      </c>
      <c r="AB905" s="14">
        <f t="shared" si="367"/>
        <v>4.2043106586971692</v>
      </c>
      <c r="AC905" s="14">
        <f t="shared" si="368"/>
        <v>0.6141450154802417</v>
      </c>
      <c r="AD905">
        <v>2054.8000000000002</v>
      </c>
      <c r="AE905">
        <v>5467.17</v>
      </c>
      <c r="AF905">
        <v>22171.18</v>
      </c>
      <c r="AG905">
        <v>2080.84</v>
      </c>
      <c r="AH905" s="14">
        <f t="shared" si="369"/>
        <v>5.5563890853316922</v>
      </c>
      <c r="AI905" s="14">
        <f t="shared" si="370"/>
        <v>1.9647656411448995</v>
      </c>
      <c r="AJ905" s="14">
        <f t="shared" si="371"/>
        <v>39.059094253466434</v>
      </c>
      <c r="AK905" s="14">
        <f t="shared" si="372"/>
        <v>10.238569855881755</v>
      </c>
      <c r="AL905">
        <v>30249.26</v>
      </c>
      <c r="AM905">
        <v>72827.3</v>
      </c>
      <c r="AN905">
        <v>205975.79</v>
      </c>
      <c r="AO905">
        <v>34690.22</v>
      </c>
      <c r="AP905" s="14">
        <f t="shared" si="373"/>
        <v>0.38712723064630189</v>
      </c>
      <c r="AQ905" s="14">
        <f t="shared" si="374"/>
        <v>2.7821228025400723E-2</v>
      </c>
      <c r="AR905" s="14">
        <f t="shared" si="375"/>
        <v>0</v>
      </c>
      <c r="AS905" s="14">
        <f t="shared" si="376"/>
        <v>1.3077956076843389</v>
      </c>
      <c r="AT905">
        <v>2107.54</v>
      </c>
      <c r="AU905">
        <v>1031.24</v>
      </c>
      <c r="AW905">
        <v>4431.0600000000004</v>
      </c>
    </row>
    <row r="906" spans="1:49" ht="12.75" customHeight="1" x14ac:dyDescent="0.15">
      <c r="A906" t="s">
        <v>52</v>
      </c>
      <c r="B906" t="s">
        <v>276</v>
      </c>
      <c r="C906" s="16">
        <v>8</v>
      </c>
      <c r="D906" s="17">
        <v>427</v>
      </c>
      <c r="F906" s="16" t="s">
        <v>378</v>
      </c>
      <c r="H906" s="16" t="s">
        <v>425</v>
      </c>
      <c r="J906" s="52">
        <f t="shared" si="357"/>
        <v>14700.625000000002</v>
      </c>
      <c r="K906" s="52">
        <f t="shared" si="358"/>
        <v>82748.125</v>
      </c>
      <c r="L906" s="52">
        <f t="shared" si="359"/>
        <v>9312.1875</v>
      </c>
      <c r="M906" s="52">
        <f t="shared" si="360"/>
        <v>1584133.4375</v>
      </c>
      <c r="N906">
        <v>1094</v>
      </c>
      <c r="O906">
        <v>6158</v>
      </c>
      <c r="P906">
        <v>693</v>
      </c>
      <c r="Q906">
        <v>117889</v>
      </c>
      <c r="R906" s="14">
        <f t="shared" si="361"/>
        <v>0.26134587301733081</v>
      </c>
      <c r="S906" s="14">
        <f t="shared" si="362"/>
        <v>8.0503072032926615E-2</v>
      </c>
      <c r="T906" s="14">
        <f t="shared" si="363"/>
        <v>0.64489593130859557</v>
      </c>
      <c r="U906" s="14">
        <f t="shared" si="364"/>
        <v>1.1292489500293668</v>
      </c>
      <c r="V906">
        <v>1422.78</v>
      </c>
      <c r="W906">
        <v>2983.98</v>
      </c>
      <c r="X906">
        <v>3400.82</v>
      </c>
      <c r="Y906">
        <v>3826.11</v>
      </c>
      <c r="Z906" s="14">
        <f t="shared" si="365"/>
        <v>0.3814164087398168</v>
      </c>
      <c r="AA906" s="14">
        <f t="shared" si="366"/>
        <v>0.14813285038360616</v>
      </c>
      <c r="AB906" s="14">
        <f t="shared" si="367"/>
        <v>4.0900910980308867</v>
      </c>
      <c r="AC906" s="14">
        <f t="shared" si="368"/>
        <v>0.56735307051847739</v>
      </c>
      <c r="AD906">
        <v>2076.4499999999998</v>
      </c>
      <c r="AE906">
        <v>5490.79</v>
      </c>
      <c r="AF906">
        <v>21568.85</v>
      </c>
      <c r="AG906">
        <v>1922.3</v>
      </c>
      <c r="AH906" s="14">
        <f t="shared" si="369"/>
        <v>7.5736850322829499</v>
      </c>
      <c r="AI906" s="14">
        <f t="shared" si="370"/>
        <v>2.6244258317312643</v>
      </c>
      <c r="AJ906" s="14">
        <f t="shared" si="371"/>
        <v>55.356596453169097</v>
      </c>
      <c r="AK906" s="14">
        <f t="shared" si="372"/>
        <v>10.622993397654795</v>
      </c>
      <c r="AL906">
        <v>41231.519999999997</v>
      </c>
      <c r="AM906">
        <v>97278.7</v>
      </c>
      <c r="AN906">
        <v>291919.69</v>
      </c>
      <c r="AO906">
        <v>35992.720000000001</v>
      </c>
      <c r="AP906" s="14">
        <f t="shared" si="373"/>
        <v>0.35343907568813659</v>
      </c>
      <c r="AQ906" s="14">
        <f t="shared" si="374"/>
        <v>2.7376084060446771E-2</v>
      </c>
      <c r="AR906" s="14">
        <f t="shared" si="375"/>
        <v>0</v>
      </c>
      <c r="AS906" s="14">
        <f t="shared" si="376"/>
        <v>1.2405030414469083</v>
      </c>
      <c r="AT906">
        <v>1924.14</v>
      </c>
      <c r="AU906">
        <v>1014.74</v>
      </c>
      <c r="AW906">
        <v>4203.0600000000004</v>
      </c>
    </row>
    <row r="907" spans="1:49" ht="12.75" customHeight="1" x14ac:dyDescent="0.15">
      <c r="A907" t="s">
        <v>53</v>
      </c>
      <c r="B907" t="s">
        <v>277</v>
      </c>
      <c r="C907" s="16">
        <v>8</v>
      </c>
      <c r="D907" s="17">
        <v>428</v>
      </c>
      <c r="F907" s="16" t="s">
        <v>378</v>
      </c>
      <c r="H907" s="16" t="s">
        <v>425</v>
      </c>
      <c r="J907" s="52">
        <f t="shared" si="357"/>
        <v>11730.9375</v>
      </c>
      <c r="K907" s="52">
        <f t="shared" si="358"/>
        <v>71393.4375</v>
      </c>
      <c r="L907" s="52">
        <f t="shared" si="359"/>
        <v>9809.375</v>
      </c>
      <c r="M907" s="52">
        <f t="shared" si="360"/>
        <v>1524000.625</v>
      </c>
      <c r="N907">
        <v>873</v>
      </c>
      <c r="O907">
        <v>5313</v>
      </c>
      <c r="P907">
        <v>730</v>
      </c>
      <c r="Q907">
        <v>113414</v>
      </c>
      <c r="R907" s="14">
        <f t="shared" si="361"/>
        <v>0.24547166172243087</v>
      </c>
      <c r="S907" s="14">
        <f t="shared" si="362"/>
        <v>8.4717910920487569E-2</v>
      </c>
      <c r="T907" s="14">
        <f t="shared" si="363"/>
        <v>0.71472700931460309</v>
      </c>
      <c r="U907" s="14">
        <f t="shared" si="364"/>
        <v>1.2007030302314805</v>
      </c>
      <c r="V907">
        <v>1336.36</v>
      </c>
      <c r="W907">
        <v>3140.21</v>
      </c>
      <c r="X907">
        <v>3769.07</v>
      </c>
      <c r="Y907">
        <v>4068.21</v>
      </c>
      <c r="Z907" s="14">
        <f t="shared" si="365"/>
        <v>0.39380791873696969</v>
      </c>
      <c r="AA907" s="14">
        <f t="shared" si="366"/>
        <v>0.15738671895444584</v>
      </c>
      <c r="AB907" s="14">
        <f t="shared" si="367"/>
        <v>3.5882801359264547</v>
      </c>
      <c r="AC907" s="14">
        <f t="shared" si="368"/>
        <v>0.66027288906466286</v>
      </c>
      <c r="AD907">
        <v>2143.91</v>
      </c>
      <c r="AE907">
        <v>5833.8</v>
      </c>
      <c r="AF907">
        <v>18922.580000000002</v>
      </c>
      <c r="AG907">
        <v>2237.13</v>
      </c>
      <c r="AH907" s="14">
        <f t="shared" si="369"/>
        <v>6.6220479238801992</v>
      </c>
      <c r="AI907" s="14">
        <f t="shared" si="370"/>
        <v>1.9005483634079787</v>
      </c>
      <c r="AJ907" s="14">
        <f t="shared" si="371"/>
        <v>47.938362814405778</v>
      </c>
      <c r="AK907" s="14">
        <f t="shared" si="372"/>
        <v>7.9037450674253806</v>
      </c>
      <c r="AL907">
        <v>36050.76</v>
      </c>
      <c r="AM907">
        <v>70446.98</v>
      </c>
      <c r="AN907">
        <v>252800.08</v>
      </c>
      <c r="AO907">
        <v>26779.39</v>
      </c>
      <c r="AP907" s="14">
        <f t="shared" si="373"/>
        <v>0.383549012224355</v>
      </c>
      <c r="AQ907" s="14">
        <f t="shared" si="374"/>
        <v>2.7232558854776767E-2</v>
      </c>
      <c r="AR907" s="14">
        <f t="shared" si="375"/>
        <v>0</v>
      </c>
      <c r="AS907" s="14">
        <f t="shared" si="376"/>
        <v>1.3643774404623119</v>
      </c>
      <c r="AT907">
        <v>2088.06</v>
      </c>
      <c r="AU907">
        <v>1009.42</v>
      </c>
      <c r="AW907">
        <v>4622.7700000000004</v>
      </c>
    </row>
    <row r="908" spans="1:49" ht="12.75" customHeight="1" x14ac:dyDescent="0.15">
      <c r="A908" t="s">
        <v>127</v>
      </c>
      <c r="B908" t="s">
        <v>246</v>
      </c>
      <c r="C908" s="16">
        <v>8</v>
      </c>
      <c r="D908" s="17">
        <v>441</v>
      </c>
      <c r="F908" s="16" t="s">
        <v>382</v>
      </c>
      <c r="H908" s="16" t="s">
        <v>425</v>
      </c>
      <c r="J908" s="52">
        <f t="shared" si="357"/>
        <v>13746.562499999998</v>
      </c>
      <c r="K908" s="52">
        <f t="shared" si="358"/>
        <v>86900.312500000015</v>
      </c>
      <c r="L908" s="52">
        <f t="shared" si="359"/>
        <v>9876.5625</v>
      </c>
      <c r="M908" s="52">
        <f t="shared" si="360"/>
        <v>1763430.0000000002</v>
      </c>
      <c r="N908">
        <v>1023</v>
      </c>
      <c r="O908">
        <v>6467</v>
      </c>
      <c r="P908">
        <v>735</v>
      </c>
      <c r="Q908">
        <v>131232</v>
      </c>
      <c r="R908" s="14">
        <f>V908/$S$6</f>
        <v>0.26883243923791134</v>
      </c>
      <c r="S908" s="14">
        <f>W908/$T$6</f>
        <v>8.6469678404055714E-2</v>
      </c>
      <c r="T908" s="14">
        <f>X908/$U$6</f>
        <v>0.93432477281103254</v>
      </c>
      <c r="U908" s="14">
        <f>Y908/$V$6</f>
        <v>1.7085176141396907</v>
      </c>
      <c r="V908">
        <v>1464.79</v>
      </c>
      <c r="W908">
        <v>3174.87</v>
      </c>
      <c r="X908">
        <v>4892.8999999999996</v>
      </c>
      <c r="Y908">
        <v>5226.68</v>
      </c>
      <c r="Z908" s="14">
        <f>AD908/$S$6</f>
        <v>0.38475712599863082</v>
      </c>
      <c r="AA908" s="14">
        <f>AE908/$T$6</f>
        <v>0.15336427122686025</v>
      </c>
      <c r="AB908" s="14">
        <f>AF908/$U$6</f>
        <v>6.0030820171745116</v>
      </c>
      <c r="AC908" s="14">
        <f>AG908/$V$6</f>
        <v>0.86578146502832454</v>
      </c>
      <c r="AD908">
        <v>2096.4299999999998</v>
      </c>
      <c r="AE908">
        <v>5631.01</v>
      </c>
      <c r="AF908">
        <v>31437.119999999999</v>
      </c>
      <c r="AG908">
        <v>2648.59</v>
      </c>
      <c r="AH908" s="14">
        <f>AL908/$S$6</f>
        <v>6.6391090735238256</v>
      </c>
      <c r="AI908" s="14">
        <f>AM908/$T$6</f>
        <v>2.0033840306978568</v>
      </c>
      <c r="AJ908" s="14">
        <f>AN908/$U$6</f>
        <v>59.899880271080022</v>
      </c>
      <c r="AK908" s="14">
        <f>AO908/$V$6</f>
        <v>8.3753183032109799</v>
      </c>
      <c r="AL908">
        <v>36174.58</v>
      </c>
      <c r="AM908">
        <v>73557.39</v>
      </c>
      <c r="AN908">
        <v>313685.49</v>
      </c>
      <c r="AO908">
        <v>25621.69</v>
      </c>
      <c r="AP908" s="14">
        <f>AT908/$S$6</f>
        <v>0.38175641573877117</v>
      </c>
      <c r="AQ908" s="14">
        <f>AU908/$T$6</f>
        <v>2.8781827932184298E-2</v>
      </c>
      <c r="AR908" s="14">
        <f>AV908/$U$6</f>
        <v>0</v>
      </c>
      <c r="AS908" s="14">
        <f>AW908/$V$6</f>
        <v>1.795288949035529</v>
      </c>
      <c r="AT908">
        <v>2080.08</v>
      </c>
      <c r="AU908">
        <v>1056.77</v>
      </c>
      <c r="AW908">
        <v>5492.13</v>
      </c>
    </row>
    <row r="909" spans="1:49" ht="12.75" customHeight="1" x14ac:dyDescent="0.15">
      <c r="A909" t="s">
        <v>54</v>
      </c>
      <c r="B909" t="s">
        <v>278</v>
      </c>
      <c r="C909" s="16">
        <v>8</v>
      </c>
      <c r="D909" s="17">
        <v>450</v>
      </c>
      <c r="F909" s="16" t="s">
        <v>382</v>
      </c>
      <c r="H909" s="16" t="s">
        <v>425</v>
      </c>
      <c r="J909" s="52">
        <f t="shared" si="357"/>
        <v>14781.25</v>
      </c>
      <c r="K909" s="52">
        <f t="shared" si="358"/>
        <v>77413.4375</v>
      </c>
      <c r="L909" s="52">
        <f t="shared" si="359"/>
        <v>9312.1875</v>
      </c>
      <c r="M909" s="52">
        <f t="shared" si="360"/>
        <v>1633986.5625</v>
      </c>
      <c r="N909">
        <v>1100</v>
      </c>
      <c r="O909">
        <v>5761</v>
      </c>
      <c r="P909">
        <v>693</v>
      </c>
      <c r="Q909">
        <v>121599</v>
      </c>
      <c r="R909" s="14">
        <f t="shared" si="361"/>
        <v>0.2678759379506066</v>
      </c>
      <c r="S909" s="14">
        <f t="shared" si="362"/>
        <v>9.5051455944506452E-2</v>
      </c>
      <c r="T909" s="14">
        <f t="shared" si="363"/>
        <v>0.8067333656967749</v>
      </c>
      <c r="U909" s="14">
        <f t="shared" si="364"/>
        <v>1.1483564971267846</v>
      </c>
      <c r="V909">
        <v>1458.33</v>
      </c>
      <c r="W909">
        <v>3523.24</v>
      </c>
      <c r="X909">
        <v>4254.26</v>
      </c>
      <c r="Y909">
        <v>3890.85</v>
      </c>
      <c r="Z909" s="14">
        <f t="shared" si="365"/>
        <v>0.37722651334943652</v>
      </c>
      <c r="AA909" s="14">
        <f t="shared" si="366"/>
        <v>0.1511107286170375</v>
      </c>
      <c r="AB909" s="14">
        <f t="shared" si="367"/>
        <v>3.6800134257714134</v>
      </c>
      <c r="AC909" s="14">
        <f t="shared" si="368"/>
        <v>0.64684979295730172</v>
      </c>
      <c r="AD909">
        <v>2053.64</v>
      </c>
      <c r="AE909">
        <v>5601.17</v>
      </c>
      <c r="AF909">
        <v>19406.330000000002</v>
      </c>
      <c r="AG909">
        <v>2191.65</v>
      </c>
      <c r="AH909" s="14">
        <f t="shared" si="369"/>
        <v>6.9988446101707362</v>
      </c>
      <c r="AI909" s="14">
        <f t="shared" si="370"/>
        <v>1.9905251781520101</v>
      </c>
      <c r="AJ909" s="14">
        <f t="shared" si="371"/>
        <v>42.431462195454962</v>
      </c>
      <c r="AK909" s="14">
        <f t="shared" si="372"/>
        <v>16.41525416225182</v>
      </c>
      <c r="AL909">
        <v>38102.06</v>
      </c>
      <c r="AM909">
        <v>73782.12</v>
      </c>
      <c r="AN909">
        <v>223759.77</v>
      </c>
      <c r="AO909">
        <v>55618</v>
      </c>
      <c r="AP909" s="14">
        <f t="shared" si="373"/>
        <v>0.37459244496284932</v>
      </c>
      <c r="AQ909" s="14">
        <f t="shared" si="374"/>
        <v>2.7017810614714137E-2</v>
      </c>
      <c r="AR909" s="14">
        <f t="shared" si="375"/>
        <v>0</v>
      </c>
      <c r="AS909" s="14">
        <f t="shared" si="376"/>
        <v>1.3363919969069029</v>
      </c>
      <c r="AT909">
        <v>2039.3</v>
      </c>
      <c r="AU909">
        <v>1001.46</v>
      </c>
      <c r="AW909">
        <v>4527.95</v>
      </c>
    </row>
    <row r="910" spans="1:49" ht="12.75" customHeight="1" x14ac:dyDescent="0.15">
      <c r="A910" t="s">
        <v>55</v>
      </c>
      <c r="B910" t="s">
        <v>279</v>
      </c>
      <c r="C910" s="16">
        <v>8</v>
      </c>
      <c r="D910" s="17">
        <v>451</v>
      </c>
      <c r="F910" s="16" t="s">
        <v>379</v>
      </c>
      <c r="H910" s="16" t="s">
        <v>425</v>
      </c>
      <c r="J910" s="52">
        <f t="shared" si="357"/>
        <v>17307.5</v>
      </c>
      <c r="K910" s="52">
        <f t="shared" si="358"/>
        <v>80866.875000000015</v>
      </c>
      <c r="L910" s="52">
        <f t="shared" si="359"/>
        <v>8425.3125</v>
      </c>
      <c r="M910" s="52">
        <f t="shared" si="360"/>
        <v>1526768.75</v>
      </c>
      <c r="N910">
        <v>1288</v>
      </c>
      <c r="O910">
        <v>6018</v>
      </c>
      <c r="P910">
        <v>627</v>
      </c>
      <c r="Q910">
        <v>113620</v>
      </c>
      <c r="R910" s="14">
        <f t="shared" si="361"/>
        <v>0.26676646981567032</v>
      </c>
      <c r="S910" s="14">
        <f t="shared" si="362"/>
        <v>8.984758810208418E-2</v>
      </c>
      <c r="T910" s="14">
        <f t="shared" si="363"/>
        <v>0.79896045086319378</v>
      </c>
      <c r="U910" s="14">
        <f t="shared" si="364"/>
        <v>1.1972941304944527</v>
      </c>
      <c r="V910">
        <v>1452.29</v>
      </c>
      <c r="W910">
        <v>3330.35</v>
      </c>
      <c r="X910">
        <v>4213.2700000000004</v>
      </c>
      <c r="Y910">
        <v>4056.66</v>
      </c>
      <c r="Z910" s="14">
        <f t="shared" si="365"/>
        <v>0.38682414746374477</v>
      </c>
      <c r="AA910" s="14">
        <f t="shared" si="366"/>
        <v>0.14938815636477631</v>
      </c>
      <c r="AB910" s="14">
        <f t="shared" si="367"/>
        <v>3.2071114869989987</v>
      </c>
      <c r="AC910" s="14">
        <f t="shared" si="368"/>
        <v>0.60033528225984967</v>
      </c>
      <c r="AD910">
        <v>2105.89</v>
      </c>
      <c r="AE910">
        <v>5537.32</v>
      </c>
      <c r="AF910">
        <v>16912.509999999998</v>
      </c>
      <c r="AG910">
        <v>2034.05</v>
      </c>
      <c r="AH910" s="14">
        <f t="shared" si="369"/>
        <v>6.7872117265638625</v>
      </c>
      <c r="AI910" s="14">
        <f t="shared" si="370"/>
        <v>2.9868013465470047</v>
      </c>
      <c r="AJ910" s="14">
        <f t="shared" si="371"/>
        <v>45.2821725477108</v>
      </c>
      <c r="AK910" s="14">
        <f t="shared" si="372"/>
        <v>6.2478196323110566</v>
      </c>
      <c r="AL910">
        <v>36949.919999999998</v>
      </c>
      <c r="AM910">
        <v>110710.75</v>
      </c>
      <c r="AN910">
        <v>238792.82</v>
      </c>
      <c r="AO910">
        <v>21168.799999999999</v>
      </c>
      <c r="AP910" s="14">
        <f t="shared" si="373"/>
        <v>0.33663908303560769</v>
      </c>
      <c r="AQ910" s="14">
        <f t="shared" si="374"/>
        <v>2.8081030230401115E-2</v>
      </c>
      <c r="AR910" s="14">
        <f t="shared" si="375"/>
        <v>0</v>
      </c>
      <c r="AS910" s="14">
        <f t="shared" si="376"/>
        <v>1.235025190440914</v>
      </c>
      <c r="AT910">
        <v>1832.68</v>
      </c>
      <c r="AU910">
        <v>1040.8699999999999</v>
      </c>
      <c r="AW910">
        <v>4184.5</v>
      </c>
    </row>
    <row r="911" spans="1:49" ht="12.75" customHeight="1" x14ac:dyDescent="0.15">
      <c r="A911" t="s">
        <v>56</v>
      </c>
      <c r="B911" t="s">
        <v>280</v>
      </c>
      <c r="C911" s="16">
        <v>8</v>
      </c>
      <c r="D911" s="17">
        <v>452</v>
      </c>
      <c r="F911" s="16" t="s">
        <v>379</v>
      </c>
      <c r="H911" s="16" t="s">
        <v>425</v>
      </c>
      <c r="J911" s="52">
        <f t="shared" si="357"/>
        <v>13934.687500000002</v>
      </c>
      <c r="K911" s="52">
        <f t="shared" si="358"/>
        <v>71339.6875</v>
      </c>
      <c r="L911" s="52">
        <f t="shared" si="359"/>
        <v>8868.75</v>
      </c>
      <c r="M911" s="52">
        <f t="shared" si="360"/>
        <v>1447715.9375000002</v>
      </c>
      <c r="N911">
        <v>1037</v>
      </c>
      <c r="O911">
        <v>5309</v>
      </c>
      <c r="P911">
        <v>660</v>
      </c>
      <c r="Q911">
        <v>107737</v>
      </c>
      <c r="R911" s="14">
        <f t="shared" si="361"/>
        <v>0.26673340619575497</v>
      </c>
      <c r="S911" s="14">
        <f t="shared" si="362"/>
        <v>8.9429962127691012E-2</v>
      </c>
      <c r="T911" s="14">
        <f t="shared" si="363"/>
        <v>0.8434399557025396</v>
      </c>
      <c r="U911" s="14">
        <f t="shared" si="364"/>
        <v>1.1226495562527485</v>
      </c>
      <c r="V911">
        <v>1452.11</v>
      </c>
      <c r="W911">
        <v>3314.87</v>
      </c>
      <c r="X911">
        <v>4447.83</v>
      </c>
      <c r="Y911">
        <v>3803.75</v>
      </c>
      <c r="Z911" s="14">
        <f t="shared" si="365"/>
        <v>0.38396598120884268</v>
      </c>
      <c r="AA911" s="14">
        <f t="shared" si="366"/>
        <v>0.15111558473301884</v>
      </c>
      <c r="AB911" s="14">
        <f t="shared" si="367"/>
        <v>3.1827687429837073</v>
      </c>
      <c r="AC911" s="14">
        <f t="shared" si="368"/>
        <v>0.5940015170341687</v>
      </c>
      <c r="AD911">
        <v>2090.33</v>
      </c>
      <c r="AE911">
        <v>5601.35</v>
      </c>
      <c r="AF911">
        <v>16784.14</v>
      </c>
      <c r="AG911">
        <v>2012.59</v>
      </c>
      <c r="AH911" s="14">
        <f t="shared" si="369"/>
        <v>6.4042229590102959</v>
      </c>
      <c r="AI911" s="14">
        <f t="shared" si="370"/>
        <v>2.0183955069056663</v>
      </c>
      <c r="AJ911" s="14">
        <f t="shared" si="371"/>
        <v>45.730071831669655</v>
      </c>
      <c r="AK911" s="14">
        <f t="shared" si="372"/>
        <v>8.5382342784790701</v>
      </c>
      <c r="AL911">
        <v>34864.910000000003</v>
      </c>
      <c r="AM911">
        <v>74815.179999999993</v>
      </c>
      <c r="AN911">
        <v>241154.79</v>
      </c>
      <c r="AO911">
        <v>28929.16</v>
      </c>
      <c r="AP911" s="14">
        <f t="shared" si="373"/>
        <v>0.35285862547184538</v>
      </c>
      <c r="AQ911" s="14">
        <f t="shared" si="374"/>
        <v>2.7265742313982426E-2</v>
      </c>
      <c r="AR911" s="14">
        <f t="shared" si="375"/>
        <v>0</v>
      </c>
      <c r="AS911" s="14">
        <f t="shared" si="376"/>
        <v>1.241963998477063</v>
      </c>
      <c r="AT911">
        <v>1920.98</v>
      </c>
      <c r="AU911">
        <v>1010.65</v>
      </c>
      <c r="AW911">
        <v>4208.01</v>
      </c>
    </row>
    <row r="912" spans="1:49" ht="12.75" customHeight="1" x14ac:dyDescent="0.15">
      <c r="A912" t="s">
        <v>57</v>
      </c>
      <c r="B912" t="s">
        <v>281</v>
      </c>
      <c r="C912" s="16">
        <v>8</v>
      </c>
      <c r="D912" s="17">
        <v>453</v>
      </c>
      <c r="F912" s="16" t="s">
        <v>384</v>
      </c>
      <c r="H912" s="16" t="s">
        <v>425</v>
      </c>
      <c r="J912" s="52">
        <f t="shared" si="357"/>
        <v>15318.750000000002</v>
      </c>
      <c r="K912" s="52">
        <f t="shared" si="358"/>
        <v>81726.875</v>
      </c>
      <c r="L912" s="52">
        <f t="shared" si="359"/>
        <v>8008.7500000000009</v>
      </c>
      <c r="M912" s="52">
        <f t="shared" si="360"/>
        <v>1671369.6875000002</v>
      </c>
      <c r="N912">
        <v>1140</v>
      </c>
      <c r="O912">
        <v>6082</v>
      </c>
      <c r="P912">
        <v>596</v>
      </c>
      <c r="Q912">
        <v>124381</v>
      </c>
      <c r="R912" s="14">
        <f t="shared" si="361"/>
        <v>0.26199428734122571</v>
      </c>
      <c r="S912" s="14">
        <f t="shared" si="362"/>
        <v>9.0081221237629711E-2</v>
      </c>
      <c r="T912" s="14">
        <f t="shared" si="363"/>
        <v>0.66550866227737493</v>
      </c>
      <c r="U912" s="14">
        <f t="shared" si="364"/>
        <v>1.0785493139404814</v>
      </c>
      <c r="V912">
        <v>1426.31</v>
      </c>
      <c r="W912">
        <v>3339.01</v>
      </c>
      <c r="X912">
        <v>3509.52</v>
      </c>
      <c r="Y912">
        <v>3654.33</v>
      </c>
      <c r="Z912" s="14">
        <f t="shared" si="365"/>
        <v>0.37631910066953828</v>
      </c>
      <c r="AA912" s="14">
        <f t="shared" si="366"/>
        <v>0.15083986525896856</v>
      </c>
      <c r="AB912" s="14">
        <f t="shared" si="367"/>
        <v>4.4992832003398169</v>
      </c>
      <c r="AC912" s="14">
        <f t="shared" si="368"/>
        <v>0.49475678754733349</v>
      </c>
      <c r="AD912">
        <v>2048.6999999999998</v>
      </c>
      <c r="AE912">
        <v>5591.13</v>
      </c>
      <c r="AF912">
        <v>23726.7</v>
      </c>
      <c r="AG912">
        <v>1676.33</v>
      </c>
      <c r="AH912" s="14">
        <f t="shared" si="369"/>
        <v>5.1821401346424079</v>
      </c>
      <c r="AI912" s="14">
        <f t="shared" si="370"/>
        <v>1.0539096319981351</v>
      </c>
      <c r="AJ912" s="14">
        <f t="shared" si="371"/>
        <v>45.72397713826269</v>
      </c>
      <c r="AK912" s="14">
        <f t="shared" si="372"/>
        <v>4.0217608811784462</v>
      </c>
      <c r="AL912">
        <v>28211.83</v>
      </c>
      <c r="AM912">
        <v>39064.910000000003</v>
      </c>
      <c r="AN912">
        <v>241122.65</v>
      </c>
      <c r="AO912">
        <v>13626.49</v>
      </c>
      <c r="AP912" s="14">
        <f t="shared" si="373"/>
        <v>0.35146627969985583</v>
      </c>
      <c r="AQ912" s="14">
        <f t="shared" si="374"/>
        <v>2.6541911248545186E-2</v>
      </c>
      <c r="AR912" s="14">
        <f t="shared" si="375"/>
        <v>0</v>
      </c>
      <c r="AS912" s="14">
        <f t="shared" si="376"/>
        <v>1.1841012457979039</v>
      </c>
      <c r="AT912">
        <v>1913.4</v>
      </c>
      <c r="AU912">
        <v>983.82</v>
      </c>
      <c r="AW912">
        <v>4011.96</v>
      </c>
    </row>
    <row r="913" spans="1:49" ht="12.75" customHeight="1" x14ac:dyDescent="0.15">
      <c r="A913" t="s">
        <v>58</v>
      </c>
      <c r="B913" t="s">
        <v>282</v>
      </c>
      <c r="C913" s="16">
        <v>8</v>
      </c>
      <c r="D913" s="17">
        <v>454</v>
      </c>
      <c r="F913" s="16" t="s">
        <v>384</v>
      </c>
      <c r="H913" s="16" t="s">
        <v>425</v>
      </c>
      <c r="J913" s="52">
        <f t="shared" si="357"/>
        <v>11677.187500000002</v>
      </c>
      <c r="K913" s="52">
        <f t="shared" si="358"/>
        <v>72145.9375</v>
      </c>
      <c r="L913" s="52">
        <f t="shared" si="359"/>
        <v>8935.9375</v>
      </c>
      <c r="M913" s="52">
        <f t="shared" si="360"/>
        <v>1525747.5</v>
      </c>
      <c r="N913">
        <v>869</v>
      </c>
      <c r="O913">
        <v>5369</v>
      </c>
      <c r="P913">
        <v>665</v>
      </c>
      <c r="Q913">
        <v>113544</v>
      </c>
      <c r="R913" s="14">
        <f t="shared" si="361"/>
        <v>0.25394880649516444</v>
      </c>
      <c r="S913" s="14">
        <f t="shared" si="362"/>
        <v>8.3100824298709394E-2</v>
      </c>
      <c r="T913" s="14">
        <f t="shared" si="363"/>
        <v>0.67793887860675395</v>
      </c>
      <c r="U913" s="14">
        <f t="shared" si="364"/>
        <v>1.1034180491648933</v>
      </c>
      <c r="V913">
        <v>1382.51</v>
      </c>
      <c r="W913">
        <v>3080.27</v>
      </c>
      <c r="X913">
        <v>3575.07</v>
      </c>
      <c r="Y913">
        <v>3738.59</v>
      </c>
      <c r="Z913" s="14">
        <f t="shared" si="365"/>
        <v>0.37767287221829338</v>
      </c>
      <c r="AA913" s="14">
        <f t="shared" si="366"/>
        <v>0.15144391213020003</v>
      </c>
      <c r="AB913" s="14">
        <f t="shared" si="367"/>
        <v>4.2753610546436489</v>
      </c>
      <c r="AC913" s="14">
        <f t="shared" si="368"/>
        <v>0.52845619637623631</v>
      </c>
      <c r="AD913">
        <v>2056.0700000000002</v>
      </c>
      <c r="AE913">
        <v>5613.52</v>
      </c>
      <c r="AF913">
        <v>22545.86</v>
      </c>
      <c r="AG913">
        <v>1790.51</v>
      </c>
      <c r="AH913" s="14">
        <f t="shared" si="369"/>
        <v>5.6906659564111273</v>
      </c>
      <c r="AI913" s="14">
        <f t="shared" si="370"/>
        <v>1.521952072293538</v>
      </c>
      <c r="AJ913" s="14">
        <f t="shared" si="371"/>
        <v>49.068755878515738</v>
      </c>
      <c r="AK913" s="14">
        <f t="shared" si="372"/>
        <v>11.243664021203061</v>
      </c>
      <c r="AL913">
        <v>30980.27</v>
      </c>
      <c r="AM913">
        <v>56413.68</v>
      </c>
      <c r="AN913">
        <v>258761.14</v>
      </c>
      <c r="AO913">
        <v>38095.67</v>
      </c>
      <c r="AP913" s="14">
        <f t="shared" si="373"/>
        <v>0.36220644556901566</v>
      </c>
      <c r="AQ913" s="14">
        <f t="shared" si="374"/>
        <v>2.7564663231054536E-2</v>
      </c>
      <c r="AR913" s="14">
        <f t="shared" si="375"/>
        <v>0</v>
      </c>
      <c r="AS913" s="14">
        <f t="shared" si="376"/>
        <v>1.3037019765715616</v>
      </c>
      <c r="AT913">
        <v>1971.87</v>
      </c>
      <c r="AU913">
        <v>1021.73</v>
      </c>
      <c r="AW913">
        <v>4417.1899999999996</v>
      </c>
    </row>
    <row r="914" spans="1:49" ht="12.75" customHeight="1" x14ac:dyDescent="0.15">
      <c r="A914" t="s">
        <v>59</v>
      </c>
      <c r="B914" t="s">
        <v>283</v>
      </c>
      <c r="C914" s="16">
        <v>8</v>
      </c>
      <c r="D914" s="17">
        <v>455</v>
      </c>
      <c r="F914" s="16" t="s">
        <v>381</v>
      </c>
      <c r="H914" s="16" t="s">
        <v>425</v>
      </c>
      <c r="J914" s="52">
        <f t="shared" si="357"/>
        <v>13988.437500000002</v>
      </c>
      <c r="K914" s="52">
        <f t="shared" si="358"/>
        <v>76862.5</v>
      </c>
      <c r="L914" s="52">
        <f t="shared" si="359"/>
        <v>9419.6875</v>
      </c>
      <c r="M914" s="52">
        <f t="shared" si="360"/>
        <v>1525841.5624999998</v>
      </c>
      <c r="N914">
        <v>1041</v>
      </c>
      <c r="O914">
        <v>5720</v>
      </c>
      <c r="P914">
        <v>701</v>
      </c>
      <c r="Q914">
        <v>113551</v>
      </c>
      <c r="R914" s="14">
        <f t="shared" si="361"/>
        <v>0.2720493015310293</v>
      </c>
      <c r="S914" s="14">
        <f t="shared" si="362"/>
        <v>9.3223937630204604E-2</v>
      </c>
      <c r="T914" s="14">
        <f t="shared" si="363"/>
        <v>0.66779180193573839</v>
      </c>
      <c r="U914" s="14">
        <f t="shared" si="364"/>
        <v>1.1361759523521409</v>
      </c>
      <c r="V914">
        <v>1481.05</v>
      </c>
      <c r="W914">
        <v>3455.5</v>
      </c>
      <c r="X914">
        <v>3521.56</v>
      </c>
      <c r="Y914">
        <v>3849.58</v>
      </c>
      <c r="Z914" s="14">
        <f t="shared" si="365"/>
        <v>0.38121251641700571</v>
      </c>
      <c r="AA914" s="14">
        <f t="shared" si="366"/>
        <v>0.15491225807774425</v>
      </c>
      <c r="AB914" s="14">
        <f t="shared" si="367"/>
        <v>4.0443790011832892</v>
      </c>
      <c r="AC914" s="14">
        <f t="shared" si="368"/>
        <v>0.54852886054205929</v>
      </c>
      <c r="AD914">
        <v>2075.34</v>
      </c>
      <c r="AE914">
        <v>5742.08</v>
      </c>
      <c r="AF914">
        <v>21327.79</v>
      </c>
      <c r="AG914">
        <v>1858.52</v>
      </c>
      <c r="AH914" s="14">
        <f t="shared" si="369"/>
        <v>6.969482278818159</v>
      </c>
      <c r="AI914" s="14">
        <f t="shared" si="370"/>
        <v>1.9736615060542273</v>
      </c>
      <c r="AJ914" s="14">
        <f t="shared" si="371"/>
        <v>50.311530993051981</v>
      </c>
      <c r="AK914" s="14">
        <f t="shared" si="372"/>
        <v>8.4344945236247071</v>
      </c>
      <c r="AL914">
        <v>37942.21</v>
      </c>
      <c r="AM914">
        <v>73157.039999999994</v>
      </c>
      <c r="AN914">
        <v>265314.84000000003</v>
      </c>
      <c r="AO914">
        <v>28577.67</v>
      </c>
      <c r="AP914" s="14">
        <f t="shared" si="373"/>
        <v>0.32168697936279056</v>
      </c>
      <c r="AQ914" s="14">
        <f t="shared" si="374"/>
        <v>2.6825724249230978E-2</v>
      </c>
      <c r="AR914" s="14">
        <f t="shared" si="375"/>
        <v>0</v>
      </c>
      <c r="AS914" s="14">
        <f t="shared" si="376"/>
        <v>1.1687803812655135</v>
      </c>
      <c r="AT914">
        <v>1751.28</v>
      </c>
      <c r="AU914">
        <v>994.34</v>
      </c>
      <c r="AW914">
        <v>3960.05</v>
      </c>
    </row>
    <row r="915" spans="1:49" ht="12.75" customHeight="1" x14ac:dyDescent="0.15">
      <c r="A915" t="s">
        <v>60</v>
      </c>
      <c r="B915" t="s">
        <v>284</v>
      </c>
      <c r="C915" s="16">
        <v>8</v>
      </c>
      <c r="D915" s="17">
        <v>456</v>
      </c>
      <c r="F915" s="16" t="s">
        <v>381</v>
      </c>
      <c r="H915" s="16" t="s">
        <v>425</v>
      </c>
      <c r="J915" s="52">
        <f t="shared" si="357"/>
        <v>8747.8125</v>
      </c>
      <c r="K915" s="52">
        <f t="shared" si="358"/>
        <v>63747.5</v>
      </c>
      <c r="L915" s="52">
        <f t="shared" si="359"/>
        <v>8156.5625</v>
      </c>
      <c r="M915" s="52">
        <f t="shared" si="360"/>
        <v>1321309.375</v>
      </c>
      <c r="N915">
        <v>651</v>
      </c>
      <c r="O915">
        <v>4744</v>
      </c>
      <c r="P915">
        <v>607</v>
      </c>
      <c r="Q915">
        <v>98330</v>
      </c>
      <c r="R915" s="14">
        <f t="shared" si="361"/>
        <v>0.26054867240381702</v>
      </c>
      <c r="S915" s="14">
        <f t="shared" si="362"/>
        <v>8.9367102404155102E-2</v>
      </c>
      <c r="T915" s="14">
        <f t="shared" si="363"/>
        <v>0.69106693164234356</v>
      </c>
      <c r="U915" s="14">
        <f t="shared" si="364"/>
        <v>1.0654803892343701</v>
      </c>
      <c r="V915">
        <v>1418.44</v>
      </c>
      <c r="W915">
        <v>3312.54</v>
      </c>
      <c r="X915">
        <v>3644.3</v>
      </c>
      <c r="Y915">
        <v>3610.05</v>
      </c>
      <c r="Z915" s="14">
        <f t="shared" si="365"/>
        <v>0.47052286441160535</v>
      </c>
      <c r="AA915" s="14">
        <f t="shared" si="366"/>
        <v>0.20443735691319367</v>
      </c>
      <c r="AB915" s="14">
        <f t="shared" si="367"/>
        <v>3.7111562850814654</v>
      </c>
      <c r="AC915" s="14">
        <f t="shared" si="368"/>
        <v>0.89361281392129721</v>
      </c>
      <c r="AD915">
        <v>2561.5500000000002</v>
      </c>
      <c r="AE915">
        <v>7577.81</v>
      </c>
      <c r="AF915">
        <v>19570.560000000001</v>
      </c>
      <c r="AG915">
        <v>3027.73</v>
      </c>
      <c r="AH915" s="14">
        <f t="shared" si="369"/>
        <v>5.4882817020416779</v>
      </c>
      <c r="AI915" s="14">
        <f t="shared" si="370"/>
        <v>2.3414340542147576</v>
      </c>
      <c r="AJ915" s="14">
        <f t="shared" si="371"/>
        <v>42.470692754634548</v>
      </c>
      <c r="AK915" s="14">
        <f t="shared" si="372"/>
        <v>4.6308619056192244</v>
      </c>
      <c r="AL915">
        <v>29878.48</v>
      </c>
      <c r="AM915">
        <v>86789.14</v>
      </c>
      <c r="AN915">
        <v>223966.65</v>
      </c>
      <c r="AO915">
        <v>15690.24</v>
      </c>
      <c r="AP915" s="14">
        <f t="shared" si="373"/>
        <v>0.34135248574131388</v>
      </c>
      <c r="AQ915" s="14">
        <f t="shared" si="374"/>
        <v>2.7566012152160455E-2</v>
      </c>
      <c r="AR915" s="14">
        <f t="shared" si="375"/>
        <v>0</v>
      </c>
      <c r="AS915" s="14">
        <f t="shared" si="376"/>
        <v>1.2098967295222522</v>
      </c>
      <c r="AT915">
        <v>1858.34</v>
      </c>
      <c r="AU915">
        <v>1021.78</v>
      </c>
      <c r="AW915">
        <v>4099.3599999999997</v>
      </c>
    </row>
    <row r="916" spans="1:49" ht="12.75" customHeight="1" x14ac:dyDescent="0.15">
      <c r="A916" t="s">
        <v>61</v>
      </c>
      <c r="B916" t="s">
        <v>285</v>
      </c>
      <c r="C916" s="16">
        <v>8</v>
      </c>
      <c r="D916" s="17">
        <v>457</v>
      </c>
      <c r="F916" s="16" t="s">
        <v>383</v>
      </c>
      <c r="H916" s="16" t="s">
        <v>425</v>
      </c>
      <c r="J916" s="52">
        <f t="shared" si="357"/>
        <v>17562.812500000004</v>
      </c>
      <c r="K916" s="52">
        <f t="shared" si="358"/>
        <v>81834.375</v>
      </c>
      <c r="L916" s="52">
        <f t="shared" si="359"/>
        <v>8479.0625</v>
      </c>
      <c r="M916" s="52">
        <f t="shared" si="360"/>
        <v>1642505.9375</v>
      </c>
      <c r="N916">
        <v>1307</v>
      </c>
      <c r="O916">
        <v>6090</v>
      </c>
      <c r="P916">
        <v>631</v>
      </c>
      <c r="Q916">
        <v>122233</v>
      </c>
      <c r="R916" s="14">
        <f t="shared" si="361"/>
        <v>0.29451970499903568</v>
      </c>
      <c r="S916" s="14">
        <f t="shared" si="362"/>
        <v>9.7020610974930019E-2</v>
      </c>
      <c r="T916" s="14">
        <f t="shared" si="363"/>
        <v>0.66071862010376536</v>
      </c>
      <c r="U916" s="14">
        <f t="shared" si="364"/>
        <v>1.0285580206540954</v>
      </c>
      <c r="V916">
        <v>1603.38</v>
      </c>
      <c r="W916">
        <v>3596.23</v>
      </c>
      <c r="X916">
        <v>3484.26</v>
      </c>
      <c r="Y916">
        <v>3484.95</v>
      </c>
      <c r="Z916" s="14">
        <f t="shared" si="365"/>
        <v>0.39605808175898455</v>
      </c>
      <c r="AA916" s="14">
        <f t="shared" si="366"/>
        <v>0.15265308500954766</v>
      </c>
      <c r="AB916" s="14">
        <f t="shared" si="367"/>
        <v>5.3277082890864405</v>
      </c>
      <c r="AC916" s="14">
        <f t="shared" si="368"/>
        <v>0.53700353285972746</v>
      </c>
      <c r="AD916">
        <v>2156.16</v>
      </c>
      <c r="AE916">
        <v>5658.34</v>
      </c>
      <c r="AF916">
        <v>28095.35</v>
      </c>
      <c r="AG916">
        <v>1819.47</v>
      </c>
      <c r="AH916" s="14">
        <f t="shared" si="369"/>
        <v>5.5358069819344049</v>
      </c>
      <c r="AI916" s="14">
        <f t="shared" si="370"/>
        <v>1.0127721245993029</v>
      </c>
      <c r="AJ916" s="14">
        <f t="shared" si="371"/>
        <v>51.283744576595168</v>
      </c>
      <c r="AK916" s="14">
        <f t="shared" si="372"/>
        <v>5.3181551211708902</v>
      </c>
      <c r="AL916">
        <v>30137.21</v>
      </c>
      <c r="AM916">
        <v>37540.080000000002</v>
      </c>
      <c r="AN916">
        <v>270441.75</v>
      </c>
      <c r="AO916">
        <v>18018.919999999998</v>
      </c>
      <c r="AP916" s="14">
        <f t="shared" si="373"/>
        <v>0.33674378449867287</v>
      </c>
      <c r="AQ916" s="14">
        <f t="shared" si="374"/>
        <v>2.7941551788048882E-2</v>
      </c>
      <c r="AR916" s="14">
        <f t="shared" si="375"/>
        <v>0</v>
      </c>
      <c r="AS916" s="14">
        <f t="shared" si="376"/>
        <v>1.2140110206334356</v>
      </c>
      <c r="AT916">
        <v>1833.25</v>
      </c>
      <c r="AU916">
        <v>1035.7</v>
      </c>
      <c r="AW916">
        <v>4113.3</v>
      </c>
    </row>
    <row r="917" spans="1:49" ht="12.75" customHeight="1" x14ac:dyDescent="0.15">
      <c r="A917" t="s">
        <v>62</v>
      </c>
      <c r="B917" t="s">
        <v>286</v>
      </c>
      <c r="C917" s="16">
        <v>8</v>
      </c>
      <c r="D917" s="17">
        <v>458</v>
      </c>
      <c r="F917" s="16" t="s">
        <v>383</v>
      </c>
      <c r="H917" s="16" t="s">
        <v>425</v>
      </c>
      <c r="J917" s="52">
        <f t="shared" si="357"/>
        <v>12201.25</v>
      </c>
      <c r="K917" s="52">
        <f t="shared" si="358"/>
        <v>71984.6875</v>
      </c>
      <c r="L917" s="52">
        <f t="shared" si="359"/>
        <v>9554.0625</v>
      </c>
      <c r="M917" s="52">
        <f t="shared" si="360"/>
        <v>1486415.9375000002</v>
      </c>
      <c r="N917">
        <v>908</v>
      </c>
      <c r="O917">
        <v>5357</v>
      </c>
      <c r="P917">
        <v>711</v>
      </c>
      <c r="Q917">
        <v>110617</v>
      </c>
      <c r="R917" s="14">
        <f t="shared" si="361"/>
        <v>0.25785766111626451</v>
      </c>
      <c r="S917" s="14">
        <f t="shared" si="362"/>
        <v>8.4362605101187954E-2</v>
      </c>
      <c r="T917" s="14">
        <f t="shared" si="363"/>
        <v>0.7014415637610365</v>
      </c>
      <c r="U917" s="14">
        <f t="shared" si="364"/>
        <v>1.0846587706120376</v>
      </c>
      <c r="V917">
        <v>1403.79</v>
      </c>
      <c r="W917">
        <v>3127.04</v>
      </c>
      <c r="X917">
        <v>3699.01</v>
      </c>
      <c r="Y917">
        <v>3675.03</v>
      </c>
      <c r="Z917" s="14">
        <f t="shared" si="365"/>
        <v>0.38232565828748816</v>
      </c>
      <c r="AA917" s="14">
        <f t="shared" si="366"/>
        <v>0.15324580094348939</v>
      </c>
      <c r="AB917" s="14">
        <f t="shared" si="367"/>
        <v>4.2366880063108709</v>
      </c>
      <c r="AC917" s="14">
        <f t="shared" si="368"/>
        <v>0.54267322670806539</v>
      </c>
      <c r="AD917">
        <v>2081.4</v>
      </c>
      <c r="AE917">
        <v>5680.31</v>
      </c>
      <c r="AF917">
        <v>22341.919999999998</v>
      </c>
      <c r="AG917">
        <v>1838.68</v>
      </c>
      <c r="AH917" s="14">
        <f t="shared" si="369"/>
        <v>7.6118220809874995</v>
      </c>
      <c r="AI917" s="14">
        <f t="shared" si="370"/>
        <v>2.8324774878556629</v>
      </c>
      <c r="AJ917" s="14">
        <f t="shared" si="371"/>
        <v>56.517235428866172</v>
      </c>
      <c r="AK917" s="14">
        <f t="shared" si="372"/>
        <v>15.359557757976972</v>
      </c>
      <c r="AL917">
        <v>41439.14</v>
      </c>
      <c r="AM917">
        <v>104990.48</v>
      </c>
      <c r="AN917">
        <v>298040.25</v>
      </c>
      <c r="AO917">
        <v>52041.1</v>
      </c>
      <c r="AP917" s="14">
        <f t="shared" si="373"/>
        <v>0.33404175200448194</v>
      </c>
      <c r="AQ917" s="14">
        <f t="shared" si="374"/>
        <v>2.7277612819714536E-2</v>
      </c>
      <c r="AR917" s="14">
        <f t="shared" si="375"/>
        <v>0</v>
      </c>
      <c r="AS917" s="14">
        <f t="shared" si="376"/>
        <v>1.2335848934091653</v>
      </c>
      <c r="AT917">
        <v>1818.54</v>
      </c>
      <c r="AU917">
        <v>1011.09</v>
      </c>
      <c r="AW917">
        <v>4179.62</v>
      </c>
    </row>
    <row r="919" spans="1:49" ht="12.75" customHeight="1" x14ac:dyDescent="0.15">
      <c r="A919" t="s">
        <v>64</v>
      </c>
      <c r="B919" t="s">
        <v>288</v>
      </c>
      <c r="C919" s="16">
        <v>8</v>
      </c>
      <c r="D919" s="17">
        <v>460</v>
      </c>
      <c r="F919" s="16" t="s">
        <v>385</v>
      </c>
      <c r="H919" s="16" t="s">
        <v>425</v>
      </c>
      <c r="J919" s="52">
        <f t="shared" ref="J919:J982" si="377">N919/$B$15/$B$16/$B$17/$B$18</f>
        <v>17065.625</v>
      </c>
      <c r="K919" s="52">
        <f t="shared" ref="K919:K982" si="378">O919/$B$15/$B$16/$B$17/$B$18</f>
        <v>80826.5625</v>
      </c>
      <c r="L919" s="52">
        <f t="shared" ref="L919:L982" si="379">P919/$B$15/$B$16/$B$17/$B$18</f>
        <v>8438.7500000000018</v>
      </c>
      <c r="M919" s="52">
        <f t="shared" ref="M919:M982" si="380">Q919/$B$15/$B$16/$B$17/$B$18</f>
        <v>1618520.0000000002</v>
      </c>
      <c r="N919">
        <v>1270</v>
      </c>
      <c r="O919">
        <v>6015</v>
      </c>
      <c r="P919">
        <v>628</v>
      </c>
      <c r="Q919">
        <v>120448</v>
      </c>
      <c r="R919" s="14">
        <f t="shared" si="361"/>
        <v>0.26415628071013308</v>
      </c>
      <c r="S919" s="14">
        <f t="shared" si="362"/>
        <v>8.9648757131071413E-2</v>
      </c>
      <c r="T919" s="14">
        <f t="shared" si="363"/>
        <v>0.89074683697927737</v>
      </c>
      <c r="U919" s="14">
        <f t="shared" si="364"/>
        <v>0.99122835496238393</v>
      </c>
      <c r="V919">
        <v>1438.08</v>
      </c>
      <c r="W919">
        <v>3322.98</v>
      </c>
      <c r="X919">
        <v>4697.3</v>
      </c>
      <c r="Y919">
        <v>3358.47</v>
      </c>
      <c r="Z919" s="14">
        <f t="shared" si="365"/>
        <v>0.38384842167136596</v>
      </c>
      <c r="AA919" s="14">
        <f t="shared" si="366"/>
        <v>0.14848842598712697</v>
      </c>
      <c r="AB919" s="14">
        <f t="shared" si="367"/>
        <v>3.7497231408719927</v>
      </c>
      <c r="AC919" s="14">
        <f t="shared" si="368"/>
        <v>0.52128422550093123</v>
      </c>
      <c r="AD919">
        <v>2089.69</v>
      </c>
      <c r="AE919">
        <v>5503.97</v>
      </c>
      <c r="AF919">
        <v>19773.939999999999</v>
      </c>
      <c r="AG919">
        <v>1766.21</v>
      </c>
      <c r="AH919" s="14">
        <f t="shared" si="369"/>
        <v>6.5898898797770045</v>
      </c>
      <c r="AI919" s="14">
        <f t="shared" si="370"/>
        <v>1.5480453323822541</v>
      </c>
      <c r="AJ919" s="14">
        <f t="shared" si="371"/>
        <v>55.637714660638984</v>
      </c>
      <c r="AK919" s="14">
        <f t="shared" si="372"/>
        <v>14.538355287041163</v>
      </c>
      <c r="AL919">
        <v>35875.69</v>
      </c>
      <c r="AM919">
        <v>57380.87</v>
      </c>
      <c r="AN919">
        <v>293402.15000000002</v>
      </c>
      <c r="AO919">
        <v>49258.71</v>
      </c>
      <c r="AP919" s="14">
        <f t="shared" si="373"/>
        <v>0.3566701261009726</v>
      </c>
      <c r="AQ919" s="14">
        <f t="shared" si="374"/>
        <v>2.8029501444154933E-2</v>
      </c>
      <c r="AR919" s="14">
        <f t="shared" si="375"/>
        <v>0</v>
      </c>
      <c r="AS919" s="14">
        <f t="shared" si="376"/>
        <v>1.2394316729581281</v>
      </c>
      <c r="AT919">
        <v>1941.73</v>
      </c>
      <c r="AU919">
        <v>1038.96</v>
      </c>
      <c r="AW919">
        <v>4199.43</v>
      </c>
    </row>
    <row r="920" spans="1:49" ht="12.75" customHeight="1" x14ac:dyDescent="0.15">
      <c r="A920" t="s">
        <v>65</v>
      </c>
      <c r="B920" t="s">
        <v>289</v>
      </c>
      <c r="C920" s="16">
        <v>8</v>
      </c>
      <c r="D920" s="17">
        <v>461</v>
      </c>
      <c r="F920" s="16" t="s">
        <v>385</v>
      </c>
      <c r="H920" s="16" t="s">
        <v>425</v>
      </c>
      <c r="J920" s="52">
        <f t="shared" si="377"/>
        <v>13625.625</v>
      </c>
      <c r="K920" s="52">
        <f t="shared" si="378"/>
        <v>69579.375000000015</v>
      </c>
      <c r="L920" s="52">
        <f t="shared" si="379"/>
        <v>8653.75</v>
      </c>
      <c r="M920" s="52">
        <f t="shared" si="380"/>
        <v>1473274.0625</v>
      </c>
      <c r="N920">
        <v>1014</v>
      </c>
      <c r="O920">
        <v>5178</v>
      </c>
      <c r="P920">
        <v>644</v>
      </c>
      <c r="Q920">
        <v>109639</v>
      </c>
      <c r="R920" s="14">
        <f t="shared" si="361"/>
        <v>0.24927765174823888</v>
      </c>
      <c r="S920" s="14">
        <f t="shared" si="362"/>
        <v>8.9346329019123913E-2</v>
      </c>
      <c r="T920" s="14">
        <f t="shared" si="363"/>
        <v>0.87138945356351838</v>
      </c>
      <c r="U920" s="14">
        <f t="shared" si="364"/>
        <v>1.0270380350570658</v>
      </c>
      <c r="V920">
        <v>1357.08</v>
      </c>
      <c r="W920">
        <v>3311.77</v>
      </c>
      <c r="X920">
        <v>4595.22</v>
      </c>
      <c r="Y920">
        <v>3479.8</v>
      </c>
      <c r="Z920" s="14">
        <f t="shared" si="365"/>
        <v>0.37877682974991045</v>
      </c>
      <c r="AA920" s="14">
        <f t="shared" si="366"/>
        <v>0.14583024205579892</v>
      </c>
      <c r="AB920" s="14">
        <f t="shared" si="367"/>
        <v>2.9951966837586093</v>
      </c>
      <c r="AC920" s="14">
        <f t="shared" si="368"/>
        <v>0.52475805666152131</v>
      </c>
      <c r="AD920">
        <v>2062.08</v>
      </c>
      <c r="AE920">
        <v>5405.44</v>
      </c>
      <c r="AF920">
        <v>15794.99</v>
      </c>
      <c r="AG920">
        <v>1777.98</v>
      </c>
      <c r="AH920" s="14">
        <f t="shared" si="369"/>
        <v>7.7291813998769303</v>
      </c>
      <c r="AI920" s="14">
        <f t="shared" si="370"/>
        <v>2.3252432239646086</v>
      </c>
      <c r="AJ920" s="14">
        <f t="shared" si="371"/>
        <v>64.660460723929731</v>
      </c>
      <c r="AK920" s="14">
        <f t="shared" si="372"/>
        <v>7.2226587056806144</v>
      </c>
      <c r="AL920">
        <v>42078.05</v>
      </c>
      <c r="AM920">
        <v>86189</v>
      </c>
      <c r="AN920">
        <v>340983.06</v>
      </c>
      <c r="AO920">
        <v>24471.74</v>
      </c>
      <c r="AP920" s="14">
        <f t="shared" si="373"/>
        <v>0.33019718775543938</v>
      </c>
      <c r="AQ920" s="14">
        <f t="shared" si="374"/>
        <v>2.7823386299170194E-2</v>
      </c>
      <c r="AR920" s="14">
        <f t="shared" si="375"/>
        <v>0</v>
      </c>
      <c r="AS920" s="14">
        <f t="shared" si="376"/>
        <v>1.2324220306417291</v>
      </c>
      <c r="AT920">
        <v>1797.61</v>
      </c>
      <c r="AU920">
        <v>1031.32</v>
      </c>
      <c r="AW920">
        <v>4175.68</v>
      </c>
    </row>
    <row r="921" spans="1:49" ht="12.75" customHeight="1" x14ac:dyDescent="0.15">
      <c r="A921" t="s">
        <v>66</v>
      </c>
      <c r="B921" t="s">
        <v>290</v>
      </c>
      <c r="C921" s="16">
        <v>8</v>
      </c>
      <c r="D921" s="17">
        <v>463</v>
      </c>
      <c r="F921" s="16" t="s">
        <v>391</v>
      </c>
      <c r="H921" s="16" t="s">
        <v>425</v>
      </c>
      <c r="J921" s="52">
        <f t="shared" si="377"/>
        <v>18060.000000000004</v>
      </c>
      <c r="K921" s="52">
        <f t="shared" si="378"/>
        <v>80342.8125</v>
      </c>
      <c r="L921" s="52">
        <f t="shared" si="379"/>
        <v>8438.7500000000018</v>
      </c>
      <c r="M921" s="52">
        <f t="shared" si="380"/>
        <v>1577790.9375000002</v>
      </c>
      <c r="N921">
        <v>1344</v>
      </c>
      <c r="O921">
        <v>5979</v>
      </c>
      <c r="P921">
        <v>628</v>
      </c>
      <c r="Q921">
        <v>117417</v>
      </c>
      <c r="R921" s="14">
        <f t="shared" si="361"/>
        <v>0.29168725489295655</v>
      </c>
      <c r="S921" s="14">
        <f t="shared" si="362"/>
        <v>9.2016383456184056E-2</v>
      </c>
      <c r="T921" s="14">
        <f t="shared" si="363"/>
        <v>0.89762849297612191</v>
      </c>
      <c r="U921" s="14">
        <f t="shared" si="364"/>
        <v>0.97787904456361652</v>
      </c>
      <c r="V921">
        <v>1587.96</v>
      </c>
      <c r="W921">
        <v>3410.74</v>
      </c>
      <c r="X921">
        <v>4733.59</v>
      </c>
      <c r="Y921">
        <v>3313.24</v>
      </c>
      <c r="Z921" s="14">
        <f t="shared" si="365"/>
        <v>0.37555863741148593</v>
      </c>
      <c r="AA921" s="14">
        <f t="shared" si="366"/>
        <v>0.14370461217708849</v>
      </c>
      <c r="AB921" s="14">
        <f t="shared" si="367"/>
        <v>3.1156398859188692</v>
      </c>
      <c r="AC921" s="14">
        <f t="shared" si="368"/>
        <v>0.50132666704051421</v>
      </c>
      <c r="AD921">
        <v>2044.56</v>
      </c>
      <c r="AE921">
        <v>5326.65</v>
      </c>
      <c r="AF921">
        <v>16430.14</v>
      </c>
      <c r="AG921">
        <v>1698.59</v>
      </c>
      <c r="AH921" s="14">
        <f t="shared" si="369"/>
        <v>5.0805044038904859</v>
      </c>
      <c r="AI921" s="14">
        <f t="shared" si="370"/>
        <v>0.97574801722086635</v>
      </c>
      <c r="AJ921" s="14">
        <f t="shared" si="371"/>
        <v>44.319971403865409</v>
      </c>
      <c r="AK921" s="14">
        <f t="shared" si="372"/>
        <v>4.1328408383237072</v>
      </c>
      <c r="AL921">
        <v>27658.52</v>
      </c>
      <c r="AM921">
        <v>36167.72</v>
      </c>
      <c r="AN921">
        <v>233718.71</v>
      </c>
      <c r="AO921">
        <v>14002.85</v>
      </c>
      <c r="AP921" s="14">
        <f t="shared" si="373"/>
        <v>0.33511264591618367</v>
      </c>
      <c r="AQ921" s="14">
        <f t="shared" si="374"/>
        <v>2.8696677823143491E-2</v>
      </c>
      <c r="AR921" s="14">
        <f t="shared" si="375"/>
        <v>0</v>
      </c>
      <c r="AS921" s="14">
        <f t="shared" si="376"/>
        <v>1.1739365265820394</v>
      </c>
      <c r="AT921">
        <v>1824.37</v>
      </c>
      <c r="AU921">
        <v>1063.69</v>
      </c>
      <c r="AW921">
        <v>3977.52</v>
      </c>
    </row>
    <row r="922" spans="1:49" ht="12.75" customHeight="1" x14ac:dyDescent="0.15">
      <c r="A922" t="s">
        <v>67</v>
      </c>
      <c r="B922" t="s">
        <v>291</v>
      </c>
      <c r="C922" s="16">
        <v>8</v>
      </c>
      <c r="D922" s="17">
        <v>464</v>
      </c>
      <c r="F922" s="16" t="s">
        <v>391</v>
      </c>
      <c r="H922" s="16" t="s">
        <v>425</v>
      </c>
      <c r="J922" s="52">
        <f t="shared" si="377"/>
        <v>15009.687500000002</v>
      </c>
      <c r="K922" s="52">
        <f t="shared" si="378"/>
        <v>72629.6875</v>
      </c>
      <c r="L922" s="52">
        <f t="shared" si="379"/>
        <v>9285.3125000000018</v>
      </c>
      <c r="M922" s="52">
        <f t="shared" si="380"/>
        <v>1570158.4375</v>
      </c>
      <c r="N922">
        <v>1117</v>
      </c>
      <c r="O922">
        <v>5405</v>
      </c>
      <c r="P922">
        <v>691</v>
      </c>
      <c r="Q922">
        <v>116849</v>
      </c>
      <c r="R922" s="14">
        <f t="shared" si="361"/>
        <v>0.25788337726508759</v>
      </c>
      <c r="S922" s="14">
        <f t="shared" si="362"/>
        <v>9.1832390617336432E-2</v>
      </c>
      <c r="T922" s="14">
        <f t="shared" si="363"/>
        <v>0.88458956582420589</v>
      </c>
      <c r="U922" s="14">
        <f t="shared" si="364"/>
        <v>1.0566703756282851</v>
      </c>
      <c r="V922">
        <v>1403.93</v>
      </c>
      <c r="W922">
        <v>3403.92</v>
      </c>
      <c r="X922">
        <v>4664.83</v>
      </c>
      <c r="Y922">
        <v>3580.2</v>
      </c>
      <c r="Z922" s="14">
        <f t="shared" si="365"/>
        <v>0.3786445752702492</v>
      </c>
      <c r="AA922" s="14">
        <f t="shared" si="366"/>
        <v>0.14149480962136862</v>
      </c>
      <c r="AB922" s="14">
        <f t="shared" si="367"/>
        <v>3.3613087472314089</v>
      </c>
      <c r="AC922" s="14">
        <f t="shared" si="368"/>
        <v>0.51858661999474642</v>
      </c>
      <c r="AD922">
        <v>2061.36</v>
      </c>
      <c r="AE922">
        <v>5244.74</v>
      </c>
      <c r="AF922">
        <v>17725.66</v>
      </c>
      <c r="AG922">
        <v>1757.07</v>
      </c>
      <c r="AH922" s="14">
        <f t="shared" si="369"/>
        <v>5.1054931530753755</v>
      </c>
      <c r="AI922" s="14">
        <f t="shared" si="370"/>
        <v>1.2193321437647739</v>
      </c>
      <c r="AJ922" s="14">
        <f t="shared" si="371"/>
        <v>45.083272019782157</v>
      </c>
      <c r="AK922" s="14">
        <f t="shared" si="372"/>
        <v>4.9434860500739335</v>
      </c>
      <c r="AL922">
        <v>27794.560000000001</v>
      </c>
      <c r="AM922">
        <v>45196.57</v>
      </c>
      <c r="AN922">
        <v>237743.93</v>
      </c>
      <c r="AO922">
        <v>16749.47</v>
      </c>
      <c r="AP922" s="14">
        <f t="shared" si="373"/>
        <v>0.34853463873403073</v>
      </c>
      <c r="AQ922" s="14">
        <f t="shared" si="374"/>
        <v>2.8631120257395726E-2</v>
      </c>
      <c r="AR922" s="14">
        <f t="shared" si="375"/>
        <v>0</v>
      </c>
      <c r="AS922" s="14">
        <f t="shared" si="376"/>
        <v>1.3128809187206147</v>
      </c>
      <c r="AT922">
        <v>1897.44</v>
      </c>
      <c r="AU922">
        <v>1061.26</v>
      </c>
      <c r="AW922">
        <v>4448.29</v>
      </c>
    </row>
    <row r="923" spans="1:49" ht="12.75" customHeight="1" x14ac:dyDescent="0.15">
      <c r="A923" t="s">
        <v>68</v>
      </c>
      <c r="B923" t="s">
        <v>292</v>
      </c>
      <c r="C923" s="16">
        <v>8</v>
      </c>
      <c r="D923" s="17">
        <v>465</v>
      </c>
      <c r="F923" s="16" t="s">
        <v>392</v>
      </c>
      <c r="H923" s="16" t="s">
        <v>425</v>
      </c>
      <c r="J923" s="52">
        <f t="shared" si="377"/>
        <v>13249.375</v>
      </c>
      <c r="K923" s="52">
        <f t="shared" si="378"/>
        <v>77561.25</v>
      </c>
      <c r="L923" s="52">
        <f t="shared" si="379"/>
        <v>8210.3125</v>
      </c>
      <c r="M923" s="52">
        <f t="shared" si="380"/>
        <v>1474617.8125</v>
      </c>
      <c r="N923">
        <v>986</v>
      </c>
      <c r="O923">
        <v>5772</v>
      </c>
      <c r="P923">
        <v>611</v>
      </c>
      <c r="Q923">
        <v>109739</v>
      </c>
      <c r="R923" s="14">
        <f t="shared" si="361"/>
        <v>0.31015512348343605</v>
      </c>
      <c r="S923" s="14">
        <f t="shared" si="362"/>
        <v>0.12194489603325467</v>
      </c>
      <c r="T923" s="14">
        <f t="shared" si="363"/>
        <v>0.83079356169786722</v>
      </c>
      <c r="U923" s="14">
        <f t="shared" si="364"/>
        <v>1.2062074440925685</v>
      </c>
      <c r="V923">
        <v>1688.5</v>
      </c>
      <c r="W923">
        <v>4520.09</v>
      </c>
      <c r="X923">
        <v>4381.1400000000003</v>
      </c>
      <c r="Y923">
        <v>4086.86</v>
      </c>
      <c r="Z923" s="14">
        <f t="shared" si="365"/>
        <v>0.49275447506911213</v>
      </c>
      <c r="AA923" s="14">
        <f t="shared" si="366"/>
        <v>0.2022990471760876</v>
      </c>
      <c r="AB923" s="14">
        <f t="shared" si="367"/>
        <v>1.4777981734882735</v>
      </c>
      <c r="AC923" s="14">
        <f t="shared" si="368"/>
        <v>0.81600500562247102</v>
      </c>
      <c r="AD923">
        <v>2682.58</v>
      </c>
      <c r="AE923">
        <v>7498.55</v>
      </c>
      <c r="AF923">
        <v>7793.08</v>
      </c>
      <c r="AG923">
        <v>2764.78</v>
      </c>
      <c r="AH923" s="14">
        <f t="shared" si="369"/>
        <v>4.9785508950138224</v>
      </c>
      <c r="AI923" s="14">
        <f t="shared" si="370"/>
        <v>0.99566240929180005</v>
      </c>
      <c r="AJ923" s="14">
        <f t="shared" si="371"/>
        <v>38.762392290421431</v>
      </c>
      <c r="AK923" s="14">
        <f t="shared" si="372"/>
        <v>4.3134918643877702</v>
      </c>
      <c r="AL923">
        <v>27103.48</v>
      </c>
      <c r="AM923">
        <v>36905.879999999997</v>
      </c>
      <c r="AN923">
        <v>204411.15</v>
      </c>
      <c r="AO923">
        <v>14614.93</v>
      </c>
      <c r="AP923" s="14">
        <f t="shared" si="373"/>
        <v>0.34595200264508963</v>
      </c>
      <c r="AQ923" s="14">
        <f t="shared" si="374"/>
        <v>2.7594339495384798E-2</v>
      </c>
      <c r="AR923" s="14">
        <f t="shared" si="375"/>
        <v>0</v>
      </c>
      <c r="AS923" s="14">
        <f t="shared" si="376"/>
        <v>1.1479255885885975</v>
      </c>
      <c r="AT923">
        <v>1883.38</v>
      </c>
      <c r="AU923">
        <v>1022.83</v>
      </c>
      <c r="AW923">
        <v>3889.39</v>
      </c>
    </row>
    <row r="924" spans="1:49" ht="12.75" customHeight="1" x14ac:dyDescent="0.15">
      <c r="A924" t="s">
        <v>69</v>
      </c>
      <c r="B924" t="s">
        <v>293</v>
      </c>
      <c r="C924" s="16">
        <v>8</v>
      </c>
      <c r="D924" s="17">
        <v>466</v>
      </c>
      <c r="F924" s="16" t="s">
        <v>392</v>
      </c>
      <c r="H924" s="16" t="s">
        <v>425</v>
      </c>
      <c r="J924" s="52">
        <f t="shared" si="377"/>
        <v>9379.375</v>
      </c>
      <c r="K924" s="52">
        <f t="shared" si="378"/>
        <v>70318.4375</v>
      </c>
      <c r="L924" s="52">
        <f t="shared" si="379"/>
        <v>7766.8750000000009</v>
      </c>
      <c r="M924" s="52">
        <f t="shared" si="380"/>
        <v>1383390.625</v>
      </c>
      <c r="N924">
        <v>698</v>
      </c>
      <c r="O924">
        <v>5233</v>
      </c>
      <c r="P924">
        <v>578</v>
      </c>
      <c r="Q924">
        <v>102950</v>
      </c>
      <c r="R924" s="14">
        <f t="shared" si="361"/>
        <v>0.28559803822521834</v>
      </c>
      <c r="S924" s="14">
        <f t="shared" si="362"/>
        <v>9.9804514353329918E-2</v>
      </c>
      <c r="T924" s="14">
        <f t="shared" si="363"/>
        <v>0.85839224491034327</v>
      </c>
      <c r="U924" s="14">
        <f t="shared" si="364"/>
        <v>1.1442628660140075</v>
      </c>
      <c r="V924">
        <v>1554.81</v>
      </c>
      <c r="W924">
        <v>3699.42</v>
      </c>
      <c r="X924">
        <v>4526.68</v>
      </c>
      <c r="Y924">
        <v>3876.98</v>
      </c>
      <c r="Z924" s="14">
        <f t="shared" si="365"/>
        <v>0.56275566903316465</v>
      </c>
      <c r="AA924" s="14">
        <f t="shared" si="366"/>
        <v>0.24071308286206525</v>
      </c>
      <c r="AB924" s="14">
        <f t="shared" si="367"/>
        <v>3.3612992657544227</v>
      </c>
      <c r="AC924" s="14">
        <f t="shared" si="368"/>
        <v>1.2777176014332134</v>
      </c>
      <c r="AD924">
        <v>3063.67</v>
      </c>
      <c r="AE924">
        <v>8922.43</v>
      </c>
      <c r="AF924">
        <v>17725.61</v>
      </c>
      <c r="AG924">
        <v>4329.1499999999996</v>
      </c>
      <c r="AH924" s="14">
        <f t="shared" si="369"/>
        <v>6.4536181702960107</v>
      </c>
      <c r="AI924" s="14">
        <f t="shared" si="370"/>
        <v>1.4974143880241704</v>
      </c>
      <c r="AJ924" s="14">
        <f t="shared" si="371"/>
        <v>49.759923313814134</v>
      </c>
      <c r="AK924" s="14">
        <f t="shared" si="372"/>
        <v>9.7102848423494557</v>
      </c>
      <c r="AL924">
        <v>35133.82</v>
      </c>
      <c r="AM924">
        <v>55504.15</v>
      </c>
      <c r="AN924">
        <v>262405.96999999997</v>
      </c>
      <c r="AO924">
        <v>32900.29</v>
      </c>
      <c r="AP924" s="14">
        <f t="shared" si="373"/>
        <v>0.34507949045287978</v>
      </c>
      <c r="AQ924" s="14">
        <f t="shared" si="374"/>
        <v>2.7475364653842559E-2</v>
      </c>
      <c r="AR924" s="14">
        <f t="shared" si="375"/>
        <v>0</v>
      </c>
      <c r="AS924" s="14">
        <f t="shared" si="376"/>
        <v>1.2595220456940135</v>
      </c>
      <c r="AT924">
        <v>1878.63</v>
      </c>
      <c r="AU924">
        <v>1018.42</v>
      </c>
      <c r="AW924">
        <v>4267.5</v>
      </c>
    </row>
    <row r="925" spans="1:49" ht="12.75" customHeight="1" x14ac:dyDescent="0.15">
      <c r="A925" t="s">
        <v>114</v>
      </c>
      <c r="B925" t="s">
        <v>310</v>
      </c>
      <c r="C925" s="16">
        <v>8</v>
      </c>
      <c r="D925" s="17">
        <v>505</v>
      </c>
      <c r="F925" s="16" t="s">
        <v>394</v>
      </c>
      <c r="H925" s="16" t="s">
        <v>425</v>
      </c>
      <c r="J925" s="52">
        <f t="shared" si="377"/>
        <v>14364.687500000002</v>
      </c>
      <c r="K925" s="52">
        <f t="shared" si="378"/>
        <v>76714.6875</v>
      </c>
      <c r="L925" s="52">
        <f t="shared" si="379"/>
        <v>7659.3750000000009</v>
      </c>
      <c r="M925" s="52">
        <f t="shared" si="380"/>
        <v>1442703.75</v>
      </c>
      <c r="N925">
        <v>1069</v>
      </c>
      <c r="O925">
        <v>5709</v>
      </c>
      <c r="P925">
        <v>570</v>
      </c>
      <c r="Q925">
        <v>107364</v>
      </c>
      <c r="R925" s="14">
        <f t="shared" si="361"/>
        <v>0.3011361027176459</v>
      </c>
      <c r="S925" s="14">
        <f t="shared" si="362"/>
        <v>9.5912876962747654E-2</v>
      </c>
      <c r="T925" s="14">
        <f t="shared" si="363"/>
        <v>0.9239111471828636</v>
      </c>
      <c r="U925" s="14">
        <f t="shared" si="364"/>
        <v>1.4792676915993495</v>
      </c>
      <c r="V925">
        <v>1639.4</v>
      </c>
      <c r="W925">
        <v>3555.17</v>
      </c>
      <c r="X925">
        <v>4872.1899999999996</v>
      </c>
      <c r="Y925">
        <v>5012.04</v>
      </c>
      <c r="Z925" s="14">
        <f t="shared" si="365"/>
        <v>0.5111011103865688</v>
      </c>
      <c r="AA925" s="14">
        <f t="shared" si="366"/>
        <v>0.19411595217912805</v>
      </c>
      <c r="AB925" s="14">
        <f t="shared" si="367"/>
        <v>2.9959589945083289</v>
      </c>
      <c r="AC925" s="14">
        <f t="shared" si="368"/>
        <v>1.251925069137209</v>
      </c>
      <c r="AD925">
        <v>2782.46</v>
      </c>
      <c r="AE925">
        <v>7195.23</v>
      </c>
      <c r="AF925">
        <v>15799.01</v>
      </c>
      <c r="AG925">
        <v>4241.76</v>
      </c>
      <c r="AH925" s="14">
        <f t="shared" si="369"/>
        <v>8.1754098511218665</v>
      </c>
      <c r="AI925" s="14">
        <f t="shared" si="370"/>
        <v>1.7755794560394704</v>
      </c>
      <c r="AJ925" s="14">
        <f t="shared" si="371"/>
        <v>70.434668830971816</v>
      </c>
      <c r="AK925" s="14">
        <f t="shared" si="372"/>
        <v>20.565841939206479</v>
      </c>
      <c r="AL925">
        <v>44507.34</v>
      </c>
      <c r="AM925">
        <v>65814.8</v>
      </c>
      <c r="AN925">
        <v>371433</v>
      </c>
      <c r="AO925">
        <v>69680.98</v>
      </c>
      <c r="AP925" s="14">
        <f t="shared" si="373"/>
        <v>0.35111911169074494</v>
      </c>
      <c r="AQ925" s="14">
        <f t="shared" si="374"/>
        <v>3.2070329509052066E-2</v>
      </c>
      <c r="AR925" s="14">
        <f t="shared" si="375"/>
        <v>0</v>
      </c>
      <c r="AS925" s="14">
        <f t="shared" si="376"/>
        <v>1.708348705355957</v>
      </c>
      <c r="AT925">
        <v>1911.51</v>
      </c>
      <c r="AU925">
        <v>1188.74</v>
      </c>
      <c r="AW925">
        <v>5788.21</v>
      </c>
    </row>
    <row r="926" spans="1:49" ht="12.75" customHeight="1" x14ac:dyDescent="0.15">
      <c r="A926" t="s">
        <v>115</v>
      </c>
      <c r="B926" s="15" t="s">
        <v>328</v>
      </c>
      <c r="C926" s="16">
        <v>8</v>
      </c>
      <c r="D926" s="17">
        <v>506</v>
      </c>
      <c r="F926" s="16" t="s">
        <v>394</v>
      </c>
      <c r="H926" s="16" t="s">
        <v>425</v>
      </c>
      <c r="J926" s="52">
        <f t="shared" si="377"/>
        <v>12026.5625</v>
      </c>
      <c r="K926" s="52">
        <f t="shared" si="378"/>
        <v>66394.6875</v>
      </c>
      <c r="L926" s="52">
        <f t="shared" si="379"/>
        <v>7309.9999999999991</v>
      </c>
      <c r="M926" s="52">
        <f t="shared" si="380"/>
        <v>1299406.25</v>
      </c>
      <c r="N926">
        <v>895</v>
      </c>
      <c r="O926">
        <v>4941</v>
      </c>
      <c r="P926">
        <v>544</v>
      </c>
      <c r="Q926">
        <v>96700</v>
      </c>
      <c r="R926" s="14">
        <f t="shared" si="361"/>
        <v>0.26759673404909945</v>
      </c>
      <c r="S926" s="14">
        <f t="shared" si="362"/>
        <v>8.9099206672519179E-2</v>
      </c>
      <c r="T926" s="14">
        <f t="shared" si="363"/>
        <v>0.88054287144634247</v>
      </c>
      <c r="U926" s="14">
        <f t="shared" si="364"/>
        <v>1.4181790277404751</v>
      </c>
      <c r="V926">
        <v>1456.81</v>
      </c>
      <c r="W926">
        <v>3302.61</v>
      </c>
      <c r="X926">
        <v>4643.49</v>
      </c>
      <c r="Y926">
        <v>4805.0600000000004</v>
      </c>
      <c r="Z926" s="14">
        <f t="shared" si="365"/>
        <v>0.54711473994544502</v>
      </c>
      <c r="AA926" s="14">
        <f t="shared" si="366"/>
        <v>0.21685120806676403</v>
      </c>
      <c r="AB926" s="14">
        <f t="shared" si="367"/>
        <v>2.9632137655875486</v>
      </c>
      <c r="AC926" s="14">
        <f t="shared" si="368"/>
        <v>1.5776004297279669</v>
      </c>
      <c r="AD926">
        <v>2978.52</v>
      </c>
      <c r="AE926">
        <v>8037.95</v>
      </c>
      <c r="AF926">
        <v>15626.33</v>
      </c>
      <c r="AG926">
        <v>5345.21</v>
      </c>
      <c r="AH926" s="14">
        <f t="shared" si="369"/>
        <v>10.770013133604577</v>
      </c>
      <c r="AI926" s="14">
        <f t="shared" si="370"/>
        <v>3.5869981271579365</v>
      </c>
      <c r="AJ926" s="14">
        <f t="shared" si="371"/>
        <v>61.891336584847849</v>
      </c>
      <c r="AK926" s="14">
        <f t="shared" si="372"/>
        <v>17.876405986677252</v>
      </c>
      <c r="AL926">
        <v>58632.49</v>
      </c>
      <c r="AM926">
        <v>132958.04</v>
      </c>
      <c r="AN926">
        <v>326380.25</v>
      </c>
      <c r="AO926">
        <v>60568.66</v>
      </c>
      <c r="AP926" s="14">
        <f t="shared" si="373"/>
        <v>0.34134697513799467</v>
      </c>
      <c r="AQ926" s="14">
        <f t="shared" si="374"/>
        <v>3.0356929920311134E-2</v>
      </c>
      <c r="AR926" s="14">
        <f t="shared" si="375"/>
        <v>0</v>
      </c>
      <c r="AS926" s="14">
        <f t="shared" si="376"/>
        <v>1.6932255865225976</v>
      </c>
      <c r="AT926">
        <v>1858.31</v>
      </c>
      <c r="AU926">
        <v>1125.23</v>
      </c>
      <c r="AW926">
        <v>5736.97</v>
      </c>
    </row>
    <row r="927" spans="1:49" ht="12.75" customHeight="1" x14ac:dyDescent="0.15">
      <c r="A927" t="s">
        <v>116</v>
      </c>
      <c r="B927" s="15" t="s">
        <v>330</v>
      </c>
      <c r="C927" s="16">
        <v>8</v>
      </c>
      <c r="D927" s="17">
        <v>507</v>
      </c>
      <c r="F927" s="16" t="s">
        <v>395</v>
      </c>
      <c r="H927" s="16" t="s">
        <v>425</v>
      </c>
      <c r="J927" s="52">
        <f t="shared" si="377"/>
        <v>14835</v>
      </c>
      <c r="K927" s="52">
        <f t="shared" si="378"/>
        <v>78542.1875</v>
      </c>
      <c r="L927" s="52">
        <f t="shared" si="379"/>
        <v>8143.1250000000009</v>
      </c>
      <c r="M927" s="52">
        <f t="shared" si="380"/>
        <v>1372788.4374999998</v>
      </c>
      <c r="N927">
        <v>1104</v>
      </c>
      <c r="O927">
        <v>5845</v>
      </c>
      <c r="P927">
        <v>606</v>
      </c>
      <c r="Q927">
        <v>102161</v>
      </c>
      <c r="R927" s="14">
        <f t="shared" si="361"/>
        <v>0.29722724809654572</v>
      </c>
      <c r="S927" s="14">
        <f t="shared" si="362"/>
        <v>9.6934819592593452E-2</v>
      </c>
      <c r="T927" s="14">
        <f t="shared" si="363"/>
        <v>0.89399708729026972</v>
      </c>
      <c r="U927" s="14">
        <f t="shared" si="364"/>
        <v>1.5038796525578555</v>
      </c>
      <c r="V927">
        <v>1618.12</v>
      </c>
      <c r="W927">
        <v>3593.05</v>
      </c>
      <c r="X927">
        <v>4714.4399999999996</v>
      </c>
      <c r="Y927">
        <v>5095.43</v>
      </c>
      <c r="Z927" s="14">
        <f t="shared" si="365"/>
        <v>0.66323600995582332</v>
      </c>
      <c r="AA927" s="14">
        <f t="shared" si="366"/>
        <v>0.23887153576826181</v>
      </c>
      <c r="AB927" s="14">
        <f t="shared" si="367"/>
        <v>2.7698333535604842</v>
      </c>
      <c r="AC927" s="14">
        <f t="shared" si="368"/>
        <v>1.6783533390984566</v>
      </c>
      <c r="AD927">
        <v>3610.69</v>
      </c>
      <c r="AE927">
        <v>8854.17</v>
      </c>
      <c r="AF927">
        <v>14606.55</v>
      </c>
      <c r="AG927">
        <v>5686.58</v>
      </c>
      <c r="AH927" s="14">
        <f t="shared" si="369"/>
        <v>6.8252734636897152</v>
      </c>
      <c r="AI927" s="14">
        <f t="shared" si="370"/>
        <v>1.427927954663301</v>
      </c>
      <c r="AJ927" s="14">
        <f t="shared" si="371"/>
        <v>56.687369155617588</v>
      </c>
      <c r="AK927" s="14">
        <f t="shared" si="372"/>
        <v>7.8583402937851767</v>
      </c>
      <c r="AL927">
        <v>37157.129999999997</v>
      </c>
      <c r="AM927">
        <v>52928.52</v>
      </c>
      <c r="AN927">
        <v>298937.44</v>
      </c>
      <c r="AO927">
        <v>26625.55</v>
      </c>
      <c r="AP927" s="14">
        <f t="shared" si="373"/>
        <v>0.32538459418998722</v>
      </c>
      <c r="AQ927" s="14">
        <f t="shared" si="374"/>
        <v>2.9368710318113361E-2</v>
      </c>
      <c r="AR927" s="14">
        <f t="shared" si="375"/>
        <v>0</v>
      </c>
      <c r="AS927" s="14">
        <f t="shared" si="376"/>
        <v>1.6520265982722337</v>
      </c>
      <c r="AT927">
        <v>1771.41</v>
      </c>
      <c r="AU927">
        <v>1088.5999999999999</v>
      </c>
      <c r="AW927">
        <v>5597.38</v>
      </c>
    </row>
    <row r="928" spans="1:49" ht="12.75" customHeight="1" x14ac:dyDescent="0.15">
      <c r="A928" t="s">
        <v>117</v>
      </c>
      <c r="B928" s="15" t="s">
        <v>331</v>
      </c>
      <c r="C928" s="16">
        <v>8</v>
      </c>
      <c r="D928" s="17">
        <v>508</v>
      </c>
      <c r="F928" s="16" t="s">
        <v>395</v>
      </c>
      <c r="H928" s="16" t="s">
        <v>425</v>
      </c>
      <c r="J928" s="52">
        <f t="shared" si="377"/>
        <v>10588.75</v>
      </c>
      <c r="K928" s="52">
        <f t="shared" si="378"/>
        <v>69592.8125</v>
      </c>
      <c r="L928" s="52">
        <f t="shared" si="379"/>
        <v>8479.0625</v>
      </c>
      <c r="M928" s="52">
        <f t="shared" si="380"/>
        <v>1351315.3125000002</v>
      </c>
      <c r="N928">
        <v>788</v>
      </c>
      <c r="O928">
        <v>5179</v>
      </c>
      <c r="P928">
        <v>631</v>
      </c>
      <c r="Q928">
        <v>100563</v>
      </c>
      <c r="R928" s="14">
        <f t="shared" si="361"/>
        <v>0.28144120645475335</v>
      </c>
      <c r="S928" s="14">
        <f t="shared" si="362"/>
        <v>9.2158020172305774E-2</v>
      </c>
      <c r="T928" s="14">
        <f t="shared" si="363"/>
        <v>0.85003147850359551</v>
      </c>
      <c r="U928" s="14">
        <f t="shared" si="364"/>
        <v>1.5284207792361113</v>
      </c>
      <c r="V928">
        <v>1532.18</v>
      </c>
      <c r="W928">
        <v>3415.99</v>
      </c>
      <c r="X928">
        <v>4482.59</v>
      </c>
      <c r="Y928">
        <v>5178.58</v>
      </c>
      <c r="Z928" s="14">
        <f t="shared" si="365"/>
        <v>0.67827812014952105</v>
      </c>
      <c r="AA928" s="14">
        <f t="shared" si="366"/>
        <v>0.28684699403722907</v>
      </c>
      <c r="AB928" s="14">
        <f t="shared" si="367"/>
        <v>3.0816374131496711</v>
      </c>
      <c r="AC928" s="14">
        <f t="shared" si="368"/>
        <v>2.3153660213860499</v>
      </c>
      <c r="AD928">
        <v>3692.58</v>
      </c>
      <c r="AE928">
        <v>10632.46</v>
      </c>
      <c r="AF928">
        <v>16250.83</v>
      </c>
      <c r="AG928">
        <v>7844.9</v>
      </c>
      <c r="AH928" s="14">
        <f t="shared" si="369"/>
        <v>10.78599020949477</v>
      </c>
      <c r="AI928" s="14">
        <f t="shared" si="370"/>
        <v>3.6872189185645539</v>
      </c>
      <c r="AJ928" s="14">
        <f t="shared" si="371"/>
        <v>67.599197108528784</v>
      </c>
      <c r="AK928" s="14">
        <f t="shared" si="372"/>
        <v>34.984327915494703</v>
      </c>
      <c r="AL928">
        <v>58719.47</v>
      </c>
      <c r="AM928">
        <v>136672.89000000001</v>
      </c>
      <c r="AN928">
        <v>356480.31</v>
      </c>
      <c r="AO928">
        <v>118533.55</v>
      </c>
      <c r="AP928" s="14">
        <f t="shared" si="373"/>
        <v>0.34608609399252394</v>
      </c>
      <c r="AQ928" s="14">
        <f t="shared" si="374"/>
        <v>2.8739573514311778E-2</v>
      </c>
      <c r="AR928" s="14">
        <f t="shared" si="375"/>
        <v>0</v>
      </c>
      <c r="AS928" s="14">
        <f t="shared" si="376"/>
        <v>1.7028679029216189</v>
      </c>
      <c r="AT928">
        <v>1884.11</v>
      </c>
      <c r="AU928">
        <v>1065.28</v>
      </c>
      <c r="AW928">
        <v>5769.64</v>
      </c>
    </row>
    <row r="929" spans="1:49" ht="12.75" customHeight="1" x14ac:dyDescent="0.15">
      <c r="A929" t="s">
        <v>118</v>
      </c>
      <c r="B929" s="15" t="s">
        <v>332</v>
      </c>
      <c r="C929" s="16">
        <v>8</v>
      </c>
      <c r="D929" s="17">
        <v>509</v>
      </c>
      <c r="F929" s="16" t="s">
        <v>396</v>
      </c>
      <c r="H929" s="16" t="s">
        <v>425</v>
      </c>
      <c r="J929" s="52">
        <f t="shared" si="377"/>
        <v>16850.625</v>
      </c>
      <c r="K929" s="52">
        <f t="shared" si="378"/>
        <v>75935.312500000015</v>
      </c>
      <c r="L929" s="52">
        <f t="shared" si="379"/>
        <v>6517.1875</v>
      </c>
      <c r="M929" s="52">
        <f t="shared" si="380"/>
        <v>1439949.0625</v>
      </c>
      <c r="N929">
        <v>1254</v>
      </c>
      <c r="O929">
        <v>5651</v>
      </c>
      <c r="P929">
        <v>485</v>
      </c>
      <c r="Q929">
        <v>107159</v>
      </c>
      <c r="R929" s="14">
        <f t="shared" ref="R929:R976" si="381">V929/$S$15</f>
        <v>0.27083145819748167</v>
      </c>
      <c r="S929" s="14">
        <f t="shared" ref="S929:S976" si="382">W929/$T$15</f>
        <v>9.247825404285144E-2</v>
      </c>
      <c r="T929" s="14">
        <f t="shared" ref="T929:T976" si="383">X929/$U$15</f>
        <v>0.97010679935677668</v>
      </c>
      <c r="U929" s="14">
        <f t="shared" ref="U929:U976" si="384">Y929/$V$15</f>
        <v>1.4290609440438702</v>
      </c>
      <c r="V929">
        <v>1474.42</v>
      </c>
      <c r="W929">
        <v>3427.86</v>
      </c>
      <c r="X929">
        <v>5115.8</v>
      </c>
      <c r="Y929">
        <v>4841.93</v>
      </c>
      <c r="Z929" s="14">
        <f t="shared" ref="Z929:Z992" si="385">AD929/$S$15</f>
        <v>1.0242135909846528</v>
      </c>
      <c r="AA929" s="14">
        <f t="shared" ref="AA929:AA992" si="386">AE929/$T$15</f>
        <v>0.31226363529921497</v>
      </c>
      <c r="AB929" s="14">
        <f t="shared" ref="AB929:AB992" si="387">AF929/$U$15</f>
        <v>2.6281895688582786</v>
      </c>
      <c r="AC929" s="14">
        <f t="shared" ref="AC929:AC992" si="388">AG929/$V$15</f>
        <v>2.2403230043179398</v>
      </c>
      <c r="AD929">
        <v>5575.87</v>
      </c>
      <c r="AE929">
        <v>11574.57</v>
      </c>
      <c r="AF929">
        <v>13859.6</v>
      </c>
      <c r="AG929">
        <v>7590.64</v>
      </c>
      <c r="AH929" s="14">
        <f t="shared" ref="AH929:AH992" si="389">AL929/$S$15</f>
        <v>6.7397139996877318</v>
      </c>
      <c r="AI929" s="14">
        <f t="shared" ref="AI929:AI992" si="390">AM929/$T$15</f>
        <v>1.3180464600802986</v>
      </c>
      <c r="AJ929" s="14">
        <f t="shared" ref="AJ929:AJ992" si="391">AN929/$U$15</f>
        <v>58.279942504323564</v>
      </c>
      <c r="AK929" s="14">
        <f t="shared" ref="AK929:AK992" si="392">AO929/$V$15</f>
        <v>7.6359206538004072</v>
      </c>
      <c r="AL929">
        <v>36691.339999999997</v>
      </c>
      <c r="AM929">
        <v>48855.58</v>
      </c>
      <c r="AN929">
        <v>307335.78000000003</v>
      </c>
      <c r="AO929">
        <v>25871.95</v>
      </c>
      <c r="AP929" s="14">
        <f t="shared" ref="AP929:AP992" si="393">AT929/$S$15</f>
        <v>0.33831614331242366</v>
      </c>
      <c r="AQ929" s="14">
        <f t="shared" ref="AQ929:AQ992" si="394">AU929/$T$15</f>
        <v>2.8478692172426646E-2</v>
      </c>
      <c r="AR929" s="14">
        <f t="shared" ref="AR929:AR992" si="395">AV929/$U$15</f>
        <v>0</v>
      </c>
      <c r="AS929" s="14">
        <f t="shared" ref="AS929:AS992" si="396">AW929/$V$15</f>
        <v>1.6261809402660419</v>
      </c>
      <c r="AT929">
        <v>1841.81</v>
      </c>
      <c r="AU929">
        <v>1055.6099999999999</v>
      </c>
      <c r="AW929">
        <v>5509.81</v>
      </c>
    </row>
    <row r="930" spans="1:49" ht="12.75" customHeight="1" x14ac:dyDescent="0.15">
      <c r="A930" t="s">
        <v>119</v>
      </c>
      <c r="B930" s="15" t="s">
        <v>333</v>
      </c>
      <c r="C930" s="16">
        <v>8</v>
      </c>
      <c r="D930" s="17">
        <v>510</v>
      </c>
      <c r="F930" s="16" t="s">
        <v>396</v>
      </c>
      <c r="H930" s="16" t="s">
        <v>425</v>
      </c>
      <c r="J930" s="52">
        <f t="shared" si="377"/>
        <v>14512.5</v>
      </c>
      <c r="K930" s="52">
        <f t="shared" si="378"/>
        <v>68961.25</v>
      </c>
      <c r="L930" s="52">
        <f t="shared" si="379"/>
        <v>8909.0625</v>
      </c>
      <c r="M930" s="52">
        <f t="shared" si="380"/>
        <v>1427344.6874999998</v>
      </c>
      <c r="N930">
        <v>1080</v>
      </c>
      <c r="O930">
        <v>5132</v>
      </c>
      <c r="P930">
        <v>663</v>
      </c>
      <c r="Q930">
        <v>106221</v>
      </c>
      <c r="R930" s="14">
        <f t="shared" si="381"/>
        <v>0.26361991532039569</v>
      </c>
      <c r="S930" s="14">
        <f t="shared" si="382"/>
        <v>9.4161707583040932E-2</v>
      </c>
      <c r="T930" s="14">
        <f t="shared" si="383"/>
        <v>0.96558982372037983</v>
      </c>
      <c r="U930" s="14">
        <f t="shared" si="384"/>
        <v>1.537520032819883</v>
      </c>
      <c r="V930">
        <v>1435.16</v>
      </c>
      <c r="W930">
        <v>3490.26</v>
      </c>
      <c r="X930">
        <v>5091.9799999999996</v>
      </c>
      <c r="Y930">
        <v>5209.41</v>
      </c>
      <c r="Z930" s="14">
        <f t="shared" si="385"/>
        <v>0.54246746447956939</v>
      </c>
      <c r="AA930" s="14">
        <f t="shared" si="386"/>
        <v>0.22630120976640461</v>
      </c>
      <c r="AB930" s="14">
        <f t="shared" si="387"/>
        <v>2.6904544282290122</v>
      </c>
      <c r="AC930" s="14">
        <f t="shared" si="388"/>
        <v>1.5009931556376708</v>
      </c>
      <c r="AD930">
        <v>2953.22</v>
      </c>
      <c r="AE930">
        <v>8388.23</v>
      </c>
      <c r="AF930">
        <v>14187.95</v>
      </c>
      <c r="AG930">
        <v>5085.6499999999996</v>
      </c>
      <c r="AH930" s="14">
        <f t="shared" si="389"/>
        <v>7.6401080078250558</v>
      </c>
      <c r="AI930" s="14">
        <f t="shared" si="390"/>
        <v>1.9773065606666473</v>
      </c>
      <c r="AJ930" s="14">
        <f t="shared" si="391"/>
        <v>62.755440471494893</v>
      </c>
      <c r="AK930" s="14">
        <f t="shared" si="392"/>
        <v>11.078626051077418</v>
      </c>
      <c r="AL930">
        <v>41593.129999999997</v>
      </c>
      <c r="AM930">
        <v>73292.149999999994</v>
      </c>
      <c r="AN930">
        <v>330937.05</v>
      </c>
      <c r="AO930">
        <v>37536.49</v>
      </c>
      <c r="AP930" s="14">
        <f t="shared" si="393"/>
        <v>0.35429505607038875</v>
      </c>
      <c r="AQ930" s="14">
        <f t="shared" si="394"/>
        <v>2.9276713898689549E-2</v>
      </c>
      <c r="AR930" s="14">
        <f t="shared" si="395"/>
        <v>0</v>
      </c>
      <c r="AS930" s="14">
        <f t="shared" si="396"/>
        <v>1.7509614277829755</v>
      </c>
      <c r="AT930">
        <v>1928.8</v>
      </c>
      <c r="AU930">
        <v>1085.19</v>
      </c>
      <c r="AW930">
        <v>5932.59</v>
      </c>
    </row>
    <row r="931" spans="1:49" ht="12.75" customHeight="1" x14ac:dyDescent="0.15">
      <c r="A931" t="s">
        <v>120</v>
      </c>
      <c r="B931" s="15" t="s">
        <v>334</v>
      </c>
      <c r="C931" s="16">
        <v>8</v>
      </c>
      <c r="D931" s="17">
        <v>521</v>
      </c>
      <c r="F931" s="16" t="s">
        <v>397</v>
      </c>
      <c r="H931" s="16" t="s">
        <v>425</v>
      </c>
      <c r="J931" s="52">
        <f t="shared" si="377"/>
        <v>15385.937500000002</v>
      </c>
      <c r="K931" s="52">
        <f t="shared" si="378"/>
        <v>76647.5</v>
      </c>
      <c r="L931" s="52">
        <f t="shared" si="379"/>
        <v>6557.5</v>
      </c>
      <c r="M931" s="52">
        <f t="shared" si="380"/>
        <v>1648270.625</v>
      </c>
      <c r="N931">
        <v>1145</v>
      </c>
      <c r="O931">
        <v>5704</v>
      </c>
      <c r="P931">
        <v>488</v>
      </c>
      <c r="Q931">
        <v>122662</v>
      </c>
      <c r="R931" s="14">
        <f>V931/$S$15</f>
        <v>0.27120801609096168</v>
      </c>
      <c r="S931" s="14">
        <f>W931/$T$15</f>
        <v>9.6557661251377921E-2</v>
      </c>
      <c r="T931" s="14">
        <f>X931/$U$15</f>
        <v>0.90429207500227549</v>
      </c>
      <c r="U931" s="14">
        <f>Y931/$V$15</f>
        <v>1.5484639291184967</v>
      </c>
      <c r="V931">
        <v>1476.47</v>
      </c>
      <c r="W931">
        <v>3579.07</v>
      </c>
      <c r="X931">
        <v>4768.7299999999996</v>
      </c>
      <c r="Y931">
        <v>5246.49</v>
      </c>
      <c r="Z931" s="14">
        <f>AD931/$S$15</f>
        <v>0.42215629907881075</v>
      </c>
      <c r="AA931" s="14">
        <f>AE931/$T$15</f>
        <v>0.17077314222538528</v>
      </c>
      <c r="AB931" s="14">
        <f>AF931/$U$15</f>
        <v>2.7524063988591889</v>
      </c>
      <c r="AC931" s="14">
        <f>AG931/$V$15</f>
        <v>0.91034446120199874</v>
      </c>
      <c r="AD931">
        <v>2298.2399999999998</v>
      </c>
      <c r="AE931">
        <v>6329.99</v>
      </c>
      <c r="AF931">
        <v>14514.65</v>
      </c>
      <c r="AG931">
        <v>3084.42</v>
      </c>
      <c r="AH931" s="14">
        <f>AL931/$S$15</f>
        <v>7.0855484427953455</v>
      </c>
      <c r="AI931" s="14">
        <f>AM931/$T$15</f>
        <v>1.771413717880165</v>
      </c>
      <c r="AJ931" s="14">
        <f>AN931/$U$15</f>
        <v>65.790442291938476</v>
      </c>
      <c r="AK931" s="14">
        <f>AO931/$V$15</f>
        <v>7.7500258249980076</v>
      </c>
      <c r="AL931">
        <v>38574.080000000002</v>
      </c>
      <c r="AM931">
        <v>65660.39</v>
      </c>
      <c r="AN931">
        <v>346941.95</v>
      </c>
      <c r="AO931">
        <v>26258.560000000001</v>
      </c>
      <c r="AP931" s="14">
        <f>AT931/$S$15</f>
        <v>0.34590057034744354</v>
      </c>
      <c r="AQ931" s="14">
        <f>AU931/$T$15</f>
        <v>2.8091012246584935E-2</v>
      </c>
      <c r="AR931" s="14">
        <f>AV931/$U$15</f>
        <v>0</v>
      </c>
      <c r="AS931" s="14">
        <f>AW931/$V$15</f>
        <v>1.7781765485406662</v>
      </c>
      <c r="AT931">
        <v>1883.1</v>
      </c>
      <c r="AU931">
        <v>1041.24</v>
      </c>
      <c r="AW931">
        <v>6024.8</v>
      </c>
    </row>
    <row r="932" spans="1:49" s="23" customFormat="1" ht="12.75" customHeight="1" x14ac:dyDescent="0.15">
      <c r="A932" s="23" t="s">
        <v>182</v>
      </c>
      <c r="B932" s="23" t="s">
        <v>352</v>
      </c>
      <c r="C932" s="24">
        <v>8</v>
      </c>
      <c r="D932" s="48">
        <v>520</v>
      </c>
      <c r="E932" s="23" t="s">
        <v>504</v>
      </c>
      <c r="F932" s="24" t="s">
        <v>397</v>
      </c>
      <c r="G932" s="24"/>
      <c r="H932" s="24" t="s">
        <v>425</v>
      </c>
      <c r="I932" s="24"/>
      <c r="J932" s="52">
        <f t="shared" si="377"/>
        <v>11596.5625</v>
      </c>
      <c r="K932" s="52">
        <f t="shared" si="378"/>
        <v>67913.125</v>
      </c>
      <c r="L932" s="52">
        <f t="shared" si="379"/>
        <v>8640.3125</v>
      </c>
      <c r="M932" s="52">
        <f t="shared" si="380"/>
        <v>1619003.75</v>
      </c>
      <c r="N932" s="23">
        <v>863</v>
      </c>
      <c r="O932" s="23">
        <v>5054</v>
      </c>
      <c r="P932" s="23">
        <v>643</v>
      </c>
      <c r="Q932" s="23">
        <v>120484</v>
      </c>
      <c r="R932" s="49">
        <f>V932/$S$7</f>
        <v>0.28048995564928597</v>
      </c>
      <c r="S932" s="49">
        <f>W932/$T$7</f>
        <v>8.8440093184136884E-2</v>
      </c>
      <c r="T932" s="49">
        <f>X932/$U$7</f>
        <v>0.82507404886745983</v>
      </c>
      <c r="U932" s="49">
        <f>Y932/$V$7</f>
        <v>1.2915093545399794</v>
      </c>
      <c r="V932" s="23">
        <v>1510.89</v>
      </c>
      <c r="W932" s="23">
        <v>3242.09</v>
      </c>
      <c r="X932" s="23">
        <v>4303.71</v>
      </c>
      <c r="Y932" s="23">
        <v>3988.62</v>
      </c>
      <c r="Z932" s="49">
        <f>AD932/$S$7</f>
        <v>0.39792188407922607</v>
      </c>
      <c r="AA932" s="49">
        <f>AE932/$T$7</f>
        <v>0.15627438036368002</v>
      </c>
      <c r="AB932" s="49">
        <f>AF932/$U$7</f>
        <v>4.1081544817537843</v>
      </c>
      <c r="AC932" s="49">
        <f>AG932/$V$7</f>
        <v>0.68400499944954241</v>
      </c>
      <c r="AD932" s="23">
        <v>2143.4499999999998</v>
      </c>
      <c r="AE932" s="23">
        <v>5728.8</v>
      </c>
      <c r="AF932" s="23">
        <v>21428.75</v>
      </c>
      <c r="AG932" s="23">
        <v>2112.44</v>
      </c>
      <c r="AH932" s="49">
        <f>AL932/$S$7</f>
        <v>7.4568030728046031</v>
      </c>
      <c r="AI932" s="49">
        <f>AM932/$T$7</f>
        <v>2.825296110598877</v>
      </c>
      <c r="AJ932" s="49">
        <f>AN932/$U$7</f>
        <v>44.222257795500518</v>
      </c>
      <c r="AK932" s="49">
        <f>AO932/$V$7</f>
        <v>12.580010620592292</v>
      </c>
      <c r="AL932" s="23">
        <v>40166.89</v>
      </c>
      <c r="AM932" s="23">
        <v>103571.4</v>
      </c>
      <c r="AN932" s="23">
        <v>230669.93</v>
      </c>
      <c r="AO932" s="23">
        <v>38851.35</v>
      </c>
      <c r="AP932" s="49">
        <f>AT932/$S$7</f>
        <v>0.33640081609769412</v>
      </c>
      <c r="AQ932" s="49">
        <f>AU932/$T$7</f>
        <v>3.0926712967762001E-2</v>
      </c>
      <c r="AR932" s="49">
        <f>AV932/$U$7</f>
        <v>0</v>
      </c>
      <c r="AS932" s="49">
        <f>AW932/$V$7</f>
        <v>1.6419370924185808</v>
      </c>
      <c r="AT932" s="23">
        <v>1812.06</v>
      </c>
      <c r="AU932" s="23">
        <v>1133.73</v>
      </c>
      <c r="AW932" s="23">
        <v>5070.8599999999997</v>
      </c>
    </row>
    <row r="933" spans="1:49" ht="12.75" customHeight="1" x14ac:dyDescent="0.15">
      <c r="A933" t="s">
        <v>122</v>
      </c>
      <c r="B933" s="15" t="s">
        <v>336</v>
      </c>
      <c r="C933" s="16">
        <v>8</v>
      </c>
      <c r="D933" s="17">
        <v>522</v>
      </c>
      <c r="F933" s="16" t="s">
        <v>398</v>
      </c>
      <c r="H933" s="16" t="s">
        <v>425</v>
      </c>
      <c r="J933" s="52">
        <f t="shared" si="377"/>
        <v>16380.312500000002</v>
      </c>
      <c r="K933" s="52">
        <f t="shared" si="378"/>
        <v>80356.25</v>
      </c>
      <c r="L933" s="52">
        <f t="shared" si="379"/>
        <v>8022.1875000000009</v>
      </c>
      <c r="M933" s="52">
        <f t="shared" si="380"/>
        <v>1598632.5000000002</v>
      </c>
      <c r="N933">
        <v>1219</v>
      </c>
      <c r="O933">
        <v>5980</v>
      </c>
      <c r="P933">
        <v>597</v>
      </c>
      <c r="Q933">
        <v>118968</v>
      </c>
      <c r="R933" s="14">
        <f t="shared" si="381"/>
        <v>0.27494236827361979</v>
      </c>
      <c r="S933" s="14">
        <f t="shared" si="382"/>
        <v>9.3713326207432765E-2</v>
      </c>
      <c r="T933" s="14">
        <f t="shared" si="383"/>
        <v>0.95635107254467688</v>
      </c>
      <c r="U933" s="14">
        <f t="shared" si="384"/>
        <v>1.4498891738656923</v>
      </c>
      <c r="V933">
        <v>1496.8</v>
      </c>
      <c r="W933">
        <v>3473.64</v>
      </c>
      <c r="X933">
        <v>5043.26</v>
      </c>
      <c r="Y933">
        <v>4912.5</v>
      </c>
      <c r="Z933" s="14">
        <f t="shared" si="385"/>
        <v>0.42406480469503405</v>
      </c>
      <c r="AA933" s="14">
        <f t="shared" si="386"/>
        <v>0.16789211652735905</v>
      </c>
      <c r="AB933" s="14">
        <f t="shared" si="387"/>
        <v>3.4475351952425743</v>
      </c>
      <c r="AC933" s="14">
        <f t="shared" si="388"/>
        <v>0.82021374244065415</v>
      </c>
      <c r="AD933">
        <v>2308.63</v>
      </c>
      <c r="AE933">
        <v>6223.2</v>
      </c>
      <c r="AF933">
        <v>18180.37</v>
      </c>
      <c r="AG933">
        <v>2779.04</v>
      </c>
      <c r="AH933" s="14">
        <f t="shared" si="389"/>
        <v>6.337720998153948</v>
      </c>
      <c r="AI933" s="14">
        <f t="shared" si="390"/>
        <v>1.2768922260597526</v>
      </c>
      <c r="AJ933" s="14">
        <f t="shared" si="391"/>
        <v>60.371787675596956</v>
      </c>
      <c r="AK933" s="14">
        <f t="shared" si="392"/>
        <v>6.5550367600400214</v>
      </c>
      <c r="AL933">
        <v>34502.870000000003</v>
      </c>
      <c r="AM933">
        <v>47330.13</v>
      </c>
      <c r="AN933">
        <v>318367</v>
      </c>
      <c r="AO933">
        <v>22209.71</v>
      </c>
      <c r="AP933" s="14">
        <f t="shared" si="393"/>
        <v>0.32151982439544086</v>
      </c>
      <c r="AQ933" s="14">
        <f t="shared" si="394"/>
        <v>2.7806929461677961E-2</v>
      </c>
      <c r="AR933" s="14">
        <f t="shared" si="395"/>
        <v>0</v>
      </c>
      <c r="AS933" s="14">
        <f t="shared" si="396"/>
        <v>1.7426383998536092</v>
      </c>
      <c r="AT933">
        <v>1750.37</v>
      </c>
      <c r="AU933">
        <v>1030.71</v>
      </c>
      <c r="AW933">
        <v>5904.39</v>
      </c>
    </row>
    <row r="934" spans="1:49" ht="12.75" customHeight="1" x14ac:dyDescent="0.15">
      <c r="A934" t="s">
        <v>123</v>
      </c>
      <c r="B934" s="15" t="s">
        <v>337</v>
      </c>
      <c r="C934" s="16">
        <v>8</v>
      </c>
      <c r="D934" s="17">
        <v>523</v>
      </c>
      <c r="F934" s="16" t="s">
        <v>398</v>
      </c>
      <c r="H934" s="16" t="s">
        <v>425</v>
      </c>
      <c r="J934" s="52">
        <f t="shared" si="377"/>
        <v>14216.874999999998</v>
      </c>
      <c r="K934" s="52">
        <f t="shared" si="378"/>
        <v>71863.75</v>
      </c>
      <c r="L934" s="52">
        <f t="shared" si="379"/>
        <v>9688.4375</v>
      </c>
      <c r="M934" s="52">
        <f t="shared" si="380"/>
        <v>1740425</v>
      </c>
      <c r="N934">
        <v>1058</v>
      </c>
      <c r="O934">
        <v>5348</v>
      </c>
      <c r="P934">
        <v>721</v>
      </c>
      <c r="Q934">
        <v>129520</v>
      </c>
      <c r="R934" s="14">
        <f t="shared" si="381"/>
        <v>0.27821015604191729</v>
      </c>
      <c r="S934" s="14">
        <f t="shared" si="382"/>
        <v>9.2091383469673271E-2</v>
      </c>
      <c r="T934" s="14">
        <f t="shared" si="383"/>
        <v>0.88996556327558496</v>
      </c>
      <c r="U934" s="14">
        <f t="shared" si="384"/>
        <v>1.4495350024644427</v>
      </c>
      <c r="V934">
        <v>1514.59</v>
      </c>
      <c r="W934">
        <v>3413.52</v>
      </c>
      <c r="X934">
        <v>4693.18</v>
      </c>
      <c r="Y934">
        <v>4911.3</v>
      </c>
      <c r="Z934" s="14">
        <f t="shared" si="385"/>
        <v>0.38353431728217041</v>
      </c>
      <c r="AA934" s="14">
        <f t="shared" si="386"/>
        <v>0.15411261764615422</v>
      </c>
      <c r="AB934" s="14">
        <f t="shared" si="387"/>
        <v>3.0165053551382024</v>
      </c>
      <c r="AC934" s="14">
        <f t="shared" si="388"/>
        <v>0.73668241745592777</v>
      </c>
      <c r="AD934">
        <v>2087.98</v>
      </c>
      <c r="AE934">
        <v>5712.44</v>
      </c>
      <c r="AF934">
        <v>15907.36</v>
      </c>
      <c r="AG934">
        <v>2496.02</v>
      </c>
      <c r="AH934" s="14">
        <f t="shared" si="389"/>
        <v>7.8135413892230963</v>
      </c>
      <c r="AI934" s="14">
        <f t="shared" si="390"/>
        <v>2.1048003785612188</v>
      </c>
      <c r="AJ934" s="14">
        <f t="shared" si="391"/>
        <v>63.830048317606725</v>
      </c>
      <c r="AK934" s="14">
        <f t="shared" si="392"/>
        <v>12.781367042580255</v>
      </c>
      <c r="AL934">
        <v>42537.31</v>
      </c>
      <c r="AM934">
        <v>78017.919999999998</v>
      </c>
      <c r="AN934">
        <v>336603.93</v>
      </c>
      <c r="AO934">
        <v>43305.7</v>
      </c>
      <c r="AP934" s="14">
        <f t="shared" si="393"/>
        <v>0.34826278230361585</v>
      </c>
      <c r="AQ934" s="14">
        <f t="shared" si="394"/>
        <v>2.8755760567582837E-2</v>
      </c>
      <c r="AR934" s="14">
        <f t="shared" si="395"/>
        <v>0</v>
      </c>
      <c r="AS934" s="14">
        <f t="shared" si="396"/>
        <v>1.7644553581705869</v>
      </c>
      <c r="AT934">
        <v>1895.96</v>
      </c>
      <c r="AU934">
        <v>1065.8800000000001</v>
      </c>
      <c r="AW934">
        <v>5978.31</v>
      </c>
    </row>
    <row r="935" spans="1:49" ht="12.75" customHeight="1" x14ac:dyDescent="0.15">
      <c r="A935" t="s">
        <v>124</v>
      </c>
      <c r="B935" s="15" t="s">
        <v>338</v>
      </c>
      <c r="C935" s="16">
        <v>8</v>
      </c>
      <c r="D935" s="17">
        <v>524</v>
      </c>
      <c r="F935" s="16" t="s">
        <v>399</v>
      </c>
      <c r="H935" s="16" t="s">
        <v>425</v>
      </c>
      <c r="J935" s="52">
        <f t="shared" si="377"/>
        <v>13518.125000000002</v>
      </c>
      <c r="K935" s="52">
        <f t="shared" si="378"/>
        <v>65319.6875</v>
      </c>
      <c r="L935" s="52">
        <f t="shared" si="379"/>
        <v>9554.0625</v>
      </c>
      <c r="M935" s="52">
        <f t="shared" si="380"/>
        <v>1716963.1249999998</v>
      </c>
      <c r="N935">
        <v>1006</v>
      </c>
      <c r="O935">
        <v>4861</v>
      </c>
      <c r="P935">
        <v>711</v>
      </c>
      <c r="Q935">
        <v>127774</v>
      </c>
      <c r="R935" s="14">
        <f t="shared" si="381"/>
        <v>0.28265170231720871</v>
      </c>
      <c r="S935" s="14">
        <f t="shared" si="382"/>
        <v>9.0535268081882739E-2</v>
      </c>
      <c r="T935" s="14">
        <f t="shared" si="383"/>
        <v>0.99132824114809315</v>
      </c>
      <c r="U935" s="14">
        <f t="shared" si="384"/>
        <v>1.418913933398068</v>
      </c>
      <c r="V935">
        <v>1538.77</v>
      </c>
      <c r="W935">
        <v>3355.84</v>
      </c>
      <c r="X935">
        <v>5227.71</v>
      </c>
      <c r="Y935">
        <v>4807.55</v>
      </c>
      <c r="Z935" s="14">
        <f t="shared" si="385"/>
        <v>0.3863869729337534</v>
      </c>
      <c r="AA935" s="14">
        <f t="shared" si="386"/>
        <v>0.15778330175958663</v>
      </c>
      <c r="AB935" s="14">
        <f t="shared" si="387"/>
        <v>2.8593005704056558</v>
      </c>
      <c r="AC935" s="14">
        <f t="shared" si="388"/>
        <v>0.77548484589116895</v>
      </c>
      <c r="AD935">
        <v>2103.5100000000002</v>
      </c>
      <c r="AE935">
        <v>5848.5</v>
      </c>
      <c r="AF935">
        <v>15078.35</v>
      </c>
      <c r="AG935">
        <v>2627.49</v>
      </c>
      <c r="AH935" s="14">
        <f t="shared" si="389"/>
        <v>7.7436632653998396</v>
      </c>
      <c r="AI935" s="14">
        <f t="shared" si="390"/>
        <v>1.7627420436586407</v>
      </c>
      <c r="AJ935" s="14">
        <f t="shared" si="391"/>
        <v>66.555862966109416</v>
      </c>
      <c r="AK935" s="14">
        <f t="shared" si="392"/>
        <v>11.317759629772828</v>
      </c>
      <c r="AL935">
        <v>42156.89</v>
      </c>
      <c r="AM935">
        <v>65338.96</v>
      </c>
      <c r="AN935">
        <v>350978.35</v>
      </c>
      <c r="AO935">
        <v>38346.720000000001</v>
      </c>
      <c r="AP935" s="14">
        <f t="shared" si="393"/>
        <v>0.3692728758920289</v>
      </c>
      <c r="AQ935" s="14">
        <f t="shared" si="394"/>
        <v>2.9161516036243892E-2</v>
      </c>
      <c r="AR935" s="14">
        <f t="shared" si="395"/>
        <v>0</v>
      </c>
      <c r="AS935" s="14">
        <f t="shared" si="396"/>
        <v>1.7857794279541586</v>
      </c>
      <c r="AT935">
        <v>2010.34</v>
      </c>
      <c r="AU935">
        <v>1080.92</v>
      </c>
      <c r="AW935">
        <v>6050.56</v>
      </c>
    </row>
    <row r="936" spans="1:49" ht="12.75" customHeight="1" x14ac:dyDescent="0.15">
      <c r="A936" t="s">
        <v>125</v>
      </c>
      <c r="B936" t="s">
        <v>244</v>
      </c>
      <c r="C936" s="16">
        <v>8</v>
      </c>
      <c r="D936" s="17">
        <v>525</v>
      </c>
      <c r="F936" s="16" t="s">
        <v>399</v>
      </c>
      <c r="H936" s="16" t="s">
        <v>425</v>
      </c>
      <c r="J936" s="52">
        <f t="shared" si="377"/>
        <v>16864.0625</v>
      </c>
      <c r="K936" s="52">
        <f t="shared" si="378"/>
        <v>75478.4375</v>
      </c>
      <c r="L936" s="52">
        <f t="shared" si="379"/>
        <v>7780.3124999999991</v>
      </c>
      <c r="M936" s="52">
        <f t="shared" si="380"/>
        <v>1832969.0625000002</v>
      </c>
      <c r="N936">
        <v>1255</v>
      </c>
      <c r="O936">
        <v>5617</v>
      </c>
      <c r="P936">
        <v>579</v>
      </c>
      <c r="Q936">
        <v>136407</v>
      </c>
      <c r="R936" s="14">
        <f t="shared" si="381"/>
        <v>0.26383299198207216</v>
      </c>
      <c r="S936" s="14">
        <f t="shared" si="382"/>
        <v>8.9605861439903123E-2</v>
      </c>
      <c r="T936" s="14">
        <f t="shared" si="383"/>
        <v>0.92694711611395986</v>
      </c>
      <c r="U936" s="14">
        <f t="shared" si="384"/>
        <v>1.4037140774277712</v>
      </c>
      <c r="V936">
        <v>1436.32</v>
      </c>
      <c r="W936">
        <v>3321.39</v>
      </c>
      <c r="X936">
        <v>4888.2</v>
      </c>
      <c r="Y936">
        <v>4756.05</v>
      </c>
      <c r="Z936" s="14">
        <f t="shared" si="385"/>
        <v>0.39023153718279591</v>
      </c>
      <c r="AA936" s="14">
        <f t="shared" si="386"/>
        <v>0.15419058528607649</v>
      </c>
      <c r="AB936" s="14">
        <f t="shared" si="387"/>
        <v>3.3790277314238901</v>
      </c>
      <c r="AC936" s="14">
        <f t="shared" si="388"/>
        <v>0.71565644193507449</v>
      </c>
      <c r="AD936">
        <v>2124.44</v>
      </c>
      <c r="AE936">
        <v>5715.33</v>
      </c>
      <c r="AF936">
        <v>17819.099999999999</v>
      </c>
      <c r="AG936">
        <v>2424.7800000000002</v>
      </c>
      <c r="AH936" s="14">
        <f t="shared" si="389"/>
        <v>6.6817369421662178</v>
      </c>
      <c r="AI936" s="14">
        <f t="shared" si="390"/>
        <v>1.4840193316581529</v>
      </c>
      <c r="AJ936" s="14">
        <f t="shared" si="391"/>
        <v>56.242627203495253</v>
      </c>
      <c r="AK936" s="14">
        <f t="shared" si="392"/>
        <v>8.4855424282581549</v>
      </c>
      <c r="AL936">
        <v>36375.71</v>
      </c>
      <c r="AM936">
        <v>55007.64</v>
      </c>
      <c r="AN936">
        <v>296592.12</v>
      </c>
      <c r="AO936">
        <v>28750.63</v>
      </c>
      <c r="AP936" s="14">
        <f t="shared" si="393"/>
        <v>0.36245625958615368</v>
      </c>
      <c r="AQ936" s="14">
        <f t="shared" si="394"/>
        <v>2.9889933433441263E-2</v>
      </c>
      <c r="AR936" s="14">
        <f t="shared" si="395"/>
        <v>0</v>
      </c>
      <c r="AS936" s="14">
        <f t="shared" si="396"/>
        <v>1.8463397861395021</v>
      </c>
      <c r="AT936">
        <v>1973.23</v>
      </c>
      <c r="AU936">
        <v>1107.92</v>
      </c>
      <c r="AW936">
        <v>6255.75</v>
      </c>
    </row>
    <row r="937" spans="1:49" ht="12.75" customHeight="1" x14ac:dyDescent="0.15">
      <c r="A937" t="s">
        <v>126</v>
      </c>
      <c r="B937" t="s">
        <v>245</v>
      </c>
      <c r="C937" s="16">
        <v>8</v>
      </c>
      <c r="D937" s="17">
        <v>526</v>
      </c>
      <c r="F937" s="16" t="s">
        <v>400</v>
      </c>
      <c r="H937" s="16" t="s">
        <v>425</v>
      </c>
      <c r="J937" s="52">
        <f t="shared" si="377"/>
        <v>17522.5</v>
      </c>
      <c r="K937" s="52">
        <f t="shared" si="378"/>
        <v>75061.875</v>
      </c>
      <c r="L937" s="52">
        <f t="shared" si="379"/>
        <v>7632.5</v>
      </c>
      <c r="M937" s="52">
        <f t="shared" si="380"/>
        <v>1798340.6249999998</v>
      </c>
      <c r="N937">
        <v>1304</v>
      </c>
      <c r="O937">
        <v>5586</v>
      </c>
      <c r="P937">
        <v>568</v>
      </c>
      <c r="Q937">
        <v>133830</v>
      </c>
      <c r="R937" s="14">
        <f t="shared" si="381"/>
        <v>0.26420954987555217</v>
      </c>
      <c r="S937" s="14">
        <f t="shared" si="382"/>
        <v>8.8255051844433788E-2</v>
      </c>
      <c r="T937" s="14">
        <f t="shared" si="383"/>
        <v>0.96419035771716388</v>
      </c>
      <c r="U937" s="14">
        <f t="shared" si="384"/>
        <v>1.373810205448927</v>
      </c>
      <c r="V937">
        <v>1438.37</v>
      </c>
      <c r="W937">
        <v>3271.32</v>
      </c>
      <c r="X937">
        <v>5084.6000000000004</v>
      </c>
      <c r="Y937">
        <v>4654.7299999999996</v>
      </c>
      <c r="Z937" s="14">
        <f t="shared" si="385"/>
        <v>0.38514157658360965</v>
      </c>
      <c r="AA937" s="14">
        <f t="shared" si="386"/>
        <v>0.15654472240012993</v>
      </c>
      <c r="AB937" s="14">
        <f t="shared" si="387"/>
        <v>2.8787944870900213</v>
      </c>
      <c r="AC937" s="14">
        <f t="shared" si="388"/>
        <v>0.70081075736602727</v>
      </c>
      <c r="AD937">
        <v>2096.73</v>
      </c>
      <c r="AE937">
        <v>5802.59</v>
      </c>
      <c r="AF937">
        <v>15181.15</v>
      </c>
      <c r="AG937">
        <v>2374.48</v>
      </c>
      <c r="AH937" s="14">
        <f t="shared" si="389"/>
        <v>6.262234917019498</v>
      </c>
      <c r="AI937" s="14">
        <f t="shared" si="390"/>
        <v>1.3092215484211418</v>
      </c>
      <c r="AJ937" s="14">
        <f t="shared" si="391"/>
        <v>54.89519554598138</v>
      </c>
      <c r="AK937" s="14">
        <f t="shared" si="392"/>
        <v>9.1221832305744357</v>
      </c>
      <c r="AL937">
        <v>34091.919999999998</v>
      </c>
      <c r="AM937">
        <v>48528.47</v>
      </c>
      <c r="AN937">
        <v>289486.52</v>
      </c>
      <c r="AO937">
        <v>30907.69</v>
      </c>
      <c r="AP937" s="14">
        <f t="shared" si="393"/>
        <v>0.35580312451208196</v>
      </c>
      <c r="AQ937" s="14">
        <f t="shared" si="394"/>
        <v>2.9503602428705467E-2</v>
      </c>
      <c r="AR937" s="14">
        <f t="shared" si="395"/>
        <v>0</v>
      </c>
      <c r="AS937" s="14">
        <f t="shared" si="396"/>
        <v>1.7971601356476465</v>
      </c>
      <c r="AT937">
        <v>1937.01</v>
      </c>
      <c r="AU937">
        <v>1093.5999999999999</v>
      </c>
      <c r="AW937">
        <v>6089.12</v>
      </c>
    </row>
    <row r="938" spans="1:49" ht="12.75" customHeight="1" x14ac:dyDescent="0.15">
      <c r="A938" t="s">
        <v>127</v>
      </c>
      <c r="B938" t="s">
        <v>246</v>
      </c>
      <c r="C938" s="16">
        <v>8</v>
      </c>
      <c r="D938" s="17">
        <v>527</v>
      </c>
      <c r="F938" s="16" t="s">
        <v>400</v>
      </c>
      <c r="H938" s="16" t="s">
        <v>425</v>
      </c>
      <c r="J938" s="52">
        <f t="shared" si="377"/>
        <v>14552.812499999998</v>
      </c>
      <c r="K938" s="52">
        <f t="shared" si="378"/>
        <v>70318.4375</v>
      </c>
      <c r="L938" s="52">
        <f t="shared" si="379"/>
        <v>8761.25</v>
      </c>
      <c r="M938" s="52">
        <f t="shared" si="380"/>
        <v>1897388.4375000002</v>
      </c>
      <c r="N938">
        <v>1083</v>
      </c>
      <c r="O938">
        <v>5233</v>
      </c>
      <c r="P938">
        <v>652</v>
      </c>
      <c r="Q938">
        <v>141201</v>
      </c>
      <c r="R938" s="14">
        <f t="shared" si="381"/>
        <v>0.27697394403063891</v>
      </c>
      <c r="S938" s="14">
        <f t="shared" si="382"/>
        <v>8.6879691884836671E-2</v>
      </c>
      <c r="T938" s="14">
        <f t="shared" si="383"/>
        <v>0.8499840711186627</v>
      </c>
      <c r="U938" s="14">
        <f t="shared" si="384"/>
        <v>1.4018045032893669</v>
      </c>
      <c r="V938">
        <v>1507.86</v>
      </c>
      <c r="W938">
        <v>3220.34</v>
      </c>
      <c r="X938">
        <v>4482.34</v>
      </c>
      <c r="Y938">
        <v>4749.58</v>
      </c>
      <c r="Z938" s="14">
        <f t="shared" si="385"/>
        <v>0.37197674525399288</v>
      </c>
      <c r="AA938" s="14">
        <f t="shared" si="386"/>
        <v>0.14858743679630157</v>
      </c>
      <c r="AB938" s="14">
        <f t="shared" si="387"/>
        <v>3.2696740647471105</v>
      </c>
      <c r="AC938" s="14">
        <f t="shared" si="388"/>
        <v>0.68183897597242182</v>
      </c>
      <c r="AD938">
        <v>2025.06</v>
      </c>
      <c r="AE938">
        <v>5507.64</v>
      </c>
      <c r="AF938">
        <v>17242.43</v>
      </c>
      <c r="AG938">
        <v>2310.1999999999998</v>
      </c>
      <c r="AH938" s="14">
        <f t="shared" si="389"/>
        <v>7.4176376043570498</v>
      </c>
      <c r="AI938" s="14">
        <f t="shared" si="390"/>
        <v>1.7139502183363702</v>
      </c>
      <c r="AJ938" s="14">
        <f t="shared" si="391"/>
        <v>67.637703282866596</v>
      </c>
      <c r="AK938" s="14">
        <f t="shared" si="392"/>
        <v>13.194873959252579</v>
      </c>
      <c r="AL938">
        <v>40381.99</v>
      </c>
      <c r="AM938">
        <v>63530.41</v>
      </c>
      <c r="AN938">
        <v>356683.37</v>
      </c>
      <c r="AO938">
        <v>44706.74</v>
      </c>
      <c r="AP938" s="14">
        <f t="shared" si="393"/>
        <v>0.35035313782937333</v>
      </c>
      <c r="AQ938" s="14">
        <f t="shared" si="394"/>
        <v>2.9534897398362837E-2</v>
      </c>
      <c r="AR938" s="14">
        <f t="shared" si="395"/>
        <v>0</v>
      </c>
      <c r="AS938" s="14">
        <f t="shared" si="396"/>
        <v>1.870603478553446</v>
      </c>
      <c r="AT938">
        <v>1907.34</v>
      </c>
      <c r="AU938">
        <v>1094.76</v>
      </c>
      <c r="AW938">
        <v>6337.96</v>
      </c>
    </row>
    <row r="939" spans="1:49" ht="12.75" customHeight="1" x14ac:dyDescent="0.15">
      <c r="A939" t="s">
        <v>128</v>
      </c>
      <c r="B939" t="s">
        <v>247</v>
      </c>
      <c r="C939" s="16">
        <v>8</v>
      </c>
      <c r="D939" s="17">
        <v>528</v>
      </c>
      <c r="F939" s="16" t="s">
        <v>401</v>
      </c>
      <c r="H939" s="16" t="s">
        <v>425</v>
      </c>
      <c r="J939" s="52">
        <f t="shared" si="377"/>
        <v>17280.625</v>
      </c>
      <c r="K939" s="52">
        <f t="shared" si="378"/>
        <v>75115.625</v>
      </c>
      <c r="L939" s="52">
        <f t="shared" si="379"/>
        <v>7914.6875</v>
      </c>
      <c r="M939" s="52">
        <f t="shared" si="380"/>
        <v>1645408.4374999998</v>
      </c>
      <c r="N939">
        <v>1286</v>
      </c>
      <c r="O939">
        <v>5590</v>
      </c>
      <c r="P939">
        <v>589</v>
      </c>
      <c r="Q939">
        <v>122449</v>
      </c>
      <c r="R939" s="14">
        <f t="shared" si="381"/>
        <v>0.25785766111626451</v>
      </c>
      <c r="S939" s="14">
        <f t="shared" si="382"/>
        <v>9.1242912094048931E-2</v>
      </c>
      <c r="T939" s="14">
        <f t="shared" si="383"/>
        <v>0.94032737643739206</v>
      </c>
      <c r="U939" s="14">
        <f t="shared" si="384"/>
        <v>1.3646932432950927</v>
      </c>
      <c r="V939">
        <v>1403.79</v>
      </c>
      <c r="W939">
        <v>3382.07</v>
      </c>
      <c r="X939">
        <v>4958.76</v>
      </c>
      <c r="Y939">
        <v>4623.84</v>
      </c>
      <c r="Z939" s="14">
        <f t="shared" si="385"/>
        <v>0.38198583774946965</v>
      </c>
      <c r="AA939" s="14">
        <f t="shared" si="386"/>
        <v>0.15551576538053333</v>
      </c>
      <c r="AB939" s="14">
        <f t="shared" si="387"/>
        <v>2.9316992323796232</v>
      </c>
      <c r="AC939" s="14">
        <f t="shared" si="388"/>
        <v>0.69903694893143531</v>
      </c>
      <c r="AD939">
        <v>2079.5500000000002</v>
      </c>
      <c r="AE939">
        <v>5764.45</v>
      </c>
      <c r="AF939">
        <v>15460.14</v>
      </c>
      <c r="AG939">
        <v>2368.4699999999998</v>
      </c>
      <c r="AH939" s="14">
        <f t="shared" si="389"/>
        <v>6.3868737428936173</v>
      </c>
      <c r="AI939" s="14">
        <f t="shared" si="390"/>
        <v>1.4031606840217057</v>
      </c>
      <c r="AJ939" s="14">
        <f t="shared" si="391"/>
        <v>57.12968384963137</v>
      </c>
      <c r="AK939" s="14">
        <f t="shared" si="392"/>
        <v>6.1250844846363401</v>
      </c>
      <c r="AL939">
        <v>34770.46</v>
      </c>
      <c r="AM939">
        <v>52010.48</v>
      </c>
      <c r="AN939">
        <v>301269.96000000002</v>
      </c>
      <c r="AO939">
        <v>20752.95</v>
      </c>
      <c r="AP939" s="14">
        <f t="shared" si="393"/>
        <v>0.32149961884993705</v>
      </c>
      <c r="AQ939" s="14">
        <f t="shared" si="394"/>
        <v>2.8793530358548623E-2</v>
      </c>
      <c r="AR939" s="14">
        <f t="shared" si="395"/>
        <v>0</v>
      </c>
      <c r="AS939" s="14">
        <f t="shared" si="396"/>
        <v>1.7303781665136844</v>
      </c>
      <c r="AT939">
        <v>1750.26</v>
      </c>
      <c r="AU939">
        <v>1067.28</v>
      </c>
      <c r="AW939">
        <v>5862.85</v>
      </c>
    </row>
    <row r="940" spans="1:49" ht="12.75" customHeight="1" x14ac:dyDescent="0.15">
      <c r="A940" t="s">
        <v>129</v>
      </c>
      <c r="B940" t="s">
        <v>248</v>
      </c>
      <c r="C940" s="16">
        <v>8</v>
      </c>
      <c r="D940" s="17">
        <v>529</v>
      </c>
      <c r="F940" s="16" t="s">
        <v>401</v>
      </c>
      <c r="H940" s="16" t="s">
        <v>425</v>
      </c>
      <c r="J940" s="52">
        <f t="shared" si="377"/>
        <v>15103.75</v>
      </c>
      <c r="K940" s="52">
        <f t="shared" si="378"/>
        <v>68638.75</v>
      </c>
      <c r="L940" s="52">
        <f t="shared" si="379"/>
        <v>9701.8750000000018</v>
      </c>
      <c r="M940" s="52">
        <f t="shared" si="380"/>
        <v>1913956.875</v>
      </c>
      <c r="N940">
        <v>1124</v>
      </c>
      <c r="O940">
        <v>5108</v>
      </c>
      <c r="P940">
        <v>722</v>
      </c>
      <c r="Q940">
        <v>142434</v>
      </c>
      <c r="R940" s="14">
        <f t="shared" si="381"/>
        <v>0.25778418640534162</v>
      </c>
      <c r="S940" s="14">
        <f t="shared" si="382"/>
        <v>8.9975196038704311E-2</v>
      </c>
      <c r="T940" s="14">
        <f t="shared" si="383"/>
        <v>0.9249616948329743</v>
      </c>
      <c r="U940" s="14">
        <f t="shared" si="384"/>
        <v>1.3682762773044013</v>
      </c>
      <c r="V940">
        <v>1403.39</v>
      </c>
      <c r="W940">
        <v>3335.08</v>
      </c>
      <c r="X940">
        <v>4877.7299999999996</v>
      </c>
      <c r="Y940">
        <v>4635.9799999999996</v>
      </c>
      <c r="Z940" s="14">
        <f t="shared" si="385"/>
        <v>0.36612264766120811</v>
      </c>
      <c r="AA940" s="14">
        <f t="shared" si="386"/>
        <v>0.15202880432172738</v>
      </c>
      <c r="AB940" s="14">
        <f t="shared" si="387"/>
        <v>2.7719894414272281</v>
      </c>
      <c r="AC940" s="14">
        <f t="shared" si="388"/>
        <v>0.65914249200900776</v>
      </c>
      <c r="AD940">
        <v>1993.19</v>
      </c>
      <c r="AE940">
        <v>5635.2</v>
      </c>
      <c r="AF940">
        <v>14617.92</v>
      </c>
      <c r="AG940">
        <v>2233.3000000000002</v>
      </c>
      <c r="AH940" s="14">
        <f t="shared" si="389"/>
        <v>9.9060919719693974</v>
      </c>
      <c r="AI940" s="14">
        <f t="shared" si="390"/>
        <v>3.4223784932335417</v>
      </c>
      <c r="AJ940" s="14">
        <f t="shared" si="391"/>
        <v>57.793091416608526</v>
      </c>
      <c r="AK940" s="14">
        <f t="shared" si="392"/>
        <v>12.025084189493505</v>
      </c>
      <c r="AL940">
        <v>53929.26</v>
      </c>
      <c r="AM940">
        <v>126856.14</v>
      </c>
      <c r="AN940">
        <v>304768.40000000002</v>
      </c>
      <c r="AO940">
        <v>40743.269999999997</v>
      </c>
      <c r="AP940" s="14">
        <f t="shared" si="393"/>
        <v>0.33563064262819042</v>
      </c>
      <c r="AQ940" s="14">
        <f t="shared" si="394"/>
        <v>2.8804321727395991E-2</v>
      </c>
      <c r="AR940" s="14">
        <f t="shared" si="395"/>
        <v>0</v>
      </c>
      <c r="AS940" s="14">
        <f t="shared" si="396"/>
        <v>1.7684958635731762</v>
      </c>
      <c r="AT940">
        <v>1827.19</v>
      </c>
      <c r="AU940">
        <v>1067.68</v>
      </c>
      <c r="AW940">
        <v>5992</v>
      </c>
    </row>
    <row r="941" spans="1:49" ht="12.75" customHeight="1" x14ac:dyDescent="0.15">
      <c r="A941" t="s">
        <v>130</v>
      </c>
      <c r="B941" t="s">
        <v>249</v>
      </c>
      <c r="C941" s="16">
        <v>8</v>
      </c>
      <c r="D941" s="17">
        <v>530</v>
      </c>
      <c r="F941" s="16" t="s">
        <v>402</v>
      </c>
      <c r="H941" s="16" t="s">
        <v>425</v>
      </c>
      <c r="J941" s="52">
        <f t="shared" si="377"/>
        <v>15520.312500000002</v>
      </c>
      <c r="K941" s="52">
        <f t="shared" si="378"/>
        <v>71111.25</v>
      </c>
      <c r="L941" s="52">
        <f t="shared" si="379"/>
        <v>6423.1250000000009</v>
      </c>
      <c r="M941" s="52">
        <f t="shared" si="380"/>
        <v>1661479.6875</v>
      </c>
      <c r="N941">
        <v>1155</v>
      </c>
      <c r="O941">
        <v>5292</v>
      </c>
      <c r="P941">
        <v>478</v>
      </c>
      <c r="Q941">
        <v>123645</v>
      </c>
      <c r="R941" s="14">
        <f t="shared" si="381"/>
        <v>0.25857036581221698</v>
      </c>
      <c r="S941" s="14">
        <f t="shared" si="382"/>
        <v>9.667258932960239E-2</v>
      </c>
      <c r="T941" s="14">
        <f t="shared" si="383"/>
        <v>0.88796117904062621</v>
      </c>
      <c r="U941" s="14">
        <f t="shared" si="384"/>
        <v>1.391073109831503</v>
      </c>
      <c r="V941">
        <v>1407.67</v>
      </c>
      <c r="W941">
        <v>3583.33</v>
      </c>
      <c r="X941">
        <v>4682.6099999999997</v>
      </c>
      <c r="Y941">
        <v>4713.22</v>
      </c>
      <c r="Z941" s="14">
        <f t="shared" si="385"/>
        <v>0.44118992294339693</v>
      </c>
      <c r="AA941" s="14">
        <f t="shared" si="386"/>
        <v>0.17576361074885086</v>
      </c>
      <c r="AB941" s="14">
        <f t="shared" si="387"/>
        <v>2.845448132528293</v>
      </c>
      <c r="AC941" s="14">
        <f t="shared" si="388"/>
        <v>0.77403274314604553</v>
      </c>
      <c r="AD941">
        <v>2401.86</v>
      </c>
      <c r="AE941">
        <v>6514.97</v>
      </c>
      <c r="AF941">
        <v>15005.3</v>
      </c>
      <c r="AG941">
        <v>2622.57</v>
      </c>
      <c r="AH941" s="14">
        <f t="shared" si="389"/>
        <v>8.4587081308951966</v>
      </c>
      <c r="AI941" s="14">
        <f t="shared" si="390"/>
        <v>2.7883440266805803</v>
      </c>
      <c r="AJ941" s="14">
        <f t="shared" si="391"/>
        <v>67.762379016353663</v>
      </c>
      <c r="AK941" s="14">
        <f t="shared" si="392"/>
        <v>7.7618315383729959</v>
      </c>
      <c r="AL941">
        <v>46049.63</v>
      </c>
      <c r="AM941">
        <v>103354.6</v>
      </c>
      <c r="AN941">
        <v>357340.84</v>
      </c>
      <c r="AO941">
        <v>26298.560000000001</v>
      </c>
      <c r="AP941" s="14">
        <f t="shared" si="393"/>
        <v>0.33698441417694547</v>
      </c>
      <c r="AQ941" s="14">
        <f t="shared" si="394"/>
        <v>2.7791821545291643E-2</v>
      </c>
      <c r="AR941" s="14">
        <f t="shared" si="395"/>
        <v>0</v>
      </c>
      <c r="AS941" s="14">
        <f t="shared" si="396"/>
        <v>1.7265737753785944</v>
      </c>
      <c r="AT941">
        <v>1834.56</v>
      </c>
      <c r="AU941">
        <v>1030.1500000000001</v>
      </c>
      <c r="AW941">
        <v>5849.96</v>
      </c>
    </row>
    <row r="942" spans="1:49" ht="12.75" customHeight="1" x14ac:dyDescent="0.15">
      <c r="A942" t="s">
        <v>132</v>
      </c>
      <c r="B942" t="s">
        <v>251</v>
      </c>
      <c r="C942" s="16">
        <v>8</v>
      </c>
      <c r="D942" s="17">
        <v>532</v>
      </c>
      <c r="F942" s="16" t="s">
        <v>402</v>
      </c>
      <c r="H942" s="16" t="s">
        <v>425</v>
      </c>
      <c r="J942" s="52">
        <f t="shared" si="377"/>
        <v>14915.624999999998</v>
      </c>
      <c r="K942" s="52">
        <f t="shared" si="378"/>
        <v>70130.3125</v>
      </c>
      <c r="L942" s="52">
        <f t="shared" si="379"/>
        <v>9406.25</v>
      </c>
      <c r="M942" s="52">
        <f t="shared" si="380"/>
        <v>1910194.375</v>
      </c>
      <c r="N942">
        <v>1110</v>
      </c>
      <c r="O942">
        <v>5219</v>
      </c>
      <c r="P942">
        <v>700</v>
      </c>
      <c r="Q942">
        <v>142154</v>
      </c>
      <c r="R942" s="14">
        <f t="shared" si="381"/>
        <v>0.25997740652639117</v>
      </c>
      <c r="S942" s="14">
        <f t="shared" si="382"/>
        <v>9.4001725539878678E-2</v>
      </c>
      <c r="T942" s="14">
        <f t="shared" si="383"/>
        <v>0.95382520707545737</v>
      </c>
      <c r="U942" s="14">
        <f t="shared" si="384"/>
        <v>1.406792417190299</v>
      </c>
      <c r="V942">
        <v>1415.33</v>
      </c>
      <c r="W942">
        <v>3484.33</v>
      </c>
      <c r="X942">
        <v>5029.9399999999996</v>
      </c>
      <c r="Y942">
        <v>4766.4799999999996</v>
      </c>
      <c r="Z942" s="14">
        <f t="shared" si="385"/>
        <v>0.38145314609527836</v>
      </c>
      <c r="AA942" s="14">
        <f t="shared" si="386"/>
        <v>0.15740884126058294</v>
      </c>
      <c r="AB942" s="14">
        <f t="shared" si="387"/>
        <v>3.3502874783822327</v>
      </c>
      <c r="AC942" s="14">
        <f t="shared" si="388"/>
        <v>0.70429639423999246</v>
      </c>
      <c r="AD942">
        <v>2076.65</v>
      </c>
      <c r="AE942">
        <v>5834.62</v>
      </c>
      <c r="AF942">
        <v>17667.54</v>
      </c>
      <c r="AG942">
        <v>2386.29</v>
      </c>
      <c r="AH942" s="14">
        <f t="shared" si="389"/>
        <v>8.378532526336091</v>
      </c>
      <c r="AI942" s="14">
        <f t="shared" si="390"/>
        <v>2.2407721656065043</v>
      </c>
      <c r="AJ942" s="14">
        <f t="shared" si="391"/>
        <v>69.406918444127555</v>
      </c>
      <c r="AK942" s="14">
        <f t="shared" si="392"/>
        <v>11.912082852496466</v>
      </c>
      <c r="AL942">
        <v>45613.15</v>
      </c>
      <c r="AM942">
        <v>83057.94</v>
      </c>
      <c r="AN942">
        <v>366013.22</v>
      </c>
      <c r="AO942">
        <v>40360.400000000001</v>
      </c>
      <c r="AP942" s="14">
        <f t="shared" si="393"/>
        <v>0.34313424748119503</v>
      </c>
      <c r="AQ942" s="14">
        <f t="shared" si="394"/>
        <v>2.9000724640418099E-2</v>
      </c>
      <c r="AR942" s="14">
        <f t="shared" si="395"/>
        <v>0</v>
      </c>
      <c r="AS942" s="14">
        <f t="shared" si="396"/>
        <v>1.7941083587402122</v>
      </c>
      <c r="AT942">
        <v>1868.04</v>
      </c>
      <c r="AU942">
        <v>1074.96</v>
      </c>
      <c r="AW942">
        <v>6078.78</v>
      </c>
    </row>
    <row r="943" spans="1:49" ht="12.75" customHeight="1" x14ac:dyDescent="0.15">
      <c r="A943" t="s">
        <v>133</v>
      </c>
      <c r="B943" t="s">
        <v>252</v>
      </c>
      <c r="C943" s="16">
        <v>8</v>
      </c>
      <c r="D943" s="17">
        <v>533</v>
      </c>
      <c r="F943" s="16" t="s">
        <v>404</v>
      </c>
      <c r="H943" s="16" t="s">
        <v>425</v>
      </c>
      <c r="J943" s="52">
        <f t="shared" si="377"/>
        <v>15090.312499999998</v>
      </c>
      <c r="K943" s="52">
        <f t="shared" si="378"/>
        <v>71796.5625</v>
      </c>
      <c r="L943" s="52">
        <f t="shared" si="379"/>
        <v>6530.6250000000009</v>
      </c>
      <c r="M943" s="52">
        <f t="shared" si="380"/>
        <v>1703619.6875000002</v>
      </c>
      <c r="N943">
        <v>1123</v>
      </c>
      <c r="O943">
        <v>5343</v>
      </c>
      <c r="P943">
        <v>486</v>
      </c>
      <c r="Q943">
        <v>126781</v>
      </c>
      <c r="R943" s="14">
        <f t="shared" si="381"/>
        <v>0.26457508656239376</v>
      </c>
      <c r="S943" s="14">
        <f t="shared" si="382"/>
        <v>9.7793542768622788E-2</v>
      </c>
      <c r="T943" s="14">
        <f t="shared" si="383"/>
        <v>0.99645582390242426</v>
      </c>
      <c r="U943" s="14">
        <f t="shared" si="384"/>
        <v>1.3153955356694873</v>
      </c>
      <c r="V943">
        <v>1440.36</v>
      </c>
      <c r="W943">
        <v>3624.88</v>
      </c>
      <c r="X943">
        <v>5254.75</v>
      </c>
      <c r="Y943">
        <v>4456.8100000000004</v>
      </c>
      <c r="Z943" s="14">
        <f t="shared" si="385"/>
        <v>0.48905502337414242</v>
      </c>
      <c r="AA943" s="14">
        <f t="shared" si="386"/>
        <v>0.18561613050649828</v>
      </c>
      <c r="AB943" s="14">
        <f t="shared" si="387"/>
        <v>2.4160111805576627</v>
      </c>
      <c r="AC943" s="14">
        <f t="shared" si="388"/>
        <v>0.83600978693638783</v>
      </c>
      <c r="AD943">
        <v>2662.44</v>
      </c>
      <c r="AE943">
        <v>6880.17</v>
      </c>
      <c r="AF943">
        <v>12740.69</v>
      </c>
      <c r="AG943">
        <v>2832.56</v>
      </c>
      <c r="AH943" s="14">
        <f t="shared" si="389"/>
        <v>7.386469631983541</v>
      </c>
      <c r="AI943" s="14">
        <f t="shared" si="390"/>
        <v>1.6056936341175598</v>
      </c>
      <c r="AJ943" s="14">
        <f t="shared" si="391"/>
        <v>62.799146287812142</v>
      </c>
      <c r="AK943" s="14">
        <f t="shared" si="392"/>
        <v>6.4087905341790163</v>
      </c>
      <c r="AL943">
        <v>40212.31</v>
      </c>
      <c r="AM943">
        <v>59517.7</v>
      </c>
      <c r="AN943">
        <v>331167.53000000003</v>
      </c>
      <c r="AO943">
        <v>21714.2</v>
      </c>
      <c r="AP943" s="14">
        <f t="shared" si="393"/>
        <v>0.35188324868434345</v>
      </c>
      <c r="AQ943" s="14">
        <f t="shared" si="394"/>
        <v>2.8217810830541513E-2</v>
      </c>
      <c r="AR943" s="14">
        <f t="shared" si="395"/>
        <v>0</v>
      </c>
      <c r="AS943" s="14">
        <f t="shared" si="396"/>
        <v>1.6443115645816793</v>
      </c>
      <c r="AT943">
        <v>1915.67</v>
      </c>
      <c r="AU943">
        <v>1045.94</v>
      </c>
      <c r="AW943">
        <v>5571.24</v>
      </c>
    </row>
    <row r="944" spans="1:49" ht="12.75" customHeight="1" x14ac:dyDescent="0.15">
      <c r="A944" t="s">
        <v>134</v>
      </c>
      <c r="B944" t="s">
        <v>253</v>
      </c>
      <c r="C944" s="16">
        <v>8</v>
      </c>
      <c r="D944" s="17">
        <v>534</v>
      </c>
      <c r="F944" s="16" t="s">
        <v>404</v>
      </c>
      <c r="H944" s="16" t="s">
        <v>425</v>
      </c>
      <c r="J944" s="52">
        <f t="shared" si="377"/>
        <v>13437.5</v>
      </c>
      <c r="K944" s="52">
        <f t="shared" si="378"/>
        <v>66918.75</v>
      </c>
      <c r="L944" s="52">
        <f t="shared" si="379"/>
        <v>9540.625</v>
      </c>
      <c r="M944" s="52">
        <f t="shared" si="380"/>
        <v>1978228.4375</v>
      </c>
      <c r="N944">
        <v>1000</v>
      </c>
      <c r="O944">
        <v>4980</v>
      </c>
      <c r="P944">
        <v>710</v>
      </c>
      <c r="Q944">
        <v>147217</v>
      </c>
      <c r="R944" s="14">
        <f t="shared" si="381"/>
        <v>0.26339398058430763</v>
      </c>
      <c r="S944" s="14">
        <f t="shared" si="382"/>
        <v>9.4668632134646061E-2</v>
      </c>
      <c r="T944" s="14">
        <f t="shared" si="383"/>
        <v>0.83461080433265589</v>
      </c>
      <c r="U944" s="14">
        <f t="shared" si="384"/>
        <v>1.3660154831930913</v>
      </c>
      <c r="V944">
        <v>1433.93</v>
      </c>
      <c r="W944">
        <v>3509.05</v>
      </c>
      <c r="X944">
        <v>4401.2700000000004</v>
      </c>
      <c r="Y944">
        <v>4628.32</v>
      </c>
      <c r="Z944" s="14">
        <f t="shared" si="385"/>
        <v>0.37300539120691395</v>
      </c>
      <c r="AA944" s="14">
        <f t="shared" si="386"/>
        <v>0.15655119722143834</v>
      </c>
      <c r="AB944" s="14">
        <f t="shared" si="387"/>
        <v>3.2663081404168817</v>
      </c>
      <c r="AC944" s="14">
        <f t="shared" si="388"/>
        <v>0.66304428027944118</v>
      </c>
      <c r="AD944">
        <v>2030.66</v>
      </c>
      <c r="AE944">
        <v>5802.83</v>
      </c>
      <c r="AF944">
        <v>17224.68</v>
      </c>
      <c r="AG944">
        <v>2246.52</v>
      </c>
      <c r="AH944" s="14">
        <f t="shared" si="389"/>
        <v>9.6154903059303276</v>
      </c>
      <c r="AI944" s="14">
        <f t="shared" si="390"/>
        <v>3.3685484475806557</v>
      </c>
      <c r="AJ944" s="14">
        <f t="shared" si="391"/>
        <v>88.460805470432973</v>
      </c>
      <c r="AK944" s="14">
        <f t="shared" si="392"/>
        <v>17.649665455597237</v>
      </c>
      <c r="AL944">
        <v>52347.21</v>
      </c>
      <c r="AM944">
        <v>124860.84</v>
      </c>
      <c r="AN944">
        <v>466492.75</v>
      </c>
      <c r="AO944">
        <v>59800.42</v>
      </c>
      <c r="AP944" s="14">
        <f t="shared" si="393"/>
        <v>0.33926396708332951</v>
      </c>
      <c r="AQ944" s="14">
        <f t="shared" si="394"/>
        <v>2.8997217445542702E-2</v>
      </c>
      <c r="AR944" s="14">
        <f t="shared" si="395"/>
        <v>0</v>
      </c>
      <c r="AS944" s="14">
        <f t="shared" si="396"/>
        <v>1.810140517503446</v>
      </c>
      <c r="AT944">
        <v>1846.97</v>
      </c>
      <c r="AU944">
        <v>1074.83</v>
      </c>
      <c r="AW944">
        <v>6133.1</v>
      </c>
    </row>
    <row r="945" spans="1:49" ht="12.75" customHeight="1" x14ac:dyDescent="0.15">
      <c r="A945" t="s">
        <v>135</v>
      </c>
      <c r="B945" t="s">
        <v>254</v>
      </c>
      <c r="C945" s="16">
        <v>8</v>
      </c>
      <c r="D945" s="17">
        <v>535</v>
      </c>
      <c r="F945" s="16" t="s">
        <v>405</v>
      </c>
      <c r="H945" s="16" t="s">
        <v>425</v>
      </c>
      <c r="J945" s="52">
        <f t="shared" si="377"/>
        <v>15130.625</v>
      </c>
      <c r="K945" s="52">
        <f t="shared" si="378"/>
        <v>74470.625</v>
      </c>
      <c r="L945" s="52">
        <f t="shared" si="379"/>
        <v>6745.625</v>
      </c>
      <c r="M945" s="52">
        <f t="shared" si="380"/>
        <v>1870338.75</v>
      </c>
      <c r="N945">
        <v>1126</v>
      </c>
      <c r="O945">
        <v>5542</v>
      </c>
      <c r="P945">
        <v>502</v>
      </c>
      <c r="Q945">
        <v>139188</v>
      </c>
      <c r="R945" s="14">
        <f t="shared" si="381"/>
        <v>0.28314765661593849</v>
      </c>
      <c r="S945" s="14">
        <f t="shared" si="382"/>
        <v>0.10299309406350612</v>
      </c>
      <c r="T945" s="14">
        <f t="shared" si="383"/>
        <v>0.88800858642555902</v>
      </c>
      <c r="U945" s="14">
        <f t="shared" si="384"/>
        <v>1.3802354649532642</v>
      </c>
      <c r="V945">
        <v>1541.47</v>
      </c>
      <c r="W945">
        <v>3817.61</v>
      </c>
      <c r="X945">
        <v>4682.8599999999997</v>
      </c>
      <c r="Y945">
        <v>4676.5</v>
      </c>
      <c r="Z945" s="14">
        <f t="shared" si="385"/>
        <v>0.38649534813236464</v>
      </c>
      <c r="AA945" s="14">
        <f t="shared" si="386"/>
        <v>0.16219184571795783</v>
      </c>
      <c r="AB945" s="14">
        <f t="shared" si="387"/>
        <v>2.81154805971055</v>
      </c>
      <c r="AC945" s="14">
        <f t="shared" si="388"/>
        <v>0.65392731812560689</v>
      </c>
      <c r="AD945">
        <v>2104.1</v>
      </c>
      <c r="AE945">
        <v>6011.91</v>
      </c>
      <c r="AF945">
        <v>14826.53</v>
      </c>
      <c r="AG945">
        <v>2215.63</v>
      </c>
      <c r="AH945" s="14">
        <f t="shared" si="389"/>
        <v>7.2682580064474056</v>
      </c>
      <c r="AI945" s="14">
        <f t="shared" si="390"/>
        <v>2.2116721603726908</v>
      </c>
      <c r="AJ945" s="14">
        <f t="shared" si="391"/>
        <v>56.243391410540376</v>
      </c>
      <c r="AK945" s="14">
        <f t="shared" si="392"/>
        <v>15.268506193572378</v>
      </c>
      <c r="AL945">
        <v>39568.76</v>
      </c>
      <c r="AM945">
        <v>81979.3</v>
      </c>
      <c r="AN945">
        <v>296596.15000000002</v>
      </c>
      <c r="AO945">
        <v>51732.6</v>
      </c>
      <c r="AP945" s="14">
        <f t="shared" si="393"/>
        <v>0.34544870087526752</v>
      </c>
      <c r="AQ945" s="14">
        <f t="shared" si="394"/>
        <v>2.8463314471819146E-2</v>
      </c>
      <c r="AR945" s="14">
        <f t="shared" si="395"/>
        <v>0</v>
      </c>
      <c r="AS945" s="14">
        <f t="shared" si="396"/>
        <v>1.7605594727568405</v>
      </c>
      <c r="AT945">
        <v>1880.64</v>
      </c>
      <c r="AU945">
        <v>1055.04</v>
      </c>
      <c r="AW945">
        <v>5965.11</v>
      </c>
    </row>
    <row r="946" spans="1:49" ht="12.75" customHeight="1" x14ac:dyDescent="0.15">
      <c r="A946" t="s">
        <v>136</v>
      </c>
      <c r="B946" t="s">
        <v>255</v>
      </c>
      <c r="C946" s="16">
        <v>8</v>
      </c>
      <c r="D946" s="17">
        <v>536</v>
      </c>
      <c r="F946" s="16" t="s">
        <v>405</v>
      </c>
      <c r="H946" s="16" t="s">
        <v>425</v>
      </c>
      <c r="J946" s="52">
        <f t="shared" si="377"/>
        <v>12375.937500000002</v>
      </c>
      <c r="K946" s="52">
        <f t="shared" si="378"/>
        <v>66650</v>
      </c>
      <c r="L946" s="52">
        <f t="shared" si="379"/>
        <v>9634.6875</v>
      </c>
      <c r="M946" s="52">
        <f t="shared" si="380"/>
        <v>2116621.25</v>
      </c>
      <c r="N946">
        <v>921</v>
      </c>
      <c r="O946">
        <v>4960</v>
      </c>
      <c r="P946">
        <v>717</v>
      </c>
      <c r="Q946">
        <v>157516</v>
      </c>
      <c r="R946" s="14">
        <f t="shared" si="381"/>
        <v>0.2473103663632773</v>
      </c>
      <c r="S946" s="14">
        <f t="shared" si="382"/>
        <v>8.9920429841803928E-2</v>
      </c>
      <c r="T946" s="14">
        <f t="shared" si="383"/>
        <v>0.86348379805212538</v>
      </c>
      <c r="U946" s="14">
        <f t="shared" si="384"/>
        <v>1.3039912165492491</v>
      </c>
      <c r="V946">
        <v>1346.37</v>
      </c>
      <c r="W946">
        <v>3333.05</v>
      </c>
      <c r="X946">
        <v>4553.53</v>
      </c>
      <c r="Y946">
        <v>4418.17</v>
      </c>
      <c r="Z946" s="14">
        <f t="shared" si="385"/>
        <v>0.38504238572386368</v>
      </c>
      <c r="AA946" s="14">
        <f t="shared" si="386"/>
        <v>0.15863581989852876</v>
      </c>
      <c r="AB946" s="14">
        <f t="shared" si="387"/>
        <v>2.8535111805576627</v>
      </c>
      <c r="AC946" s="14">
        <f t="shared" si="388"/>
        <v>0.59953544517869417</v>
      </c>
      <c r="AD946">
        <v>2096.19</v>
      </c>
      <c r="AE946">
        <v>5880.1</v>
      </c>
      <c r="AF946">
        <v>15047.82</v>
      </c>
      <c r="AG946">
        <v>2031.34</v>
      </c>
      <c r="AH946" s="14">
        <f t="shared" si="389"/>
        <v>7.2416436292833462</v>
      </c>
      <c r="AI946" s="14">
        <f t="shared" si="390"/>
        <v>1.5128182577011253</v>
      </c>
      <c r="AJ946" s="14">
        <f t="shared" si="391"/>
        <v>68.65770540671744</v>
      </c>
      <c r="AK946" s="14">
        <f t="shared" si="392"/>
        <v>5.5239670738653972</v>
      </c>
      <c r="AL946">
        <v>39423.870000000003</v>
      </c>
      <c r="AM946">
        <v>56075.12</v>
      </c>
      <c r="AN946">
        <v>362062.29</v>
      </c>
      <c r="AO946">
        <v>18716.25</v>
      </c>
      <c r="AP946" s="14">
        <f t="shared" si="393"/>
        <v>0.35458160744298817</v>
      </c>
      <c r="AQ946" s="14">
        <f t="shared" si="394"/>
        <v>2.8864213824498889E-2</v>
      </c>
      <c r="AR946" s="14">
        <f t="shared" si="395"/>
        <v>0</v>
      </c>
      <c r="AS946" s="14">
        <f t="shared" si="396"/>
        <v>1.7455248967737937</v>
      </c>
      <c r="AT946">
        <v>1930.36</v>
      </c>
      <c r="AU946">
        <v>1069.9000000000001</v>
      </c>
      <c r="AW946">
        <v>5914.17</v>
      </c>
    </row>
    <row r="947" spans="1:49" ht="12.75" customHeight="1" x14ac:dyDescent="0.15">
      <c r="A947" t="s">
        <v>131</v>
      </c>
      <c r="B947" t="s">
        <v>250</v>
      </c>
      <c r="C947" s="16">
        <v>8</v>
      </c>
      <c r="D947" s="17">
        <v>531</v>
      </c>
      <c r="F947" s="16" t="s">
        <v>403</v>
      </c>
      <c r="H947" s="16" t="s">
        <v>425</v>
      </c>
      <c r="J947" s="52">
        <f t="shared" si="377"/>
        <v>13168.75</v>
      </c>
      <c r="K947" s="52">
        <f t="shared" si="378"/>
        <v>70761.875</v>
      </c>
      <c r="L947" s="52">
        <f t="shared" si="379"/>
        <v>6302.1875000000009</v>
      </c>
      <c r="M947" s="52">
        <f t="shared" si="380"/>
        <v>1796324.9999999998</v>
      </c>
      <c r="N947">
        <v>980</v>
      </c>
      <c r="O947">
        <v>5266</v>
      </c>
      <c r="P947">
        <v>469</v>
      </c>
      <c r="Q947">
        <v>133680</v>
      </c>
      <c r="R947" s="14">
        <f>V947/$S$15</f>
        <v>0.27591590819334866</v>
      </c>
      <c r="S947" s="14">
        <f>W947/$T$15</f>
        <v>0.10095082750914162</v>
      </c>
      <c r="T947" s="14">
        <f>X947/$U$15</f>
        <v>0.93718711125944354</v>
      </c>
      <c r="U947" s="14">
        <f>Y947/$V$15</f>
        <v>1.3826821990502303</v>
      </c>
      <c r="V947">
        <v>1502.1</v>
      </c>
      <c r="W947">
        <v>3741.91</v>
      </c>
      <c r="X947">
        <v>4942.2</v>
      </c>
      <c r="Y947">
        <v>4684.79</v>
      </c>
      <c r="Z947" s="14">
        <f>AD947/$S$15</f>
        <v>0.42022758791708376</v>
      </c>
      <c r="AA947" s="14">
        <f>AE947/$T$15</f>
        <v>0.17705048148389954</v>
      </c>
      <c r="AB947" s="14">
        <f>AF947/$U$15</f>
        <v>2.8314534724961318</v>
      </c>
      <c r="AC947" s="14">
        <f>AG947/$V$15</f>
        <v>0.75128608490078774</v>
      </c>
      <c r="AD947">
        <v>2287.7399999999998</v>
      </c>
      <c r="AE947">
        <v>6562.67</v>
      </c>
      <c r="AF947">
        <v>14931.5</v>
      </c>
      <c r="AG947">
        <v>2545.5</v>
      </c>
      <c r="AH947" s="14">
        <f>AL947/$S$15</f>
        <v>9.6208741653732055</v>
      </c>
      <c r="AI947" s="14">
        <f>AM947/$T$15</f>
        <v>3.4084692281419473</v>
      </c>
      <c r="AJ947" s="14">
        <f>AN947/$U$15</f>
        <v>54.056708713856615</v>
      </c>
      <c r="AK947" s="14">
        <f>AO947/$V$15</f>
        <v>16.577638798296437</v>
      </c>
      <c r="AL947">
        <v>52376.52</v>
      </c>
      <c r="AM947">
        <v>126340.57</v>
      </c>
      <c r="AN947">
        <v>285064.81</v>
      </c>
      <c r="AO947">
        <v>56168.19</v>
      </c>
      <c r="AP947" s="14">
        <f>AT947/$S$15</f>
        <v>0.34832707267567342</v>
      </c>
      <c r="AQ947" s="14">
        <f>AU947/$T$15</f>
        <v>2.8127972684887169E-2</v>
      </c>
      <c r="AR947" s="14">
        <f>AV947/$U$15</f>
        <v>0</v>
      </c>
      <c r="AS947" s="14">
        <f>AW947/$V$15</f>
        <v>1.8240889678559937</v>
      </c>
      <c r="AT947">
        <v>1896.31</v>
      </c>
      <c r="AU947">
        <v>1042.6099999999999</v>
      </c>
      <c r="AW947">
        <v>6180.36</v>
      </c>
    </row>
    <row r="948" spans="1:49" ht="12.75" customHeight="1" x14ac:dyDescent="0.15">
      <c r="A948" t="s">
        <v>137</v>
      </c>
      <c r="B948" t="s">
        <v>256</v>
      </c>
      <c r="C948" s="16">
        <v>8</v>
      </c>
      <c r="D948" s="17">
        <v>537</v>
      </c>
      <c r="F948" s="16" t="s">
        <v>403</v>
      </c>
      <c r="H948" s="16" t="s">
        <v>425</v>
      </c>
      <c r="J948" s="52">
        <f t="shared" si="377"/>
        <v>12362.5</v>
      </c>
      <c r="K948" s="52">
        <f t="shared" si="378"/>
        <v>65077.812500000007</v>
      </c>
      <c r="L948" s="52">
        <f t="shared" si="379"/>
        <v>8707.5</v>
      </c>
      <c r="M948" s="52">
        <f t="shared" si="380"/>
        <v>2038992.8124999998</v>
      </c>
      <c r="N948">
        <v>920</v>
      </c>
      <c r="O948">
        <v>4843</v>
      </c>
      <c r="P948">
        <v>648</v>
      </c>
      <c r="Q948">
        <v>151739</v>
      </c>
      <c r="R948" s="14">
        <f t="shared" si="381"/>
        <v>0.25497561558031245</v>
      </c>
      <c r="S948" s="14">
        <f t="shared" si="382"/>
        <v>9.4435808351764086E-2</v>
      </c>
      <c r="T948" s="14">
        <f t="shared" si="383"/>
        <v>0.88213955217087903</v>
      </c>
      <c r="U948" s="14">
        <f t="shared" si="384"/>
        <v>1.3232404322071667</v>
      </c>
      <c r="V948">
        <v>1388.1</v>
      </c>
      <c r="W948">
        <v>3500.42</v>
      </c>
      <c r="X948">
        <v>4651.91</v>
      </c>
      <c r="Y948">
        <v>4483.3900000000003</v>
      </c>
      <c r="Z948" s="14">
        <f t="shared" si="385"/>
        <v>0.38182235651766605</v>
      </c>
      <c r="AA948" s="14">
        <f t="shared" si="386"/>
        <v>0.16574274563718444</v>
      </c>
      <c r="AB948" s="14">
        <f t="shared" si="387"/>
        <v>2.9259913832337152</v>
      </c>
      <c r="AC948" s="14">
        <f t="shared" si="388"/>
        <v>0.68539249569829308</v>
      </c>
      <c r="AD948">
        <v>2078.66</v>
      </c>
      <c r="AE948">
        <v>6143.53</v>
      </c>
      <c r="AF948">
        <v>15430.04</v>
      </c>
      <c r="AG948">
        <v>2322.2399999999998</v>
      </c>
      <c r="AH948" s="14">
        <f t="shared" si="389"/>
        <v>7.6257014538808416</v>
      </c>
      <c r="AI948" s="14">
        <f t="shared" si="390"/>
        <v>1.8336785672083751</v>
      </c>
      <c r="AJ948" s="14">
        <f t="shared" si="391"/>
        <v>61.010215343305326</v>
      </c>
      <c r="AK948" s="14">
        <f t="shared" si="392"/>
        <v>6.3917725983489708</v>
      </c>
      <c r="AL948">
        <v>41514.699999999997</v>
      </c>
      <c r="AM948">
        <v>67968.34</v>
      </c>
      <c r="AN948">
        <v>321733.71000000002</v>
      </c>
      <c r="AO948">
        <v>21656.54</v>
      </c>
      <c r="AP948" s="14">
        <f t="shared" si="393"/>
        <v>0.34476538606368423</v>
      </c>
      <c r="AQ948" s="14">
        <f t="shared" si="394"/>
        <v>2.8518890021383091E-2</v>
      </c>
      <c r="AR948" s="14">
        <f t="shared" si="395"/>
        <v>0</v>
      </c>
      <c r="AS948" s="14">
        <f t="shared" si="396"/>
        <v>1.7997898583019252</v>
      </c>
      <c r="AT948">
        <v>1876.92</v>
      </c>
      <c r="AU948">
        <v>1057.0999999999999</v>
      </c>
      <c r="AW948">
        <v>6098.03</v>
      </c>
    </row>
    <row r="949" spans="1:49" ht="12.75" customHeight="1" x14ac:dyDescent="0.15">
      <c r="A949" t="s">
        <v>138</v>
      </c>
      <c r="B949" t="s">
        <v>257</v>
      </c>
      <c r="C949" s="16">
        <v>8</v>
      </c>
      <c r="D949" s="17">
        <v>538</v>
      </c>
      <c r="F949" s="16" t="s">
        <v>406</v>
      </c>
      <c r="H949" s="16" t="s">
        <v>425</v>
      </c>
      <c r="J949" s="52">
        <f t="shared" si="377"/>
        <v>15372.500000000002</v>
      </c>
      <c r="K949" s="52">
        <f t="shared" si="378"/>
        <v>71070.937500000015</v>
      </c>
      <c r="L949" s="52">
        <f t="shared" si="379"/>
        <v>5912.5</v>
      </c>
      <c r="M949" s="52">
        <f t="shared" si="380"/>
        <v>2094637.4999999998</v>
      </c>
      <c r="N949">
        <v>1144</v>
      </c>
      <c r="O949">
        <v>5289</v>
      </c>
      <c r="P949">
        <v>440</v>
      </c>
      <c r="Q949">
        <v>155880</v>
      </c>
      <c r="R949" s="14">
        <f t="shared" si="381"/>
        <v>0.2785095654889283</v>
      </c>
      <c r="S949" s="14">
        <f t="shared" si="382"/>
        <v>9.7317373618232658E-2</v>
      </c>
      <c r="T949" s="14">
        <f t="shared" si="383"/>
        <v>0.9705239843441853</v>
      </c>
      <c r="U949" s="14">
        <f t="shared" si="384"/>
        <v>1.2149967977002472</v>
      </c>
      <c r="V949">
        <v>1516.22</v>
      </c>
      <c r="W949">
        <v>3607.23</v>
      </c>
      <c r="X949">
        <v>5118</v>
      </c>
      <c r="Y949">
        <v>4116.6400000000003</v>
      </c>
      <c r="Z949" s="14">
        <f t="shared" si="385"/>
        <v>0.35800185523645078</v>
      </c>
      <c r="AA949" s="14">
        <f t="shared" si="386"/>
        <v>0.15771828376228125</v>
      </c>
      <c r="AB949" s="14">
        <f t="shared" si="387"/>
        <v>2.4428911678145577</v>
      </c>
      <c r="AC949" s="14">
        <f t="shared" si="388"/>
        <v>0.53023590766751572</v>
      </c>
      <c r="AD949">
        <v>1948.98</v>
      </c>
      <c r="AE949">
        <v>5846.09</v>
      </c>
      <c r="AF949">
        <v>12882.44</v>
      </c>
      <c r="AG949">
        <v>1796.54</v>
      </c>
      <c r="AH949" s="14">
        <f t="shared" si="389"/>
        <v>11.208227330755596</v>
      </c>
      <c r="AI949" s="14">
        <f t="shared" si="390"/>
        <v>3.9430830832883244</v>
      </c>
      <c r="AJ949" s="14">
        <f t="shared" si="391"/>
        <v>73.02318221123214</v>
      </c>
      <c r="AK949" s="14">
        <f t="shared" si="392"/>
        <v>20.186937568436242</v>
      </c>
      <c r="AL949">
        <v>61018.15</v>
      </c>
      <c r="AM949">
        <v>146156.92000000001</v>
      </c>
      <c r="AN949">
        <v>385083.37</v>
      </c>
      <c r="AO949">
        <v>68397.179999999993</v>
      </c>
      <c r="AP949" s="14">
        <f t="shared" si="393"/>
        <v>0.35373664826737444</v>
      </c>
      <c r="AQ949" s="14">
        <f t="shared" si="394"/>
        <v>2.846736123513691E-2</v>
      </c>
      <c r="AR949" s="14">
        <f t="shared" si="395"/>
        <v>0</v>
      </c>
      <c r="AS949" s="14">
        <f t="shared" si="396"/>
        <v>1.6116451556730882</v>
      </c>
      <c r="AT949">
        <v>1925.76</v>
      </c>
      <c r="AU949">
        <v>1055.19</v>
      </c>
      <c r="AW949">
        <v>5460.56</v>
      </c>
    </row>
    <row r="950" spans="1:49" ht="12.75" customHeight="1" x14ac:dyDescent="0.15">
      <c r="A950" t="s">
        <v>139</v>
      </c>
      <c r="B950" t="s">
        <v>258</v>
      </c>
      <c r="C950" s="16">
        <v>8</v>
      </c>
      <c r="D950" s="17">
        <v>539</v>
      </c>
      <c r="F950" s="16" t="s">
        <v>406</v>
      </c>
      <c r="H950" s="16" t="s">
        <v>425</v>
      </c>
      <c r="J950" s="52">
        <f t="shared" si="377"/>
        <v>13760</v>
      </c>
      <c r="K950" s="52">
        <f t="shared" si="378"/>
        <v>66085.625</v>
      </c>
      <c r="L950" s="52">
        <f t="shared" si="379"/>
        <v>8841.8750000000018</v>
      </c>
      <c r="M950" s="52">
        <f t="shared" si="380"/>
        <v>2257298.4375</v>
      </c>
      <c r="N950">
        <v>1024</v>
      </c>
      <c r="O950">
        <v>4918</v>
      </c>
      <c r="P950">
        <v>658</v>
      </c>
      <c r="Q950">
        <v>167985</v>
      </c>
      <c r="R950" s="14">
        <f t="shared" si="381"/>
        <v>0.26601151716093718</v>
      </c>
      <c r="S950" s="14">
        <f t="shared" si="382"/>
        <v>9.1542372579563408E-2</v>
      </c>
      <c r="T950" s="14">
        <f t="shared" si="383"/>
        <v>0.82987006583937639</v>
      </c>
      <c r="U950" s="14">
        <f t="shared" si="384"/>
        <v>1.3230456379364792</v>
      </c>
      <c r="V950">
        <v>1448.18</v>
      </c>
      <c r="W950">
        <v>3393.17</v>
      </c>
      <c r="X950">
        <v>4376.2700000000004</v>
      </c>
      <c r="Y950">
        <v>4482.7299999999996</v>
      </c>
      <c r="Z950" s="14">
        <f t="shared" si="385"/>
        <v>0.3672137471184137</v>
      </c>
      <c r="AA950" s="14">
        <f t="shared" si="386"/>
        <v>0.15268518933186856</v>
      </c>
      <c r="AB950" s="14">
        <f t="shared" si="387"/>
        <v>3.1810146697411938</v>
      </c>
      <c r="AC950" s="14">
        <f t="shared" si="388"/>
        <v>0.56168042524179573</v>
      </c>
      <c r="AD950">
        <v>1999.13</v>
      </c>
      <c r="AE950">
        <v>5659.53</v>
      </c>
      <c r="AF950">
        <v>16774.89</v>
      </c>
      <c r="AG950">
        <v>1903.08</v>
      </c>
      <c r="AH950" s="14">
        <f t="shared" si="389"/>
        <v>13.295155261248519</v>
      </c>
      <c r="AI950" s="14">
        <f t="shared" si="390"/>
        <v>5.2923465453860681</v>
      </c>
      <c r="AJ950" s="14">
        <f t="shared" si="391"/>
        <v>94.241880063108724</v>
      </c>
      <c r="AK950" s="14">
        <f t="shared" si="392"/>
        <v>24.034339868779497</v>
      </c>
      <c r="AL950">
        <v>72379.490000000005</v>
      </c>
      <c r="AM950">
        <v>196169.61</v>
      </c>
      <c r="AN950">
        <v>496978.9</v>
      </c>
      <c r="AO950">
        <v>81432.91</v>
      </c>
      <c r="AP950" s="14">
        <f t="shared" si="393"/>
        <v>0.32586769041430552</v>
      </c>
      <c r="AQ950" s="14">
        <f t="shared" si="394"/>
        <v>2.8805670648501914E-2</v>
      </c>
      <c r="AR950" s="14">
        <f t="shared" si="395"/>
        <v>0</v>
      </c>
      <c r="AS950" s="14">
        <f t="shared" si="396"/>
        <v>1.7683719035827388</v>
      </c>
      <c r="AT950">
        <v>1774.04</v>
      </c>
      <c r="AU950">
        <v>1067.73</v>
      </c>
      <c r="AW950">
        <v>5991.58</v>
      </c>
    </row>
    <row r="951" spans="1:49" ht="12.75" customHeight="1" x14ac:dyDescent="0.15">
      <c r="A951" t="s">
        <v>140</v>
      </c>
      <c r="B951" t="s">
        <v>259</v>
      </c>
      <c r="C951" s="16">
        <v>8</v>
      </c>
      <c r="D951" s="17">
        <v>550</v>
      </c>
      <c r="F951" s="16" t="s">
        <v>407</v>
      </c>
      <c r="H951" s="16" t="s">
        <v>425</v>
      </c>
      <c r="J951" s="52">
        <f t="shared" si="377"/>
        <v>12483.437500000002</v>
      </c>
      <c r="K951" s="52">
        <f t="shared" si="378"/>
        <v>66408.125</v>
      </c>
      <c r="L951" s="52">
        <f t="shared" si="379"/>
        <v>5348.1250000000009</v>
      </c>
      <c r="M951" s="52">
        <f t="shared" si="380"/>
        <v>1904604.375</v>
      </c>
      <c r="N951">
        <v>929</v>
      </c>
      <c r="O951">
        <v>4942</v>
      </c>
      <c r="P951">
        <v>398</v>
      </c>
      <c r="Q951">
        <v>141738</v>
      </c>
      <c r="R951" s="14">
        <f t="shared" si="381"/>
        <v>0.29085882752730047</v>
      </c>
      <c r="S951" s="14">
        <f t="shared" si="382"/>
        <v>0.10836746553371682</v>
      </c>
      <c r="T951" s="14">
        <f t="shared" si="383"/>
        <v>0.96405572074395474</v>
      </c>
      <c r="U951" s="14">
        <f t="shared" si="384"/>
        <v>1.3619189006519703</v>
      </c>
      <c r="V951">
        <v>1583.45</v>
      </c>
      <c r="W951">
        <v>4016.82</v>
      </c>
      <c r="X951">
        <v>5083.8900000000003</v>
      </c>
      <c r="Y951">
        <v>4614.4399999999996</v>
      </c>
      <c r="Z951" s="14">
        <f t="shared" si="385"/>
        <v>0.37776104187140092</v>
      </c>
      <c r="AA951" s="14">
        <f t="shared" si="386"/>
        <v>0.16167143195529349</v>
      </c>
      <c r="AB951" s="14">
        <f t="shared" si="387"/>
        <v>2.5931687854607239</v>
      </c>
      <c r="AC951" s="14">
        <f t="shared" si="388"/>
        <v>0.55020822326965135</v>
      </c>
      <c r="AD951">
        <v>2056.5500000000002</v>
      </c>
      <c r="AE951">
        <v>5992.62</v>
      </c>
      <c r="AF951">
        <v>13674.92</v>
      </c>
      <c r="AG951">
        <v>1864.21</v>
      </c>
      <c r="AH951" s="14">
        <f t="shared" si="389"/>
        <v>7.6461329341207369</v>
      </c>
      <c r="AI951" s="14">
        <f t="shared" si="390"/>
        <v>2.2455171304886927</v>
      </c>
      <c r="AJ951" s="14">
        <f t="shared" si="391"/>
        <v>68.190736976243215</v>
      </c>
      <c r="AK951" s="14">
        <f t="shared" si="392"/>
        <v>13.31234966161874</v>
      </c>
      <c r="AL951">
        <v>41625.93</v>
      </c>
      <c r="AM951">
        <v>83233.820000000007</v>
      </c>
      <c r="AN951">
        <v>359599.76</v>
      </c>
      <c r="AO951">
        <v>45104.77</v>
      </c>
      <c r="AP951" s="14">
        <f t="shared" si="393"/>
        <v>0.34154351998971355</v>
      </c>
      <c r="AQ951" s="14">
        <f t="shared" si="394"/>
        <v>2.8332738908765989E-2</v>
      </c>
      <c r="AR951" s="14">
        <f t="shared" si="395"/>
        <v>0</v>
      </c>
      <c r="AS951" s="14">
        <f t="shared" si="396"/>
        <v>1.7043141028100548</v>
      </c>
      <c r="AT951">
        <v>1859.38</v>
      </c>
      <c r="AU951">
        <v>1050.2</v>
      </c>
      <c r="AW951">
        <v>5774.54</v>
      </c>
    </row>
    <row r="952" spans="1:49" ht="12.75" customHeight="1" x14ac:dyDescent="0.15">
      <c r="A952" t="s">
        <v>141</v>
      </c>
      <c r="B952" t="s">
        <v>260</v>
      </c>
      <c r="C952" s="16">
        <v>8</v>
      </c>
      <c r="D952" s="17">
        <v>551</v>
      </c>
      <c r="F952" s="16" t="s">
        <v>407</v>
      </c>
      <c r="H952" s="16" t="s">
        <v>425</v>
      </c>
      <c r="J952" s="52">
        <f t="shared" si="377"/>
        <v>9903.4375</v>
      </c>
      <c r="K952" s="52">
        <f t="shared" si="378"/>
        <v>58883.124999999993</v>
      </c>
      <c r="L952" s="52">
        <f t="shared" si="379"/>
        <v>8344.6875</v>
      </c>
      <c r="M952" s="52">
        <f t="shared" si="380"/>
        <v>1886705.6250000002</v>
      </c>
      <c r="N952">
        <v>737</v>
      </c>
      <c r="O952">
        <v>4382</v>
      </c>
      <c r="P952">
        <v>621</v>
      </c>
      <c r="Q952">
        <v>140406</v>
      </c>
      <c r="R952" s="14">
        <f t="shared" si="381"/>
        <v>0.26130729879409631</v>
      </c>
      <c r="S952" s="14">
        <f t="shared" si="382"/>
        <v>0.10016656477815913</v>
      </c>
      <c r="T952" s="14">
        <f t="shared" si="383"/>
        <v>0.95713044995297192</v>
      </c>
      <c r="U952" s="14">
        <f t="shared" si="384"/>
        <v>1.3308049430521902</v>
      </c>
      <c r="V952">
        <v>1422.57</v>
      </c>
      <c r="W952">
        <v>3712.84</v>
      </c>
      <c r="X952">
        <v>5047.37</v>
      </c>
      <c r="Y952">
        <v>4509.0200000000004</v>
      </c>
      <c r="Z952" s="14">
        <f t="shared" si="385"/>
        <v>0.37611704521450018</v>
      </c>
      <c r="AA952" s="14">
        <f t="shared" si="386"/>
        <v>0.16794310574516289</v>
      </c>
      <c r="AB952" s="14">
        <f t="shared" si="387"/>
        <v>2.4869762432112625</v>
      </c>
      <c r="AC952" s="14">
        <f t="shared" si="388"/>
        <v>0.65089620121657876</v>
      </c>
      <c r="AD952">
        <v>2047.6</v>
      </c>
      <c r="AE952">
        <v>6225.09</v>
      </c>
      <c r="AF952">
        <v>13114.92</v>
      </c>
      <c r="AG952">
        <v>2205.36</v>
      </c>
      <c r="AH952" s="14">
        <f t="shared" si="389"/>
        <v>9.0333189445357771</v>
      </c>
      <c r="AI952" s="14">
        <f t="shared" si="390"/>
        <v>2.0039450546663766</v>
      </c>
      <c r="AJ952" s="14">
        <f t="shared" si="391"/>
        <v>82.362907324251339</v>
      </c>
      <c r="AK952" s="14">
        <f t="shared" si="392"/>
        <v>12.157331790720118</v>
      </c>
      <c r="AL952">
        <v>49177.84</v>
      </c>
      <c r="AM952">
        <v>74279.55</v>
      </c>
      <c r="AN952">
        <v>434335.85</v>
      </c>
      <c r="AO952">
        <v>41191.35</v>
      </c>
      <c r="AP952" s="14">
        <f t="shared" si="393"/>
        <v>0.31997685546605925</v>
      </c>
      <c r="AQ952" s="14">
        <f t="shared" si="394"/>
        <v>2.7707109299839799E-2</v>
      </c>
      <c r="AR952" s="14">
        <f t="shared" si="395"/>
        <v>0</v>
      </c>
      <c r="AS952" s="14">
        <f t="shared" si="396"/>
        <v>1.6846930071808253</v>
      </c>
      <c r="AT952">
        <v>1741.97</v>
      </c>
      <c r="AU952">
        <v>1027.01</v>
      </c>
      <c r="AW952">
        <v>5708.06</v>
      </c>
    </row>
    <row r="953" spans="1:49" ht="12.75" customHeight="1" x14ac:dyDescent="0.15">
      <c r="A953" t="s">
        <v>142</v>
      </c>
      <c r="B953" t="s">
        <v>261</v>
      </c>
      <c r="C953" s="16">
        <v>8</v>
      </c>
      <c r="D953" s="17">
        <v>552</v>
      </c>
      <c r="F953" s="16" t="s">
        <v>408</v>
      </c>
      <c r="H953" s="16" t="s">
        <v>425</v>
      </c>
      <c r="J953" s="52">
        <f t="shared" si="377"/>
        <v>12980.625000000002</v>
      </c>
      <c r="K953" s="52">
        <f t="shared" si="378"/>
        <v>64929.999999999993</v>
      </c>
      <c r="L953" s="52">
        <f t="shared" si="379"/>
        <v>5388.4375000000009</v>
      </c>
      <c r="M953" s="52">
        <f t="shared" si="380"/>
        <v>1906525.9375000002</v>
      </c>
      <c r="N953">
        <v>966</v>
      </c>
      <c r="O953">
        <v>4832</v>
      </c>
      <c r="P953">
        <v>401</v>
      </c>
      <c r="Q953">
        <v>141881</v>
      </c>
      <c r="R953" s="14">
        <f t="shared" si="381"/>
        <v>0.27394862280838717</v>
      </c>
      <c r="S953" s="14">
        <f t="shared" si="382"/>
        <v>9.0506131385994851E-2</v>
      </c>
      <c r="T953" s="14">
        <f t="shared" si="383"/>
        <v>0.99440972116872484</v>
      </c>
      <c r="U953" s="14">
        <f t="shared" si="384"/>
        <v>1.2464147524194333</v>
      </c>
      <c r="V953">
        <v>1491.39</v>
      </c>
      <c r="W953">
        <v>3354.76</v>
      </c>
      <c r="X953">
        <v>5243.96</v>
      </c>
      <c r="Y953">
        <v>4223.09</v>
      </c>
      <c r="Z953" s="14">
        <f t="shared" si="385"/>
        <v>0.37693812510906405</v>
      </c>
      <c r="AA953" s="14">
        <f t="shared" si="386"/>
        <v>0.16702395090358829</v>
      </c>
      <c r="AB953" s="14">
        <f t="shared" si="387"/>
        <v>2.2931464091750358</v>
      </c>
      <c r="AC953" s="14">
        <f t="shared" si="388"/>
        <v>0.63236418264619165</v>
      </c>
      <c r="AD953">
        <v>2052.0700000000002</v>
      </c>
      <c r="AE953">
        <v>6191.02</v>
      </c>
      <c r="AF953">
        <v>12092.77</v>
      </c>
      <c r="AG953">
        <v>2142.5700000000002</v>
      </c>
      <c r="AH953" s="14">
        <f t="shared" si="389"/>
        <v>7.1436357123832437</v>
      </c>
      <c r="AI953" s="14">
        <f t="shared" si="390"/>
        <v>1.8312634588603343</v>
      </c>
      <c r="AJ953" s="14">
        <f t="shared" si="391"/>
        <v>65.16165728632545</v>
      </c>
      <c r="AK953" s="14">
        <f t="shared" si="392"/>
        <v>15.923109388788703</v>
      </c>
      <c r="AL953">
        <v>38890.31</v>
      </c>
      <c r="AM953">
        <v>67878.820000000007</v>
      </c>
      <c r="AN953">
        <v>343626.09</v>
      </c>
      <c r="AO953">
        <v>53950.52</v>
      </c>
      <c r="AP953" s="14">
        <f t="shared" si="393"/>
        <v>0.3620356168661199</v>
      </c>
      <c r="AQ953" s="14">
        <f t="shared" si="394"/>
        <v>2.9117541208190861E-2</v>
      </c>
      <c r="AR953" s="14">
        <f t="shared" si="395"/>
        <v>0</v>
      </c>
      <c r="AS953" s="14">
        <f t="shared" si="396"/>
        <v>1.8188383768324679</v>
      </c>
      <c r="AT953">
        <v>1970.94</v>
      </c>
      <c r="AU953">
        <v>1079.29</v>
      </c>
      <c r="AW953">
        <v>6162.57</v>
      </c>
    </row>
    <row r="954" spans="1:49" ht="12.75" customHeight="1" x14ac:dyDescent="0.15">
      <c r="A954" t="s">
        <v>143</v>
      </c>
      <c r="B954" t="s">
        <v>262</v>
      </c>
      <c r="C954" s="16">
        <v>8</v>
      </c>
      <c r="D954" s="17">
        <v>553</v>
      </c>
      <c r="F954" s="16" t="s">
        <v>408</v>
      </c>
      <c r="H954" s="16" t="s">
        <v>425</v>
      </c>
      <c r="J954" s="52">
        <f t="shared" si="377"/>
        <v>11300.937500000002</v>
      </c>
      <c r="K954" s="52">
        <f t="shared" si="378"/>
        <v>59595.3125</v>
      </c>
      <c r="L954" s="52">
        <f t="shared" si="379"/>
        <v>8196.875</v>
      </c>
      <c r="M954" s="52">
        <f t="shared" si="380"/>
        <v>1986170</v>
      </c>
      <c r="N954">
        <v>841</v>
      </c>
      <c r="O954">
        <v>4435</v>
      </c>
      <c r="P954">
        <v>610</v>
      </c>
      <c r="Q954">
        <v>147808</v>
      </c>
      <c r="R954" s="14">
        <f t="shared" si="381"/>
        <v>0.22563716350878482</v>
      </c>
      <c r="S954" s="14">
        <f t="shared" si="382"/>
        <v>8.8959458445945758E-2</v>
      </c>
      <c r="T954" s="14">
        <f t="shared" si="383"/>
        <v>0.96822377802724602</v>
      </c>
      <c r="U954" s="14">
        <f t="shared" si="384"/>
        <v>1.2337501733964154</v>
      </c>
      <c r="V954">
        <v>1228.3800000000001</v>
      </c>
      <c r="W954">
        <v>3297.43</v>
      </c>
      <c r="X954">
        <v>5105.87</v>
      </c>
      <c r="Y954">
        <v>4180.18</v>
      </c>
      <c r="Z954" s="14">
        <f t="shared" si="385"/>
        <v>0.40998337634665366</v>
      </c>
      <c r="AA954" s="14">
        <f t="shared" si="386"/>
        <v>0.18827377486938396</v>
      </c>
      <c r="AB954" s="14">
        <f t="shared" si="387"/>
        <v>2.421474407597318</v>
      </c>
      <c r="AC954" s="14">
        <f t="shared" si="388"/>
        <v>0.83714018399204293</v>
      </c>
      <c r="AD954">
        <v>2231.9699999999998</v>
      </c>
      <c r="AE954">
        <v>6978.68</v>
      </c>
      <c r="AF954">
        <v>12769.5</v>
      </c>
      <c r="AG954">
        <v>2836.39</v>
      </c>
      <c r="AH954" s="14">
        <f t="shared" si="389"/>
        <v>7.8746521431654743</v>
      </c>
      <c r="AI954" s="14">
        <f t="shared" si="390"/>
        <v>1.866013285254188</v>
      </c>
      <c r="AJ954" s="14">
        <f t="shared" si="391"/>
        <v>76.733335356048428</v>
      </c>
      <c r="AK954" s="14">
        <f t="shared" si="392"/>
        <v>12.48726311098256</v>
      </c>
      <c r="AL954">
        <v>42870</v>
      </c>
      <c r="AM954">
        <v>69166.880000000005</v>
      </c>
      <c r="AN954">
        <v>404648.64</v>
      </c>
      <c r="AO954">
        <v>42309.22</v>
      </c>
      <c r="AP954" s="14">
        <f t="shared" si="393"/>
        <v>0.33321516150659891</v>
      </c>
      <c r="AQ954" s="14">
        <f t="shared" si="394"/>
        <v>2.8692091491383357E-2</v>
      </c>
      <c r="AR954" s="14">
        <f t="shared" si="395"/>
        <v>0</v>
      </c>
      <c r="AS954" s="14">
        <f t="shared" si="396"/>
        <v>1.8009527210693617</v>
      </c>
      <c r="AT954">
        <v>1814.04</v>
      </c>
      <c r="AU954">
        <v>1063.52</v>
      </c>
      <c r="AW954">
        <v>6101.97</v>
      </c>
    </row>
    <row r="955" spans="1:49" ht="12.75" customHeight="1" x14ac:dyDescent="0.15">
      <c r="A955" t="s">
        <v>144</v>
      </c>
      <c r="B955" t="s">
        <v>263</v>
      </c>
      <c r="C955" s="16">
        <v>8</v>
      </c>
      <c r="D955" s="17">
        <v>554</v>
      </c>
      <c r="F955" s="16" t="s">
        <v>409</v>
      </c>
      <c r="H955" s="16" t="s">
        <v>425</v>
      </c>
      <c r="J955" s="52">
        <f t="shared" si="377"/>
        <v>11636.875000000002</v>
      </c>
      <c r="K955" s="52">
        <f t="shared" si="378"/>
        <v>64231.250000000007</v>
      </c>
      <c r="L955" s="52">
        <f t="shared" si="379"/>
        <v>5119.6874999999991</v>
      </c>
      <c r="M955" s="52">
        <f t="shared" si="380"/>
        <v>1811603.4375</v>
      </c>
      <c r="N955">
        <v>866</v>
      </c>
      <c r="O955">
        <v>4780</v>
      </c>
      <c r="P955">
        <v>381</v>
      </c>
      <c r="Q955">
        <v>134817</v>
      </c>
      <c r="R955" s="14">
        <f t="shared" si="381"/>
        <v>0.25671880309695905</v>
      </c>
      <c r="S955" s="14">
        <f t="shared" si="382"/>
        <v>8.9214944103407204E-2</v>
      </c>
      <c r="T955" s="14">
        <f t="shared" si="383"/>
        <v>1.0252207287842472</v>
      </c>
      <c r="U955" s="14">
        <f t="shared" si="384"/>
        <v>1.1514732054577812</v>
      </c>
      <c r="V955">
        <v>1397.59</v>
      </c>
      <c r="W955">
        <v>3306.9</v>
      </c>
      <c r="X955">
        <v>5406.44</v>
      </c>
      <c r="Y955">
        <v>3901.41</v>
      </c>
      <c r="Z955" s="14">
        <f t="shared" si="385"/>
        <v>0.52243274767865833</v>
      </c>
      <c r="AA955" s="14">
        <f t="shared" si="386"/>
        <v>0.19834320114086348</v>
      </c>
      <c r="AB955" s="14">
        <f t="shared" si="387"/>
        <v>2.5060624563852061</v>
      </c>
      <c r="AC955" s="14">
        <f t="shared" si="388"/>
        <v>0.94412060716783885</v>
      </c>
      <c r="AD955">
        <v>2844.15</v>
      </c>
      <c r="AE955">
        <v>7351.92</v>
      </c>
      <c r="AF955">
        <v>13215.57</v>
      </c>
      <c r="AG955">
        <v>3198.86</v>
      </c>
      <c r="AH955" s="14">
        <f t="shared" si="389"/>
        <v>6.5041559133365778</v>
      </c>
      <c r="AI955" s="14">
        <f t="shared" si="390"/>
        <v>1.437432722559842</v>
      </c>
      <c r="AJ955" s="14">
        <f t="shared" si="391"/>
        <v>57.115948982068637</v>
      </c>
      <c r="AK955" s="14">
        <f t="shared" si="392"/>
        <v>7.2027749329287909</v>
      </c>
      <c r="AL955">
        <v>35408.949999999997</v>
      </c>
      <c r="AM955">
        <v>53280.83</v>
      </c>
      <c r="AN955">
        <v>301197.53000000003</v>
      </c>
      <c r="AO955">
        <v>24404.37</v>
      </c>
      <c r="AP955" s="14">
        <f t="shared" si="393"/>
        <v>0.32973246020885183</v>
      </c>
      <c r="AQ955" s="14">
        <f t="shared" si="394"/>
        <v>2.795126402001151E-2</v>
      </c>
      <c r="AR955" s="14">
        <f t="shared" si="395"/>
        <v>0</v>
      </c>
      <c r="AS955" s="14">
        <f t="shared" si="396"/>
        <v>1.628229231536602</v>
      </c>
      <c r="AT955">
        <v>1795.08</v>
      </c>
      <c r="AU955">
        <v>1036.06</v>
      </c>
      <c r="AW955">
        <v>5516.75</v>
      </c>
    </row>
    <row r="956" spans="1:49" ht="12.75" customHeight="1" x14ac:dyDescent="0.15">
      <c r="A956" t="s">
        <v>145</v>
      </c>
      <c r="B956" t="s">
        <v>264</v>
      </c>
      <c r="C956" s="16">
        <v>8</v>
      </c>
      <c r="D956" s="17">
        <v>555</v>
      </c>
      <c r="F956" s="16" t="s">
        <v>409</v>
      </c>
      <c r="H956" s="16" t="s">
        <v>425</v>
      </c>
      <c r="J956" s="52">
        <f t="shared" si="377"/>
        <v>11690.625</v>
      </c>
      <c r="K956" s="52">
        <f t="shared" si="378"/>
        <v>60011.875</v>
      </c>
      <c r="L956" s="52">
        <f t="shared" si="379"/>
        <v>7632.5</v>
      </c>
      <c r="M956" s="52">
        <f t="shared" si="380"/>
        <v>1937485.9375</v>
      </c>
      <c r="N956">
        <v>870</v>
      </c>
      <c r="O956">
        <v>4466</v>
      </c>
      <c r="P956">
        <v>568</v>
      </c>
      <c r="Q956">
        <v>144185</v>
      </c>
      <c r="R956" s="14">
        <f t="shared" si="381"/>
        <v>0.24168587724212673</v>
      </c>
      <c r="S956" s="14">
        <f t="shared" si="382"/>
        <v>9.0900286133144978E-2</v>
      </c>
      <c r="T956" s="14">
        <f t="shared" si="383"/>
        <v>0.88992194848144668</v>
      </c>
      <c r="U956" s="14">
        <f t="shared" si="384"/>
        <v>1.2037489042822274</v>
      </c>
      <c r="V956">
        <v>1315.75</v>
      </c>
      <c r="W956">
        <v>3369.37</v>
      </c>
      <c r="X956">
        <v>4692.95</v>
      </c>
      <c r="Y956">
        <v>4078.53</v>
      </c>
      <c r="Z956" s="14">
        <f t="shared" si="385"/>
        <v>0.40343494273564717</v>
      </c>
      <c r="AA956" s="14">
        <f t="shared" si="386"/>
        <v>0.17291037282560662</v>
      </c>
      <c r="AB956" s="14">
        <f t="shared" si="387"/>
        <v>2.7017923784095395</v>
      </c>
      <c r="AC956" s="14">
        <f t="shared" si="388"/>
        <v>0.69887757180087295</v>
      </c>
      <c r="AD956">
        <v>2196.3200000000002</v>
      </c>
      <c r="AE956">
        <v>6409.21</v>
      </c>
      <c r="AF956">
        <v>14247.74</v>
      </c>
      <c r="AG956">
        <v>2367.9299999999998</v>
      </c>
      <c r="AH956" s="14">
        <f t="shared" si="389"/>
        <v>8.9540783056731659</v>
      </c>
      <c r="AI956" s="14">
        <f t="shared" si="390"/>
        <v>3.2215303455989828</v>
      </c>
      <c r="AJ956" s="14">
        <f t="shared" si="391"/>
        <v>74.866591826208321</v>
      </c>
      <c r="AK956" s="14">
        <f t="shared" si="392"/>
        <v>11.552997323054493</v>
      </c>
      <c r="AL956">
        <v>48746.45</v>
      </c>
      <c r="AM956">
        <v>119411.37</v>
      </c>
      <c r="AN956">
        <v>394804.47999999998</v>
      </c>
      <c r="AO956">
        <v>39143.75</v>
      </c>
      <c r="AP956" s="14">
        <f t="shared" si="393"/>
        <v>0.33599434244725895</v>
      </c>
      <c r="AQ956" s="14">
        <f t="shared" si="394"/>
        <v>2.8576354060495333E-2</v>
      </c>
      <c r="AR956" s="14">
        <f t="shared" si="395"/>
        <v>0</v>
      </c>
      <c r="AS956" s="14">
        <f t="shared" si="396"/>
        <v>1.7099247680915179</v>
      </c>
      <c r="AT956">
        <v>1829.17</v>
      </c>
      <c r="AU956">
        <v>1059.23</v>
      </c>
      <c r="AW956">
        <v>5793.55</v>
      </c>
    </row>
    <row r="957" spans="1:49" ht="12.75" customHeight="1" x14ac:dyDescent="0.15">
      <c r="J957" s="52"/>
      <c r="K957" s="52"/>
      <c r="L957" s="52"/>
      <c r="M957" s="52"/>
      <c r="R957" s="14"/>
      <c r="S957" s="14"/>
      <c r="T957" s="14"/>
      <c r="U957" s="14"/>
      <c r="Z957" s="14"/>
      <c r="AA957" s="14"/>
      <c r="AB957" s="14"/>
      <c r="AC957" s="14"/>
      <c r="AH957" s="14"/>
      <c r="AI957" s="14"/>
      <c r="AJ957" s="14"/>
      <c r="AK957" s="14"/>
      <c r="AP957" s="14"/>
      <c r="AQ957" s="14"/>
      <c r="AR957" s="14"/>
      <c r="AS957" s="14"/>
    </row>
    <row r="958" spans="1:49" ht="12.75" customHeight="1" x14ac:dyDescent="0.15">
      <c r="A958" t="s">
        <v>146</v>
      </c>
      <c r="B958" t="s">
        <v>265</v>
      </c>
      <c r="C958" s="16">
        <v>9</v>
      </c>
      <c r="D958" s="17">
        <v>556</v>
      </c>
      <c r="F958" s="16" t="s">
        <v>374</v>
      </c>
      <c r="H958" s="16" t="s">
        <v>425</v>
      </c>
      <c r="J958" s="52">
        <f t="shared" si="377"/>
        <v>23945.625000000004</v>
      </c>
      <c r="K958" s="52">
        <f t="shared" si="378"/>
        <v>83984.375</v>
      </c>
      <c r="L958" s="52">
        <f t="shared" si="379"/>
        <v>6382.8125</v>
      </c>
      <c r="M958" s="52">
        <f t="shared" si="380"/>
        <v>1640799.3750000002</v>
      </c>
      <c r="N958">
        <v>1782</v>
      </c>
      <c r="O958">
        <v>6250</v>
      </c>
      <c r="P958">
        <v>475</v>
      </c>
      <c r="Q958">
        <v>122106</v>
      </c>
      <c r="R958" s="14">
        <f t="shared" si="381"/>
        <v>0.26056520421377466</v>
      </c>
      <c r="S958" s="14">
        <f t="shared" si="382"/>
        <v>8.552510531027073E-2</v>
      </c>
      <c r="T958" s="14">
        <f t="shared" si="383"/>
        <v>0.93194954337206837</v>
      </c>
      <c r="U958" s="14">
        <f t="shared" si="384"/>
        <v>1.226681502513141</v>
      </c>
      <c r="V958">
        <v>1418.53</v>
      </c>
      <c r="W958">
        <v>3170.13</v>
      </c>
      <c r="X958">
        <v>4914.58</v>
      </c>
      <c r="Y958">
        <v>4156.2299999999996</v>
      </c>
      <c r="Z958" s="14">
        <f t="shared" si="385"/>
        <v>0.40254406186570657</v>
      </c>
      <c r="AA958" s="14">
        <f t="shared" si="386"/>
        <v>0.16053591016832913</v>
      </c>
      <c r="AB958" s="14">
        <f t="shared" si="387"/>
        <v>2.4404354652750389</v>
      </c>
      <c r="AC958" s="14">
        <f t="shared" si="388"/>
        <v>0.93719360484506475</v>
      </c>
      <c r="AD958">
        <v>2191.4699999999998</v>
      </c>
      <c r="AE958">
        <v>5950.53</v>
      </c>
      <c r="AF958">
        <v>12869.49</v>
      </c>
      <c r="AG958">
        <v>3175.39</v>
      </c>
      <c r="AH958" s="14">
        <f t="shared" si="389"/>
        <v>7.1127561282501075</v>
      </c>
      <c r="AI958" s="14">
        <f t="shared" si="390"/>
        <v>1.7604205504353507</v>
      </c>
      <c r="AJ958" s="14">
        <f t="shared" si="391"/>
        <v>52.308216268697478</v>
      </c>
      <c r="AK958" s="14">
        <f t="shared" si="392"/>
        <v>17.50283484692417</v>
      </c>
      <c r="AL958">
        <v>38722.199999999997</v>
      </c>
      <c r="AM958">
        <v>65252.91</v>
      </c>
      <c r="AN958">
        <v>275844.24</v>
      </c>
      <c r="AO958">
        <v>59302.93</v>
      </c>
      <c r="AP958" s="14">
        <f t="shared" si="393"/>
        <v>0.32692021564827656</v>
      </c>
      <c r="AQ958" s="14">
        <f t="shared" si="394"/>
        <v>2.7848746015961511E-2</v>
      </c>
      <c r="AR958" s="14">
        <f t="shared" si="395"/>
        <v>0</v>
      </c>
      <c r="AS958" s="14">
        <f t="shared" si="396"/>
        <v>1.4655760155127073</v>
      </c>
      <c r="AT958">
        <v>1779.77</v>
      </c>
      <c r="AU958">
        <v>1032.26</v>
      </c>
      <c r="AW958">
        <v>4965.6499999999996</v>
      </c>
    </row>
    <row r="959" spans="1:49" ht="12.75" customHeight="1" x14ac:dyDescent="0.15">
      <c r="A959" t="s">
        <v>147</v>
      </c>
      <c r="B959" t="s">
        <v>266</v>
      </c>
      <c r="C959" s="16">
        <v>9</v>
      </c>
      <c r="D959" s="17">
        <v>557</v>
      </c>
      <c r="F959" s="16" t="s">
        <v>374</v>
      </c>
      <c r="H959" s="16" t="s">
        <v>425</v>
      </c>
      <c r="J959" s="52">
        <f t="shared" si="377"/>
        <v>22642.1875</v>
      </c>
      <c r="K959" s="52">
        <f t="shared" si="378"/>
        <v>81404.375</v>
      </c>
      <c r="L959" s="52">
        <f t="shared" si="379"/>
        <v>6476.875</v>
      </c>
      <c r="M959" s="52">
        <f t="shared" si="380"/>
        <v>1695624.3750000002</v>
      </c>
      <c r="N959">
        <v>1685</v>
      </c>
      <c r="O959">
        <v>6058</v>
      </c>
      <c r="P959">
        <v>482</v>
      </c>
      <c r="Q959">
        <v>126186</v>
      </c>
      <c r="R959" s="14">
        <f t="shared" si="381"/>
        <v>0.27995518042633699</v>
      </c>
      <c r="S959" s="14">
        <f t="shared" si="382"/>
        <v>9.3983380212838155E-2</v>
      </c>
      <c r="T959" s="14">
        <f t="shared" si="383"/>
        <v>0.82519190509420803</v>
      </c>
      <c r="U959" s="14">
        <f t="shared" si="384"/>
        <v>1.195540982058267</v>
      </c>
      <c r="V959">
        <v>1524.09</v>
      </c>
      <c r="W959">
        <v>3483.65</v>
      </c>
      <c r="X959">
        <v>4351.6000000000004</v>
      </c>
      <c r="Y959">
        <v>4050.72</v>
      </c>
      <c r="Z959" s="14">
        <f t="shared" si="385"/>
        <v>0.42255857312111383</v>
      </c>
      <c r="AA959" s="14">
        <f t="shared" si="386"/>
        <v>0.16210740325672718</v>
      </c>
      <c r="AB959" s="14">
        <f t="shared" si="387"/>
        <v>2.5803631026426772</v>
      </c>
      <c r="AC959" s="14">
        <f t="shared" si="388"/>
        <v>0.8827515576163083</v>
      </c>
      <c r="AD959">
        <v>2300.4299999999998</v>
      </c>
      <c r="AE959">
        <v>6008.78</v>
      </c>
      <c r="AF959">
        <v>13607.39</v>
      </c>
      <c r="AG959">
        <v>2990.93</v>
      </c>
      <c r="AH959" s="14">
        <f t="shared" si="389"/>
        <v>6.7119368852233174</v>
      </c>
      <c r="AI959" s="14">
        <f t="shared" si="390"/>
        <v>1.7902508615559101</v>
      </c>
      <c r="AJ959" s="14">
        <f t="shared" si="391"/>
        <v>47.831379516975638</v>
      </c>
      <c r="AK959" s="14">
        <f t="shared" si="392"/>
        <v>12.728238380964468</v>
      </c>
      <c r="AL959">
        <v>36540.120000000003</v>
      </c>
      <c r="AM959">
        <v>66358.62</v>
      </c>
      <c r="AN959">
        <v>252235.91</v>
      </c>
      <c r="AO959">
        <v>43125.69</v>
      </c>
      <c r="AP959" s="14">
        <f t="shared" si="393"/>
        <v>0.35877517656891467</v>
      </c>
      <c r="AQ959" s="14">
        <f t="shared" si="394"/>
        <v>2.8618440399000068E-2</v>
      </c>
      <c r="AR959" s="14">
        <f t="shared" si="395"/>
        <v>0</v>
      </c>
      <c r="AS959" s="14">
        <f t="shared" si="396"/>
        <v>1.3675738373585897</v>
      </c>
      <c r="AT959">
        <v>1953.19</v>
      </c>
      <c r="AU959">
        <v>1060.79</v>
      </c>
      <c r="AW959">
        <v>4633.6000000000004</v>
      </c>
    </row>
    <row r="960" spans="1:49" ht="12.75" customHeight="1" x14ac:dyDescent="0.15">
      <c r="A960" t="s">
        <v>150</v>
      </c>
      <c r="B960" t="s">
        <v>269</v>
      </c>
      <c r="C960" s="16">
        <v>9</v>
      </c>
      <c r="D960" s="17">
        <v>561</v>
      </c>
      <c r="F960" s="16" t="s">
        <v>375</v>
      </c>
      <c r="H960" s="16" t="s">
        <v>425</v>
      </c>
      <c r="J960" s="52">
        <f t="shared" si="377"/>
        <v>22212.187500000004</v>
      </c>
      <c r="K960" s="52">
        <f t="shared" si="378"/>
        <v>79187.1875</v>
      </c>
      <c r="L960" s="52">
        <f t="shared" si="379"/>
        <v>5146.5625000000009</v>
      </c>
      <c r="M960" s="52">
        <f t="shared" si="380"/>
        <v>1861443.1250000002</v>
      </c>
      <c r="N960">
        <v>1653</v>
      </c>
      <c r="O960">
        <v>5893</v>
      </c>
      <c r="P960">
        <v>383</v>
      </c>
      <c r="Q960">
        <v>138526</v>
      </c>
      <c r="R960" s="14">
        <f>V960/$S$15</f>
        <v>0.26517941605973494</v>
      </c>
      <c r="S960" s="14">
        <f>W960/$T$15</f>
        <v>9.155963876971919E-2</v>
      </c>
      <c r="T960" s="14">
        <f>X960/$U$15</f>
        <v>0.97106822112321378</v>
      </c>
      <c r="U960" s="14">
        <f>Y960/$V$15</f>
        <v>1.3238572807310096</v>
      </c>
      <c r="V960">
        <v>1443.65</v>
      </c>
      <c r="W960">
        <v>3393.81</v>
      </c>
      <c r="X960">
        <v>5120.87</v>
      </c>
      <c r="Y960">
        <v>4485.4799999999996</v>
      </c>
      <c r="Z960" s="14">
        <f>AD960/$S$15</f>
        <v>0.43068303928141727</v>
      </c>
      <c r="AA960" s="14">
        <f>AE960/$T$15</f>
        <v>0.1716628905868508</v>
      </c>
      <c r="AB960" s="14">
        <f>AF960/$U$15</f>
        <v>2.1652602475803273</v>
      </c>
      <c r="AC960" s="14">
        <f>AG960/$V$15</f>
        <v>1.0676585433520551</v>
      </c>
      <c r="AD960">
        <v>2344.66</v>
      </c>
      <c r="AE960">
        <v>6362.97</v>
      </c>
      <c r="AF960">
        <v>11418.37</v>
      </c>
      <c r="AG960">
        <v>3617.43</v>
      </c>
      <c r="AH960" s="14">
        <f>AL960/$S$15</f>
        <v>7.8911435420321263</v>
      </c>
      <c r="AI960" s="14">
        <f>AM960/$T$15</f>
        <v>1.7901531996678415</v>
      </c>
      <c r="AJ960" s="14">
        <f>AN960/$U$15</f>
        <v>56.267986361843505</v>
      </c>
      <c r="AK960" s="14">
        <f>AO960/$V$15</f>
        <v>12.467996186754581</v>
      </c>
      <c r="AL960">
        <v>42959.78</v>
      </c>
      <c r="AM960">
        <v>66355</v>
      </c>
      <c r="AN960">
        <v>296725.84999999998</v>
      </c>
      <c r="AO960">
        <v>42243.94</v>
      </c>
      <c r="AP960" s="14">
        <f>AT960/$S$15</f>
        <v>0.44494631753933189</v>
      </c>
      <c r="AQ960" s="14">
        <f>AU960/$T$15</f>
        <v>3.1536156751107325E-2</v>
      </c>
      <c r="AR960" s="14">
        <f>AV960/$U$15</f>
        <v>0</v>
      </c>
      <c r="AS960" s="14">
        <f>AW960/$V$15</f>
        <v>1.4663640468804877</v>
      </c>
      <c r="AT960">
        <v>2422.31</v>
      </c>
      <c r="AU960">
        <v>1168.94</v>
      </c>
      <c r="AW960">
        <v>4968.32</v>
      </c>
    </row>
    <row r="961" spans="1:49" ht="12.75" customHeight="1" x14ac:dyDescent="0.15">
      <c r="A961" t="s">
        <v>151</v>
      </c>
      <c r="B961" t="s">
        <v>365</v>
      </c>
      <c r="C961" s="16">
        <v>9</v>
      </c>
      <c r="D961" s="17">
        <v>562</v>
      </c>
      <c r="F961" s="16" t="s">
        <v>375</v>
      </c>
      <c r="H961" s="16" t="s">
        <v>425</v>
      </c>
      <c r="J961" s="52">
        <f t="shared" si="377"/>
        <v>20425</v>
      </c>
      <c r="K961" s="52">
        <f t="shared" si="378"/>
        <v>78004.6875</v>
      </c>
      <c r="L961" s="52">
        <f t="shared" si="379"/>
        <v>6020.0000000000009</v>
      </c>
      <c r="M961" s="52">
        <f t="shared" si="380"/>
        <v>1716224.0624999998</v>
      </c>
      <c r="N961">
        <v>1520</v>
      </c>
      <c r="O961">
        <v>5805</v>
      </c>
      <c r="P961">
        <v>448</v>
      </c>
      <c r="Q961">
        <v>127719</v>
      </c>
      <c r="R961" s="14">
        <f>V961/$S$15</f>
        <v>0.2640699479247986</v>
      </c>
      <c r="S961" s="14">
        <f>W961/$T$15</f>
        <v>8.7595429423638377E-2</v>
      </c>
      <c r="T961" s="14">
        <f>X961/$U$15</f>
        <v>0.93720038532722494</v>
      </c>
      <c r="U961" s="14">
        <f>Y961/$V$15</f>
        <v>1.2228534999513014</v>
      </c>
      <c r="V961">
        <v>1437.61</v>
      </c>
      <c r="W961">
        <v>3246.87</v>
      </c>
      <c r="X961">
        <v>4942.2700000000004</v>
      </c>
      <c r="Y961">
        <v>4143.26</v>
      </c>
      <c r="Z961" s="14">
        <f>AD961/$S$15</f>
        <v>0.40481626730099834</v>
      </c>
      <c r="AA961" s="14">
        <f>AE961/$T$15</f>
        <v>0.160620622413781</v>
      </c>
      <c r="AB961" s="14">
        <f>AF961/$U$15</f>
        <v>2.493302284656695</v>
      </c>
      <c r="AC961" s="14">
        <f>AG961/$V$15</f>
        <v>0.87873171221212498</v>
      </c>
      <c r="AD961">
        <v>2203.84</v>
      </c>
      <c r="AE961">
        <v>5953.67</v>
      </c>
      <c r="AF961">
        <v>13148.28</v>
      </c>
      <c r="AG961">
        <v>2977.31</v>
      </c>
      <c r="AH961" s="14">
        <f>AL961/$S$15</f>
        <v>7.7112425492050951</v>
      </c>
      <c r="AI961" s="14">
        <f>AM961/$T$15</f>
        <v>2.3093996060071231</v>
      </c>
      <c r="AJ961" s="14">
        <f>AN961/$U$15</f>
        <v>43.530230741223946</v>
      </c>
      <c r="AK961" s="14">
        <f>AO961/$V$15</f>
        <v>9.0969012953818993</v>
      </c>
      <c r="AL961">
        <v>41980.39</v>
      </c>
      <c r="AM961">
        <v>85601.73</v>
      </c>
      <c r="AN961">
        <v>229554.06</v>
      </c>
      <c r="AO961">
        <v>30822.03</v>
      </c>
      <c r="AP961" s="14">
        <f>AT961/$S$15</f>
        <v>0.36056979638320735</v>
      </c>
      <c r="AQ961" s="14">
        <f>AU961/$T$15</f>
        <v>2.8361336036211514E-2</v>
      </c>
      <c r="AR961" s="14">
        <f>AV961/$U$15</f>
        <v>0</v>
      </c>
      <c r="AS961" s="14">
        <f>AW961/$V$15</f>
        <v>1.4610868930018681</v>
      </c>
      <c r="AT961">
        <v>1962.96</v>
      </c>
      <c r="AU961">
        <v>1051.26</v>
      </c>
      <c r="AW961">
        <v>4950.4399999999996</v>
      </c>
    </row>
    <row r="962" spans="1:49" ht="12.75" customHeight="1" x14ac:dyDescent="0.15">
      <c r="A962" t="s">
        <v>154</v>
      </c>
      <c r="B962" t="s">
        <v>274</v>
      </c>
      <c r="C962" s="16">
        <v>9</v>
      </c>
      <c r="D962" s="17">
        <v>565</v>
      </c>
      <c r="F962" s="16" t="s">
        <v>376</v>
      </c>
      <c r="H962" s="16" t="s">
        <v>425</v>
      </c>
      <c r="J962" s="52">
        <f t="shared" si="377"/>
        <v>20908.75</v>
      </c>
      <c r="K962" s="52">
        <f t="shared" si="378"/>
        <v>76970.000000000015</v>
      </c>
      <c r="L962" s="52">
        <f t="shared" si="379"/>
        <v>5186.8750000000009</v>
      </c>
      <c r="M962" s="52">
        <f t="shared" si="380"/>
        <v>1570843.75</v>
      </c>
      <c r="N962">
        <v>1556</v>
      </c>
      <c r="O962">
        <v>5728</v>
      </c>
      <c r="P962">
        <v>386</v>
      </c>
      <c r="Q962">
        <v>116900</v>
      </c>
      <c r="R962" s="14">
        <f>V962/$S$15</f>
        <v>0.27071940926332416</v>
      </c>
      <c r="S962" s="14">
        <f>W962/$T$15</f>
        <v>9.00488471310876E-2</v>
      </c>
      <c r="T962" s="14">
        <f>X962/$U$15</f>
        <v>0.90429207500227549</v>
      </c>
      <c r="U962" s="14">
        <f>Y962/$V$15</f>
        <v>1.2570339916002349</v>
      </c>
      <c r="V962">
        <v>1473.81</v>
      </c>
      <c r="W962">
        <v>3337.81</v>
      </c>
      <c r="X962">
        <v>4768.7299999999996</v>
      </c>
      <c r="Y962">
        <v>4259.07</v>
      </c>
      <c r="Z962" s="14">
        <f>AD962/$S$15</f>
        <v>0.49969783525132944</v>
      </c>
      <c r="AA962" s="14">
        <f>AE962/$T$15</f>
        <v>0.18496999729676208</v>
      </c>
      <c r="AB962" s="14">
        <f>AF962/$U$15</f>
        <v>2.2895605145787195</v>
      </c>
      <c r="AC962" s="14">
        <f>AG962/$V$15</f>
        <v>1.0951481469457145</v>
      </c>
      <c r="AD962">
        <v>2720.38</v>
      </c>
      <c r="AE962">
        <v>6856.22</v>
      </c>
      <c r="AF962">
        <v>12073.86</v>
      </c>
      <c r="AG962">
        <v>3710.57</v>
      </c>
      <c r="AH962" s="14">
        <f>AL962/$S$15</f>
        <v>10.318670842479404</v>
      </c>
      <c r="AI962" s="14">
        <f>AM962/$T$15</f>
        <v>3.9427976515823109</v>
      </c>
      <c r="AJ962" s="14">
        <f>AN962/$U$15</f>
        <v>75.866789040929646</v>
      </c>
      <c r="AK962" s="14">
        <f>AO962/$V$15</f>
        <v>12.494656438983645</v>
      </c>
      <c r="AL962">
        <v>56175.360000000001</v>
      </c>
      <c r="AM962">
        <v>146146.34</v>
      </c>
      <c r="AN962">
        <v>400078.96</v>
      </c>
      <c r="AO962">
        <v>42334.27</v>
      </c>
      <c r="AP962" s="14">
        <f>AT962/$S$15</f>
        <v>0.3364572331260734</v>
      </c>
      <c r="AQ962" s="14">
        <f>AU962/$T$15</f>
        <v>2.8720149050386515E-2</v>
      </c>
      <c r="AR962" s="14">
        <f>AV962/$U$15</f>
        <v>0</v>
      </c>
      <c r="AS962" s="14">
        <f>AW962/$V$15</f>
        <v>1.3685271487136199</v>
      </c>
      <c r="AT962">
        <v>1831.69</v>
      </c>
      <c r="AU962">
        <v>1064.56</v>
      </c>
      <c r="AW962">
        <v>4636.83</v>
      </c>
    </row>
    <row r="963" spans="1:49" ht="12.75" customHeight="1" x14ac:dyDescent="0.15">
      <c r="A963" t="s">
        <v>155</v>
      </c>
      <c r="B963" t="s">
        <v>275</v>
      </c>
      <c r="C963" s="16">
        <v>9</v>
      </c>
      <c r="D963" s="17">
        <v>566</v>
      </c>
      <c r="F963" s="16" t="s">
        <v>376</v>
      </c>
      <c r="H963" s="16" t="s">
        <v>425</v>
      </c>
      <c r="J963" s="52">
        <f t="shared" si="377"/>
        <v>18328.75</v>
      </c>
      <c r="K963" s="52">
        <f t="shared" si="378"/>
        <v>76889.375</v>
      </c>
      <c r="L963" s="52">
        <f t="shared" si="379"/>
        <v>5737.8125000000009</v>
      </c>
      <c r="M963" s="52">
        <f t="shared" si="380"/>
        <v>1464714.3750000002</v>
      </c>
      <c r="N963">
        <v>1364</v>
      </c>
      <c r="O963">
        <v>5722</v>
      </c>
      <c r="P963">
        <v>427</v>
      </c>
      <c r="Q963">
        <v>109002</v>
      </c>
      <c r="R963" s="14">
        <f>V963/$S$15</f>
        <v>0.25892671816019319</v>
      </c>
      <c r="S963" s="14">
        <f>W963/$T$15</f>
        <v>8.7838774791146532E-2</v>
      </c>
      <c r="T963" s="14">
        <f>X963/$U$15</f>
        <v>0.86416836069055503</v>
      </c>
      <c r="U963" s="14">
        <f>Y963/$V$15</f>
        <v>1.1551654423158086</v>
      </c>
      <c r="V963">
        <v>1409.61</v>
      </c>
      <c r="W963">
        <v>3255.89</v>
      </c>
      <c r="X963">
        <v>4557.1400000000003</v>
      </c>
      <c r="Y963">
        <v>3913.92</v>
      </c>
      <c r="Z963" s="14">
        <f>AD963/$S$15</f>
        <v>0.53159688099852132</v>
      </c>
      <c r="AA963" s="14">
        <f>AE963/$T$15</f>
        <v>0.20483609799210395</v>
      </c>
      <c r="AB963" s="14">
        <f>AF963/$U$15</f>
        <v>2.4629406990503355</v>
      </c>
      <c r="AC963" s="14">
        <f>AG963/$V$15</f>
        <v>1.2050918041786323</v>
      </c>
      <c r="AD963">
        <v>2894.04</v>
      </c>
      <c r="AE963">
        <v>7592.59</v>
      </c>
      <c r="AF963">
        <v>12988.17</v>
      </c>
      <c r="AG963">
        <v>4083.08</v>
      </c>
      <c r="AH963" s="14">
        <f>AL963/$S$15</f>
        <v>7.5969214096123281</v>
      </c>
      <c r="AI963" s="14">
        <f>AM963/$T$15</f>
        <v>2.2831174969635781</v>
      </c>
      <c r="AJ963" s="14">
        <f>AN963/$U$15</f>
        <v>51.670092008252681</v>
      </c>
      <c r="AK963" s="14">
        <f>AO963/$V$15</f>
        <v>11.491734524923336</v>
      </c>
      <c r="AL963">
        <v>41358.019999999997</v>
      </c>
      <c r="AM963">
        <v>84627.54</v>
      </c>
      <c r="AN963">
        <v>272479.13</v>
      </c>
      <c r="AO963">
        <v>38936.18</v>
      </c>
      <c r="AP963" s="14">
        <f>AT963/$S$15</f>
        <v>0.33201017624746282</v>
      </c>
      <c r="AQ963" s="14">
        <f>AU963/$T$15</f>
        <v>2.7431120041568349E-2</v>
      </c>
      <c r="AR963" s="14">
        <f>AV963/$U$15</f>
        <v>0</v>
      </c>
      <c r="AS963" s="14">
        <f>AW963/$V$15</f>
        <v>1.3135007186728018</v>
      </c>
      <c r="AT963">
        <v>1807.48</v>
      </c>
      <c r="AU963">
        <v>1016.78</v>
      </c>
      <c r="AW963">
        <v>4450.3900000000003</v>
      </c>
    </row>
    <row r="964" spans="1:49" ht="12.75" customHeight="1" x14ac:dyDescent="0.15">
      <c r="A964" t="s">
        <v>175</v>
      </c>
      <c r="B964" t="s">
        <v>297</v>
      </c>
      <c r="C964" s="16">
        <v>9</v>
      </c>
      <c r="D964" s="17">
        <v>607</v>
      </c>
      <c r="F964" s="16" t="s">
        <v>377</v>
      </c>
      <c r="H964" s="16" t="s">
        <v>425</v>
      </c>
      <c r="J964" s="52">
        <f t="shared" si="377"/>
        <v>20142.812499999996</v>
      </c>
      <c r="K964" s="52">
        <f t="shared" si="378"/>
        <v>75720.3125</v>
      </c>
      <c r="L964" s="52">
        <f t="shared" si="379"/>
        <v>4622.5</v>
      </c>
      <c r="M964" s="52">
        <f t="shared" si="380"/>
        <v>1599358.1250000002</v>
      </c>
      <c r="N964">
        <v>1499</v>
      </c>
      <c r="O964">
        <v>5635</v>
      </c>
      <c r="P964">
        <v>344</v>
      </c>
      <c r="Q964">
        <v>119022</v>
      </c>
      <c r="R964" s="14">
        <f>V964/$S$15</f>
        <v>0.26248105730109017</v>
      </c>
      <c r="S964" s="14">
        <f>W964/$T$15</f>
        <v>8.8429332451318787E-2</v>
      </c>
      <c r="T964" s="14">
        <f>X964/$U$15</f>
        <v>0.93844625140325866</v>
      </c>
      <c r="U964" s="14">
        <f>Y964/$V$15</f>
        <v>0.95234328653351785</v>
      </c>
      <c r="V964">
        <v>1428.96</v>
      </c>
      <c r="W964">
        <v>3277.78</v>
      </c>
      <c r="X964">
        <v>4948.84</v>
      </c>
      <c r="Y964">
        <v>3226.72</v>
      </c>
      <c r="Z964" s="14">
        <f>AD964/$S$15</f>
        <v>0.48044378725397452</v>
      </c>
      <c r="AA964" s="14">
        <f>AE964/$T$15</f>
        <v>0.18065911522645955</v>
      </c>
      <c r="AB964" s="14">
        <f>AF964/$U$15</f>
        <v>2.3433299705694957</v>
      </c>
      <c r="AC964" s="14">
        <f>AG964/$V$15</f>
        <v>0.93849518474465721</v>
      </c>
      <c r="AD964">
        <v>2615.56</v>
      </c>
      <c r="AE964">
        <v>6696.43</v>
      </c>
      <c r="AF964">
        <v>12357.41</v>
      </c>
      <c r="AG964">
        <v>3179.8</v>
      </c>
      <c r="AH964" s="14">
        <f>AL964/$S$15</f>
        <v>15.76794665735987</v>
      </c>
      <c r="AI964" s="14">
        <f>AM964/$T$15</f>
        <v>5.6167537080492274</v>
      </c>
      <c r="AJ964" s="14">
        <f>AN964/$U$15</f>
        <v>53.51538654085379</v>
      </c>
      <c r="AK964" s="14">
        <f>AO964/$V$15</f>
        <v>18.00826990221918</v>
      </c>
      <c r="AL964">
        <v>85841.49</v>
      </c>
      <c r="AM964">
        <v>208194.3</v>
      </c>
      <c r="AN964">
        <v>282210.18</v>
      </c>
      <c r="AO964">
        <v>61015.44</v>
      </c>
      <c r="AP964" s="14">
        <f>AT964/$S$15</f>
        <v>0.34913162076027959</v>
      </c>
      <c r="AQ964" s="14">
        <f>AU964/$T$15</f>
        <v>2.8874735409125069E-2</v>
      </c>
      <c r="AR964" s="14">
        <f>AV964/$U$15</f>
        <v>0</v>
      </c>
      <c r="AS964" s="14">
        <f>AW964/$V$15</f>
        <v>1.2596843742529198</v>
      </c>
      <c r="AT964">
        <v>1900.69</v>
      </c>
      <c r="AU964">
        <v>1070.29</v>
      </c>
      <c r="AW964">
        <v>4268.05</v>
      </c>
    </row>
    <row r="965" spans="1:49" ht="12.75" customHeight="1" x14ac:dyDescent="0.15">
      <c r="A965" t="s">
        <v>176</v>
      </c>
      <c r="B965" t="s">
        <v>298</v>
      </c>
      <c r="C965" s="16">
        <v>9</v>
      </c>
      <c r="D965" s="17">
        <v>608</v>
      </c>
      <c r="F965" s="16" t="s">
        <v>377</v>
      </c>
      <c r="H965" s="16" t="s">
        <v>425</v>
      </c>
      <c r="J965" s="52">
        <f t="shared" si="377"/>
        <v>20169.6875</v>
      </c>
      <c r="K965" s="52">
        <f t="shared" si="378"/>
        <v>77064.0625</v>
      </c>
      <c r="L965" s="52">
        <f t="shared" si="379"/>
        <v>5536.2500000000009</v>
      </c>
      <c r="M965" s="52">
        <f t="shared" si="380"/>
        <v>1621825.625</v>
      </c>
      <c r="N965">
        <v>1501</v>
      </c>
      <c r="O965">
        <v>5735</v>
      </c>
      <c r="P965">
        <v>412</v>
      </c>
      <c r="Q965">
        <v>120694</v>
      </c>
      <c r="R965" s="14">
        <f>V965/$S$15</f>
        <v>0.25849872796906714</v>
      </c>
      <c r="S965" s="14">
        <f>W965/$T$15</f>
        <v>8.8018181298234036E-2</v>
      </c>
      <c r="T965" s="14">
        <f>X965/$U$15</f>
        <v>0.93553543796838501</v>
      </c>
      <c r="U965" s="14">
        <f>Y965/$V$15</f>
        <v>0.9329701108851628</v>
      </c>
      <c r="V965">
        <v>1407.28</v>
      </c>
      <c r="W965">
        <v>3262.54</v>
      </c>
      <c r="X965">
        <v>4933.49</v>
      </c>
      <c r="Y965">
        <v>3161.08</v>
      </c>
      <c r="Z965" s="14">
        <f>AD965/$S$15</f>
        <v>0.45945022547551911</v>
      </c>
      <c r="AA965" s="14">
        <f>AE965/$T$15</f>
        <v>0.17597835898891348</v>
      </c>
      <c r="AB965" s="14">
        <f>AF965/$U$15</f>
        <v>2.0330031250948148</v>
      </c>
      <c r="AC965" s="14">
        <f>AG965/$V$15</f>
        <v>0.86845779014754187</v>
      </c>
      <c r="AD965">
        <v>2501.27</v>
      </c>
      <c r="AE965">
        <v>6522.93</v>
      </c>
      <c r="AF965">
        <v>10720.92</v>
      </c>
      <c r="AG965">
        <v>2942.5</v>
      </c>
      <c r="AH965" s="14">
        <f>AL965/$S$15</f>
        <v>11.351379946914522</v>
      </c>
      <c r="AI965" s="14">
        <f>AM965/$T$15</f>
        <v>4.47031537235888</v>
      </c>
      <c r="AJ965" s="14">
        <f>AN965/$U$15</f>
        <v>63.890504111168426</v>
      </c>
      <c r="AK965" s="14">
        <f>AO965/$V$15</f>
        <v>27.562123139493359</v>
      </c>
      <c r="AL965">
        <v>61797.48</v>
      </c>
      <c r="AM965">
        <v>165699.66</v>
      </c>
      <c r="AN965">
        <v>336922.74</v>
      </c>
      <c r="AO965">
        <v>93385.71</v>
      </c>
      <c r="AP965" s="14">
        <f>AT965/$S$15</f>
        <v>0.32588422222426322</v>
      </c>
      <c r="AQ965" s="14">
        <f>AU965/$T$15</f>
        <v>2.8717990776617044E-2</v>
      </c>
      <c r="AR965" s="14">
        <f>AV965/$U$15</f>
        <v>0</v>
      </c>
      <c r="AS965" s="14">
        <f>AW965/$V$15</f>
        <v>1.2063992869349123</v>
      </c>
      <c r="AT965">
        <v>1774.13</v>
      </c>
      <c r="AU965">
        <v>1064.48</v>
      </c>
      <c r="AW965">
        <v>4087.51</v>
      </c>
    </row>
    <row r="966" spans="1:49" ht="12.75" customHeight="1" x14ac:dyDescent="0.15">
      <c r="A966" t="s">
        <v>159</v>
      </c>
      <c r="B966" t="s">
        <v>279</v>
      </c>
      <c r="C966" s="16">
        <v>9</v>
      </c>
      <c r="D966" s="17">
        <v>580</v>
      </c>
      <c r="F966" s="16" t="s">
        <v>378</v>
      </c>
      <c r="H966" s="16" t="s">
        <v>425</v>
      </c>
      <c r="J966" s="52">
        <f t="shared" si="377"/>
        <v>19161.875</v>
      </c>
      <c r="K966" s="52">
        <f t="shared" si="378"/>
        <v>72240.000000000015</v>
      </c>
      <c r="L966" s="52">
        <f t="shared" si="379"/>
        <v>3708.75</v>
      </c>
      <c r="M966" s="52">
        <f t="shared" si="380"/>
        <v>1554933.7500000002</v>
      </c>
      <c r="N966">
        <v>1426</v>
      </c>
      <c r="O966">
        <v>5376</v>
      </c>
      <c r="P966">
        <v>276</v>
      </c>
      <c r="Q966">
        <v>115716</v>
      </c>
      <c r="R966" s="14">
        <f>V966/$S$15</f>
        <v>0.2870289582204425</v>
      </c>
      <c r="S966" s="14">
        <f>W966/$T$15</f>
        <v>0.10282906525702612</v>
      </c>
      <c r="T966" s="14">
        <f>X966/$U$15</f>
        <v>0.85435123941867175</v>
      </c>
      <c r="U966" s="14">
        <f>Y966/$V$15</f>
        <v>1.1398652377818246</v>
      </c>
      <c r="V966">
        <v>1562.6</v>
      </c>
      <c r="W966">
        <v>3811.53</v>
      </c>
      <c r="X966">
        <v>4505.37</v>
      </c>
      <c r="Y966">
        <v>3862.08</v>
      </c>
      <c r="Z966" s="14">
        <f>AD966/$S$15</f>
        <v>0.62516692535887808</v>
      </c>
      <c r="AA966" s="14">
        <f>AE966/$T$15</f>
        <v>0.21498565017727519</v>
      </c>
      <c r="AB966" s="14">
        <f>AF966/$U$15</f>
        <v>2.3331449679905338</v>
      </c>
      <c r="AC966" s="14">
        <f>AG966/$V$15</f>
        <v>1.065200003541714</v>
      </c>
      <c r="AD966">
        <v>3403.44</v>
      </c>
      <c r="AE966">
        <v>7968.8</v>
      </c>
      <c r="AF966">
        <v>12303.7</v>
      </c>
      <c r="AG966">
        <v>3609.1</v>
      </c>
      <c r="AH966" s="14">
        <f>AL966/$S$15</f>
        <v>7.5902682745382579</v>
      </c>
      <c r="AI966" s="14">
        <f>AM966/$T$15</f>
        <v>1.9695974765463085</v>
      </c>
      <c r="AJ966" s="14">
        <f>AN966/$U$15</f>
        <v>65.525345884280469</v>
      </c>
      <c r="AK966" s="14">
        <f>AO966/$V$15</f>
        <v>15.033610865978591</v>
      </c>
      <c r="AL966">
        <v>41321.800000000003</v>
      </c>
      <c r="AM966">
        <v>73006.399999999994</v>
      </c>
      <c r="AN966">
        <v>345543.98</v>
      </c>
      <c r="AO966">
        <v>50936.73</v>
      </c>
      <c r="AP966" s="14">
        <f>AT966/$S$15</f>
        <v>0.34647918369596165</v>
      </c>
      <c r="AQ966" s="14">
        <f>AU966/$T$15</f>
        <v>2.823022090471599E-2</v>
      </c>
      <c r="AR966" s="14">
        <f>AV966/$U$15</f>
        <v>0</v>
      </c>
      <c r="AS966" s="14">
        <f>AW966/$V$15</f>
        <v>1.2833105581446143</v>
      </c>
      <c r="AT966">
        <v>1886.25</v>
      </c>
      <c r="AU966">
        <v>1046.4000000000001</v>
      </c>
      <c r="AW966">
        <v>4348.1000000000004</v>
      </c>
    </row>
    <row r="967" spans="1:49" ht="12.75" customHeight="1" x14ac:dyDescent="0.15">
      <c r="A967" t="s">
        <v>160</v>
      </c>
      <c r="B967" t="s">
        <v>280</v>
      </c>
      <c r="C967" s="16">
        <v>9</v>
      </c>
      <c r="D967" s="17">
        <v>581</v>
      </c>
      <c r="F967" s="16" t="s">
        <v>378</v>
      </c>
      <c r="H967" s="16" t="s">
        <v>425</v>
      </c>
      <c r="J967" s="52">
        <f t="shared" si="377"/>
        <v>19430.625</v>
      </c>
      <c r="K967" s="52">
        <f t="shared" si="378"/>
        <v>72078.750000000015</v>
      </c>
      <c r="L967" s="52">
        <f t="shared" si="379"/>
        <v>5563.125</v>
      </c>
      <c r="M967" s="52">
        <f t="shared" si="380"/>
        <v>1672296.875</v>
      </c>
      <c r="N967">
        <v>1446</v>
      </c>
      <c r="O967">
        <v>5364</v>
      </c>
      <c r="P967">
        <v>414</v>
      </c>
      <c r="Q967">
        <v>124450</v>
      </c>
      <c r="R967" s="14">
        <f>V967/$S$15</f>
        <v>0.25644510979877111</v>
      </c>
      <c r="S967" s="14">
        <f>W967/$T$15</f>
        <v>8.9946598911258793E-2</v>
      </c>
      <c r="T967" s="14">
        <f>X967/$U$15</f>
        <v>0.89719803392093211</v>
      </c>
      <c r="U967" s="14">
        <f>Y967/$V$15</f>
        <v>1.089986098772501</v>
      </c>
      <c r="V967">
        <v>1396.1</v>
      </c>
      <c r="W967">
        <v>3334.02</v>
      </c>
      <c r="X967">
        <v>4731.32</v>
      </c>
      <c r="Y967">
        <v>3693.08</v>
      </c>
      <c r="Z967" s="14">
        <f>AD967/$S$15</f>
        <v>0.43373223978471914</v>
      </c>
      <c r="AA967" s="14">
        <f>AE967/$T$15</f>
        <v>0.17390371832800686</v>
      </c>
      <c r="AB967" s="14">
        <f>AF967/$U$15</f>
        <v>2.5812031615036863</v>
      </c>
      <c r="AC967" s="14">
        <f>AG967/$V$15</f>
        <v>0.93359876512238094</v>
      </c>
      <c r="AD967">
        <v>2361.2600000000002</v>
      </c>
      <c r="AE967">
        <v>6446.03</v>
      </c>
      <c r="AF967">
        <v>13611.82</v>
      </c>
      <c r="AG967">
        <v>3163.21</v>
      </c>
      <c r="AH967" s="14">
        <f>AL967/$S$15</f>
        <v>5.720707928839742</v>
      </c>
      <c r="AI967" s="14">
        <f>AM967/$T$15</f>
        <v>1.2995163308482609</v>
      </c>
      <c r="AJ967" s="14">
        <f>AN967/$U$15</f>
        <v>41.761635668557908</v>
      </c>
      <c r="AK967" s="14">
        <f>AO967/$V$15</f>
        <v>7.1022787978242068</v>
      </c>
      <c r="AL967">
        <v>31143.82</v>
      </c>
      <c r="AM967">
        <v>48168.73</v>
      </c>
      <c r="AN967">
        <v>220227.48</v>
      </c>
      <c r="AO967">
        <v>24063.87</v>
      </c>
      <c r="AP967" s="14">
        <f>AT967/$S$15</f>
        <v>0.33973236836546322</v>
      </c>
      <c r="AQ967" s="14">
        <f>AU967/$T$15</f>
        <v>2.8285796454279935E-2</v>
      </c>
      <c r="AR967" s="14">
        <f>AV967/$U$15</f>
        <v>0</v>
      </c>
      <c r="AS967" s="14">
        <f>AW967/$V$15</f>
        <v>1.3982834492752767</v>
      </c>
      <c r="AT967">
        <v>1849.52</v>
      </c>
      <c r="AU967">
        <v>1048.46</v>
      </c>
      <c r="AW967">
        <v>4737.6499999999996</v>
      </c>
    </row>
    <row r="968" spans="1:49" ht="12.75" customHeight="1" x14ac:dyDescent="0.15">
      <c r="A968" t="s">
        <v>162</v>
      </c>
      <c r="B968" t="s">
        <v>283</v>
      </c>
      <c r="C968" s="16">
        <v>9</v>
      </c>
      <c r="D968" s="17">
        <v>593</v>
      </c>
      <c r="F968" s="16" t="s">
        <v>382</v>
      </c>
      <c r="H968" s="16" t="s">
        <v>425</v>
      </c>
      <c r="J968" s="52">
        <f t="shared" si="377"/>
        <v>21755.312500000004</v>
      </c>
      <c r="K968" s="52">
        <f t="shared" si="378"/>
        <v>70614.0625</v>
      </c>
      <c r="L968" s="52">
        <f t="shared" si="379"/>
        <v>3695.3125</v>
      </c>
      <c r="M968" s="52">
        <f t="shared" si="380"/>
        <v>1727404.0625000002</v>
      </c>
      <c r="N968">
        <v>1619</v>
      </c>
      <c r="O968">
        <v>5255</v>
      </c>
      <c r="P968">
        <v>275</v>
      </c>
      <c r="Q968">
        <v>128551</v>
      </c>
      <c r="R968" s="14">
        <f>V968/$S$15</f>
        <v>0.26713935397360417</v>
      </c>
      <c r="S968" s="14">
        <f>W968/$T$15</f>
        <v>9.3857390981545136E-2</v>
      </c>
      <c r="T968" s="14">
        <f>X968/$U$15</f>
        <v>1.0013236141873236</v>
      </c>
      <c r="U968" s="14">
        <f>Y968/$V$15</f>
        <v>1.0089989050200845</v>
      </c>
      <c r="V968">
        <v>1454.32</v>
      </c>
      <c r="W968">
        <v>3478.98</v>
      </c>
      <c r="X968">
        <v>5280.42</v>
      </c>
      <c r="Y968">
        <v>3418.68</v>
      </c>
      <c r="Z968" s="14">
        <f>AD968/$S$15</f>
        <v>0.46707506360154666</v>
      </c>
      <c r="AA968" s="14">
        <f>AE968/$T$15</f>
        <v>0.17425767522620056</v>
      </c>
      <c r="AB968" s="14">
        <f>AF968/$U$15</f>
        <v>2.4358805637306959</v>
      </c>
      <c r="AC968" s="14">
        <f>AG968/$V$15</f>
        <v>0.91803883489414695</v>
      </c>
      <c r="AD968">
        <v>2542.7800000000002</v>
      </c>
      <c r="AE968">
        <v>6459.15</v>
      </c>
      <c r="AF968">
        <v>12845.47</v>
      </c>
      <c r="AG968">
        <v>3110.49</v>
      </c>
      <c r="AH968" s="14">
        <f>AL968/$S$15</f>
        <v>7.9508527658636483</v>
      </c>
      <c r="AI968" s="14">
        <f>AM968/$T$15</f>
        <v>1.8696348686393645</v>
      </c>
      <c r="AJ968" s="14">
        <f>AN968/$U$15</f>
        <v>50.917410646560874</v>
      </c>
      <c r="AK968" s="14">
        <f>AO968/$V$15</f>
        <v>13.225486174033923</v>
      </c>
      <c r="AL968">
        <v>43284.84</v>
      </c>
      <c r="AM968">
        <v>69301.119999999995</v>
      </c>
      <c r="AN968">
        <v>268509.90999999997</v>
      </c>
      <c r="AO968">
        <v>44810.46</v>
      </c>
      <c r="AP968" s="14">
        <f>AT968/$S$15</f>
        <v>0.36606570476024286</v>
      </c>
      <c r="AQ968" s="14">
        <f>AU968/$T$15</f>
        <v>2.8876623898673359E-2</v>
      </c>
      <c r="AR968" s="14">
        <f>AV968/$U$15</f>
        <v>0</v>
      </c>
      <c r="AS968" s="14">
        <f>AW968/$V$15</f>
        <v>1.3551719354581648</v>
      </c>
      <c r="AT968">
        <v>1992.88</v>
      </c>
      <c r="AU968">
        <v>1070.3599999999999</v>
      </c>
      <c r="AW968">
        <v>4591.58</v>
      </c>
    </row>
    <row r="969" spans="1:49" ht="12.75" customHeight="1" x14ac:dyDescent="0.15">
      <c r="A969" t="s">
        <v>163</v>
      </c>
      <c r="B969" t="s">
        <v>284</v>
      </c>
      <c r="C969" s="16">
        <v>9</v>
      </c>
      <c r="D969" s="17">
        <v>594</v>
      </c>
      <c r="F969" s="16" t="s">
        <v>382</v>
      </c>
      <c r="H969" s="16" t="s">
        <v>425</v>
      </c>
      <c r="J969" s="52">
        <f t="shared" si="377"/>
        <v>20425</v>
      </c>
      <c r="K969" s="52">
        <f t="shared" si="378"/>
        <v>65695.937500000015</v>
      </c>
      <c r="L969" s="52">
        <f t="shared" si="379"/>
        <v>5522.8125000000009</v>
      </c>
      <c r="M969" s="52">
        <f t="shared" si="380"/>
        <v>1744200.9375000002</v>
      </c>
      <c r="N969">
        <v>1520</v>
      </c>
      <c r="O969">
        <v>4889</v>
      </c>
      <c r="P969">
        <v>411</v>
      </c>
      <c r="Q969">
        <v>129801</v>
      </c>
      <c r="R969" s="14">
        <f>V969/$S$15</f>
        <v>0.2530983367162315</v>
      </c>
      <c r="S969" s="14">
        <f>W969/$T$15</f>
        <v>8.8710177825571543E-2</v>
      </c>
      <c r="T969" s="14">
        <f>X969/$U$15</f>
        <v>0.95470888073060478</v>
      </c>
      <c r="U969" s="14">
        <f>Y969/$V$15</f>
        <v>1.0252465180524115</v>
      </c>
      <c r="V969">
        <v>1377.88</v>
      </c>
      <c r="W969">
        <v>3288.19</v>
      </c>
      <c r="X969">
        <v>5034.6000000000004</v>
      </c>
      <c r="Y969">
        <v>3473.73</v>
      </c>
      <c r="Z969" s="14">
        <f>AD969/$S$15</f>
        <v>0.3855714036425088</v>
      </c>
      <c r="AA969" s="14">
        <f>AE969/$T$15</f>
        <v>0.15225758134129161</v>
      </c>
      <c r="AB969" s="14">
        <f>AF969/$U$15</f>
        <v>2.5848705968020877</v>
      </c>
      <c r="AC969" s="14">
        <f>AG969/$V$15</f>
        <v>0.72331834991544153</v>
      </c>
      <c r="AD969">
        <v>2099.0700000000002</v>
      </c>
      <c r="AE969">
        <v>5643.68</v>
      </c>
      <c r="AF969">
        <v>13631.16</v>
      </c>
      <c r="AG969">
        <v>2450.7399999999998</v>
      </c>
      <c r="AH969" s="14">
        <f>AL969/$S$15</f>
        <v>7.0470752472883236</v>
      </c>
      <c r="AI969" s="14">
        <f>AM969/$T$15</f>
        <v>2.5292955987941719</v>
      </c>
      <c r="AJ969" s="14">
        <f>AN969/$U$15</f>
        <v>55.490941396887052</v>
      </c>
      <c r="AK969" s="14">
        <f>AO969/$V$15</f>
        <v>14.449753408161881</v>
      </c>
      <c r="AL969">
        <v>38364.629999999997</v>
      </c>
      <c r="AM969">
        <v>93752.54</v>
      </c>
      <c r="AN969">
        <v>292628.15000000002</v>
      </c>
      <c r="AO969">
        <v>48958.51</v>
      </c>
      <c r="AP969" s="14">
        <f>AT969/$S$15</f>
        <v>0.37254250052809951</v>
      </c>
      <c r="AQ969" s="14">
        <f>AU969/$T$15</f>
        <v>2.9215742664701918E-2</v>
      </c>
      <c r="AR969" s="14">
        <f>AV969/$U$15</f>
        <v>0</v>
      </c>
      <c r="AS969" s="14">
        <f>AW969/$V$15</f>
        <v>1.3988029006637761</v>
      </c>
      <c r="AT969">
        <v>2028.14</v>
      </c>
      <c r="AU969">
        <v>1082.93</v>
      </c>
      <c r="AW969">
        <v>4739.41</v>
      </c>
    </row>
    <row r="970" spans="1:49" ht="12.75" customHeight="1" x14ac:dyDescent="0.15">
      <c r="A970" t="s">
        <v>166</v>
      </c>
      <c r="B970" t="s">
        <v>287</v>
      </c>
      <c r="C970" s="16">
        <v>9</v>
      </c>
      <c r="D970" s="17">
        <v>597</v>
      </c>
      <c r="F970" s="16" t="s">
        <v>379</v>
      </c>
      <c r="H970" s="16" t="s">
        <v>425</v>
      </c>
      <c r="J970" s="52">
        <f t="shared" si="377"/>
        <v>23125.9375</v>
      </c>
      <c r="K970" s="52">
        <f t="shared" si="378"/>
        <v>71971.25</v>
      </c>
      <c r="L970" s="52">
        <f t="shared" si="379"/>
        <v>3749.0625000000005</v>
      </c>
      <c r="M970" s="52">
        <f t="shared" si="380"/>
        <v>1816951.5625</v>
      </c>
      <c r="N970">
        <v>1721</v>
      </c>
      <c r="O970">
        <v>5356</v>
      </c>
      <c r="P970">
        <v>279</v>
      </c>
      <c r="Q970">
        <v>135215</v>
      </c>
      <c r="R970" s="14">
        <f>V970/$S$15</f>
        <v>0.26741488413956521</v>
      </c>
      <c r="S970" s="14">
        <f>W970/$T$15</f>
        <v>9.1193811365793409E-2</v>
      </c>
      <c r="T970" s="14">
        <f>X970/$U$15</f>
        <v>0.97384250128948091</v>
      </c>
      <c r="U970" s="14">
        <f>Y970/$V$15</f>
        <v>0.9399915589149368</v>
      </c>
      <c r="V970">
        <v>1455.82</v>
      </c>
      <c r="W970">
        <v>3380.25</v>
      </c>
      <c r="X970">
        <v>5135.5</v>
      </c>
      <c r="Y970">
        <v>3184.87</v>
      </c>
      <c r="Z970" s="14">
        <f>AD970/$S$15</f>
        <v>0.44003820684967992</v>
      </c>
      <c r="AA970" s="14">
        <f>AE970/$T$15</f>
        <v>0.16246351842869033</v>
      </c>
      <c r="AB970" s="14">
        <f>AF970/$U$15</f>
        <v>2.7597450620467856</v>
      </c>
      <c r="AC970" s="14">
        <f>AG970/$V$15</f>
        <v>0.77430132312532651</v>
      </c>
      <c r="AD970">
        <v>2395.59</v>
      </c>
      <c r="AE970">
        <v>6021.98</v>
      </c>
      <c r="AF970">
        <v>14553.35</v>
      </c>
      <c r="AG970">
        <v>2623.48</v>
      </c>
      <c r="AH970" s="14">
        <f>AL970/$S$15</f>
        <v>9.1434869260936242</v>
      </c>
      <c r="AI970" s="14">
        <f>AM970/$T$15</f>
        <v>2.7603161439417523</v>
      </c>
      <c r="AJ970" s="14">
        <f>AN970/$U$15</f>
        <v>55.319831078006011</v>
      </c>
      <c r="AK970" s="14">
        <f>AO970/$V$15</f>
        <v>22.937367739117345</v>
      </c>
      <c r="AL970">
        <v>49777.599999999999</v>
      </c>
      <c r="AM970">
        <v>102315.7</v>
      </c>
      <c r="AN970">
        <v>291725.81</v>
      </c>
      <c r="AO970">
        <v>77716.160000000003</v>
      </c>
      <c r="AP970" s="14">
        <f>AT970/$S$15</f>
        <v>0.36449518281426507</v>
      </c>
      <c r="AQ970" s="14">
        <f>AU970/$T$15</f>
        <v>3.0184807587195606E-2</v>
      </c>
      <c r="AR970" s="14">
        <f>AV970/$U$15</f>
        <v>0</v>
      </c>
      <c r="AS970" s="14">
        <f>AW970/$V$15</f>
        <v>1.341137893683648</v>
      </c>
      <c r="AT970">
        <v>1984.33</v>
      </c>
      <c r="AU970">
        <v>1118.8499999999999</v>
      </c>
      <c r="AW970">
        <v>4544.03</v>
      </c>
    </row>
    <row r="971" spans="1:49" ht="12.75" customHeight="1" x14ac:dyDescent="0.15">
      <c r="A971" t="s">
        <v>167</v>
      </c>
      <c r="B971" t="s">
        <v>288</v>
      </c>
      <c r="C971" s="16">
        <v>9</v>
      </c>
      <c r="D971" s="17">
        <v>598</v>
      </c>
      <c r="F971" s="16" t="s">
        <v>379</v>
      </c>
      <c r="H971" s="16" t="s">
        <v>425</v>
      </c>
      <c r="J971" s="52">
        <f t="shared" si="377"/>
        <v>19215.625</v>
      </c>
      <c r="K971" s="52">
        <f t="shared" si="378"/>
        <v>64338.750000000007</v>
      </c>
      <c r="L971" s="52">
        <f t="shared" si="379"/>
        <v>5213.75</v>
      </c>
      <c r="M971" s="52">
        <f t="shared" si="380"/>
        <v>1720147.8125000002</v>
      </c>
      <c r="N971">
        <v>1430</v>
      </c>
      <c r="O971">
        <v>4788</v>
      </c>
      <c r="P971">
        <v>388</v>
      </c>
      <c r="Q971">
        <v>128011</v>
      </c>
      <c r="R971" s="14">
        <f>V971/$S$15</f>
        <v>0.25712475087480824</v>
      </c>
      <c r="S971" s="14">
        <f>W971/$T$15</f>
        <v>9.1143361716431961E-2</v>
      </c>
      <c r="T971" s="14">
        <f>X971/$U$15</f>
        <v>0.94840180223914572</v>
      </c>
      <c r="U971" s="14">
        <f>Y971/$V$15</f>
        <v>1.0121451276345188</v>
      </c>
      <c r="V971">
        <v>1399.8</v>
      </c>
      <c r="W971">
        <v>3378.38</v>
      </c>
      <c r="X971">
        <v>5001.34</v>
      </c>
      <c r="Y971">
        <v>3429.34</v>
      </c>
      <c r="Z971" s="14">
        <f>AD971/$S$15</f>
        <v>0.3726710812722146</v>
      </c>
      <c r="AA971" s="14">
        <f>AE971/$T$15</f>
        <v>0.14548572760534667</v>
      </c>
      <c r="AB971" s="14">
        <f>AF971/$U$15</f>
        <v>2.9308781364725873</v>
      </c>
      <c r="AC971" s="14">
        <f>AG971/$V$15</f>
        <v>0.67554948217189703</v>
      </c>
      <c r="AD971">
        <v>2028.84</v>
      </c>
      <c r="AE971">
        <v>5392.67</v>
      </c>
      <c r="AF971">
        <v>15455.81</v>
      </c>
      <c r="AG971">
        <v>2288.89</v>
      </c>
      <c r="AH971" s="14">
        <f>AL971/$S$15</f>
        <v>5.9952112857155972</v>
      </c>
      <c r="AI971" s="14">
        <f>AM971/$T$15</f>
        <v>1.2595270250947885</v>
      </c>
      <c r="AJ971" s="14">
        <f>AN971/$U$15</f>
        <v>46.350486589398955</v>
      </c>
      <c r="AK971" s="14">
        <f>AO971/$V$15</f>
        <v>8.7989044297988013</v>
      </c>
      <c r="AL971">
        <v>32638.23</v>
      </c>
      <c r="AM971">
        <v>46686.46</v>
      </c>
      <c r="AN971">
        <v>244426.51</v>
      </c>
      <c r="AO971">
        <v>29812.36</v>
      </c>
      <c r="AP971" s="14">
        <f>AT971/$S$15</f>
        <v>0.36982577309172399</v>
      </c>
      <c r="AQ971" s="14">
        <f>AU971/$T$15</f>
        <v>3.0075005409173631E-2</v>
      </c>
      <c r="AR971" s="14">
        <f>AV971/$U$15</f>
        <v>0</v>
      </c>
      <c r="AS971" s="14">
        <f>AW971/$V$15</f>
        <v>1.4472712569247888</v>
      </c>
      <c r="AT971">
        <v>2013.35</v>
      </c>
      <c r="AU971">
        <v>1114.78</v>
      </c>
      <c r="AW971">
        <v>4903.63</v>
      </c>
    </row>
    <row r="972" spans="1:49" ht="12.75" customHeight="1" x14ac:dyDescent="0.15">
      <c r="A972" t="s">
        <v>170</v>
      </c>
      <c r="B972" t="s">
        <v>291</v>
      </c>
      <c r="C972" s="16">
        <v>9</v>
      </c>
      <c r="D972" s="17">
        <v>601</v>
      </c>
      <c r="F972" s="16" t="s">
        <v>384</v>
      </c>
      <c r="H972" s="16" t="s">
        <v>425</v>
      </c>
      <c r="J972" s="52">
        <f t="shared" si="377"/>
        <v>20922.187500000004</v>
      </c>
      <c r="K972" s="52">
        <f t="shared" si="378"/>
        <v>67872.812500000015</v>
      </c>
      <c r="L972" s="52">
        <f t="shared" si="379"/>
        <v>3413.1250000000005</v>
      </c>
      <c r="M972" s="52">
        <f t="shared" si="380"/>
        <v>1706334.0625</v>
      </c>
      <c r="N972">
        <v>1557</v>
      </c>
      <c r="O972">
        <v>5051</v>
      </c>
      <c r="P972">
        <v>254</v>
      </c>
      <c r="Q972">
        <v>126983</v>
      </c>
      <c r="R972" s="14">
        <f>V972/$S$15</f>
        <v>0.2851737217696384</v>
      </c>
      <c r="S972" s="14">
        <f>W972/$T$15</f>
        <v>9.4992912768509491E-2</v>
      </c>
      <c r="T972" s="14">
        <f>X972/$U$15</f>
        <v>0.92846225613641187</v>
      </c>
      <c r="U972" s="14">
        <f>Y972/$V$15</f>
        <v>0.92145954034454969</v>
      </c>
      <c r="V972">
        <v>1552.5</v>
      </c>
      <c r="W972">
        <v>3521.07</v>
      </c>
      <c r="X972">
        <v>4896.1899999999996</v>
      </c>
      <c r="Y972">
        <v>3122.08</v>
      </c>
      <c r="Z972" s="14">
        <f>AD972/$S$15</f>
        <v>0.43146003434942731</v>
      </c>
      <c r="AA972" s="14">
        <f>AE972/$T$15</f>
        <v>0.16172134203621258</v>
      </c>
      <c r="AB972" s="14">
        <f>AF972/$U$15</f>
        <v>2.4855331624139083</v>
      </c>
      <c r="AC972" s="14">
        <f>AG972/$V$15</f>
        <v>0.76171938409593321</v>
      </c>
      <c r="AD972">
        <v>2348.89</v>
      </c>
      <c r="AE972">
        <v>5994.47</v>
      </c>
      <c r="AF972">
        <v>13107.31</v>
      </c>
      <c r="AG972">
        <v>2580.85</v>
      </c>
      <c r="AH972" s="14">
        <f>AL972/$S$15</f>
        <v>13.203776600141438</v>
      </c>
      <c r="AI972" s="14">
        <f>AM972/$T$15</f>
        <v>4.8872123897864013</v>
      </c>
      <c r="AJ972" s="14">
        <f>AN972/$U$15</f>
        <v>72.910009405625175</v>
      </c>
      <c r="AK972" s="14">
        <f>AO972/$V$15</f>
        <v>22.655538798001295</v>
      </c>
      <c r="AL972">
        <v>71882.02</v>
      </c>
      <c r="AM972">
        <v>181152.64000000001</v>
      </c>
      <c r="AN972">
        <v>384486.56</v>
      </c>
      <c r="AO972">
        <v>76761.27</v>
      </c>
      <c r="AP972" s="14">
        <f>AT972/$S$15</f>
        <v>0.34479110221250719</v>
      </c>
      <c r="AQ972" s="14">
        <f>AU972/$T$15</f>
        <v>3.0178332765887182E-2</v>
      </c>
      <c r="AR972" s="14">
        <f>AV972/$U$15</f>
        <v>0</v>
      </c>
      <c r="AS972" s="14">
        <f>AW972/$V$15</f>
        <v>1.3398008966439308</v>
      </c>
      <c r="AT972">
        <v>1877.06</v>
      </c>
      <c r="AU972">
        <v>1118.6099999999999</v>
      </c>
      <c r="AW972">
        <v>4539.5</v>
      </c>
    </row>
    <row r="973" spans="1:49" ht="12.75" customHeight="1" x14ac:dyDescent="0.15">
      <c r="A973" t="s">
        <v>192</v>
      </c>
      <c r="B973" t="s">
        <v>292</v>
      </c>
      <c r="C973" s="16">
        <v>9</v>
      </c>
      <c r="D973" s="17">
        <v>602</v>
      </c>
      <c r="F973" s="16" t="s">
        <v>384</v>
      </c>
      <c r="H973" s="16" t="s">
        <v>425</v>
      </c>
      <c r="J973" s="52">
        <f t="shared" si="377"/>
        <v>19148.4375</v>
      </c>
      <c r="K973" s="52">
        <f t="shared" si="378"/>
        <v>65145.000000000007</v>
      </c>
      <c r="L973" s="52">
        <f t="shared" si="379"/>
        <v>5495.9375</v>
      </c>
      <c r="M973" s="52">
        <f t="shared" si="380"/>
        <v>1764948.4375</v>
      </c>
      <c r="N973">
        <v>1425</v>
      </c>
      <c r="O973">
        <v>4848</v>
      </c>
      <c r="P973">
        <v>409</v>
      </c>
      <c r="Q973">
        <v>131345</v>
      </c>
      <c r="R973" s="14">
        <f>V973/$S$15</f>
        <v>0.25627244422810225</v>
      </c>
      <c r="S973" s="14">
        <f>W973/$T$15</f>
        <v>9.5746689882498182E-2</v>
      </c>
      <c r="T973" s="14">
        <f>X973/$U$15</f>
        <v>1.0000455110895357</v>
      </c>
      <c r="U973" s="14">
        <f>Y973/$V$15</f>
        <v>0.93945144752803111</v>
      </c>
      <c r="V973">
        <v>1395.16</v>
      </c>
      <c r="W973">
        <v>3549.01</v>
      </c>
      <c r="X973">
        <v>5273.68</v>
      </c>
      <c r="Y973">
        <v>3183.04</v>
      </c>
      <c r="Z973" s="14">
        <f>AD973/$S$15</f>
        <v>0.40705908285192094</v>
      </c>
      <c r="AA973" s="14">
        <f>AE973/$T$15</f>
        <v>0.16044148569091468</v>
      </c>
      <c r="AB973" s="14">
        <f>AF973/$U$15</f>
        <v>2.1752688946873389</v>
      </c>
      <c r="AC973" s="14">
        <f>AG973/$V$15</f>
        <v>0.76006068136674743</v>
      </c>
      <c r="AD973">
        <v>2216.0500000000002</v>
      </c>
      <c r="AE973">
        <v>5947.03</v>
      </c>
      <c r="AF973">
        <v>11471.15</v>
      </c>
      <c r="AG973">
        <v>2575.23</v>
      </c>
      <c r="AH973" s="14">
        <f>AL973/$S$15</f>
        <v>10.966491858083595</v>
      </c>
      <c r="AI973" s="14">
        <f>AM973/$T$15</f>
        <v>5.0101085449835505</v>
      </c>
      <c r="AJ973" s="14">
        <f>AN973/$U$15</f>
        <v>71.087051336509006</v>
      </c>
      <c r="AK973" s="14">
        <f>AO973/$V$15</f>
        <v>12.764416989602116</v>
      </c>
      <c r="AL973">
        <v>59702.13</v>
      </c>
      <c r="AM973">
        <v>185707.99</v>
      </c>
      <c r="AN973">
        <v>374873.3</v>
      </c>
      <c r="AO973">
        <v>43248.27</v>
      </c>
      <c r="AP973" s="14">
        <f>AT973/$S$15</f>
        <v>0.35580496137985507</v>
      </c>
      <c r="AQ973" s="14">
        <f>AU973/$T$15</f>
        <v>2.9089213864966521E-2</v>
      </c>
      <c r="AR973" s="14">
        <f>AV973/$U$15</f>
        <v>0</v>
      </c>
      <c r="AS973" s="14">
        <f>AW973/$V$15</f>
        <v>1.3441690105926765</v>
      </c>
      <c r="AT973">
        <v>1937.02</v>
      </c>
      <c r="AU973">
        <v>1078.24</v>
      </c>
      <c r="AW973">
        <v>4554.3</v>
      </c>
    </row>
    <row r="974" spans="1:49" ht="12.75" customHeight="1" x14ac:dyDescent="0.15">
      <c r="J974" s="52"/>
      <c r="K974" s="52"/>
      <c r="L974" s="52"/>
      <c r="M974" s="52"/>
      <c r="R974" s="14"/>
      <c r="S974" s="14"/>
      <c r="T974" s="14"/>
      <c r="U974" s="14"/>
      <c r="Z974" s="14"/>
      <c r="AA974" s="14"/>
      <c r="AB974" s="14"/>
      <c r="AC974" s="14"/>
      <c r="AH974" s="14"/>
      <c r="AI974" s="14"/>
      <c r="AJ974" s="14"/>
      <c r="AK974" s="14"/>
      <c r="AP974" s="14"/>
      <c r="AQ974" s="14"/>
      <c r="AR974" s="14"/>
      <c r="AS974" s="14"/>
    </row>
    <row r="975" spans="1:49" ht="12.75" customHeight="1" x14ac:dyDescent="0.15">
      <c r="A975" t="s">
        <v>148</v>
      </c>
      <c r="B975" t="s">
        <v>267</v>
      </c>
      <c r="C975" s="16">
        <v>10</v>
      </c>
      <c r="D975" s="17">
        <v>558</v>
      </c>
      <c r="F975" s="16" t="s">
        <v>374</v>
      </c>
      <c r="H975" s="16" t="s">
        <v>425</v>
      </c>
      <c r="J975" s="52">
        <f t="shared" si="377"/>
        <v>31107.812500000004</v>
      </c>
      <c r="K975" s="52">
        <f t="shared" si="378"/>
        <v>97878.75</v>
      </c>
      <c r="L975" s="52">
        <f t="shared" si="379"/>
        <v>6423.1250000000009</v>
      </c>
      <c r="M975" s="52">
        <f t="shared" si="380"/>
        <v>1536282.5</v>
      </c>
      <c r="N975">
        <v>2315</v>
      </c>
      <c r="O975">
        <v>7284</v>
      </c>
      <c r="P975">
        <v>478</v>
      </c>
      <c r="Q975">
        <v>114328</v>
      </c>
      <c r="R975" s="14">
        <f t="shared" si="381"/>
        <v>0.26410117467694089</v>
      </c>
      <c r="S975" s="14">
        <f t="shared" si="382"/>
        <v>8.3048486159799664E-2</v>
      </c>
      <c r="T975" s="14">
        <f t="shared" si="383"/>
        <v>0.87970091628993607</v>
      </c>
      <c r="U975" s="14">
        <f t="shared" si="384"/>
        <v>1.1942039850185497</v>
      </c>
      <c r="V975">
        <v>1437.78</v>
      </c>
      <c r="W975">
        <v>3078.33</v>
      </c>
      <c r="X975">
        <v>4639.05</v>
      </c>
      <c r="Y975">
        <v>4046.19</v>
      </c>
      <c r="Z975" s="14">
        <f t="shared" si="385"/>
        <v>0.3593244000330636</v>
      </c>
      <c r="AA975" s="14">
        <f t="shared" si="386"/>
        <v>0.12588428523098652</v>
      </c>
      <c r="AB975" s="14">
        <f t="shared" si="387"/>
        <v>2.6413555478018149</v>
      </c>
      <c r="AC975" s="14">
        <f t="shared" si="388"/>
        <v>0.72473503552044005</v>
      </c>
      <c r="AD975">
        <v>1956.18</v>
      </c>
      <c r="AE975">
        <v>4666.1099999999997</v>
      </c>
      <c r="AF975">
        <v>13929.03</v>
      </c>
      <c r="AG975">
        <v>2455.54</v>
      </c>
      <c r="AH975" s="14">
        <f t="shared" si="389"/>
        <v>8.4299391078333219</v>
      </c>
      <c r="AI975" s="14">
        <f t="shared" si="390"/>
        <v>2.402655108391206</v>
      </c>
      <c r="AJ975" s="14">
        <f t="shared" si="391"/>
        <v>59.142487636154009</v>
      </c>
      <c r="AK975" s="14">
        <f t="shared" si="392"/>
        <v>16.107535291704419</v>
      </c>
      <c r="AL975">
        <v>45893.01</v>
      </c>
      <c r="AM975">
        <v>89058.4</v>
      </c>
      <c r="AN975">
        <v>311884.36</v>
      </c>
      <c r="AO975">
        <v>54575.39</v>
      </c>
      <c r="AP975" s="14">
        <f t="shared" si="393"/>
        <v>0.32698266915256102</v>
      </c>
      <c r="AQ975" s="14">
        <f t="shared" si="394"/>
        <v>2.8096407931008621E-2</v>
      </c>
      <c r="AR975" s="14">
        <f t="shared" si="395"/>
        <v>0</v>
      </c>
      <c r="AS975" s="14">
        <f t="shared" si="396"/>
        <v>1.2649143052780394</v>
      </c>
      <c r="AT975">
        <v>1780.11</v>
      </c>
      <c r="AU975">
        <v>1041.44</v>
      </c>
      <c r="AW975">
        <v>4285.7700000000004</v>
      </c>
    </row>
    <row r="976" spans="1:49" ht="12.75" customHeight="1" x14ac:dyDescent="0.15">
      <c r="A976" t="s">
        <v>149</v>
      </c>
      <c r="B976" t="s">
        <v>268</v>
      </c>
      <c r="C976" s="16">
        <v>10</v>
      </c>
      <c r="D976" s="17">
        <v>559</v>
      </c>
      <c r="F976" s="16" t="s">
        <v>374</v>
      </c>
      <c r="H976" s="16" t="s">
        <v>425</v>
      </c>
      <c r="J976" s="52">
        <f t="shared" si="377"/>
        <v>30865.9375</v>
      </c>
      <c r="K976" s="52">
        <f t="shared" si="378"/>
        <v>95486.874999999985</v>
      </c>
      <c r="L976" s="52">
        <f t="shared" si="379"/>
        <v>6369.375</v>
      </c>
      <c r="M976" s="52">
        <f t="shared" si="380"/>
        <v>1592034.6875000002</v>
      </c>
      <c r="N976">
        <v>2297</v>
      </c>
      <c r="O976">
        <v>7106</v>
      </c>
      <c r="P976">
        <v>474</v>
      </c>
      <c r="Q976">
        <v>118477</v>
      </c>
      <c r="R976" s="14">
        <f t="shared" si="381"/>
        <v>0.26209531506874473</v>
      </c>
      <c r="S976" s="14">
        <f t="shared" si="382"/>
        <v>8.2483827784861102E-2</v>
      </c>
      <c r="T976" s="14">
        <f t="shared" si="383"/>
        <v>0.87561819229952376</v>
      </c>
      <c r="U976" s="14">
        <f t="shared" si="384"/>
        <v>1.2373686245458488</v>
      </c>
      <c r="V976">
        <v>1426.86</v>
      </c>
      <c r="W976">
        <v>3057.4</v>
      </c>
      <c r="X976">
        <v>4617.5200000000004</v>
      </c>
      <c r="Y976">
        <v>4192.4399999999996</v>
      </c>
      <c r="Z976" s="14">
        <f t="shared" si="385"/>
        <v>0.36692719574581423</v>
      </c>
      <c r="AA976" s="14">
        <f t="shared" si="386"/>
        <v>0.12887942965457366</v>
      </c>
      <c r="AB976" s="14">
        <f t="shared" si="387"/>
        <v>2.9841924815680088</v>
      </c>
      <c r="AC976" s="14">
        <f t="shared" si="388"/>
        <v>0.97655090180893034</v>
      </c>
      <c r="AD976">
        <v>1997.57</v>
      </c>
      <c r="AE976">
        <v>4777.13</v>
      </c>
      <c r="AF976">
        <v>15736.96</v>
      </c>
      <c r="AG976">
        <v>3308.74</v>
      </c>
      <c r="AH976" s="14">
        <f t="shared" si="389"/>
        <v>9.0216970821355424</v>
      </c>
      <c r="AI976" s="14">
        <f t="shared" si="390"/>
        <v>3.2088531850455366</v>
      </c>
      <c r="AJ976" s="14">
        <f t="shared" si="391"/>
        <v>39.310537334263785</v>
      </c>
      <c r="AK976" s="14">
        <f t="shared" si="392"/>
        <v>20.704384937090303</v>
      </c>
      <c r="AL976">
        <v>49114.57</v>
      </c>
      <c r="AM976">
        <v>118941.47</v>
      </c>
      <c r="AN976">
        <v>207301.76000000001</v>
      </c>
      <c r="AO976">
        <v>70150.39</v>
      </c>
      <c r="AP976" s="14">
        <f t="shared" si="393"/>
        <v>0.32716268219432221</v>
      </c>
      <c r="AQ976" s="14">
        <f t="shared" si="394"/>
        <v>2.87050411340002E-2</v>
      </c>
      <c r="AR976" s="14">
        <f t="shared" si="395"/>
        <v>0</v>
      </c>
      <c r="AS976" s="14">
        <f t="shared" si="396"/>
        <v>1.32726027761135</v>
      </c>
      <c r="AT976">
        <v>1781.09</v>
      </c>
      <c r="AU976">
        <v>1064</v>
      </c>
      <c r="AW976">
        <v>4497.01</v>
      </c>
    </row>
    <row r="977" spans="1:49" ht="12.75" customHeight="1" x14ac:dyDescent="0.15">
      <c r="A977" t="s">
        <v>152</v>
      </c>
      <c r="B977" t="s">
        <v>272</v>
      </c>
      <c r="C977" s="16">
        <v>10</v>
      </c>
      <c r="D977" s="17">
        <v>563</v>
      </c>
      <c r="F977" s="16" t="s">
        <v>375</v>
      </c>
      <c r="H977" s="16" t="s">
        <v>425</v>
      </c>
      <c r="J977" s="52">
        <f t="shared" si="377"/>
        <v>28850.3125</v>
      </c>
      <c r="K977" s="52">
        <f t="shared" si="378"/>
        <v>91724.375000000015</v>
      </c>
      <c r="L977" s="52">
        <f t="shared" si="379"/>
        <v>6302.1875000000009</v>
      </c>
      <c r="M977" s="52">
        <f t="shared" si="380"/>
        <v>1476216.875</v>
      </c>
      <c r="N977">
        <v>2147</v>
      </c>
      <c r="O977">
        <v>6826</v>
      </c>
      <c r="P977">
        <v>469</v>
      </c>
      <c r="Q977">
        <v>109858</v>
      </c>
      <c r="R977" s="14">
        <f t="shared" ref="R977:R992" si="397">V977/$S$15</f>
        <v>0.27758929473461852</v>
      </c>
      <c r="S977" s="14">
        <f t="shared" ref="S977:S992" si="398">W977/$T$15</f>
        <v>8.6319619841658229E-2</v>
      </c>
      <c r="T977" s="14">
        <f t="shared" ref="T977:T992" si="399">X977/$U$15</f>
        <v>0.88408515124852094</v>
      </c>
      <c r="U977" s="14">
        <f t="shared" ref="U977:U992" si="400">Y977/$V$15</f>
        <v>1.2624026397575108</v>
      </c>
      <c r="V977">
        <v>1511.21</v>
      </c>
      <c r="W977">
        <v>3199.58</v>
      </c>
      <c r="X977">
        <v>4662.17</v>
      </c>
      <c r="Y977">
        <v>4277.26</v>
      </c>
      <c r="Z977" s="14">
        <f t="shared" si="385"/>
        <v>0.4298766543290381</v>
      </c>
      <c r="AA977" s="14">
        <f t="shared" si="386"/>
        <v>0.15012520685705158</v>
      </c>
      <c r="AB977" s="14">
        <f t="shared" si="387"/>
        <v>2.2404900785824813</v>
      </c>
      <c r="AC977" s="14">
        <f t="shared" si="388"/>
        <v>0.92865807407494849</v>
      </c>
      <c r="AD977">
        <v>2340.27</v>
      </c>
      <c r="AE977">
        <v>5564.64</v>
      </c>
      <c r="AF977">
        <v>11815.09</v>
      </c>
      <c r="AG977">
        <v>3146.47</v>
      </c>
      <c r="AH977" s="14">
        <f t="shared" si="389"/>
        <v>6.3427374840422113</v>
      </c>
      <c r="AI977" s="14">
        <f t="shared" si="390"/>
        <v>1.660150388516257</v>
      </c>
      <c r="AJ977" s="14">
        <f t="shared" si="391"/>
        <v>42.480195090870481</v>
      </c>
      <c r="AK977" s="14">
        <f t="shared" si="392"/>
        <v>13.881175494880747</v>
      </c>
      <c r="AL977">
        <v>34530.18</v>
      </c>
      <c r="AM977">
        <v>61536.23</v>
      </c>
      <c r="AN977">
        <v>224016.76</v>
      </c>
      <c r="AO977">
        <v>47032.06</v>
      </c>
      <c r="AP977" s="14">
        <f t="shared" si="393"/>
        <v>0.33748036847567525</v>
      </c>
      <c r="AQ977" s="14">
        <f t="shared" si="394"/>
        <v>2.8903062752349412E-2</v>
      </c>
      <c r="AR977" s="14">
        <f t="shared" si="395"/>
        <v>0</v>
      </c>
      <c r="AS977" s="14">
        <f t="shared" si="396"/>
        <v>1.2351255390046012</v>
      </c>
      <c r="AT977">
        <v>1837.26</v>
      </c>
      <c r="AU977">
        <v>1071.3399999999999</v>
      </c>
      <c r="AW977">
        <v>4184.84</v>
      </c>
    </row>
    <row r="978" spans="1:49" ht="12" customHeight="1" x14ac:dyDescent="0.15">
      <c r="A978" t="s">
        <v>153</v>
      </c>
      <c r="B978" t="s">
        <v>273</v>
      </c>
      <c r="C978" s="16">
        <v>10</v>
      </c>
      <c r="D978" s="17">
        <v>564</v>
      </c>
      <c r="F978" s="16" t="s">
        <v>375</v>
      </c>
      <c r="H978" s="16" t="s">
        <v>425</v>
      </c>
      <c r="J978" s="52">
        <f t="shared" si="377"/>
        <v>27479.687499999996</v>
      </c>
      <c r="K978" s="52">
        <f t="shared" si="378"/>
        <v>93457.8125</v>
      </c>
      <c r="L978" s="52">
        <f t="shared" si="379"/>
        <v>5657.1874999999991</v>
      </c>
      <c r="M978" s="52">
        <f t="shared" si="380"/>
        <v>1456571.2499999998</v>
      </c>
      <c r="N978">
        <v>2045</v>
      </c>
      <c r="O978">
        <v>6955</v>
      </c>
      <c r="P978">
        <v>421</v>
      </c>
      <c r="Q978">
        <v>108396</v>
      </c>
      <c r="R978" s="14">
        <f t="shared" si="397"/>
        <v>0.26519778473746569</v>
      </c>
      <c r="S978" s="14">
        <f t="shared" si="398"/>
        <v>8.3649565404598086E-2</v>
      </c>
      <c r="T978" s="14">
        <f t="shared" si="399"/>
        <v>0.84390644437027829</v>
      </c>
      <c r="U978" s="14">
        <f t="shared" si="400"/>
        <v>1.232793910613041</v>
      </c>
      <c r="V978">
        <v>1443.75</v>
      </c>
      <c r="W978">
        <v>3100.61</v>
      </c>
      <c r="X978">
        <v>4450.29</v>
      </c>
      <c r="Y978">
        <v>4176.9399999999996</v>
      </c>
      <c r="Z978" s="14">
        <f t="shared" si="385"/>
        <v>0.39365362184403158</v>
      </c>
      <c r="AA978" s="14">
        <f t="shared" si="386"/>
        <v>0.13981432370761215</v>
      </c>
      <c r="AB978" s="14">
        <f t="shared" si="387"/>
        <v>2.0270885797505991</v>
      </c>
      <c r="AC978" s="14">
        <f t="shared" si="388"/>
        <v>0.77993264840519572</v>
      </c>
      <c r="AD978">
        <v>2143.0700000000002</v>
      </c>
      <c r="AE978">
        <v>5182.45</v>
      </c>
      <c r="AF978">
        <v>10689.73</v>
      </c>
      <c r="AG978">
        <v>2642.56</v>
      </c>
      <c r="AH978" s="14">
        <f t="shared" si="389"/>
        <v>6.9944324537798144</v>
      </c>
      <c r="AI978" s="14">
        <f t="shared" si="390"/>
        <v>1.6449137850564359</v>
      </c>
      <c r="AJ978" s="14">
        <f t="shared" si="391"/>
        <v>39.619157513880886</v>
      </c>
      <c r="AK978" s="14">
        <f t="shared" si="392"/>
        <v>13.562807870869108</v>
      </c>
      <c r="AL978">
        <v>38078.04</v>
      </c>
      <c r="AM978">
        <v>60971.46</v>
      </c>
      <c r="AN978">
        <v>208929.25</v>
      </c>
      <c r="AO978">
        <v>45953.37</v>
      </c>
      <c r="AP978" s="14">
        <f t="shared" si="393"/>
        <v>0.33624048272885076</v>
      </c>
      <c r="AQ978" s="14">
        <f t="shared" si="394"/>
        <v>2.7923206461008352E-2</v>
      </c>
      <c r="AR978" s="14">
        <f t="shared" si="395"/>
        <v>0</v>
      </c>
      <c r="AS978" s="14">
        <f t="shared" si="396"/>
        <v>1.2410165899787202</v>
      </c>
      <c r="AT978">
        <v>1830.51</v>
      </c>
      <c r="AU978">
        <v>1035.02</v>
      </c>
      <c r="AW978">
        <v>4204.8</v>
      </c>
    </row>
    <row r="979" spans="1:49" ht="12.75" customHeight="1" x14ac:dyDescent="0.15">
      <c r="A979" t="s">
        <v>156</v>
      </c>
      <c r="B979" t="s">
        <v>276</v>
      </c>
      <c r="C979" s="16">
        <v>10</v>
      </c>
      <c r="D979" s="17">
        <v>567</v>
      </c>
      <c r="F979" s="16" t="s">
        <v>376</v>
      </c>
      <c r="H979" s="16" t="s">
        <v>425</v>
      </c>
      <c r="J979" s="52">
        <f t="shared" si="377"/>
        <v>28648.750000000004</v>
      </c>
      <c r="K979" s="52">
        <f t="shared" si="378"/>
        <v>93820.625000000015</v>
      </c>
      <c r="L979" s="52">
        <f t="shared" si="379"/>
        <v>6355.9375</v>
      </c>
      <c r="M979" s="52">
        <f t="shared" si="380"/>
        <v>1424993.1249999998</v>
      </c>
      <c r="N979">
        <v>2132</v>
      </c>
      <c r="O979">
        <v>6982</v>
      </c>
      <c r="P979">
        <v>473</v>
      </c>
      <c r="Q979">
        <v>106046</v>
      </c>
      <c r="R979" s="14">
        <f t="shared" si="397"/>
        <v>0.28879051441481984</v>
      </c>
      <c r="S979" s="14">
        <f t="shared" si="398"/>
        <v>9.1389944494594325E-2</v>
      </c>
      <c r="T979" s="14">
        <f t="shared" si="399"/>
        <v>0.88866849722382368</v>
      </c>
      <c r="U979" s="14">
        <f t="shared" si="400"/>
        <v>1.1348891295942671</v>
      </c>
      <c r="V979">
        <v>1572.19</v>
      </c>
      <c r="W979">
        <v>3387.52</v>
      </c>
      <c r="X979">
        <v>4686.34</v>
      </c>
      <c r="Y979">
        <v>3845.22</v>
      </c>
      <c r="Z979" s="14">
        <f t="shared" si="385"/>
        <v>0.47233217916808257</v>
      </c>
      <c r="AA979" s="14">
        <f t="shared" si="386"/>
        <v>0.16690335735671893</v>
      </c>
      <c r="AB979" s="14">
        <f t="shared" si="387"/>
        <v>2.2134242543766502</v>
      </c>
      <c r="AC979" s="14">
        <f t="shared" si="388"/>
        <v>0.88347760898887007</v>
      </c>
      <c r="AD979">
        <v>2571.4</v>
      </c>
      <c r="AE979">
        <v>6186.55</v>
      </c>
      <c r="AF979">
        <v>11672.36</v>
      </c>
      <c r="AG979">
        <v>2993.39</v>
      </c>
      <c r="AH979" s="14">
        <f t="shared" si="389"/>
        <v>7.772318402659784</v>
      </c>
      <c r="AI979" s="14">
        <f t="shared" si="390"/>
        <v>2.2060781845464357</v>
      </c>
      <c r="AJ979" s="14">
        <f t="shared" si="391"/>
        <v>43.060702311963354</v>
      </c>
      <c r="AK979" s="14">
        <f t="shared" si="392"/>
        <v>16.742039259899826</v>
      </c>
      <c r="AL979">
        <v>42312.89</v>
      </c>
      <c r="AM979">
        <v>81771.95</v>
      </c>
      <c r="AN979">
        <v>227078.03</v>
      </c>
      <c r="AO979">
        <v>56725.21</v>
      </c>
      <c r="AP979" s="14">
        <f t="shared" si="393"/>
        <v>0.32075568740184235</v>
      </c>
      <c r="AQ979" s="14">
        <f t="shared" si="394"/>
        <v>2.7619159643733748E-2</v>
      </c>
      <c r="AR979" s="14">
        <f t="shared" si="395"/>
        <v>0</v>
      </c>
      <c r="AS979" s="14">
        <f t="shared" si="396"/>
        <v>1.1344050953458926</v>
      </c>
      <c r="AT979">
        <v>1746.21</v>
      </c>
      <c r="AU979">
        <v>1023.75</v>
      </c>
      <c r="AW979">
        <v>3843.58</v>
      </c>
    </row>
    <row r="980" spans="1:49" ht="12.75" customHeight="1" x14ac:dyDescent="0.15">
      <c r="A980" t="s">
        <v>174</v>
      </c>
      <c r="B980" t="s">
        <v>296</v>
      </c>
      <c r="C980" s="16">
        <v>10</v>
      </c>
      <c r="D980" s="17">
        <v>606</v>
      </c>
      <c r="F980" s="16" t="s">
        <v>376</v>
      </c>
      <c r="H980" s="16" t="s">
        <v>425</v>
      </c>
      <c r="J980" s="52">
        <f t="shared" si="377"/>
        <v>25571.5625</v>
      </c>
      <c r="K980" s="52">
        <f t="shared" si="378"/>
        <v>89077.1875</v>
      </c>
      <c r="L980" s="52">
        <f t="shared" si="379"/>
        <v>5052.5000000000009</v>
      </c>
      <c r="M980" s="52">
        <f t="shared" si="380"/>
        <v>1334545.3125</v>
      </c>
      <c r="N980">
        <v>1903</v>
      </c>
      <c r="O980">
        <v>6629</v>
      </c>
      <c r="P980">
        <v>376</v>
      </c>
      <c r="Q980">
        <v>99315</v>
      </c>
      <c r="R980" s="14">
        <f>V980/$S$15</f>
        <v>0.28023989493116341</v>
      </c>
      <c r="S980" s="14">
        <f>W980/$T$15</f>
        <v>9.2315304373256177E-2</v>
      </c>
      <c r="T980" s="14">
        <f>X980/$U$15</f>
        <v>0.86190987287235654</v>
      </c>
      <c r="U980" s="14">
        <f>Y980/$V$15</f>
        <v>0.9761554104108684</v>
      </c>
      <c r="V980">
        <v>1525.64</v>
      </c>
      <c r="W980">
        <v>3421.82</v>
      </c>
      <c r="X980">
        <v>4545.2299999999996</v>
      </c>
      <c r="Y980">
        <v>3307.4</v>
      </c>
      <c r="Z980" s="14">
        <f>AD980/$S$15</f>
        <v>0.52046913602924294</v>
      </c>
      <c r="AA980" s="14">
        <f>AE980/$T$15</f>
        <v>0.17029184717479262</v>
      </c>
      <c r="AB980" s="14">
        <f>AF980/$U$15</f>
        <v>1.8621639764555966</v>
      </c>
      <c r="AC980" s="14">
        <f>AG980/$V$15</f>
        <v>0.81829826544556239</v>
      </c>
      <c r="AD980">
        <v>2833.46</v>
      </c>
      <c r="AE980">
        <v>6312.15</v>
      </c>
      <c r="AF980">
        <v>9820.01</v>
      </c>
      <c r="AG980">
        <v>2772.55</v>
      </c>
      <c r="AH980" s="14">
        <f>AL980/$S$15</f>
        <v>7.6569263691553164</v>
      </c>
      <c r="AI980" s="14">
        <f>AM980/$T$15</f>
        <v>2.8694252462995045</v>
      </c>
      <c r="AJ980" s="14">
        <f>AN980/$U$15</f>
        <v>40.407546117904062</v>
      </c>
      <c r="AK980" s="14">
        <f>AO980/$V$15</f>
        <v>20.628182008683101</v>
      </c>
      <c r="AL980">
        <v>41684.69</v>
      </c>
      <c r="AM980">
        <v>106360.01</v>
      </c>
      <c r="AN980">
        <v>213086.77</v>
      </c>
      <c r="AO980">
        <v>69892.2</v>
      </c>
      <c r="AP980" s="14">
        <f>AT980/$S$15</f>
        <v>0.33055170323564259</v>
      </c>
      <c r="AQ980" s="14">
        <f>AU980/$T$15</f>
        <v>2.7177253089434007E-2</v>
      </c>
      <c r="AR980" s="14">
        <f>AV980/$U$15</f>
        <v>0</v>
      </c>
      <c r="AS980" s="14">
        <f>AW980/$V$15</f>
        <v>1.014963741702797</v>
      </c>
      <c r="AT980">
        <v>1799.54</v>
      </c>
      <c r="AU980">
        <v>1007.37</v>
      </c>
      <c r="AW980">
        <v>3438.89</v>
      </c>
    </row>
    <row r="981" spans="1:49" ht="12.75" customHeight="1" x14ac:dyDescent="0.15">
      <c r="A981" t="s">
        <v>157</v>
      </c>
      <c r="B981" t="s">
        <v>277</v>
      </c>
      <c r="C981" s="16">
        <v>10</v>
      </c>
      <c r="D981" s="17">
        <v>578</v>
      </c>
      <c r="F981" s="16" t="s">
        <v>377</v>
      </c>
      <c r="H981" s="16" t="s">
        <v>425</v>
      </c>
      <c r="J981" s="52">
        <f t="shared" si="377"/>
        <v>28715.937500000004</v>
      </c>
      <c r="K981" s="52">
        <f t="shared" si="378"/>
        <v>90770.3125</v>
      </c>
      <c r="L981" s="52">
        <f t="shared" si="379"/>
        <v>5791.5624999999991</v>
      </c>
      <c r="M981" s="52">
        <f t="shared" si="380"/>
        <v>1300494.6875000002</v>
      </c>
      <c r="N981">
        <v>2137</v>
      </c>
      <c r="O981">
        <v>6755</v>
      </c>
      <c r="P981">
        <v>431</v>
      </c>
      <c r="Q981">
        <v>96781</v>
      </c>
      <c r="R981" s="14">
        <f t="shared" si="397"/>
        <v>0.31773955051845593</v>
      </c>
      <c r="S981" s="14">
        <f t="shared" si="398"/>
        <v>0.10883823899968326</v>
      </c>
      <c r="T981" s="14">
        <f t="shared" si="399"/>
        <v>0.77956893413028316</v>
      </c>
      <c r="U981" s="14">
        <f t="shared" si="400"/>
        <v>1.2215253571966154</v>
      </c>
      <c r="V981">
        <v>1729.79</v>
      </c>
      <c r="W981">
        <v>4034.27</v>
      </c>
      <c r="X981">
        <v>4111.01</v>
      </c>
      <c r="Y981">
        <v>4138.76</v>
      </c>
      <c r="Z981" s="14">
        <f t="shared" si="385"/>
        <v>0.43915283658305854</v>
      </c>
      <c r="AA981" s="14">
        <f t="shared" si="386"/>
        <v>0.15157610639858027</v>
      </c>
      <c r="AB981" s="14">
        <f t="shared" si="387"/>
        <v>2.3172274644254984</v>
      </c>
      <c r="AC981" s="14">
        <f t="shared" si="388"/>
        <v>0.77126725478795455</v>
      </c>
      <c r="AD981">
        <v>2390.77</v>
      </c>
      <c r="AE981">
        <v>5618.42</v>
      </c>
      <c r="AF981">
        <v>12219.76</v>
      </c>
      <c r="AG981">
        <v>2613.1999999999998</v>
      </c>
      <c r="AH981" s="14">
        <f t="shared" si="389"/>
        <v>8.735222857982567</v>
      </c>
      <c r="AI981" s="14">
        <f t="shared" si="390"/>
        <v>3.0787956076970513</v>
      </c>
      <c r="AJ981" s="14">
        <f t="shared" si="391"/>
        <v>52.151817409508787</v>
      </c>
      <c r="AK981" s="14">
        <f t="shared" si="392"/>
        <v>22.60318636203991</v>
      </c>
      <c r="AL981">
        <v>47554.99</v>
      </c>
      <c r="AM981">
        <v>114120.67</v>
      </c>
      <c r="AN981">
        <v>275019.48</v>
      </c>
      <c r="AO981">
        <v>76583.89</v>
      </c>
      <c r="AP981" s="14">
        <f t="shared" si="393"/>
        <v>0.33257042091825018</v>
      </c>
      <c r="AQ981" s="14">
        <f t="shared" si="394"/>
        <v>2.9031210257411913E-2</v>
      </c>
      <c r="AR981" s="14">
        <f t="shared" si="395"/>
        <v>0</v>
      </c>
      <c r="AS981" s="14">
        <f t="shared" si="396"/>
        <v>1.128207095824024</v>
      </c>
      <c r="AT981">
        <v>1810.53</v>
      </c>
      <c r="AU981">
        <v>1076.0899999999999</v>
      </c>
      <c r="AW981">
        <v>3822.58</v>
      </c>
    </row>
    <row r="982" spans="1:49" ht="12.75" customHeight="1" x14ac:dyDescent="0.15">
      <c r="A982" t="s">
        <v>158</v>
      </c>
      <c r="B982" t="s">
        <v>278</v>
      </c>
      <c r="C982" s="16">
        <v>10</v>
      </c>
      <c r="D982" s="17">
        <v>579</v>
      </c>
      <c r="F982" s="16" t="s">
        <v>377</v>
      </c>
      <c r="H982" s="16" t="s">
        <v>425</v>
      </c>
      <c r="J982" s="52">
        <f t="shared" si="377"/>
        <v>28890.625</v>
      </c>
      <c r="K982" s="52">
        <f t="shared" si="378"/>
        <v>89292.1875</v>
      </c>
      <c r="L982" s="52">
        <f t="shared" si="379"/>
        <v>5039.0625</v>
      </c>
      <c r="M982" s="52">
        <f t="shared" si="380"/>
        <v>1356072.1875000002</v>
      </c>
      <c r="N982">
        <v>2150</v>
      </c>
      <c r="O982">
        <v>6645</v>
      </c>
      <c r="P982">
        <v>375</v>
      </c>
      <c r="Q982">
        <v>100917</v>
      </c>
      <c r="R982" s="14">
        <f t="shared" si="397"/>
        <v>0.2565351163196517</v>
      </c>
      <c r="S982" s="14">
        <f t="shared" si="398"/>
        <v>8.5545339126859549E-2</v>
      </c>
      <c r="T982" s="14">
        <f t="shared" si="399"/>
        <v>0.85449725416426481</v>
      </c>
      <c r="U982" s="14">
        <f t="shared" si="400"/>
        <v>1.1127239027327274</v>
      </c>
      <c r="V982">
        <v>1396.59</v>
      </c>
      <c r="W982">
        <v>3170.88</v>
      </c>
      <c r="X982">
        <v>4506.1400000000003</v>
      </c>
      <c r="Y982">
        <v>3770.12</v>
      </c>
      <c r="Z982" s="14">
        <f t="shared" si="385"/>
        <v>0.68615277229268645</v>
      </c>
      <c r="AA982" s="14">
        <f t="shared" si="386"/>
        <v>0.19249454900981094</v>
      </c>
      <c r="AB982" s="14">
        <f t="shared" si="387"/>
        <v>2.8119595558117663</v>
      </c>
      <c r="AC982" s="14">
        <f t="shared" si="388"/>
        <v>1.1262562016888071</v>
      </c>
      <c r="AD982">
        <v>3735.45</v>
      </c>
      <c r="AE982">
        <v>7135.13</v>
      </c>
      <c r="AF982">
        <v>14828.7</v>
      </c>
      <c r="AG982">
        <v>3815.97</v>
      </c>
      <c r="AH982" s="14">
        <f t="shared" si="389"/>
        <v>9.825604099888869</v>
      </c>
      <c r="AI982" s="14">
        <f t="shared" si="390"/>
        <v>3.1862787205537266</v>
      </c>
      <c r="AJ982" s="14">
        <f t="shared" si="391"/>
        <v>52.012236794198856</v>
      </c>
      <c r="AK982" s="14">
        <f t="shared" si="392"/>
        <v>18.157476410708963</v>
      </c>
      <c r="AL982">
        <v>53491.08</v>
      </c>
      <c r="AM982">
        <v>118104.71</v>
      </c>
      <c r="AN982">
        <v>274283.40999999997</v>
      </c>
      <c r="AO982">
        <v>61520.98</v>
      </c>
      <c r="AP982" s="14">
        <f t="shared" si="393"/>
        <v>0.34246562761179639</v>
      </c>
      <c r="AQ982" s="14">
        <f t="shared" si="394"/>
        <v>2.8173296434046119E-2</v>
      </c>
      <c r="AR982" s="14">
        <f t="shared" si="395"/>
        <v>0</v>
      </c>
      <c r="AS982" s="14">
        <f t="shared" si="396"/>
        <v>1.2047937099159138</v>
      </c>
      <c r="AT982">
        <v>1864.4</v>
      </c>
      <c r="AU982">
        <v>1044.29</v>
      </c>
      <c r="AW982">
        <v>4082.07</v>
      </c>
    </row>
    <row r="983" spans="1:49" ht="12.75" customHeight="1" x14ac:dyDescent="0.15">
      <c r="A983" t="s">
        <v>189</v>
      </c>
      <c r="B983" t="s">
        <v>281</v>
      </c>
      <c r="C983" s="16">
        <v>10</v>
      </c>
      <c r="D983" s="17">
        <v>582</v>
      </c>
      <c r="F983" s="16" t="s">
        <v>378</v>
      </c>
      <c r="H983" s="16" t="s">
        <v>425</v>
      </c>
      <c r="J983" s="52">
        <f t="shared" ref="J983:J1046" si="401">N983/$B$15/$B$16/$B$17/$B$18</f>
        <v>29401.250000000004</v>
      </c>
      <c r="K983" s="52">
        <f t="shared" ref="K983:K1046" si="402">O983/$B$15/$B$16/$B$17/$B$18</f>
        <v>93269.687500000015</v>
      </c>
      <c r="L983" s="52">
        <f t="shared" ref="L983:L1046" si="403">P983/$B$15/$B$16/$B$17/$B$18</f>
        <v>5307.8125</v>
      </c>
      <c r="M983" s="52">
        <f t="shared" ref="M983:M1046" si="404">Q983/$B$15/$B$16/$B$17/$B$18</f>
        <v>1438121.5625000002</v>
      </c>
      <c r="N983">
        <v>2188</v>
      </c>
      <c r="O983">
        <v>6941</v>
      </c>
      <c r="P983">
        <v>395</v>
      </c>
      <c r="Q983">
        <v>107023</v>
      </c>
      <c r="R983" s="14">
        <f t="shared" si="397"/>
        <v>0.28264435484611639</v>
      </c>
      <c r="S983" s="14">
        <f t="shared" si="398"/>
        <v>9.3717642754971714E-2</v>
      </c>
      <c r="T983" s="14">
        <f t="shared" si="399"/>
        <v>0.84625974695834216</v>
      </c>
      <c r="U983" s="14">
        <f t="shared" si="400"/>
        <v>1.0681720918838673</v>
      </c>
      <c r="V983">
        <v>1538.73</v>
      </c>
      <c r="W983">
        <v>3473.8</v>
      </c>
      <c r="X983">
        <v>4462.7</v>
      </c>
      <c r="Y983">
        <v>3619.17</v>
      </c>
      <c r="Z983" s="14">
        <f t="shared" si="385"/>
        <v>0.49455276861895092</v>
      </c>
      <c r="AA983" s="14">
        <f t="shared" si="386"/>
        <v>0.1697935557182654</v>
      </c>
      <c r="AB983" s="14">
        <f t="shared" si="387"/>
        <v>2.8390746836979281</v>
      </c>
      <c r="AC983" s="14">
        <f t="shared" si="388"/>
        <v>0.88578562595368027</v>
      </c>
      <c r="AD983">
        <v>2692.37</v>
      </c>
      <c r="AE983">
        <v>6293.68</v>
      </c>
      <c r="AF983">
        <v>14971.69</v>
      </c>
      <c r="AG983">
        <v>3001.21</v>
      </c>
      <c r="AH983" s="14">
        <f t="shared" si="389"/>
        <v>5.6193991605514277</v>
      </c>
      <c r="AI983" s="14">
        <f t="shared" si="390"/>
        <v>1.200926115274481</v>
      </c>
      <c r="AJ983" s="14">
        <f t="shared" si="391"/>
        <v>32.46598994204922</v>
      </c>
      <c r="AK983" s="14">
        <f t="shared" si="392"/>
        <v>8.7675868236433026</v>
      </c>
      <c r="AL983">
        <v>30592.29</v>
      </c>
      <c r="AM983">
        <v>44514.32</v>
      </c>
      <c r="AN983">
        <v>171207.45</v>
      </c>
      <c r="AO983">
        <v>29706.25</v>
      </c>
      <c r="AP983" s="14">
        <f t="shared" si="393"/>
        <v>0.34802766322866246</v>
      </c>
      <c r="AQ983" s="14">
        <f t="shared" si="394"/>
        <v>2.8416641801554277E-2</v>
      </c>
      <c r="AR983" s="14">
        <f t="shared" si="395"/>
        <v>0</v>
      </c>
      <c r="AS983" s="14">
        <f t="shared" si="396"/>
        <v>1.177124069193286</v>
      </c>
      <c r="AT983">
        <v>1894.68</v>
      </c>
      <c r="AU983">
        <v>1053.31</v>
      </c>
      <c r="AW983">
        <v>3988.32</v>
      </c>
    </row>
    <row r="984" spans="1:49" ht="12.75" customHeight="1" x14ac:dyDescent="0.15">
      <c r="A984" t="s">
        <v>161</v>
      </c>
      <c r="B984" t="s">
        <v>282</v>
      </c>
      <c r="C984" s="16">
        <v>10</v>
      </c>
      <c r="D984" s="17">
        <v>583</v>
      </c>
      <c r="F984" s="16" t="s">
        <v>378</v>
      </c>
      <c r="H984" s="16" t="s">
        <v>425</v>
      </c>
      <c r="J984" s="52">
        <f t="shared" si="401"/>
        <v>26256.875000000004</v>
      </c>
      <c r="K984" s="52">
        <f t="shared" si="402"/>
        <v>88539.6875</v>
      </c>
      <c r="L984" s="52">
        <f t="shared" si="403"/>
        <v>4689.6875</v>
      </c>
      <c r="M984" s="52">
        <f t="shared" si="404"/>
        <v>1313327.4999999998</v>
      </c>
      <c r="N984">
        <v>1954</v>
      </c>
      <c r="O984">
        <v>6589</v>
      </c>
      <c r="P984">
        <v>349</v>
      </c>
      <c r="Q984">
        <v>97736</v>
      </c>
      <c r="R984" s="14">
        <f t="shared" si="397"/>
        <v>0.25320671191484279</v>
      </c>
      <c r="S984" s="14">
        <f t="shared" si="398"/>
        <v>9.0004062950371028E-2</v>
      </c>
      <c r="T984" s="14">
        <f t="shared" si="399"/>
        <v>0.86323727965047481</v>
      </c>
      <c r="U984" s="14">
        <f t="shared" si="400"/>
        <v>1.0670387433998683</v>
      </c>
      <c r="V984">
        <v>1378.47</v>
      </c>
      <c r="W984">
        <v>3336.15</v>
      </c>
      <c r="X984">
        <v>4552.2299999999996</v>
      </c>
      <c r="Y984">
        <v>3615.33</v>
      </c>
      <c r="Z984" s="14">
        <f t="shared" si="385"/>
        <v>0.5680458482196159</v>
      </c>
      <c r="AA984" s="14">
        <f t="shared" si="386"/>
        <v>0.17650632670977098</v>
      </c>
      <c r="AB984" s="14">
        <f t="shared" si="387"/>
        <v>2.2345850147152526</v>
      </c>
      <c r="AC984" s="14">
        <f t="shared" si="388"/>
        <v>0.94304628725071493</v>
      </c>
      <c r="AD984">
        <v>3092.47</v>
      </c>
      <c r="AE984">
        <v>6542.5</v>
      </c>
      <c r="AF984">
        <v>11783.95</v>
      </c>
      <c r="AG984">
        <v>3195.22</v>
      </c>
      <c r="AH984" s="14">
        <f t="shared" si="389"/>
        <v>4.7621715450813271</v>
      </c>
      <c r="AI984" s="14">
        <f t="shared" si="390"/>
        <v>1.1668005695684478</v>
      </c>
      <c r="AJ984" s="14">
        <f t="shared" si="391"/>
        <v>30.826263311993692</v>
      </c>
      <c r="AK984" s="14">
        <f t="shared" si="392"/>
        <v>10.516417320162093</v>
      </c>
      <c r="AL984">
        <v>25925.5</v>
      </c>
      <c r="AM984">
        <v>43249.4</v>
      </c>
      <c r="AN984">
        <v>162560.45000000001</v>
      </c>
      <c r="AO984">
        <v>35631.620000000003</v>
      </c>
      <c r="AP984" s="14">
        <f t="shared" si="393"/>
        <v>0.34005014649020487</v>
      </c>
      <c r="AQ984" s="14">
        <f t="shared" si="394"/>
        <v>2.8106659731413616E-2</v>
      </c>
      <c r="AR984" s="14">
        <f t="shared" si="395"/>
        <v>0</v>
      </c>
      <c r="AS984" s="14">
        <f t="shared" si="396"/>
        <v>1.1680012041827641</v>
      </c>
      <c r="AT984">
        <v>1851.25</v>
      </c>
      <c r="AU984">
        <v>1041.82</v>
      </c>
      <c r="AW984">
        <v>3957.41</v>
      </c>
    </row>
    <row r="985" spans="1:49" ht="12.75" customHeight="1" x14ac:dyDescent="0.15">
      <c r="A985" t="s">
        <v>164</v>
      </c>
      <c r="B985" t="s">
        <v>285</v>
      </c>
      <c r="C985" s="16">
        <v>10</v>
      </c>
      <c r="D985" s="17">
        <v>595</v>
      </c>
      <c r="F985" s="16" t="s">
        <v>382</v>
      </c>
      <c r="H985" s="16" t="s">
        <v>425</v>
      </c>
      <c r="J985" s="52">
        <f t="shared" si="401"/>
        <v>30677.8125</v>
      </c>
      <c r="K985" s="52">
        <f t="shared" si="402"/>
        <v>91952.812500000015</v>
      </c>
      <c r="L985" s="52">
        <f t="shared" si="403"/>
        <v>4985.3125</v>
      </c>
      <c r="M985" s="52">
        <f t="shared" si="404"/>
        <v>1385889.9999999998</v>
      </c>
      <c r="N985">
        <v>2283</v>
      </c>
      <c r="O985">
        <v>6843</v>
      </c>
      <c r="P985">
        <v>371</v>
      </c>
      <c r="Q985">
        <v>103136</v>
      </c>
      <c r="R985" s="14">
        <f t="shared" si="397"/>
        <v>0.27723661612218842</v>
      </c>
      <c r="S985" s="14">
        <f t="shared" si="398"/>
        <v>9.542618622773133E-2</v>
      </c>
      <c r="T985" s="14">
        <f t="shared" si="399"/>
        <v>0.85197707758123742</v>
      </c>
      <c r="U985" s="14">
        <f t="shared" si="400"/>
        <v>1.0153238159607343</v>
      </c>
      <c r="V985">
        <v>1509.29</v>
      </c>
      <c r="W985">
        <v>3537.13</v>
      </c>
      <c r="X985">
        <v>4492.8500000000004</v>
      </c>
      <c r="Y985">
        <v>3440.11</v>
      </c>
      <c r="Z985" s="14">
        <f t="shared" si="385"/>
        <v>0.46831862308391731</v>
      </c>
      <c r="AA985" s="14">
        <f t="shared" si="386"/>
        <v>0.15751189883307531</v>
      </c>
      <c r="AB985" s="14">
        <f t="shared" si="387"/>
        <v>2.9340885645802364</v>
      </c>
      <c r="AC985" s="14">
        <f t="shared" si="388"/>
        <v>0.72857189236731112</v>
      </c>
      <c r="AD985">
        <v>2549.5500000000002</v>
      </c>
      <c r="AE985">
        <v>5838.44</v>
      </c>
      <c r="AF985">
        <v>15472.74</v>
      </c>
      <c r="AG985">
        <v>2468.54</v>
      </c>
      <c r="AH985" s="14">
        <f t="shared" si="389"/>
        <v>8.1487899633544867</v>
      </c>
      <c r="AI985" s="14">
        <f t="shared" si="390"/>
        <v>2.2874898898363107</v>
      </c>
      <c r="AJ985" s="14">
        <f t="shared" si="391"/>
        <v>45.833596286295098</v>
      </c>
      <c r="AK985" s="14">
        <f t="shared" si="392"/>
        <v>21.048881556229137</v>
      </c>
      <c r="AL985">
        <v>44362.42</v>
      </c>
      <c r="AM985">
        <v>84789.61</v>
      </c>
      <c r="AN985">
        <v>241700.72</v>
      </c>
      <c r="AO985">
        <v>71317.61</v>
      </c>
      <c r="AP985" s="14">
        <f t="shared" si="393"/>
        <v>0.33603842727381272</v>
      </c>
      <c r="AQ985" s="14">
        <f t="shared" si="394"/>
        <v>2.7602433022020326E-2</v>
      </c>
      <c r="AR985" s="14">
        <f t="shared" si="395"/>
        <v>0</v>
      </c>
      <c r="AS985" s="14">
        <f t="shared" si="396"/>
        <v>1.1489408799388463</v>
      </c>
      <c r="AT985">
        <v>1829.41</v>
      </c>
      <c r="AU985">
        <v>1023.13</v>
      </c>
      <c r="AW985">
        <v>3892.83</v>
      </c>
    </row>
    <row r="986" spans="1:49" ht="12.75" customHeight="1" x14ac:dyDescent="0.15">
      <c r="A986" t="s">
        <v>165</v>
      </c>
      <c r="B986" t="s">
        <v>286</v>
      </c>
      <c r="C986" s="16">
        <v>10</v>
      </c>
      <c r="D986" s="17">
        <v>596</v>
      </c>
      <c r="F986" s="16" t="s">
        <v>382</v>
      </c>
      <c r="H986" s="16" t="s">
        <v>425</v>
      </c>
      <c r="J986" s="52">
        <f t="shared" si="401"/>
        <v>29065.312500000004</v>
      </c>
      <c r="K986" s="52">
        <f t="shared" si="402"/>
        <v>87505.000000000015</v>
      </c>
      <c r="L986" s="52">
        <f t="shared" si="403"/>
        <v>4756.8750000000009</v>
      </c>
      <c r="M986" s="52">
        <f t="shared" si="404"/>
        <v>1315880.6249999998</v>
      </c>
      <c r="N986">
        <v>2163</v>
      </c>
      <c r="O986">
        <v>6512</v>
      </c>
      <c r="P986">
        <v>354</v>
      </c>
      <c r="Q986">
        <v>97926</v>
      </c>
      <c r="R986" s="14">
        <f t="shared" si="397"/>
        <v>0.25671880309695905</v>
      </c>
      <c r="S986" s="14">
        <f t="shared" si="398"/>
        <v>9.3141113874301046E-2</v>
      </c>
      <c r="T986" s="14">
        <f t="shared" si="399"/>
        <v>0.96581737916805743</v>
      </c>
      <c r="U986" s="14">
        <f t="shared" si="400"/>
        <v>1.0016852655842796</v>
      </c>
      <c r="V986">
        <v>1397.59</v>
      </c>
      <c r="W986">
        <v>3452.43</v>
      </c>
      <c r="X986">
        <v>5093.18</v>
      </c>
      <c r="Y986">
        <v>3393.9</v>
      </c>
      <c r="Z986" s="14">
        <f t="shared" si="385"/>
        <v>0.5237589662108173</v>
      </c>
      <c r="AA986" s="14">
        <f t="shared" si="386"/>
        <v>0.1652565944706105</v>
      </c>
      <c r="AB986" s="14">
        <f t="shared" si="387"/>
        <v>2.1487662702145092</v>
      </c>
      <c r="AC986" s="14">
        <f t="shared" si="388"/>
        <v>0.83742942396973008</v>
      </c>
      <c r="AD986">
        <v>2851.37</v>
      </c>
      <c r="AE986">
        <v>6125.51</v>
      </c>
      <c r="AF986">
        <v>11331.39</v>
      </c>
      <c r="AG986">
        <v>2837.37</v>
      </c>
      <c r="AH986" s="14">
        <f t="shared" si="389"/>
        <v>4.8877434997841673</v>
      </c>
      <c r="AI986" s="14">
        <f t="shared" si="390"/>
        <v>1.1069581127622503</v>
      </c>
      <c r="AJ986" s="14">
        <f t="shared" si="391"/>
        <v>29.114126642191817</v>
      </c>
      <c r="AK986" s="14">
        <f t="shared" si="392"/>
        <v>8.7865645078935941</v>
      </c>
      <c r="AL986">
        <v>26609.119999999999</v>
      </c>
      <c r="AM986">
        <v>41031.24</v>
      </c>
      <c r="AN986">
        <v>153531.6</v>
      </c>
      <c r="AO986">
        <v>29770.55</v>
      </c>
      <c r="AP986" s="14">
        <f t="shared" si="393"/>
        <v>0.33353110276356757</v>
      </c>
      <c r="AQ986" s="14">
        <f t="shared" si="394"/>
        <v>2.805944749270638E-2</v>
      </c>
      <c r="AR986" s="14">
        <f t="shared" si="395"/>
        <v>0</v>
      </c>
      <c r="AS986" s="14">
        <f t="shared" si="396"/>
        <v>1.1305151127888342</v>
      </c>
      <c r="AT986">
        <v>1815.76</v>
      </c>
      <c r="AU986">
        <v>1040.07</v>
      </c>
      <c r="AW986">
        <v>3830.4</v>
      </c>
    </row>
    <row r="987" spans="1:49" ht="12.75" customHeight="1" x14ac:dyDescent="0.15">
      <c r="A987" t="s">
        <v>168</v>
      </c>
      <c r="B987" t="s">
        <v>289</v>
      </c>
      <c r="C987" s="16">
        <v>10</v>
      </c>
      <c r="D987" s="17">
        <v>599</v>
      </c>
      <c r="F987" s="16" t="s">
        <v>379</v>
      </c>
      <c r="H987" s="16" t="s">
        <v>425</v>
      </c>
      <c r="J987" s="52">
        <f t="shared" si="401"/>
        <v>26512.1875</v>
      </c>
      <c r="K987" s="52">
        <f t="shared" si="402"/>
        <v>83863.437500000015</v>
      </c>
      <c r="L987" s="52">
        <f t="shared" si="403"/>
        <v>3332.5000000000005</v>
      </c>
      <c r="M987" s="52">
        <f t="shared" si="404"/>
        <v>1219157.5</v>
      </c>
      <c r="N987">
        <v>1973</v>
      </c>
      <c r="O987">
        <v>6241</v>
      </c>
      <c r="P987">
        <v>248</v>
      </c>
      <c r="Q987">
        <v>90728</v>
      </c>
      <c r="R987" s="14">
        <f t="shared" si="397"/>
        <v>0.23888281702041678</v>
      </c>
      <c r="S987" s="14">
        <f t="shared" si="398"/>
        <v>8.319174158124848E-2</v>
      </c>
      <c r="T987" s="14">
        <f t="shared" si="399"/>
        <v>0.86003822931520979</v>
      </c>
      <c r="U987" s="14">
        <f t="shared" si="400"/>
        <v>0.96452678273650527</v>
      </c>
      <c r="V987">
        <v>1300.49</v>
      </c>
      <c r="W987">
        <v>3083.64</v>
      </c>
      <c r="X987">
        <v>4535.3599999999997</v>
      </c>
      <c r="Y987">
        <v>3268</v>
      </c>
      <c r="Z987" s="14">
        <f t="shared" si="385"/>
        <v>0.62765220745584627</v>
      </c>
      <c r="AA987" s="14">
        <f t="shared" si="386"/>
        <v>0.1829104645522418</v>
      </c>
      <c r="AB987" s="14">
        <f t="shared" si="387"/>
        <v>2.6506189508176825</v>
      </c>
      <c r="AC987" s="14">
        <f t="shared" si="388"/>
        <v>0.92920113689019801</v>
      </c>
      <c r="AD987">
        <v>3416.97</v>
      </c>
      <c r="AE987">
        <v>6779.88</v>
      </c>
      <c r="AF987">
        <v>13977.88</v>
      </c>
      <c r="AG987">
        <v>3148.31</v>
      </c>
      <c r="AH987" s="14">
        <f t="shared" si="389"/>
        <v>8.658201155389829</v>
      </c>
      <c r="AI987" s="14">
        <f t="shared" si="390"/>
        <v>3.2283707245271085</v>
      </c>
      <c r="AJ987" s="14">
        <f t="shared" si="391"/>
        <v>42.724502412087752</v>
      </c>
      <c r="AK987" s="14">
        <f t="shared" si="392"/>
        <v>19.214120223482151</v>
      </c>
      <c r="AL987">
        <v>47135.68</v>
      </c>
      <c r="AM987">
        <v>119664.92</v>
      </c>
      <c r="AN987">
        <v>225305.1</v>
      </c>
      <c r="AO987">
        <v>65101.09</v>
      </c>
      <c r="AP987" s="14">
        <f t="shared" si="393"/>
        <v>0.33223978471909699</v>
      </c>
      <c r="AQ987" s="14">
        <f t="shared" si="394"/>
        <v>2.7242001302518217E-2</v>
      </c>
      <c r="AR987" s="14">
        <f t="shared" si="395"/>
        <v>0</v>
      </c>
      <c r="AS987" s="14">
        <f t="shared" si="396"/>
        <v>1.1569333478937132</v>
      </c>
      <c r="AT987">
        <v>1808.73</v>
      </c>
      <c r="AU987">
        <v>1009.77</v>
      </c>
      <c r="AW987">
        <v>3919.91</v>
      </c>
    </row>
    <row r="988" spans="1:49" ht="12.75" customHeight="1" x14ac:dyDescent="0.15">
      <c r="A988" t="s">
        <v>169</v>
      </c>
      <c r="B988" t="s">
        <v>290</v>
      </c>
      <c r="C988" s="16">
        <v>10</v>
      </c>
      <c r="D988" s="17">
        <v>600</v>
      </c>
      <c r="F988" s="16" t="s">
        <v>379</v>
      </c>
      <c r="H988" s="16" t="s">
        <v>425</v>
      </c>
      <c r="J988" s="52">
        <f t="shared" si="401"/>
        <v>22333.125</v>
      </c>
      <c r="K988" s="52">
        <f t="shared" si="402"/>
        <v>78004.6875</v>
      </c>
      <c r="L988" s="52">
        <f t="shared" si="403"/>
        <v>4945</v>
      </c>
      <c r="M988" s="52">
        <f t="shared" si="404"/>
        <v>936916.25000000012</v>
      </c>
      <c r="N988">
        <v>1662</v>
      </c>
      <c r="O988">
        <v>5805</v>
      </c>
      <c r="P988">
        <v>368</v>
      </c>
      <c r="Q988">
        <v>69724</v>
      </c>
      <c r="R988" s="14">
        <f t="shared" si="397"/>
        <v>0.43551032778905407</v>
      </c>
      <c r="S988" s="14">
        <f t="shared" si="398"/>
        <v>0.14086027713314336</v>
      </c>
      <c r="T988" s="14">
        <f t="shared" si="399"/>
        <v>0.71665554173366908</v>
      </c>
      <c r="U988" s="14">
        <f t="shared" si="400"/>
        <v>1.3534128841652917</v>
      </c>
      <c r="V988">
        <v>2370.94</v>
      </c>
      <c r="W988">
        <v>5221.22</v>
      </c>
      <c r="X988">
        <v>3779.24</v>
      </c>
      <c r="Y988">
        <v>4585.62</v>
      </c>
      <c r="Z988" s="14">
        <f t="shared" si="385"/>
        <v>0.4822016697128057</v>
      </c>
      <c r="AA988" s="14">
        <f t="shared" si="386"/>
        <v>0.16136171966937404</v>
      </c>
      <c r="AB988" s="14">
        <f t="shared" si="387"/>
        <v>1.5000910221790711</v>
      </c>
      <c r="AC988" s="14">
        <f t="shared" si="388"/>
        <v>0.68523311856773084</v>
      </c>
      <c r="AD988">
        <v>2625.13</v>
      </c>
      <c r="AE988">
        <v>5981.14</v>
      </c>
      <c r="AF988">
        <v>7910.64</v>
      </c>
      <c r="AG988">
        <v>2321.6999999999998</v>
      </c>
      <c r="AH988" s="14">
        <f t="shared" si="389"/>
        <v>6.8446560924311868</v>
      </c>
      <c r="AI988" s="14">
        <f t="shared" si="390"/>
        <v>1.8890291167318554</v>
      </c>
      <c r="AJ988" s="14">
        <f t="shared" si="391"/>
        <v>39.500970903243427</v>
      </c>
      <c r="AK988" s="14">
        <f t="shared" si="392"/>
        <v>12.102975334913332</v>
      </c>
      <c r="AL988">
        <v>37262.65</v>
      </c>
      <c r="AM988">
        <v>70020</v>
      </c>
      <c r="AN988">
        <v>208306</v>
      </c>
      <c r="AO988">
        <v>41007.18</v>
      </c>
      <c r="AP988" s="14">
        <f t="shared" si="393"/>
        <v>0.31821713613945501</v>
      </c>
      <c r="AQ988" s="14">
        <f t="shared" si="394"/>
        <v>3.3285167857044572E-2</v>
      </c>
      <c r="AR988" s="14">
        <f t="shared" si="395"/>
        <v>0</v>
      </c>
      <c r="AS988" s="14">
        <f t="shared" si="396"/>
        <v>1.0149047131359221</v>
      </c>
      <c r="AT988">
        <v>1732.39</v>
      </c>
      <c r="AU988">
        <v>1233.77</v>
      </c>
      <c r="AW988">
        <v>3438.69</v>
      </c>
    </row>
    <row r="989" spans="1:49" ht="12.75" customHeight="1" x14ac:dyDescent="0.15">
      <c r="A989" t="s">
        <v>171</v>
      </c>
      <c r="B989" t="s">
        <v>293</v>
      </c>
      <c r="C989" s="16">
        <v>10</v>
      </c>
      <c r="D989" s="17">
        <v>603</v>
      </c>
      <c r="F989" s="16" t="s">
        <v>384</v>
      </c>
      <c r="H989" s="16" t="s">
        <v>425</v>
      </c>
      <c r="J989" s="52">
        <f t="shared" si="401"/>
        <v>27506.5625</v>
      </c>
      <c r="K989" s="52">
        <f t="shared" si="402"/>
        <v>87693.125000000015</v>
      </c>
      <c r="L989" s="52">
        <f t="shared" si="403"/>
        <v>4689.6875</v>
      </c>
      <c r="M989" s="52">
        <f t="shared" si="404"/>
        <v>1281305.9375</v>
      </c>
      <c r="N989">
        <v>2047</v>
      </c>
      <c r="O989">
        <v>6526</v>
      </c>
      <c r="P989">
        <v>349</v>
      </c>
      <c r="Q989">
        <v>95353</v>
      </c>
      <c r="R989" s="14">
        <f t="shared" si="397"/>
        <v>0.26621724635152139</v>
      </c>
      <c r="S989" s="14">
        <f t="shared" si="398"/>
        <v>9.1593901365809582E-2</v>
      </c>
      <c r="T989" s="14">
        <f t="shared" si="399"/>
        <v>0.8954856791771596</v>
      </c>
      <c r="U989" s="14">
        <f t="shared" si="400"/>
        <v>0.85892467659723915</v>
      </c>
      <c r="V989">
        <v>1449.3</v>
      </c>
      <c r="W989">
        <v>3395.08</v>
      </c>
      <c r="X989">
        <v>4722.29</v>
      </c>
      <c r="Y989">
        <v>2910.2</v>
      </c>
      <c r="Z989" s="14">
        <f t="shared" si="385"/>
        <v>0.51821346240390875</v>
      </c>
      <c r="AA989" s="14">
        <f t="shared" si="386"/>
        <v>0.16829976048556844</v>
      </c>
      <c r="AB989" s="14">
        <f t="shared" si="387"/>
        <v>2.6959005886100917</v>
      </c>
      <c r="AC989" s="14">
        <f t="shared" si="388"/>
        <v>0.74216617131860962</v>
      </c>
      <c r="AD989">
        <v>2821.18</v>
      </c>
      <c r="AE989">
        <v>6238.31</v>
      </c>
      <c r="AF989">
        <v>14216.67</v>
      </c>
      <c r="AG989">
        <v>2514.6</v>
      </c>
      <c r="AH989" s="14">
        <f t="shared" si="389"/>
        <v>6.4731771383436962</v>
      </c>
      <c r="AI989" s="14">
        <f t="shared" si="390"/>
        <v>1.4797723884482712</v>
      </c>
      <c r="AJ989" s="14">
        <f t="shared" si="391"/>
        <v>44.518777117024186</v>
      </c>
      <c r="AK989" s="14">
        <f t="shared" si="392"/>
        <v>16.976249856117867</v>
      </c>
      <c r="AL989">
        <v>35240.300000000003</v>
      </c>
      <c r="AM989">
        <v>54850.22</v>
      </c>
      <c r="AN989">
        <v>234767.1</v>
      </c>
      <c r="AO989">
        <v>57518.76</v>
      </c>
      <c r="AP989" s="14">
        <f t="shared" si="393"/>
        <v>0.3372562706073603</v>
      </c>
      <c r="AQ989" s="14">
        <f t="shared" si="394"/>
        <v>2.7794249603282299E-2</v>
      </c>
      <c r="AR989" s="14">
        <f t="shared" si="395"/>
        <v>0</v>
      </c>
      <c r="AS989" s="14">
        <f t="shared" si="396"/>
        <v>1.0557908499818487</v>
      </c>
      <c r="AT989">
        <v>1836.04</v>
      </c>
      <c r="AU989">
        <v>1030.24</v>
      </c>
      <c r="AW989">
        <v>3577.22</v>
      </c>
    </row>
    <row r="990" spans="1:49" ht="12.75" customHeight="1" x14ac:dyDescent="0.15">
      <c r="A990" t="s">
        <v>172</v>
      </c>
      <c r="B990" t="s">
        <v>294</v>
      </c>
      <c r="C990" s="16">
        <v>10</v>
      </c>
      <c r="D990" s="17">
        <v>604</v>
      </c>
      <c r="F990" s="16" t="s">
        <v>384</v>
      </c>
      <c r="H990" s="16" t="s">
        <v>425</v>
      </c>
      <c r="J990" s="52">
        <f t="shared" si="401"/>
        <v>30476.25</v>
      </c>
      <c r="K990" s="52">
        <f t="shared" si="402"/>
        <v>94519.375</v>
      </c>
      <c r="L990" s="52">
        <f t="shared" si="403"/>
        <v>5240.625</v>
      </c>
      <c r="M990" s="52">
        <f t="shared" si="404"/>
        <v>1355964.6875</v>
      </c>
      <c r="N990">
        <v>2268</v>
      </c>
      <c r="O990">
        <v>7034</v>
      </c>
      <c r="P990">
        <v>390</v>
      </c>
      <c r="Q990">
        <v>100909</v>
      </c>
      <c r="R990" s="14">
        <f t="shared" si="397"/>
        <v>0.26360522037821105</v>
      </c>
      <c r="S990" s="14">
        <f t="shared" si="398"/>
        <v>9.3230142667291835E-2</v>
      </c>
      <c r="T990" s="14">
        <f t="shared" si="399"/>
        <v>0.9065790072514337</v>
      </c>
      <c r="U990" s="14">
        <f t="shared" si="400"/>
        <v>0.9201166404481449</v>
      </c>
      <c r="V990">
        <v>1435.08</v>
      </c>
      <c r="W990">
        <v>3455.73</v>
      </c>
      <c r="X990">
        <v>4780.79</v>
      </c>
      <c r="Y990">
        <v>3117.53</v>
      </c>
      <c r="Z990" s="14">
        <f t="shared" si="385"/>
        <v>0.528736877875846</v>
      </c>
      <c r="AA990" s="14">
        <f t="shared" si="386"/>
        <v>0.16905003040468169</v>
      </c>
      <c r="AB990" s="14">
        <f t="shared" si="387"/>
        <v>2.3804613307442581</v>
      </c>
      <c r="AC990" s="14">
        <f t="shared" si="388"/>
        <v>0.76645347515930329</v>
      </c>
      <c r="AD990">
        <v>2878.47</v>
      </c>
      <c r="AE990">
        <v>6266.12</v>
      </c>
      <c r="AF990">
        <v>12553.22</v>
      </c>
      <c r="AG990">
        <v>2596.89</v>
      </c>
      <c r="AH990" s="14">
        <f t="shared" si="389"/>
        <v>7.9348260945435838</v>
      </c>
      <c r="AI990" s="14">
        <f t="shared" si="390"/>
        <v>1.8928913476423286</v>
      </c>
      <c r="AJ990" s="14">
        <f t="shared" si="391"/>
        <v>34.297788540307657</v>
      </c>
      <c r="AK990" s="14">
        <f t="shared" si="392"/>
        <v>24.372003931302551</v>
      </c>
      <c r="AL990">
        <v>43197.59</v>
      </c>
      <c r="AM990">
        <v>70163.16</v>
      </c>
      <c r="AN990">
        <v>180867.33</v>
      </c>
      <c r="AO990">
        <v>82576.98</v>
      </c>
      <c r="AP990" s="14">
        <f t="shared" si="393"/>
        <v>0.34411880860756239</v>
      </c>
      <c r="AQ990" s="14">
        <f t="shared" si="394"/>
        <v>2.8336515887862564E-2</v>
      </c>
      <c r="AR990" s="14">
        <f t="shared" si="395"/>
        <v>0</v>
      </c>
      <c r="AS990" s="14">
        <f t="shared" si="396"/>
        <v>1.0993421266221788</v>
      </c>
      <c r="AT990">
        <v>1873.4</v>
      </c>
      <c r="AU990">
        <v>1050.3399999999999</v>
      </c>
      <c r="AW990">
        <v>3724.78</v>
      </c>
    </row>
    <row r="991" spans="1:49" ht="12.75" customHeight="1" x14ac:dyDescent="0.15">
      <c r="A991" t="s">
        <v>173</v>
      </c>
      <c r="B991" t="s">
        <v>295</v>
      </c>
      <c r="C991" s="16">
        <v>10</v>
      </c>
      <c r="D991" s="17">
        <v>605</v>
      </c>
      <c r="F991" s="16" t="s">
        <v>381</v>
      </c>
      <c r="H991" s="16" t="s">
        <v>425</v>
      </c>
      <c r="J991" s="52">
        <f t="shared" si="401"/>
        <v>29804.375</v>
      </c>
      <c r="K991" s="52">
        <f t="shared" si="402"/>
        <v>89050.312500000015</v>
      </c>
      <c r="L991" s="52">
        <f t="shared" si="403"/>
        <v>5254.0624999999991</v>
      </c>
      <c r="M991" s="52">
        <f t="shared" si="404"/>
        <v>1319670</v>
      </c>
      <c r="N991">
        <v>2218</v>
      </c>
      <c r="O991">
        <v>6627</v>
      </c>
      <c r="P991">
        <v>391</v>
      </c>
      <c r="Q991">
        <v>98208</v>
      </c>
      <c r="R991" s="14">
        <f t="shared" si="397"/>
        <v>0.2655541370854419</v>
      </c>
      <c r="S991" s="14">
        <f t="shared" si="398"/>
        <v>9.5292103469802769E-2</v>
      </c>
      <c r="T991" s="14">
        <f t="shared" si="399"/>
        <v>0.94723937316059359</v>
      </c>
      <c r="U991" s="14">
        <f t="shared" si="400"/>
        <v>0.84950962018068643</v>
      </c>
      <c r="V991">
        <v>1445.69</v>
      </c>
      <c r="W991">
        <v>3532.16</v>
      </c>
      <c r="X991">
        <v>4995.21</v>
      </c>
      <c r="Y991">
        <v>2878.3</v>
      </c>
      <c r="Z991" s="14">
        <f t="shared" si="385"/>
        <v>0.51195341703327479</v>
      </c>
      <c r="AA991" s="14">
        <f t="shared" si="386"/>
        <v>0.16972476074186343</v>
      </c>
      <c r="AB991" s="14">
        <f t="shared" si="387"/>
        <v>2.7968517703813833</v>
      </c>
      <c r="AC991" s="14">
        <f t="shared" si="388"/>
        <v>0.74720130807304186</v>
      </c>
      <c r="AD991">
        <v>2787.1</v>
      </c>
      <c r="AE991">
        <v>6291.13</v>
      </c>
      <c r="AF991">
        <v>14749.03</v>
      </c>
      <c r="AG991">
        <v>2531.66</v>
      </c>
      <c r="AH991" s="14">
        <f t="shared" si="389"/>
        <v>11.342243366611253</v>
      </c>
      <c r="AI991" s="14">
        <f t="shared" si="390"/>
        <v>5.1687565051720332</v>
      </c>
      <c r="AJ991" s="14">
        <f t="shared" si="391"/>
        <v>55.812306577869471</v>
      </c>
      <c r="AK991" s="14">
        <f t="shared" si="392"/>
        <v>23.899477302040321</v>
      </c>
      <c r="AL991">
        <v>61747.74</v>
      </c>
      <c r="AM991">
        <v>191588.54</v>
      </c>
      <c r="AN991">
        <v>294322.84999999998</v>
      </c>
      <c r="AO991">
        <v>80975.97</v>
      </c>
      <c r="AP991" s="14">
        <f t="shared" si="393"/>
        <v>0.33223794785132393</v>
      </c>
      <c r="AQ991" s="14">
        <f t="shared" si="394"/>
        <v>2.7919159697690588E-2</v>
      </c>
      <c r="AR991" s="14">
        <f t="shared" si="395"/>
        <v>0</v>
      </c>
      <c r="AS991" s="14">
        <f t="shared" si="396"/>
        <v>1.0597575696758446</v>
      </c>
      <c r="AT991">
        <v>1808.72</v>
      </c>
      <c r="AU991">
        <v>1034.8699999999999</v>
      </c>
      <c r="AW991">
        <v>3590.66</v>
      </c>
    </row>
    <row r="992" spans="1:49" ht="12.75" customHeight="1" x14ac:dyDescent="0.15">
      <c r="A992" t="s">
        <v>177</v>
      </c>
      <c r="B992" t="s">
        <v>299</v>
      </c>
      <c r="C992" s="16">
        <v>10</v>
      </c>
      <c r="D992" s="17">
        <v>609</v>
      </c>
      <c r="F992" s="16" t="s">
        <v>381</v>
      </c>
      <c r="H992" s="16" t="s">
        <v>425</v>
      </c>
      <c r="J992" s="52">
        <f t="shared" si="401"/>
        <v>27466.250000000004</v>
      </c>
      <c r="K992" s="52">
        <f t="shared" si="402"/>
        <v>88848.750000000015</v>
      </c>
      <c r="L992" s="52">
        <f t="shared" si="403"/>
        <v>3950.625</v>
      </c>
      <c r="M992" s="52">
        <f t="shared" si="404"/>
        <v>1258314.375</v>
      </c>
      <c r="N992">
        <v>2044</v>
      </c>
      <c r="O992">
        <v>6612</v>
      </c>
      <c r="P992">
        <v>294</v>
      </c>
      <c r="Q992">
        <v>93642</v>
      </c>
      <c r="R992" s="14">
        <f t="shared" si="397"/>
        <v>0.27695190161736205</v>
      </c>
      <c r="S992" s="14">
        <f t="shared" si="398"/>
        <v>9.2470160516215913E-2</v>
      </c>
      <c r="T992" s="14">
        <f t="shared" si="399"/>
        <v>0.84679260596498696</v>
      </c>
      <c r="U992" s="14">
        <f t="shared" si="400"/>
        <v>0.77702549148660494</v>
      </c>
      <c r="V992">
        <v>1507.74</v>
      </c>
      <c r="W992">
        <v>3427.56</v>
      </c>
      <c r="X992">
        <v>4465.51</v>
      </c>
      <c r="Y992">
        <v>2632.71</v>
      </c>
      <c r="Z992" s="14">
        <f t="shared" si="385"/>
        <v>0.56009772136552749</v>
      </c>
      <c r="AA992" s="14">
        <f t="shared" si="386"/>
        <v>0.17756873697279441</v>
      </c>
      <c r="AB992" s="14">
        <f t="shared" si="387"/>
        <v>2.1706457265086927</v>
      </c>
      <c r="AC992" s="14">
        <f t="shared" si="388"/>
        <v>0.57464014709918865</v>
      </c>
      <c r="AD992">
        <v>3049.2</v>
      </c>
      <c r="AE992">
        <v>6581.88</v>
      </c>
      <c r="AF992">
        <v>11446.77</v>
      </c>
      <c r="AG992">
        <v>1946.99</v>
      </c>
      <c r="AH992" s="14">
        <f t="shared" si="389"/>
        <v>6.3528347461907959</v>
      </c>
      <c r="AI992" s="14">
        <f t="shared" si="390"/>
        <v>1.6981594780862368</v>
      </c>
      <c r="AJ992" s="14">
        <f t="shared" si="391"/>
        <v>30.707462301647503</v>
      </c>
      <c r="AK992" s="14">
        <f t="shared" si="392"/>
        <v>8.2042270356739149</v>
      </c>
      <c r="AL992">
        <v>34585.15</v>
      </c>
      <c r="AM992">
        <v>62945.1</v>
      </c>
      <c r="AN992">
        <v>161933.96</v>
      </c>
      <c r="AO992">
        <v>27797.48</v>
      </c>
      <c r="AP992" s="14">
        <f t="shared" si="393"/>
        <v>0.33509427723845298</v>
      </c>
      <c r="AQ992" s="14">
        <f t="shared" si="394"/>
        <v>2.7035346589091111E-2</v>
      </c>
      <c r="AR992" s="14">
        <f t="shared" si="395"/>
        <v>0</v>
      </c>
      <c r="AS992" s="14">
        <f t="shared" si="396"/>
        <v>0.90299245319772514</v>
      </c>
      <c r="AT992">
        <v>1824.27</v>
      </c>
      <c r="AU992">
        <v>1002.11</v>
      </c>
      <c r="AW992">
        <v>3059.51</v>
      </c>
    </row>
    <row r="993" spans="1:49" ht="12.75" customHeight="1" x14ac:dyDescent="0.15">
      <c r="J993" s="52"/>
      <c r="K993" s="52"/>
      <c r="L993" s="52"/>
      <c r="M993" s="52"/>
      <c r="R993" s="14"/>
      <c r="S993" s="14"/>
      <c r="T993" s="14"/>
      <c r="U993" s="14"/>
      <c r="Z993" s="14"/>
      <c r="AA993" s="14"/>
      <c r="AB993" s="14"/>
      <c r="AC993" s="14"/>
      <c r="AH993" s="14"/>
      <c r="AI993" s="14"/>
      <c r="AJ993" s="14"/>
      <c r="AK993" s="14"/>
      <c r="AP993" s="14"/>
      <c r="AQ993" s="14"/>
      <c r="AR993" s="14"/>
      <c r="AS993" s="14"/>
    </row>
    <row r="994" spans="1:49" ht="12.75" customHeight="1" x14ac:dyDescent="0.15">
      <c r="A994" t="s">
        <v>104</v>
      </c>
      <c r="B994" s="15" t="s">
        <v>330</v>
      </c>
      <c r="C994" s="16">
        <v>11</v>
      </c>
      <c r="D994" s="17">
        <v>887</v>
      </c>
      <c r="F994" s="16" t="s">
        <v>374</v>
      </c>
      <c r="H994" s="16" t="s">
        <v>426</v>
      </c>
      <c r="J994" s="52">
        <f t="shared" si="401"/>
        <v>268.75</v>
      </c>
      <c r="K994" s="52">
        <f t="shared" si="402"/>
        <v>5831.875</v>
      </c>
      <c r="L994" s="52">
        <f t="shared" si="403"/>
        <v>3923.75</v>
      </c>
      <c r="M994" s="52">
        <f t="shared" si="404"/>
        <v>1556129.6875</v>
      </c>
      <c r="N994">
        <v>20</v>
      </c>
      <c r="O994">
        <v>434</v>
      </c>
      <c r="P994">
        <v>292</v>
      </c>
      <c r="Q994">
        <v>115805</v>
      </c>
      <c r="R994" s="14">
        <f t="shared" ref="R994:R1059" si="405">V994/$S$16</f>
        <v>0.24943032588105021</v>
      </c>
      <c r="S994" s="14">
        <f t="shared" ref="S994:S1059" si="406">W994/$T$16</f>
        <v>8.1947563286632844E-2</v>
      </c>
      <c r="T994" s="14">
        <f t="shared" ref="T994:T1059" si="407">X994/$U$16</f>
        <v>0.77887334857231416</v>
      </c>
      <c r="U994" s="14">
        <f t="shared" ref="U994:U1059" si="408">Y994/$V$16</f>
        <v>1.7171334663185267</v>
      </c>
      <c r="V994">
        <v>1362.8</v>
      </c>
      <c r="W994">
        <v>2992.43</v>
      </c>
      <c r="X994">
        <v>4020.7</v>
      </c>
      <c r="Y994">
        <v>6352.81</v>
      </c>
      <c r="Z994" s="14">
        <f t="shared" ref="Z994:Z1059" si="409">AD994/$S$16</f>
        <v>0.84870004484181827</v>
      </c>
      <c r="AA994" s="14">
        <f t="shared" ref="AA994:AA1059" si="410">AE994/$T$16</f>
        <v>0.28993821953971366</v>
      </c>
      <c r="AB994" s="14">
        <f t="shared" ref="AB994:AB1059" si="411">AF994/$U$16</f>
        <v>6.4533745302390457</v>
      </c>
      <c r="AC994" s="14">
        <f t="shared" ref="AC994:AC1059" si="412">AG994/$V$16</f>
        <v>1.0381764810820455</v>
      </c>
      <c r="AD994">
        <v>4637</v>
      </c>
      <c r="AE994">
        <v>10587.5</v>
      </c>
      <c r="AF994">
        <v>33313.61</v>
      </c>
      <c r="AG994">
        <v>3840.9</v>
      </c>
      <c r="AH994" s="14">
        <f t="shared" ref="AH994:AH1059" si="413">AL994/$S$16</f>
        <v>30.981332991681388</v>
      </c>
      <c r="AI994" s="14">
        <f t="shared" ref="AI994:AI1059" si="414">AM994/$T$16</f>
        <v>22.633739908643786</v>
      </c>
      <c r="AJ994" s="14">
        <f t="shared" ref="AJ994:AJ1059" si="415">AN994/$U$16</f>
        <v>189.22471039479294</v>
      </c>
      <c r="AK994" s="14">
        <f t="shared" ref="AK994:AK1059" si="416">AO994/$V$16</f>
        <v>25.349196953233541</v>
      </c>
      <c r="AL994">
        <v>169271.16</v>
      </c>
      <c r="AM994">
        <v>826502.7</v>
      </c>
      <c r="AN994">
        <v>976815.8</v>
      </c>
      <c r="AO994">
        <v>93783.41</v>
      </c>
      <c r="AP994" s="14">
        <f t="shared" ref="AP994:AP1059" si="417">AT994/$S$16</f>
        <v>0.34497817393134628</v>
      </c>
      <c r="AQ994" s="14">
        <f t="shared" ref="AQ994:AQ1059" si="418">AU994/$T$16</f>
        <v>3.1470791206142996E-2</v>
      </c>
      <c r="AR994" s="14">
        <f t="shared" ref="AR994:AR1059" si="419">AV994/$U$16</f>
        <v>0</v>
      </c>
      <c r="AS994" s="14">
        <f t="shared" ref="AS994:AS1059" si="420">AW994/$V$16</f>
        <v>1.5884000151365261</v>
      </c>
      <c r="AT994">
        <v>1884.84</v>
      </c>
      <c r="AU994">
        <v>1149.2</v>
      </c>
      <c r="AW994">
        <v>5876.54</v>
      </c>
    </row>
    <row r="995" spans="1:49" ht="12.75" customHeight="1" x14ac:dyDescent="0.15">
      <c r="A995" t="s">
        <v>103</v>
      </c>
      <c r="B995" s="15" t="s">
        <v>328</v>
      </c>
      <c r="C995" s="16">
        <v>11</v>
      </c>
      <c r="D995" s="18">
        <v>886</v>
      </c>
      <c r="F995" s="16" t="s">
        <v>374</v>
      </c>
      <c r="H995" s="16" t="s">
        <v>426</v>
      </c>
      <c r="J995" s="52">
        <f t="shared" si="401"/>
        <v>618.125</v>
      </c>
      <c r="K995" s="52">
        <f t="shared" si="402"/>
        <v>7592.1875</v>
      </c>
      <c r="L995" s="52">
        <f t="shared" si="403"/>
        <v>4501.5625</v>
      </c>
      <c r="M995" s="52">
        <f t="shared" si="404"/>
        <v>1649144.0625</v>
      </c>
      <c r="N995">
        <v>46</v>
      </c>
      <c r="O995">
        <v>565</v>
      </c>
      <c r="P995">
        <v>335</v>
      </c>
      <c r="Q995">
        <v>122727</v>
      </c>
      <c r="R995" s="14">
        <f>V995/$S$16</f>
        <v>0.43502237515214193</v>
      </c>
      <c r="S995" s="14">
        <f>W995/$T$16</f>
        <v>7.6483169206164894E-2</v>
      </c>
      <c r="T995" s="14">
        <f>X995/$U$16</f>
        <v>0.6587675797140754</v>
      </c>
      <c r="U995" s="14">
        <f>Y995/$V$16</f>
        <v>1.5048869355562402</v>
      </c>
      <c r="V995">
        <v>2376.81</v>
      </c>
      <c r="W995">
        <v>2792.89</v>
      </c>
      <c r="X995">
        <v>3400.69</v>
      </c>
      <c r="Y995">
        <v>5567.57</v>
      </c>
      <c r="Z995" s="14">
        <f>AD995/$S$16</f>
        <v>0.78773896570973623</v>
      </c>
      <c r="AA995" s="14">
        <f>AE995/$T$16</f>
        <v>0.29103307007262486</v>
      </c>
      <c r="AB995" s="14">
        <f>AF995/$U$16</f>
        <v>7.1081515632869703</v>
      </c>
      <c r="AC995" s="14">
        <f>AG995/$V$16</f>
        <v>1.1271819572609374</v>
      </c>
      <c r="AD995">
        <v>4303.93</v>
      </c>
      <c r="AE995">
        <v>10627.48</v>
      </c>
      <c r="AF995">
        <v>36693.699999999997</v>
      </c>
      <c r="AG995">
        <v>4170.1899999999996</v>
      </c>
      <c r="AH995" s="14">
        <f>AL995/$S$16</f>
        <v>36.080486487970497</v>
      </c>
      <c r="AI995" s="14">
        <f>AM995/$T$16</f>
        <v>23.245201608044603</v>
      </c>
      <c r="AJ995" s="14">
        <f>AN995/$U$16</f>
        <v>231.16478245709197</v>
      </c>
      <c r="AK995" s="14">
        <f>AO995/$V$16</f>
        <v>27.47668974986891</v>
      </c>
      <c r="AL995">
        <v>197131.15</v>
      </c>
      <c r="AM995">
        <v>848831.08</v>
      </c>
      <c r="AN995">
        <v>1193318.8400000001</v>
      </c>
      <c r="AO995">
        <v>101654.41</v>
      </c>
      <c r="AP995" s="14">
        <f>AT995/$S$16</f>
        <v>0.34391661252093381</v>
      </c>
      <c r="AQ995" s="14">
        <f>AU995/$T$16</f>
        <v>3.4727683999518026E-2</v>
      </c>
      <c r="AR995" s="14">
        <f>AV995/$U$16</f>
        <v>0</v>
      </c>
      <c r="AS995" s="14">
        <f>AW995/$V$16</f>
        <v>1.6693479941400022</v>
      </c>
      <c r="AT995">
        <v>1879.04</v>
      </c>
      <c r="AU995">
        <v>1268.1300000000001</v>
      </c>
      <c r="AW995">
        <v>6176.02</v>
      </c>
    </row>
    <row r="996" spans="1:49" ht="12.75" customHeight="1" x14ac:dyDescent="0.15">
      <c r="A996" t="s">
        <v>105</v>
      </c>
      <c r="B996" s="15" t="s">
        <v>331</v>
      </c>
      <c r="C996" s="16">
        <v>11</v>
      </c>
      <c r="D996" s="17">
        <v>908</v>
      </c>
      <c r="F996" s="16" t="s">
        <v>375</v>
      </c>
      <c r="H996" s="16" t="s">
        <v>426</v>
      </c>
      <c r="J996" s="52">
        <f t="shared" si="401"/>
        <v>147.8125</v>
      </c>
      <c r="K996" s="52">
        <f t="shared" si="402"/>
        <v>6154.3750000000009</v>
      </c>
      <c r="L996" s="52">
        <f t="shared" si="403"/>
        <v>2700.9375000000005</v>
      </c>
      <c r="M996" s="52">
        <f t="shared" si="404"/>
        <v>1454743.75</v>
      </c>
      <c r="N996">
        <v>11</v>
      </c>
      <c r="O996">
        <v>458</v>
      </c>
      <c r="P996">
        <v>201</v>
      </c>
      <c r="Q996">
        <v>108260</v>
      </c>
      <c r="R996" s="14">
        <f t="shared" si="405"/>
        <v>0.43515415518929662</v>
      </c>
      <c r="S996" s="14">
        <f t="shared" si="406"/>
        <v>9.8408934067980403E-2</v>
      </c>
      <c r="T996" s="14">
        <f t="shared" si="407"/>
        <v>0.80001162295145478</v>
      </c>
      <c r="U996" s="14">
        <f t="shared" si="408"/>
        <v>1.2400247590319111</v>
      </c>
      <c r="V996">
        <v>2377.5300000000002</v>
      </c>
      <c r="W996">
        <v>3593.54</v>
      </c>
      <c r="X996">
        <v>4129.82</v>
      </c>
      <c r="Y996">
        <v>4587.67</v>
      </c>
      <c r="Z996" s="14">
        <f t="shared" si="409"/>
        <v>0.86999350251205709</v>
      </c>
      <c r="AA996" s="14">
        <f t="shared" si="410"/>
        <v>0.30271220602249943</v>
      </c>
      <c r="AB996" s="14">
        <f t="shared" si="411"/>
        <v>6.1771609003913062</v>
      </c>
      <c r="AC996" s="14">
        <f t="shared" si="412"/>
        <v>1.0215641437321268</v>
      </c>
      <c r="AD996">
        <v>4753.34</v>
      </c>
      <c r="AE996">
        <v>11053.96</v>
      </c>
      <c r="AF996">
        <v>31887.74</v>
      </c>
      <c r="AG996">
        <v>3779.44</v>
      </c>
      <c r="AH996" s="14">
        <f t="shared" si="413"/>
        <v>30.993989366083113</v>
      </c>
      <c r="AI996" s="14">
        <f t="shared" si="414"/>
        <v>20.631643864126801</v>
      </c>
      <c r="AJ996" s="14">
        <f t="shared" si="415"/>
        <v>178.97377281004225</v>
      </c>
      <c r="AK996" s="14">
        <f t="shared" si="416"/>
        <v>20.843450479233226</v>
      </c>
      <c r="AL996">
        <v>169340.31</v>
      </c>
      <c r="AM996">
        <v>753393.36</v>
      </c>
      <c r="AN996">
        <v>923898.41</v>
      </c>
      <c r="AO996">
        <v>77113.679999999993</v>
      </c>
      <c r="AP996" s="14">
        <f t="shared" si="417"/>
        <v>0.38942648229663324</v>
      </c>
      <c r="AQ996" s="14">
        <f t="shared" si="418"/>
        <v>3.1437107710508158E-2</v>
      </c>
      <c r="AR996" s="14">
        <f t="shared" si="419"/>
        <v>0</v>
      </c>
      <c r="AS996" s="14">
        <f t="shared" si="420"/>
        <v>1.5268511160485019</v>
      </c>
      <c r="AT996">
        <v>2127.69</v>
      </c>
      <c r="AU996">
        <v>1147.97</v>
      </c>
      <c r="AW996">
        <v>5648.83</v>
      </c>
    </row>
    <row r="997" spans="1:49" ht="12.75" customHeight="1" x14ac:dyDescent="0.15">
      <c r="A997" t="s">
        <v>106</v>
      </c>
      <c r="B997" s="15" t="s">
        <v>332</v>
      </c>
      <c r="C997" s="16">
        <v>11</v>
      </c>
      <c r="D997" s="17">
        <v>909</v>
      </c>
      <c r="F997" s="16" t="s">
        <v>375</v>
      </c>
      <c r="H997" s="16" t="s">
        <v>426</v>
      </c>
      <c r="J997" s="52">
        <f t="shared" si="401"/>
        <v>53.75</v>
      </c>
      <c r="K997" s="52">
        <f t="shared" si="402"/>
        <v>5764.6875</v>
      </c>
      <c r="L997" s="52">
        <f t="shared" si="403"/>
        <v>2606.875</v>
      </c>
      <c r="M997" s="52">
        <f t="shared" si="404"/>
        <v>1444719.375</v>
      </c>
      <c r="N997">
        <v>4</v>
      </c>
      <c r="O997">
        <v>429</v>
      </c>
      <c r="P997">
        <v>194</v>
      </c>
      <c r="Q997">
        <v>107514</v>
      </c>
      <c r="R997" s="14">
        <f t="shared" si="405"/>
        <v>0.3833206739084678</v>
      </c>
      <c r="S997" s="14">
        <f t="shared" si="406"/>
        <v>0.11007958068155678</v>
      </c>
      <c r="T997" s="14">
        <f t="shared" si="407"/>
        <v>1.1317306574716208</v>
      </c>
      <c r="U997" s="14">
        <f t="shared" si="408"/>
        <v>1.1089451463107423</v>
      </c>
      <c r="V997">
        <v>2094.33</v>
      </c>
      <c r="W997">
        <v>4019.71</v>
      </c>
      <c r="X997">
        <v>5842.22</v>
      </c>
      <c r="Y997">
        <v>4102.72</v>
      </c>
      <c r="Z997" s="14">
        <f t="shared" si="409"/>
        <v>0.87429282622422744</v>
      </c>
      <c r="AA997" s="14">
        <f t="shared" si="410"/>
        <v>0.2981241305276533</v>
      </c>
      <c r="AB997" s="14">
        <f t="shared" si="411"/>
        <v>6.0964801828677695</v>
      </c>
      <c r="AC997" s="14">
        <f t="shared" si="412"/>
        <v>1.1140591297578697</v>
      </c>
      <c r="AD997">
        <v>4776.83</v>
      </c>
      <c r="AE997">
        <v>10886.42</v>
      </c>
      <c r="AF997">
        <v>31471.25</v>
      </c>
      <c r="AG997">
        <v>4121.6400000000003</v>
      </c>
      <c r="AH997" s="14">
        <f t="shared" si="413"/>
        <v>29.540521446285911</v>
      </c>
      <c r="AI997" s="14">
        <f t="shared" si="414"/>
        <v>15.533518364351361</v>
      </c>
      <c r="AJ997" s="14">
        <f t="shared" si="415"/>
        <v>188.37694781294798</v>
      </c>
      <c r="AK997" s="14">
        <f t="shared" si="416"/>
        <v>27.618291951152269</v>
      </c>
      <c r="AL997">
        <v>161399.07</v>
      </c>
      <c r="AM997">
        <v>567228.17000000004</v>
      </c>
      <c r="AN997">
        <v>972439.48</v>
      </c>
      <c r="AO997">
        <v>102178.29</v>
      </c>
      <c r="AP997" s="14">
        <f t="shared" si="417"/>
        <v>0.36397463234284777</v>
      </c>
      <c r="AQ997" s="14">
        <f t="shared" si="418"/>
        <v>3.0759603903999299E-2</v>
      </c>
      <c r="AR997" s="14">
        <f t="shared" si="419"/>
        <v>0</v>
      </c>
      <c r="AS997" s="14">
        <f t="shared" si="420"/>
        <v>1.5225236913662337</v>
      </c>
      <c r="AT997">
        <v>1988.63</v>
      </c>
      <c r="AU997">
        <v>1123.23</v>
      </c>
      <c r="AW997">
        <v>5632.82</v>
      </c>
    </row>
    <row r="998" spans="1:49" ht="12.75" customHeight="1" x14ac:dyDescent="0.15">
      <c r="A998" t="s">
        <v>107</v>
      </c>
      <c r="B998" s="15" t="s">
        <v>333</v>
      </c>
      <c r="C998" s="16">
        <v>11</v>
      </c>
      <c r="D998" s="17">
        <v>910</v>
      </c>
      <c r="F998" s="16" t="s">
        <v>376</v>
      </c>
      <c r="H998" s="16" t="s">
        <v>426</v>
      </c>
      <c r="J998" s="52">
        <f t="shared" si="401"/>
        <v>67.1875</v>
      </c>
      <c r="K998" s="52">
        <f t="shared" si="402"/>
        <v>5737.8125000000009</v>
      </c>
      <c r="L998" s="52">
        <f t="shared" si="403"/>
        <v>3224.9999999999995</v>
      </c>
      <c r="M998" s="52">
        <f t="shared" si="404"/>
        <v>1498509.6875000002</v>
      </c>
      <c r="N998">
        <v>5</v>
      </c>
      <c r="O998">
        <v>427</v>
      </c>
      <c r="P998">
        <v>240</v>
      </c>
      <c r="Q998">
        <v>111517</v>
      </c>
      <c r="R998" s="14">
        <f t="shared" si="405"/>
        <v>0.26444226844691737</v>
      </c>
      <c r="S998" s="14">
        <f t="shared" si="406"/>
        <v>8.999737104424313E-2</v>
      </c>
      <c r="T998" s="14">
        <f t="shared" si="407"/>
        <v>0.82103947929177479</v>
      </c>
      <c r="U998" s="14">
        <f t="shared" si="408"/>
        <v>0.99531308282382713</v>
      </c>
      <c r="V998">
        <v>1444.82</v>
      </c>
      <c r="W998">
        <v>3286.38</v>
      </c>
      <c r="X998">
        <v>4238.37</v>
      </c>
      <c r="Y998">
        <v>3682.32</v>
      </c>
      <c r="Z998" s="14">
        <f t="shared" si="409"/>
        <v>0.81371244497725892</v>
      </c>
      <c r="AA998" s="14">
        <f t="shared" si="410"/>
        <v>0.30412143584800255</v>
      </c>
      <c r="AB998" s="14">
        <f t="shared" si="411"/>
        <v>5.7617546782379607</v>
      </c>
      <c r="AC998" s="14">
        <f t="shared" si="412"/>
        <v>0.90482909240308573</v>
      </c>
      <c r="AD998">
        <v>4445.84</v>
      </c>
      <c r="AE998">
        <v>11105.42</v>
      </c>
      <c r="AF998">
        <v>29743.33</v>
      </c>
      <c r="AG998">
        <v>3347.56</v>
      </c>
      <c r="AH998" s="14">
        <f t="shared" si="413"/>
        <v>29.009813952211434</v>
      </c>
      <c r="AI998" s="14">
        <f t="shared" si="414"/>
        <v>14.751214248940201</v>
      </c>
      <c r="AJ998" s="14">
        <f t="shared" si="415"/>
        <v>173.07603734841734</v>
      </c>
      <c r="AK998" s="14">
        <f t="shared" si="416"/>
        <v>31.118443316412861</v>
      </c>
      <c r="AL998">
        <v>158499.47</v>
      </c>
      <c r="AM998">
        <v>538661.24</v>
      </c>
      <c r="AN998">
        <v>893453.12</v>
      </c>
      <c r="AO998">
        <v>115127.66</v>
      </c>
      <c r="AP998" s="14">
        <f t="shared" si="417"/>
        <v>0.36935565052666258</v>
      </c>
      <c r="AQ998" s="14">
        <f t="shared" si="418"/>
        <v>2.9504825229212082E-2</v>
      </c>
      <c r="AR998" s="14">
        <f t="shared" si="419"/>
        <v>0</v>
      </c>
      <c r="AS998" s="14">
        <f t="shared" si="420"/>
        <v>1.5010271214111568</v>
      </c>
      <c r="AT998">
        <v>2018.03</v>
      </c>
      <c r="AU998">
        <v>1077.4100000000001</v>
      </c>
      <c r="AW998">
        <v>5553.29</v>
      </c>
    </row>
    <row r="999" spans="1:49" ht="12.75" customHeight="1" x14ac:dyDescent="0.15">
      <c r="A999" t="s">
        <v>108</v>
      </c>
      <c r="B999" s="15" t="s">
        <v>334</v>
      </c>
      <c r="C999" s="16">
        <v>11</v>
      </c>
      <c r="D999" s="17">
        <v>911</v>
      </c>
      <c r="F999" s="16" t="s">
        <v>376</v>
      </c>
      <c r="H999" s="16" t="s">
        <v>426</v>
      </c>
      <c r="J999" s="52">
        <f t="shared" si="401"/>
        <v>67.1875</v>
      </c>
      <c r="K999" s="52">
        <f t="shared" si="402"/>
        <v>5563.125</v>
      </c>
      <c r="L999" s="52">
        <f t="shared" si="403"/>
        <v>3493.75</v>
      </c>
      <c r="M999" s="52">
        <f t="shared" si="404"/>
        <v>1496037.1875</v>
      </c>
      <c r="N999">
        <v>5</v>
      </c>
      <c r="O999">
        <v>414</v>
      </c>
      <c r="P999">
        <v>260</v>
      </c>
      <c r="Q999">
        <v>111333</v>
      </c>
      <c r="R999" s="14">
        <f t="shared" si="405"/>
        <v>0.1276399476540408</v>
      </c>
      <c r="S999" s="14">
        <f t="shared" si="406"/>
        <v>9.4053904546998066E-2</v>
      </c>
      <c r="T999" s="14">
        <f t="shared" si="407"/>
        <v>0.61704312114989734</v>
      </c>
      <c r="U999" s="14">
        <f t="shared" si="408"/>
        <v>1.1792110626381884</v>
      </c>
      <c r="V999">
        <v>697.38</v>
      </c>
      <c r="W999">
        <v>3434.51</v>
      </c>
      <c r="X999">
        <v>3185.3</v>
      </c>
      <c r="Y999">
        <v>4362.68</v>
      </c>
      <c r="Z999" s="14">
        <f t="shared" si="409"/>
        <v>0.90660455922322991</v>
      </c>
      <c r="AA999" s="14">
        <f t="shared" si="410"/>
        <v>0.31824084520927581</v>
      </c>
      <c r="AB999" s="14">
        <f t="shared" si="411"/>
        <v>4.9581031343225757</v>
      </c>
      <c r="AC999" s="14">
        <f t="shared" si="412"/>
        <v>0.99183979068346817</v>
      </c>
      <c r="AD999">
        <v>4953.37</v>
      </c>
      <c r="AE999">
        <v>11621.01</v>
      </c>
      <c r="AF999">
        <v>25594.720000000001</v>
      </c>
      <c r="AG999">
        <v>3669.47</v>
      </c>
      <c r="AH999" s="14">
        <f t="shared" si="413"/>
        <v>26.358791284214764</v>
      </c>
      <c r="AI999" s="14">
        <f t="shared" si="414"/>
        <v>15.460168034088793</v>
      </c>
      <c r="AJ999" s="14">
        <f t="shared" si="415"/>
        <v>143.91664406648329</v>
      </c>
      <c r="AK999" s="14">
        <f t="shared" si="416"/>
        <v>12.587602644567339</v>
      </c>
      <c r="AL999">
        <v>144015.21</v>
      </c>
      <c r="AM999">
        <v>564549.68000000005</v>
      </c>
      <c r="AN999">
        <v>742926.5</v>
      </c>
      <c r="AO999">
        <v>46569.85</v>
      </c>
      <c r="AP999" s="14">
        <f t="shared" si="417"/>
        <v>0.36427479798303336</v>
      </c>
      <c r="AQ999" s="14">
        <f t="shared" si="418"/>
        <v>3.0595294169195209E-2</v>
      </c>
      <c r="AR999" s="14">
        <f t="shared" si="419"/>
        <v>0</v>
      </c>
      <c r="AS999" s="14">
        <f t="shared" si="420"/>
        <v>1.4304233361984615</v>
      </c>
      <c r="AT999">
        <v>1990.27</v>
      </c>
      <c r="AU999">
        <v>1117.23</v>
      </c>
      <c r="AW999">
        <v>5292.08</v>
      </c>
    </row>
    <row r="1000" spans="1:49" ht="12.75" customHeight="1" x14ac:dyDescent="0.15">
      <c r="A1000" t="s">
        <v>109</v>
      </c>
      <c r="B1000" s="15" t="s">
        <v>335</v>
      </c>
      <c r="C1000" s="16">
        <v>11</v>
      </c>
      <c r="D1000" s="17">
        <v>912</v>
      </c>
      <c r="F1000" s="16" t="s">
        <v>377</v>
      </c>
      <c r="H1000" s="16" t="s">
        <v>426</v>
      </c>
      <c r="J1000" s="52">
        <f t="shared" si="401"/>
        <v>0</v>
      </c>
      <c r="K1000" s="52">
        <f t="shared" si="402"/>
        <v>5939.3750000000009</v>
      </c>
      <c r="L1000" s="52">
        <f t="shared" si="403"/>
        <v>2687.5</v>
      </c>
      <c r="M1000" s="52">
        <f t="shared" si="404"/>
        <v>1383981.875</v>
      </c>
      <c r="N1000">
        <v>0</v>
      </c>
      <c r="O1000">
        <v>442</v>
      </c>
      <c r="P1000">
        <v>200</v>
      </c>
      <c r="Q1000">
        <v>102994</v>
      </c>
      <c r="R1000" s="14" t="e">
        <f t="shared" si="405"/>
        <v>#VALUE!</v>
      </c>
      <c r="S1000" s="14" t="e">
        <f t="shared" si="406"/>
        <v>#VALUE!</v>
      </c>
      <c r="T1000" s="14" t="e">
        <f t="shared" si="407"/>
        <v>#VALUE!</v>
      </c>
      <c r="U1000" s="14" t="e">
        <f t="shared" si="408"/>
        <v>#VALUE!</v>
      </c>
      <c r="V1000" t="s">
        <v>25</v>
      </c>
      <c r="W1000" t="s">
        <v>25</v>
      </c>
      <c r="X1000" t="s">
        <v>25</v>
      </c>
      <c r="Y1000" t="s">
        <v>25</v>
      </c>
      <c r="Z1000" s="14">
        <f t="shared" si="409"/>
        <v>0.82146184327326977</v>
      </c>
      <c r="AA1000" s="14">
        <f t="shared" si="410"/>
        <v>0.31408271352050038</v>
      </c>
      <c r="AB1000" s="14">
        <f t="shared" si="411"/>
        <v>5.2390841114253615</v>
      </c>
      <c r="AC1000" s="14">
        <f t="shared" si="412"/>
        <v>0.91156754945049001</v>
      </c>
      <c r="AD1000">
        <v>4488.18</v>
      </c>
      <c r="AE1000">
        <v>11469.17</v>
      </c>
      <c r="AF1000">
        <v>27045.200000000001</v>
      </c>
      <c r="AG1000">
        <v>3372.49</v>
      </c>
      <c r="AH1000" s="14">
        <f t="shared" si="413"/>
        <v>18.636546996970893</v>
      </c>
      <c r="AI1000" s="14">
        <f t="shared" si="414"/>
        <v>10.312955001040628</v>
      </c>
      <c r="AJ1000" s="14">
        <f t="shared" si="415"/>
        <v>98.88921196389137</v>
      </c>
      <c r="AK1000" s="14">
        <f t="shared" si="416"/>
        <v>39.092616618824437</v>
      </c>
      <c r="AL1000">
        <v>101823.57</v>
      </c>
      <c r="AM1000">
        <v>376591.99</v>
      </c>
      <c r="AN1000">
        <v>510485.89</v>
      </c>
      <c r="AO1000">
        <v>144629.39000000001</v>
      </c>
      <c r="AP1000" s="14">
        <f t="shared" si="417"/>
        <v>0.3682849377247811</v>
      </c>
      <c r="AQ1000" s="14">
        <f t="shared" si="418"/>
        <v>2.7817090403216088E-2</v>
      </c>
      <c r="AR1000" s="14">
        <f t="shared" si="419"/>
        <v>0</v>
      </c>
      <c r="AS1000" s="14">
        <f t="shared" si="420"/>
        <v>1.4846796732672733</v>
      </c>
      <c r="AT1000">
        <v>2012.18</v>
      </c>
      <c r="AU1000">
        <v>1015.78</v>
      </c>
      <c r="AW1000">
        <v>5492.81</v>
      </c>
    </row>
    <row r="1001" spans="1:49" ht="12.75" customHeight="1" x14ac:dyDescent="0.15">
      <c r="A1001" t="s">
        <v>110</v>
      </c>
      <c r="B1001" s="15" t="s">
        <v>336</v>
      </c>
      <c r="C1001" s="16">
        <v>11</v>
      </c>
      <c r="D1001" s="17">
        <v>913</v>
      </c>
      <c r="F1001" s="16" t="s">
        <v>377</v>
      </c>
      <c r="H1001" s="16" t="s">
        <v>426</v>
      </c>
      <c r="J1001" s="52">
        <f t="shared" si="401"/>
        <v>67.1875</v>
      </c>
      <c r="K1001" s="52">
        <f t="shared" si="402"/>
        <v>5791.5624999999991</v>
      </c>
      <c r="L1001" s="52">
        <f t="shared" si="403"/>
        <v>3198.1249999999995</v>
      </c>
      <c r="M1001" s="52">
        <f t="shared" si="404"/>
        <v>1428675</v>
      </c>
      <c r="N1001">
        <v>5</v>
      </c>
      <c r="O1001">
        <v>431</v>
      </c>
      <c r="P1001">
        <v>238</v>
      </c>
      <c r="Q1001">
        <v>106320</v>
      </c>
      <c r="R1001" s="14">
        <f t="shared" si="405"/>
        <v>0.15503189259926972</v>
      </c>
      <c r="S1001" s="14">
        <f t="shared" si="406"/>
        <v>7.7174639340132092E-2</v>
      </c>
      <c r="T1001" s="14">
        <f t="shared" si="407"/>
        <v>0.64702839874472129</v>
      </c>
      <c r="U1001" s="14">
        <f t="shared" si="408"/>
        <v>1.3973635415146259</v>
      </c>
      <c r="V1001">
        <v>847.04</v>
      </c>
      <c r="W1001">
        <v>2818.14</v>
      </c>
      <c r="X1001">
        <v>3340.09</v>
      </c>
      <c r="Y1001">
        <v>5169.7700000000004</v>
      </c>
      <c r="Z1001" s="14">
        <f t="shared" si="409"/>
        <v>0.86777703549824747</v>
      </c>
      <c r="AA1001" s="14">
        <f t="shared" si="410"/>
        <v>0.33339978749274296</v>
      </c>
      <c r="AB1001" s="14">
        <f t="shared" si="411"/>
        <v>5.0299755918019455</v>
      </c>
      <c r="AC1001" s="14">
        <f t="shared" si="412"/>
        <v>1.0170610272295293</v>
      </c>
      <c r="AD1001">
        <v>4741.2299999999996</v>
      </c>
      <c r="AE1001">
        <v>12174.56</v>
      </c>
      <c r="AF1001">
        <v>25965.74</v>
      </c>
      <c r="AG1001">
        <v>3762.78</v>
      </c>
      <c r="AH1001" s="14">
        <f t="shared" si="413"/>
        <v>20.381371427525554</v>
      </c>
      <c r="AI1001" s="14">
        <f t="shared" si="414"/>
        <v>9.9435878125992705</v>
      </c>
      <c r="AJ1001" s="14">
        <f t="shared" si="415"/>
        <v>126.92098717601024</v>
      </c>
      <c r="AK1001" s="14">
        <f t="shared" si="416"/>
        <v>15.355538076471891</v>
      </c>
      <c r="AL1001">
        <v>111356.68</v>
      </c>
      <c r="AM1001">
        <v>363104.03</v>
      </c>
      <c r="AN1001">
        <v>655191.52</v>
      </c>
      <c r="AO1001">
        <v>56810.27</v>
      </c>
      <c r="AP1001" s="14">
        <f t="shared" si="417"/>
        <v>0.36246099219386307</v>
      </c>
      <c r="AQ1001" s="14">
        <f t="shared" si="418"/>
        <v>3.0034997973513271E-2</v>
      </c>
      <c r="AR1001" s="14">
        <f t="shared" si="419"/>
        <v>0</v>
      </c>
      <c r="AS1001" s="14">
        <f t="shared" si="420"/>
        <v>1.4183303330576325</v>
      </c>
      <c r="AT1001">
        <v>1980.36</v>
      </c>
      <c r="AU1001">
        <v>1096.77</v>
      </c>
      <c r="AW1001">
        <v>5247.34</v>
      </c>
    </row>
    <row r="1002" spans="1:49" ht="12.75" customHeight="1" x14ac:dyDescent="0.15">
      <c r="A1002" t="s">
        <v>111</v>
      </c>
      <c r="B1002" s="15" t="s">
        <v>337</v>
      </c>
      <c r="C1002" s="16">
        <v>11</v>
      </c>
      <c r="D1002" s="17">
        <v>914</v>
      </c>
      <c r="F1002" s="16" t="s">
        <v>378</v>
      </c>
      <c r="H1002" s="16" t="s">
        <v>426</v>
      </c>
      <c r="J1002" s="52">
        <f t="shared" si="401"/>
        <v>53.75</v>
      </c>
      <c r="K1002" s="52">
        <f t="shared" si="402"/>
        <v>6046.875</v>
      </c>
      <c r="L1002" s="52">
        <f t="shared" si="403"/>
        <v>2727.8124999999995</v>
      </c>
      <c r="M1002" s="52">
        <f t="shared" si="404"/>
        <v>1514231.5625000002</v>
      </c>
      <c r="N1002">
        <v>4</v>
      </c>
      <c r="O1002">
        <v>450</v>
      </c>
      <c r="P1002">
        <v>203</v>
      </c>
      <c r="Q1002">
        <v>112687</v>
      </c>
      <c r="R1002" s="14">
        <f t="shared" si="405"/>
        <v>0.51252550950372011</v>
      </c>
      <c r="S1002" s="14">
        <f t="shared" si="406"/>
        <v>9.7752790526996078E-2</v>
      </c>
      <c r="T1002" s="14">
        <f t="shared" si="407"/>
        <v>0.78827437914067644</v>
      </c>
      <c r="U1002" s="14">
        <f t="shared" si="408"/>
        <v>0.95236859603314905</v>
      </c>
      <c r="V1002">
        <v>2800.26</v>
      </c>
      <c r="W1002">
        <v>3569.58</v>
      </c>
      <c r="X1002">
        <v>4069.23</v>
      </c>
      <c r="Y1002">
        <v>3523.44</v>
      </c>
      <c r="Z1002" s="14">
        <f t="shared" si="409"/>
        <v>0.87203975364454178</v>
      </c>
      <c r="AA1002" s="14">
        <f t="shared" si="410"/>
        <v>0.31141760962197806</v>
      </c>
      <c r="AB1002" s="14">
        <f t="shared" si="411"/>
        <v>5.741842625237302</v>
      </c>
      <c r="AC1002" s="14">
        <f t="shared" si="412"/>
        <v>0.81519382862208967</v>
      </c>
      <c r="AD1002">
        <v>4764.5200000000004</v>
      </c>
      <c r="AE1002">
        <v>11371.85</v>
      </c>
      <c r="AF1002">
        <v>29640.54</v>
      </c>
      <c r="AG1002">
        <v>3015.94</v>
      </c>
      <c r="AH1002" s="14">
        <f t="shared" si="413"/>
        <v>21.126091532217476</v>
      </c>
      <c r="AI1002" s="14">
        <f t="shared" si="414"/>
        <v>11.714761312725241</v>
      </c>
      <c r="AJ1002" s="14">
        <f t="shared" si="415"/>
        <v>132.68205997442951</v>
      </c>
      <c r="AK1002" s="14">
        <f t="shared" si="416"/>
        <v>13.542239016558279</v>
      </c>
      <c r="AL1002">
        <v>115425.57</v>
      </c>
      <c r="AM1002">
        <v>427780.91</v>
      </c>
      <c r="AN1002">
        <v>684931.33</v>
      </c>
      <c r="AO1002">
        <v>50101.68</v>
      </c>
      <c r="AP1002" s="14">
        <f t="shared" si="417"/>
        <v>0.40398451584563438</v>
      </c>
      <c r="AQ1002" s="14">
        <f t="shared" si="418"/>
        <v>2.9869866690035163E-2</v>
      </c>
      <c r="AR1002" s="14">
        <f t="shared" si="419"/>
        <v>0</v>
      </c>
      <c r="AS1002" s="14">
        <f t="shared" si="420"/>
        <v>1.4197737089354159</v>
      </c>
      <c r="AT1002">
        <v>2207.23</v>
      </c>
      <c r="AU1002">
        <v>1090.74</v>
      </c>
      <c r="AW1002">
        <v>5252.68</v>
      </c>
    </row>
    <row r="1003" spans="1:49" ht="12.75" customHeight="1" x14ac:dyDescent="0.15">
      <c r="A1003" t="s">
        <v>112</v>
      </c>
      <c r="B1003" s="15" t="s">
        <v>338</v>
      </c>
      <c r="C1003" s="16">
        <v>11</v>
      </c>
      <c r="D1003" s="17">
        <v>915</v>
      </c>
      <c r="F1003" s="16" t="s">
        <v>378</v>
      </c>
      <c r="H1003" s="16" t="s">
        <v>426</v>
      </c>
      <c r="J1003" s="52">
        <f t="shared" si="401"/>
        <v>107.5</v>
      </c>
      <c r="K1003" s="52">
        <f t="shared" si="402"/>
        <v>6046.875</v>
      </c>
      <c r="L1003" s="52">
        <f t="shared" si="403"/>
        <v>3426.5625</v>
      </c>
      <c r="M1003" s="52">
        <f t="shared" si="404"/>
        <v>1505497.1875000002</v>
      </c>
      <c r="N1003">
        <v>8</v>
      </c>
      <c r="O1003">
        <v>450</v>
      </c>
      <c r="P1003">
        <v>255</v>
      </c>
      <c r="Q1003">
        <v>112037</v>
      </c>
      <c r="R1003" s="14">
        <f t="shared" si="405"/>
        <v>0.27575887913757291</v>
      </c>
      <c r="S1003" s="14">
        <f t="shared" si="406"/>
        <v>0.10079553296600979</v>
      </c>
      <c r="T1003" s="14">
        <f t="shared" si="407"/>
        <v>0.71325016465847901</v>
      </c>
      <c r="U1003" s="14">
        <f t="shared" si="408"/>
        <v>1.5596703480860403</v>
      </c>
      <c r="V1003">
        <v>1506.65</v>
      </c>
      <c r="W1003">
        <v>3680.69</v>
      </c>
      <c r="X1003">
        <v>3681.94</v>
      </c>
      <c r="Y1003">
        <v>5770.25</v>
      </c>
      <c r="Z1003" s="14">
        <f t="shared" si="409"/>
        <v>0.93504159307422696</v>
      </c>
      <c r="AA1003" s="14">
        <f t="shared" si="410"/>
        <v>0.32379150190051592</v>
      </c>
      <c r="AB1003" s="14">
        <f t="shared" si="411"/>
        <v>5.3233350122040992</v>
      </c>
      <c r="AC1003" s="14">
        <f t="shared" si="412"/>
        <v>0.97214068319791558</v>
      </c>
      <c r="AD1003">
        <v>5108.74</v>
      </c>
      <c r="AE1003">
        <v>11823.7</v>
      </c>
      <c r="AF1003">
        <v>27480.12</v>
      </c>
      <c r="AG1003">
        <v>3596.59</v>
      </c>
      <c r="AH1003" s="14">
        <f t="shared" si="413"/>
        <v>32.411931584197383</v>
      </c>
      <c r="AI1003" s="14">
        <f t="shared" si="414"/>
        <v>16.413523786572608</v>
      </c>
      <c r="AJ1003" s="14">
        <f t="shared" si="415"/>
        <v>234.55719848126768</v>
      </c>
      <c r="AK1003" s="14">
        <f t="shared" si="416"/>
        <v>18.184760221209515</v>
      </c>
      <c r="AL1003">
        <v>177087.45</v>
      </c>
      <c r="AM1003">
        <v>599362.80000000005</v>
      </c>
      <c r="AN1003">
        <v>1210831.17</v>
      </c>
      <c r="AO1003">
        <v>67277.429999999993</v>
      </c>
      <c r="AP1003" s="14">
        <f t="shared" si="417"/>
        <v>0.390949273837087</v>
      </c>
      <c r="AQ1003" s="14">
        <f t="shared" si="418"/>
        <v>3.055038284168209E-2</v>
      </c>
      <c r="AR1003" s="14">
        <f t="shared" si="419"/>
        <v>0</v>
      </c>
      <c r="AS1003" s="14">
        <f t="shared" si="420"/>
        <v>1.4528280977170875</v>
      </c>
      <c r="AT1003">
        <v>2136.0100000000002</v>
      </c>
      <c r="AU1003">
        <v>1115.5899999999999</v>
      </c>
      <c r="AW1003">
        <v>5374.97</v>
      </c>
    </row>
    <row r="1004" spans="1:49" ht="12.75" customHeight="1" x14ac:dyDescent="0.15">
      <c r="A1004" t="s">
        <v>20</v>
      </c>
      <c r="B1004" t="s">
        <v>244</v>
      </c>
      <c r="C1004" s="16">
        <v>11</v>
      </c>
      <c r="D1004" s="17">
        <v>916</v>
      </c>
      <c r="F1004" s="16" t="s">
        <v>382</v>
      </c>
      <c r="H1004" s="16" t="s">
        <v>426</v>
      </c>
      <c r="J1004" s="52">
        <f t="shared" si="401"/>
        <v>26.875</v>
      </c>
      <c r="K1004" s="52">
        <f t="shared" si="402"/>
        <v>6087.1875</v>
      </c>
      <c r="L1004" s="52">
        <f t="shared" si="403"/>
        <v>3574.375</v>
      </c>
      <c r="M1004" s="52">
        <f t="shared" si="404"/>
        <v>1673533.125</v>
      </c>
      <c r="N1004">
        <v>2</v>
      </c>
      <c r="O1004">
        <v>453</v>
      </c>
      <c r="P1004">
        <v>266</v>
      </c>
      <c r="Q1004">
        <v>124542</v>
      </c>
      <c r="R1004" s="14">
        <f t="shared" si="405"/>
        <v>0.35177033667969215</v>
      </c>
      <c r="S1004" s="14">
        <f t="shared" si="406"/>
        <v>6.076256147922577E-2</v>
      </c>
      <c r="T1004" s="14">
        <f t="shared" si="407"/>
        <v>1.4107318585099375</v>
      </c>
      <c r="U1004" s="14">
        <f t="shared" si="408"/>
        <v>1.2547261099668621</v>
      </c>
      <c r="V1004">
        <v>1921.95</v>
      </c>
      <c r="W1004">
        <v>2218.83</v>
      </c>
      <c r="X1004">
        <v>7282.48</v>
      </c>
      <c r="Y1004">
        <v>4642.0600000000004</v>
      </c>
      <c r="Z1004" s="14">
        <f t="shared" si="409"/>
        <v>0.85156443037163798</v>
      </c>
      <c r="AA1004" s="14">
        <f t="shared" si="410"/>
        <v>0.31940032423787668</v>
      </c>
      <c r="AB1004" s="14">
        <f t="shared" si="411"/>
        <v>6.1711440858548681</v>
      </c>
      <c r="AC1004" s="14">
        <f t="shared" si="412"/>
        <v>0.80342517961109949</v>
      </c>
      <c r="AD1004">
        <v>4652.6499999999996</v>
      </c>
      <c r="AE1004">
        <v>11663.35</v>
      </c>
      <c r="AF1004">
        <v>31856.68</v>
      </c>
      <c r="AG1004">
        <v>2972.4</v>
      </c>
      <c r="AH1004" s="14">
        <f t="shared" si="413"/>
        <v>14.835997913482746</v>
      </c>
      <c r="AI1004" s="14">
        <f t="shared" si="414"/>
        <v>6.7666684010472</v>
      </c>
      <c r="AJ1004" s="14">
        <f t="shared" si="415"/>
        <v>97.241230483127353</v>
      </c>
      <c r="AK1004" s="14">
        <f t="shared" si="416"/>
        <v>11.274968510619896</v>
      </c>
      <c r="AL1004">
        <v>81058.7</v>
      </c>
      <c r="AM1004">
        <v>247094.37</v>
      </c>
      <c r="AN1004">
        <v>501978.68</v>
      </c>
      <c r="AO1004">
        <v>41713.550000000003</v>
      </c>
      <c r="AP1004" s="14">
        <f t="shared" si="417"/>
        <v>0.41266552579319687</v>
      </c>
      <c r="AQ1004" s="14">
        <f t="shared" si="418"/>
        <v>2.9380771379434994E-2</v>
      </c>
      <c r="AR1004" s="14">
        <f t="shared" si="419"/>
        <v>0</v>
      </c>
      <c r="AS1004" s="14">
        <f t="shared" si="420"/>
        <v>1.5034814009936048</v>
      </c>
      <c r="AT1004">
        <v>2254.66</v>
      </c>
      <c r="AU1004">
        <v>1072.8800000000001</v>
      </c>
      <c r="AW1004">
        <v>5562.37</v>
      </c>
    </row>
    <row r="1005" spans="1:49" ht="12.75" customHeight="1" x14ac:dyDescent="0.15">
      <c r="A1005" t="s">
        <v>21</v>
      </c>
      <c r="B1005" t="s">
        <v>245</v>
      </c>
      <c r="C1005" s="16">
        <v>11</v>
      </c>
      <c r="D1005" s="17">
        <v>917</v>
      </c>
      <c r="F1005" s="16" t="s">
        <v>382</v>
      </c>
      <c r="H1005" s="16" t="s">
        <v>426</v>
      </c>
      <c r="J1005" s="52">
        <f t="shared" si="401"/>
        <v>40.3125</v>
      </c>
      <c r="K1005" s="52">
        <f t="shared" si="402"/>
        <v>6342.5000000000009</v>
      </c>
      <c r="L1005" s="52">
        <f t="shared" si="403"/>
        <v>5039.0625</v>
      </c>
      <c r="M1005" s="52">
        <f t="shared" si="404"/>
        <v>1621771.875</v>
      </c>
      <c r="N1005">
        <v>3</v>
      </c>
      <c r="O1005">
        <v>472</v>
      </c>
      <c r="P1005">
        <v>375</v>
      </c>
      <c r="Q1005">
        <v>120690</v>
      </c>
      <c r="R1005" s="14">
        <f t="shared" si="405"/>
        <v>0.36828310744648729</v>
      </c>
      <c r="S1005" s="14">
        <f t="shared" si="406"/>
        <v>4.2610717376302155E-2</v>
      </c>
      <c r="T1005" s="14">
        <f t="shared" si="407"/>
        <v>0.4310933323001821</v>
      </c>
      <c r="U1005" s="14">
        <f t="shared" si="408"/>
        <v>1.909383564976241</v>
      </c>
      <c r="V1005">
        <v>2012.17</v>
      </c>
      <c r="W1005">
        <v>1555.99</v>
      </c>
      <c r="X1005">
        <v>2225.39</v>
      </c>
      <c r="Y1005">
        <v>7064.07</v>
      </c>
      <c r="Z1005" s="14">
        <f t="shared" si="409"/>
        <v>0.85788438132017986</v>
      </c>
      <c r="AA1005" s="14">
        <f t="shared" si="410"/>
        <v>0.32557398867358228</v>
      </c>
      <c r="AB1005" s="14">
        <f t="shared" si="411"/>
        <v>6.2007690519545937</v>
      </c>
      <c r="AC1005" s="14">
        <f t="shared" si="412"/>
        <v>0.81426671640096671</v>
      </c>
      <c r="AD1005">
        <v>4687.18</v>
      </c>
      <c r="AE1005">
        <v>11888.79</v>
      </c>
      <c r="AF1005">
        <v>32009.61</v>
      </c>
      <c r="AG1005">
        <v>3012.51</v>
      </c>
      <c r="AH1005" s="14">
        <f t="shared" si="413"/>
        <v>26.769723536463719</v>
      </c>
      <c r="AI1005" s="14">
        <f t="shared" si="414"/>
        <v>12.174639887831221</v>
      </c>
      <c r="AJ1005" s="14">
        <f t="shared" si="415"/>
        <v>178.92810429661773</v>
      </c>
      <c r="AK1005" s="14">
        <f t="shared" si="416"/>
        <v>14.187868614953807</v>
      </c>
      <c r="AL1005">
        <v>146260.4</v>
      </c>
      <c r="AM1005">
        <v>444574.02</v>
      </c>
      <c r="AN1005">
        <v>923662.66</v>
      </c>
      <c r="AO1005">
        <v>52490.29</v>
      </c>
      <c r="AP1005" s="14">
        <f t="shared" si="417"/>
        <v>0.39256174901393764</v>
      </c>
      <c r="AQ1005" s="14">
        <f t="shared" si="418"/>
        <v>3.1153125718855087E-2</v>
      </c>
      <c r="AR1005" s="14">
        <f t="shared" si="419"/>
        <v>0</v>
      </c>
      <c r="AS1005" s="14">
        <f t="shared" si="420"/>
        <v>1.4623370796235329</v>
      </c>
      <c r="AT1005">
        <v>2144.8200000000002</v>
      </c>
      <c r="AU1005">
        <v>1137.5999999999999</v>
      </c>
      <c r="AW1005">
        <v>5410.15</v>
      </c>
    </row>
    <row r="1006" spans="1:49" ht="12.75" customHeight="1" x14ac:dyDescent="0.15">
      <c r="A1006" t="s">
        <v>22</v>
      </c>
      <c r="B1006" t="s">
        <v>246</v>
      </c>
      <c r="C1006" s="16">
        <v>11</v>
      </c>
      <c r="D1006" s="17">
        <v>956</v>
      </c>
      <c r="F1006" s="16" t="s">
        <v>379</v>
      </c>
      <c r="H1006" s="16" t="s">
        <v>426</v>
      </c>
      <c r="J1006" s="52">
        <f t="shared" si="401"/>
        <v>80.625</v>
      </c>
      <c r="K1006" s="52">
        <f t="shared" si="402"/>
        <v>6329.0624999999991</v>
      </c>
      <c r="L1006" s="52">
        <f t="shared" si="403"/>
        <v>3440</v>
      </c>
      <c r="M1006" s="52">
        <f t="shared" si="404"/>
        <v>1647088.1249999998</v>
      </c>
      <c r="N1006">
        <v>6</v>
      </c>
      <c r="O1006">
        <v>471</v>
      </c>
      <c r="P1006">
        <v>256</v>
      </c>
      <c r="Q1006">
        <v>122574</v>
      </c>
      <c r="R1006" s="14">
        <f t="shared" si="405"/>
        <v>0.32530634282942722</v>
      </c>
      <c r="S1006" s="14">
        <f t="shared" si="406"/>
        <v>8.4264878246486513E-2</v>
      </c>
      <c r="T1006" s="14">
        <f t="shared" si="407"/>
        <v>0.89918445623958787</v>
      </c>
      <c r="U1006" s="14">
        <f t="shared" si="408"/>
        <v>1.0401874766870469</v>
      </c>
      <c r="V1006">
        <v>1777.36</v>
      </c>
      <c r="W1006">
        <v>3077.05</v>
      </c>
      <c r="X1006">
        <v>4641.7700000000004</v>
      </c>
      <c r="Y1006">
        <v>3848.34</v>
      </c>
      <c r="Z1006" s="14">
        <f t="shared" si="409"/>
        <v>0.81018366842678446</v>
      </c>
      <c r="AA1006" s="14">
        <f t="shared" si="410"/>
        <v>0.30918217567996842</v>
      </c>
      <c r="AB1006" s="14">
        <f t="shared" si="411"/>
        <v>6.1842625237301929</v>
      </c>
      <c r="AC1006" s="14">
        <f t="shared" si="412"/>
        <v>0.77329538390014219</v>
      </c>
      <c r="AD1006">
        <v>4426.5600000000004</v>
      </c>
      <c r="AE1006">
        <v>11290.22</v>
      </c>
      <c r="AF1006">
        <v>31924.400000000001</v>
      </c>
      <c r="AG1006">
        <v>2860.93</v>
      </c>
      <c r="AH1006" s="14">
        <f t="shared" si="413"/>
        <v>12.422869327281216</v>
      </c>
      <c r="AI1006" s="14">
        <f t="shared" si="414"/>
        <v>6.665588338390422</v>
      </c>
      <c r="AJ1006" s="14">
        <f t="shared" si="415"/>
        <v>80.959277052419509</v>
      </c>
      <c r="AK1006" s="14">
        <f t="shared" si="416"/>
        <v>7.6236275765881194</v>
      </c>
      <c r="AL1006">
        <v>67874.210000000006</v>
      </c>
      <c r="AM1006">
        <v>243403.29</v>
      </c>
      <c r="AN1006">
        <v>417927.98</v>
      </c>
      <c r="AO1006">
        <v>28204.83</v>
      </c>
      <c r="AP1006" s="14">
        <f t="shared" si="417"/>
        <v>0.44281570012720434</v>
      </c>
      <c r="AQ1006" s="14">
        <f t="shared" si="418"/>
        <v>3.0608165098421531E-2</v>
      </c>
      <c r="AR1006" s="14">
        <f t="shared" si="419"/>
        <v>0</v>
      </c>
      <c r="AS1006" s="14">
        <f t="shared" si="420"/>
        <v>1.4362941459485468</v>
      </c>
      <c r="AT1006">
        <v>2419.39</v>
      </c>
      <c r="AU1006">
        <v>1117.7</v>
      </c>
      <c r="AW1006">
        <v>5313.8</v>
      </c>
    </row>
    <row r="1007" spans="1:49" ht="12.75" customHeight="1" x14ac:dyDescent="0.15">
      <c r="A1007" t="s">
        <v>23</v>
      </c>
      <c r="B1007" t="s">
        <v>247</v>
      </c>
      <c r="C1007" s="16">
        <v>11</v>
      </c>
      <c r="D1007" s="17">
        <v>957</v>
      </c>
      <c r="F1007" s="16" t="s">
        <v>379</v>
      </c>
      <c r="H1007" s="16" t="s">
        <v>426</v>
      </c>
      <c r="J1007" s="52">
        <f t="shared" si="401"/>
        <v>53.75</v>
      </c>
      <c r="K1007" s="52">
        <f t="shared" si="402"/>
        <v>5925.9374999999991</v>
      </c>
      <c r="L1007" s="52">
        <f t="shared" si="403"/>
        <v>4246.25</v>
      </c>
      <c r="M1007" s="52">
        <f t="shared" si="404"/>
        <v>1682616.8750000002</v>
      </c>
      <c r="N1007">
        <v>4</v>
      </c>
      <c r="O1007">
        <v>441</v>
      </c>
      <c r="P1007">
        <v>316</v>
      </c>
      <c r="Q1007">
        <v>125218</v>
      </c>
      <c r="R1007" s="14">
        <f t="shared" si="405"/>
        <v>0.34827267486021252</v>
      </c>
      <c r="S1007" s="14">
        <f t="shared" si="406"/>
        <v>8.6503598383192215E-2</v>
      </c>
      <c r="T1007" s="14">
        <f t="shared" si="407"/>
        <v>0.79854713106814934</v>
      </c>
      <c r="U1007" s="14">
        <f t="shared" si="408"/>
        <v>0.81812382759496827</v>
      </c>
      <c r="V1007">
        <v>1902.84</v>
      </c>
      <c r="W1007">
        <v>3158.8</v>
      </c>
      <c r="X1007">
        <v>4122.26</v>
      </c>
      <c r="Y1007">
        <v>3026.78</v>
      </c>
      <c r="Z1007" s="14">
        <f t="shared" si="409"/>
        <v>0.88767033027371822</v>
      </c>
      <c r="AA1007" s="14">
        <f t="shared" si="410"/>
        <v>0.32280509579257538</v>
      </c>
      <c r="AB1007" s="14">
        <f t="shared" si="411"/>
        <v>6.8785750261516414</v>
      </c>
      <c r="AC1007" s="14">
        <f t="shared" si="412"/>
        <v>0.84745625273673808</v>
      </c>
      <c r="AD1007">
        <v>4849.92</v>
      </c>
      <c r="AE1007">
        <v>11787.68</v>
      </c>
      <c r="AF1007">
        <v>35508.58</v>
      </c>
      <c r="AG1007">
        <v>3135.3</v>
      </c>
      <c r="AH1007" s="14">
        <f t="shared" si="413"/>
        <v>23.037654315338649</v>
      </c>
      <c r="AI1007" s="14">
        <f t="shared" si="414"/>
        <v>11.124625099955088</v>
      </c>
      <c r="AJ1007" s="14">
        <f t="shared" si="415"/>
        <v>139.07161481538878</v>
      </c>
      <c r="AK1007" s="14">
        <f t="shared" si="416"/>
        <v>15.850018650362466</v>
      </c>
      <c r="AL1007">
        <v>125869.68</v>
      </c>
      <c r="AM1007">
        <v>406231.26</v>
      </c>
      <c r="AN1007">
        <v>717915.49</v>
      </c>
      <c r="AO1007">
        <v>58639.68</v>
      </c>
      <c r="AP1007" s="14">
        <f t="shared" si="417"/>
        <v>0.40580381246968605</v>
      </c>
      <c r="AQ1007" s="14">
        <f t="shared" si="418"/>
        <v>3.1610728330284471E-2</v>
      </c>
      <c r="AR1007" s="14">
        <f t="shared" si="419"/>
        <v>0</v>
      </c>
      <c r="AS1007" s="14">
        <f t="shared" si="420"/>
        <v>1.4088862219771545</v>
      </c>
      <c r="AT1007">
        <v>2217.17</v>
      </c>
      <c r="AU1007">
        <v>1154.31</v>
      </c>
      <c r="AW1007">
        <v>5212.3999999999996</v>
      </c>
    </row>
    <row r="1008" spans="1:49" ht="12.75" customHeight="1" x14ac:dyDescent="0.15">
      <c r="A1008" t="s">
        <v>24</v>
      </c>
      <c r="B1008" t="s">
        <v>248</v>
      </c>
      <c r="C1008" s="16">
        <v>11</v>
      </c>
      <c r="D1008" s="17">
        <v>958</v>
      </c>
      <c r="F1008" s="16" t="s">
        <v>384</v>
      </c>
      <c r="H1008" s="16" t="s">
        <v>426</v>
      </c>
      <c r="J1008" s="52">
        <f t="shared" si="401"/>
        <v>53.75</v>
      </c>
      <c r="K1008" s="52">
        <f t="shared" si="402"/>
        <v>5912.5</v>
      </c>
      <c r="L1008" s="52">
        <f t="shared" si="403"/>
        <v>3184.6875</v>
      </c>
      <c r="M1008" s="52">
        <f t="shared" si="404"/>
        <v>1682455.6250000002</v>
      </c>
      <c r="N1008">
        <v>4</v>
      </c>
      <c r="O1008">
        <v>440</v>
      </c>
      <c r="P1008">
        <v>237</v>
      </c>
      <c r="Q1008">
        <v>125206</v>
      </c>
      <c r="R1008" s="14">
        <f t="shared" si="405"/>
        <v>0.18478123598693183</v>
      </c>
      <c r="S1008" s="14">
        <f t="shared" si="406"/>
        <v>8.6221807188003208E-2</v>
      </c>
      <c r="T1008" s="14">
        <f t="shared" si="407"/>
        <v>0.64756499167021819</v>
      </c>
      <c r="U1008" s="14">
        <f t="shared" si="408"/>
        <v>1.2982841666531519</v>
      </c>
      <c r="V1008">
        <v>1009.58</v>
      </c>
      <c r="W1008">
        <v>3148.51</v>
      </c>
      <c r="X1008">
        <v>3342.86</v>
      </c>
      <c r="Y1008">
        <v>4803.21</v>
      </c>
      <c r="Z1008" s="14">
        <f t="shared" si="409"/>
        <v>0.87290547527751605</v>
      </c>
      <c r="AA1008" s="14">
        <f t="shared" si="410"/>
        <v>0.32465111566309929</v>
      </c>
      <c r="AB1008" s="14">
        <f t="shared" si="411"/>
        <v>6.7216942388903966</v>
      </c>
      <c r="AC1008" s="14">
        <f t="shared" si="412"/>
        <v>0.75817777849856471</v>
      </c>
      <c r="AD1008">
        <v>4769.25</v>
      </c>
      <c r="AE1008">
        <v>11855.09</v>
      </c>
      <c r="AF1008">
        <v>34698.730000000003</v>
      </c>
      <c r="AG1008">
        <v>2805</v>
      </c>
      <c r="AH1008" s="14">
        <f t="shared" si="413"/>
        <v>8.1844188408847582</v>
      </c>
      <c r="AI1008" s="14">
        <f t="shared" si="414"/>
        <v>2.0218014371624804</v>
      </c>
      <c r="AJ1008" s="14">
        <f t="shared" si="415"/>
        <v>61.81854054472899</v>
      </c>
      <c r="AK1008" s="14">
        <f t="shared" si="416"/>
        <v>4.1545898812323294</v>
      </c>
      <c r="AL1008">
        <v>44716.800000000003</v>
      </c>
      <c r="AM1008">
        <v>73828.91</v>
      </c>
      <c r="AN1008">
        <v>319119.67</v>
      </c>
      <c r="AO1008">
        <v>15370.57</v>
      </c>
      <c r="AP1008" s="14">
        <f t="shared" si="417"/>
        <v>0.4434489764168642</v>
      </c>
      <c r="AQ1008" s="14">
        <f t="shared" si="418"/>
        <v>2.9438279786616423E-2</v>
      </c>
      <c r="AR1008" s="14">
        <f t="shared" si="419"/>
        <v>0</v>
      </c>
      <c r="AS1008" s="14">
        <f t="shared" si="420"/>
        <v>1.4775898325792101</v>
      </c>
      <c r="AT1008">
        <v>2422.85</v>
      </c>
      <c r="AU1008">
        <v>1074.98</v>
      </c>
      <c r="AW1008">
        <v>5466.58</v>
      </c>
    </row>
    <row r="1009" spans="1:49" ht="12.75" customHeight="1" x14ac:dyDescent="0.15">
      <c r="A1009" t="s">
        <v>26</v>
      </c>
      <c r="B1009" t="s">
        <v>249</v>
      </c>
      <c r="C1009" s="16">
        <v>11</v>
      </c>
      <c r="D1009" s="17">
        <v>959</v>
      </c>
      <c r="F1009" s="16" t="s">
        <v>384</v>
      </c>
      <c r="H1009" s="16" t="s">
        <v>426</v>
      </c>
      <c r="J1009" s="52">
        <f t="shared" si="401"/>
        <v>13.4375</v>
      </c>
      <c r="K1009" s="52">
        <f t="shared" si="402"/>
        <v>5845.3125</v>
      </c>
      <c r="L1009" s="52">
        <f t="shared" si="403"/>
        <v>4380.625</v>
      </c>
      <c r="M1009" s="52">
        <f t="shared" si="404"/>
        <v>1550230.6250000002</v>
      </c>
      <c r="N1009">
        <v>1</v>
      </c>
      <c r="O1009">
        <v>435</v>
      </c>
      <c r="P1009">
        <v>326</v>
      </c>
      <c r="Q1009">
        <v>115366</v>
      </c>
      <c r="R1009" s="14">
        <f t="shared" si="405"/>
        <v>0.29015035736183686</v>
      </c>
      <c r="S1009" s="14">
        <f t="shared" si="406"/>
        <v>0.10448921580440569</v>
      </c>
      <c r="T1009" s="14">
        <f t="shared" si="407"/>
        <v>0.59152299407229481</v>
      </c>
      <c r="U1009" s="14">
        <f t="shared" si="408"/>
        <v>1.7139980430634167</v>
      </c>
      <c r="V1009">
        <v>1585.28</v>
      </c>
      <c r="W1009">
        <v>3815.57</v>
      </c>
      <c r="X1009">
        <v>3053.56</v>
      </c>
      <c r="Y1009">
        <v>6341.21</v>
      </c>
      <c r="Z1009" s="14">
        <f t="shared" si="409"/>
        <v>0.83905813879000302</v>
      </c>
      <c r="AA1009" s="14">
        <f t="shared" si="410"/>
        <v>0.31656598131250618</v>
      </c>
      <c r="AB1009" s="14">
        <f t="shared" si="411"/>
        <v>5.8314090891480381</v>
      </c>
      <c r="AC1009" s="14">
        <f t="shared" si="412"/>
        <v>0.76332960326084021</v>
      </c>
      <c r="AD1009">
        <v>4584.32</v>
      </c>
      <c r="AE1009">
        <v>11559.85</v>
      </c>
      <c r="AF1009">
        <v>30102.9</v>
      </c>
      <c r="AG1009">
        <v>2824.06</v>
      </c>
      <c r="AH1009" s="14">
        <f t="shared" si="413"/>
        <v>22.19419252697373</v>
      </c>
      <c r="AI1009" s="14">
        <f t="shared" si="414"/>
        <v>7.2513470659758363</v>
      </c>
      <c r="AJ1009" s="14">
        <f t="shared" si="415"/>
        <v>169.9413389640076</v>
      </c>
      <c r="AK1009" s="14">
        <f t="shared" si="416"/>
        <v>14.00317596752134</v>
      </c>
      <c r="AL1009">
        <v>121261.3</v>
      </c>
      <c r="AM1009">
        <v>264793.09000000003</v>
      </c>
      <c r="AN1009">
        <v>877271.18</v>
      </c>
      <c r="AO1009">
        <v>51806.99</v>
      </c>
      <c r="AP1009" s="14">
        <f t="shared" si="417"/>
        <v>0.40352328571559309</v>
      </c>
      <c r="AQ1009" s="14">
        <f t="shared" si="418"/>
        <v>3.0429889036159095E-2</v>
      </c>
      <c r="AR1009" s="14">
        <f t="shared" si="419"/>
        <v>0</v>
      </c>
      <c r="AS1009" s="14">
        <f t="shared" si="420"/>
        <v>1.3677256829005908</v>
      </c>
      <c r="AT1009">
        <v>2204.71</v>
      </c>
      <c r="AU1009">
        <v>1111.19</v>
      </c>
      <c r="AW1009">
        <v>5060.12</v>
      </c>
    </row>
    <row r="1010" spans="1:49" ht="12.75" customHeight="1" x14ac:dyDescent="0.15">
      <c r="A1010" t="s">
        <v>27</v>
      </c>
      <c r="B1010" t="s">
        <v>250</v>
      </c>
      <c r="C1010" s="16">
        <v>11</v>
      </c>
      <c r="D1010" s="17">
        <v>960</v>
      </c>
      <c r="F1010" s="16" t="s">
        <v>381</v>
      </c>
      <c r="H1010" s="16" t="s">
        <v>426</v>
      </c>
      <c r="J1010" s="52">
        <f t="shared" si="401"/>
        <v>53.75</v>
      </c>
      <c r="K1010" s="52">
        <f t="shared" si="402"/>
        <v>5831.875</v>
      </c>
      <c r="L1010" s="52">
        <f t="shared" si="403"/>
        <v>2808.4375</v>
      </c>
      <c r="M1010" s="52">
        <f t="shared" si="404"/>
        <v>1593190.3125000002</v>
      </c>
      <c r="N1010">
        <v>4</v>
      </c>
      <c r="O1010">
        <v>434</v>
      </c>
      <c r="P1010">
        <v>209</v>
      </c>
      <c r="Q1010">
        <v>118563</v>
      </c>
      <c r="R1010" s="14">
        <f t="shared" si="405"/>
        <v>0.45573563460324146</v>
      </c>
      <c r="S1010" s="14">
        <f t="shared" si="406"/>
        <v>0.10362987589138031</v>
      </c>
      <c r="T1010" s="14">
        <f t="shared" si="407"/>
        <v>0.70469760954631744</v>
      </c>
      <c r="U1010" s="14">
        <f t="shared" si="408"/>
        <v>1.0310758285896542</v>
      </c>
      <c r="V1010">
        <v>2489.98</v>
      </c>
      <c r="W1010">
        <v>3784.19</v>
      </c>
      <c r="X1010">
        <v>3637.79</v>
      </c>
      <c r="Y1010">
        <v>3814.63</v>
      </c>
      <c r="Z1010" s="14">
        <f t="shared" si="409"/>
        <v>0.89020343543235758</v>
      </c>
      <c r="AA1010" s="14">
        <f t="shared" si="410"/>
        <v>0.35485069722097468</v>
      </c>
      <c r="AB1010" s="14">
        <f t="shared" si="411"/>
        <v>6.666308938049669</v>
      </c>
      <c r="AC1010" s="14">
        <f t="shared" si="412"/>
        <v>0.77076542168739837</v>
      </c>
      <c r="AD1010">
        <v>4863.76</v>
      </c>
      <c r="AE1010">
        <v>12957.87</v>
      </c>
      <c r="AF1010">
        <v>34412.82</v>
      </c>
      <c r="AG1010">
        <v>2851.57</v>
      </c>
      <c r="AH1010" s="14">
        <f t="shared" si="413"/>
        <v>6.0802906481930581</v>
      </c>
      <c r="AI1010" s="14">
        <f t="shared" si="414"/>
        <v>1.8981274167223492</v>
      </c>
      <c r="AJ1010" s="14">
        <f t="shared" si="415"/>
        <v>49.696935415133083</v>
      </c>
      <c r="AK1010" s="14">
        <f t="shared" si="416"/>
        <v>3.3639442543368854</v>
      </c>
      <c r="AL1010">
        <v>33220.58</v>
      </c>
      <c r="AM1010">
        <v>69312.78</v>
      </c>
      <c r="AN1010">
        <v>256545.52</v>
      </c>
      <c r="AO1010">
        <v>12445.45</v>
      </c>
      <c r="AP1010" s="14">
        <f t="shared" si="417"/>
        <v>0.44212019437555489</v>
      </c>
      <c r="AQ1010" s="14">
        <f t="shared" si="418"/>
        <v>2.8734212572980904E-2</v>
      </c>
      <c r="AR1010" s="14">
        <f t="shared" si="419"/>
        <v>0</v>
      </c>
      <c r="AS1010" s="14">
        <f t="shared" si="420"/>
        <v>1.4830714173734882</v>
      </c>
      <c r="AT1010">
        <v>2415.59</v>
      </c>
      <c r="AU1010">
        <v>1049.27</v>
      </c>
      <c r="AW1010">
        <v>5486.86</v>
      </c>
    </row>
    <row r="1011" spans="1:49" ht="12.75" customHeight="1" x14ac:dyDescent="0.15">
      <c r="A1011" t="s">
        <v>28</v>
      </c>
      <c r="B1011" t="s">
        <v>251</v>
      </c>
      <c r="C1011" s="16">
        <v>11</v>
      </c>
      <c r="D1011" s="17">
        <v>961</v>
      </c>
      <c r="F1011" s="16" t="s">
        <v>381</v>
      </c>
      <c r="H1011" s="16" t="s">
        <v>426</v>
      </c>
      <c r="J1011" s="52">
        <f t="shared" si="401"/>
        <v>26.875</v>
      </c>
      <c r="K1011" s="52">
        <f t="shared" si="402"/>
        <v>5966.25</v>
      </c>
      <c r="L1011" s="52">
        <f t="shared" si="403"/>
        <v>4125.3125</v>
      </c>
      <c r="M1011" s="52">
        <f t="shared" si="404"/>
        <v>1521662.5</v>
      </c>
      <c r="N1011">
        <v>2</v>
      </c>
      <c r="O1011">
        <v>444</v>
      </c>
      <c r="P1011">
        <v>307</v>
      </c>
      <c r="Q1011">
        <v>113240</v>
      </c>
      <c r="R1011" s="14">
        <f t="shared" si="405"/>
        <v>0.26837004566544342</v>
      </c>
      <c r="S1011" s="14">
        <f t="shared" si="406"/>
        <v>5.0852493674075211E-2</v>
      </c>
      <c r="T1011" s="14">
        <f t="shared" si="407"/>
        <v>0.55726240750067801</v>
      </c>
      <c r="U1011" s="14">
        <f t="shared" si="408"/>
        <v>0.71521166809923076</v>
      </c>
      <c r="V1011">
        <v>1466.28</v>
      </c>
      <c r="W1011">
        <v>1856.95</v>
      </c>
      <c r="X1011">
        <v>2876.7</v>
      </c>
      <c r="Y1011">
        <v>2646.04</v>
      </c>
      <c r="Z1011" s="14">
        <f t="shared" si="409"/>
        <v>0.84771718539803986</v>
      </c>
      <c r="AA1011" s="14">
        <f t="shared" si="410"/>
        <v>0.34066583781533771</v>
      </c>
      <c r="AB1011" s="14">
        <f t="shared" si="411"/>
        <v>5.9515439153849137</v>
      </c>
      <c r="AC1011" s="14">
        <f t="shared" si="412"/>
        <v>0.72746414535389736</v>
      </c>
      <c r="AD1011">
        <v>4631.63</v>
      </c>
      <c r="AE1011">
        <v>12439.89</v>
      </c>
      <c r="AF1011">
        <v>30723.06</v>
      </c>
      <c r="AG1011">
        <v>2691.37</v>
      </c>
      <c r="AH1011" s="14">
        <f t="shared" si="413"/>
        <v>13.324164249174089</v>
      </c>
      <c r="AI1011" s="14">
        <f t="shared" si="414"/>
        <v>3.6232153224304695</v>
      </c>
      <c r="AJ1011" s="14">
        <f t="shared" si="415"/>
        <v>117.29022897214367</v>
      </c>
      <c r="AK1011" s="14">
        <f t="shared" si="416"/>
        <v>5.0020920841374616</v>
      </c>
      <c r="AL1011">
        <v>72798.570000000007</v>
      </c>
      <c r="AM1011">
        <v>132306.78</v>
      </c>
      <c r="AN1011">
        <v>605475.62</v>
      </c>
      <c r="AO1011">
        <v>18506.04</v>
      </c>
      <c r="AP1011" s="14">
        <f t="shared" si="417"/>
        <v>0.43943334584023502</v>
      </c>
      <c r="AQ1011" s="14">
        <f t="shared" si="418"/>
        <v>2.9738418902191893E-2</v>
      </c>
      <c r="AR1011" s="14">
        <f t="shared" si="419"/>
        <v>0</v>
      </c>
      <c r="AS1011" s="14">
        <f t="shared" si="420"/>
        <v>1.4009692782580021</v>
      </c>
      <c r="AT1011">
        <v>2400.91</v>
      </c>
      <c r="AU1011">
        <v>1085.94</v>
      </c>
      <c r="AW1011">
        <v>5183.1099999999997</v>
      </c>
    </row>
    <row r="1012" spans="1:49" ht="12.75" customHeight="1" x14ac:dyDescent="0.15">
      <c r="A1012" t="s">
        <v>29</v>
      </c>
      <c r="B1012" t="s">
        <v>252</v>
      </c>
      <c r="C1012" s="16">
        <v>11</v>
      </c>
      <c r="D1012" s="17">
        <v>962</v>
      </c>
      <c r="F1012" s="16" t="s">
        <v>383</v>
      </c>
      <c r="H1012" s="16" t="s">
        <v>426</v>
      </c>
      <c r="J1012" s="52">
        <f t="shared" si="401"/>
        <v>13.4375</v>
      </c>
      <c r="K1012" s="52">
        <f t="shared" si="402"/>
        <v>5993.1249999999991</v>
      </c>
      <c r="L1012" s="52">
        <f t="shared" si="403"/>
        <v>3090.625</v>
      </c>
      <c r="M1012" s="52">
        <f t="shared" si="404"/>
        <v>1591335.9375</v>
      </c>
      <c r="N1012">
        <v>1</v>
      </c>
      <c r="O1012">
        <v>446</v>
      </c>
      <c r="P1012">
        <v>230</v>
      </c>
      <c r="Q1012">
        <v>118425</v>
      </c>
      <c r="R1012" s="14">
        <f t="shared" si="405"/>
        <v>0.31398058074730267</v>
      </c>
      <c r="S1012" s="14">
        <f t="shared" si="406"/>
        <v>0.197347219331588</v>
      </c>
      <c r="T1012" s="14">
        <f t="shared" si="407"/>
        <v>1.6127736236488317</v>
      </c>
      <c r="U1012" s="14">
        <f t="shared" si="408"/>
        <v>0.88783023304844233</v>
      </c>
      <c r="V1012">
        <v>1715.48</v>
      </c>
      <c r="W1012">
        <v>7206.41</v>
      </c>
      <c r="X1012">
        <v>8325.4599999999991</v>
      </c>
      <c r="Y1012">
        <v>3284.67</v>
      </c>
      <c r="Z1012" s="14">
        <f t="shared" si="409"/>
        <v>0.89498778289238878</v>
      </c>
      <c r="AA1012" s="14">
        <f t="shared" si="410"/>
        <v>0.3386946686968047</v>
      </c>
      <c r="AB1012" s="14">
        <f t="shared" si="411"/>
        <v>6.4823195536786642</v>
      </c>
      <c r="AC1012" s="14">
        <f t="shared" si="412"/>
        <v>0.79724623343766732</v>
      </c>
      <c r="AD1012">
        <v>4889.8999999999996</v>
      </c>
      <c r="AE1012">
        <v>12367.91</v>
      </c>
      <c r="AF1012">
        <v>33463.03</v>
      </c>
      <c r="AG1012">
        <v>2949.54</v>
      </c>
      <c r="AH1012" s="14">
        <f t="shared" si="413"/>
        <v>9.7338226277305466</v>
      </c>
      <c r="AI1012" s="14">
        <f t="shared" si="414"/>
        <v>2.5958848626918312</v>
      </c>
      <c r="AJ1012" s="14">
        <f t="shared" si="415"/>
        <v>94.034897911743059</v>
      </c>
      <c r="AK1012" s="14">
        <f t="shared" si="416"/>
        <v>4.6549169383132512</v>
      </c>
      <c r="AL1012">
        <v>53182.2</v>
      </c>
      <c r="AM1012">
        <v>94792.37</v>
      </c>
      <c r="AN1012">
        <v>485426.95</v>
      </c>
      <c r="AO1012">
        <v>17221.61</v>
      </c>
      <c r="AP1012" s="14">
        <f t="shared" si="417"/>
        <v>0.4314624838706726</v>
      </c>
      <c r="AQ1012" s="14">
        <f t="shared" si="418"/>
        <v>2.8548268723094281E-2</v>
      </c>
      <c r="AR1012" s="14">
        <f t="shared" si="419"/>
        <v>0</v>
      </c>
      <c r="AS1012" s="14">
        <f t="shared" si="420"/>
        <v>1.5022677759577907</v>
      </c>
      <c r="AT1012">
        <v>2357.36</v>
      </c>
      <c r="AU1012">
        <v>1042.48</v>
      </c>
      <c r="AW1012">
        <v>5557.88</v>
      </c>
    </row>
    <row r="1013" spans="1:49" ht="12.75" customHeight="1" x14ac:dyDescent="0.15">
      <c r="A1013" t="s">
        <v>30</v>
      </c>
      <c r="B1013" t="s">
        <v>253</v>
      </c>
      <c r="C1013" s="16">
        <v>11</v>
      </c>
      <c r="D1013" s="17">
        <v>963</v>
      </c>
      <c r="F1013" s="16" t="s">
        <v>383</v>
      </c>
      <c r="H1013" s="16" t="s">
        <v>426</v>
      </c>
      <c r="J1013" s="52">
        <f t="shared" si="401"/>
        <v>26.875</v>
      </c>
      <c r="K1013" s="52">
        <f t="shared" si="402"/>
        <v>5778.125</v>
      </c>
      <c r="L1013" s="52">
        <f t="shared" si="403"/>
        <v>4313.4375</v>
      </c>
      <c r="M1013" s="52">
        <f t="shared" si="404"/>
        <v>1535946.5625</v>
      </c>
      <c r="N1013">
        <v>2</v>
      </c>
      <c r="O1013">
        <v>430</v>
      </c>
      <c r="P1013">
        <v>321</v>
      </c>
      <c r="Q1013">
        <v>114303</v>
      </c>
      <c r="R1013" s="14">
        <f t="shared" si="405"/>
        <v>0.2416022256184053</v>
      </c>
      <c r="S1013" s="14">
        <f t="shared" si="406"/>
        <v>7.5992978497332692E-2</v>
      </c>
      <c r="T1013" s="14">
        <f t="shared" si="407"/>
        <v>0.71157258533183532</v>
      </c>
      <c r="U1013" s="14">
        <f t="shared" si="408"/>
        <v>1.7666704507981814</v>
      </c>
      <c r="V1013">
        <v>1320.03</v>
      </c>
      <c r="W1013">
        <v>2774.99</v>
      </c>
      <c r="X1013">
        <v>3673.28</v>
      </c>
      <c r="Y1013">
        <v>6536.08</v>
      </c>
      <c r="Z1013" s="14">
        <f t="shared" si="409"/>
        <v>0.9145681000796172</v>
      </c>
      <c r="AA1013" s="14">
        <f t="shared" si="410"/>
        <v>0.34488640720333874</v>
      </c>
      <c r="AB1013" s="14">
        <f t="shared" si="411"/>
        <v>6.5363953353221493</v>
      </c>
      <c r="AC1013" s="14">
        <f t="shared" si="412"/>
        <v>0.68091662477092485</v>
      </c>
      <c r="AD1013">
        <v>4996.88</v>
      </c>
      <c r="AE1013">
        <v>12594.01</v>
      </c>
      <c r="AF1013">
        <v>33742.18</v>
      </c>
      <c r="AG1013">
        <v>2519.16</v>
      </c>
      <c r="AH1013" s="14">
        <f t="shared" si="413"/>
        <v>19.7995863571056</v>
      </c>
      <c r="AI1013" s="14">
        <f t="shared" si="414"/>
        <v>4.3965508648169038</v>
      </c>
      <c r="AJ1013" s="14">
        <f t="shared" si="415"/>
        <v>171.88053543063035</v>
      </c>
      <c r="AK1013" s="14">
        <f t="shared" si="416"/>
        <v>21.092232799770791</v>
      </c>
      <c r="AL1013">
        <v>108178.01</v>
      </c>
      <c r="AM1013">
        <v>160546.21</v>
      </c>
      <c r="AN1013">
        <v>887281.7</v>
      </c>
      <c r="AO1013">
        <v>78034.09</v>
      </c>
      <c r="AP1013" s="14">
        <f t="shared" si="417"/>
        <v>0.42910691570653314</v>
      </c>
      <c r="AQ1013" s="14">
        <f t="shared" si="418"/>
        <v>2.9023671555794106E-2</v>
      </c>
      <c r="AR1013" s="14">
        <f t="shared" si="419"/>
        <v>0</v>
      </c>
      <c r="AS1013" s="14">
        <f t="shared" si="420"/>
        <v>1.3026521356016498</v>
      </c>
      <c r="AT1013">
        <v>2344.4899999999998</v>
      </c>
      <c r="AU1013">
        <v>1059.8399999999999</v>
      </c>
      <c r="AW1013">
        <v>4819.37</v>
      </c>
    </row>
    <row r="1014" spans="1:49" ht="12.75" customHeight="1" x14ac:dyDescent="0.15">
      <c r="A1014" t="s">
        <v>31</v>
      </c>
      <c r="B1014" t="s">
        <v>254</v>
      </c>
      <c r="C1014" s="16">
        <v>11</v>
      </c>
      <c r="D1014" s="17">
        <v>964</v>
      </c>
      <c r="F1014" s="16" t="s">
        <v>385</v>
      </c>
      <c r="H1014" s="16" t="s">
        <v>426</v>
      </c>
      <c r="J1014" s="52">
        <f t="shared" si="401"/>
        <v>67.1875</v>
      </c>
      <c r="K1014" s="52">
        <f t="shared" si="402"/>
        <v>6208.1250000000009</v>
      </c>
      <c r="L1014" s="52">
        <f t="shared" si="403"/>
        <v>2862.1875000000005</v>
      </c>
      <c r="M1014" s="52">
        <f t="shared" si="404"/>
        <v>1524699.3750000002</v>
      </c>
      <c r="N1014">
        <v>5</v>
      </c>
      <c r="O1014">
        <v>462</v>
      </c>
      <c r="P1014">
        <v>213</v>
      </c>
      <c r="Q1014">
        <v>113466</v>
      </c>
      <c r="R1014" s="14">
        <f t="shared" si="405"/>
        <v>0.18486725906674109</v>
      </c>
      <c r="S1014" s="14">
        <f t="shared" si="406"/>
        <v>4.9465171813212694E-2</v>
      </c>
      <c r="T1014" s="14">
        <f t="shared" si="407"/>
        <v>1.1262446243849522</v>
      </c>
      <c r="U1014" s="14">
        <f t="shared" si="408"/>
        <v>0.96697804663131204</v>
      </c>
      <c r="V1014">
        <v>1010.05</v>
      </c>
      <c r="W1014">
        <v>1806.29</v>
      </c>
      <c r="X1014">
        <v>5813.9</v>
      </c>
      <c r="Y1014">
        <v>3577.49</v>
      </c>
      <c r="Z1014" s="14">
        <f t="shared" si="409"/>
        <v>0.89872155061177061</v>
      </c>
      <c r="AA1014" s="14">
        <f t="shared" si="410"/>
        <v>0.3432227711384474</v>
      </c>
      <c r="AB1014" s="14">
        <f t="shared" si="411"/>
        <v>6.693508581612492</v>
      </c>
      <c r="AC1014" s="14">
        <f t="shared" si="412"/>
        <v>0.72182308644578153</v>
      </c>
      <c r="AD1014">
        <v>4910.3</v>
      </c>
      <c r="AE1014">
        <v>12533.26</v>
      </c>
      <c r="AF1014">
        <v>34553.230000000003</v>
      </c>
      <c r="AG1014">
        <v>2670.5</v>
      </c>
      <c r="AH1014" s="14">
        <f t="shared" si="413"/>
        <v>12.382509860624308</v>
      </c>
      <c r="AI1014" s="14">
        <f t="shared" si="414"/>
        <v>4.5950739941505736</v>
      </c>
      <c r="AJ1014" s="14">
        <f t="shared" si="415"/>
        <v>106.60979427375925</v>
      </c>
      <c r="AK1014" s="14">
        <f t="shared" si="416"/>
        <v>5.320997064595125</v>
      </c>
      <c r="AL1014">
        <v>67653.7</v>
      </c>
      <c r="AM1014">
        <v>167795.56</v>
      </c>
      <c r="AN1014">
        <v>550341.07999999996</v>
      </c>
      <c r="AO1014">
        <v>19685.88</v>
      </c>
      <c r="AP1014" s="14">
        <f t="shared" si="417"/>
        <v>0.44541469530442107</v>
      </c>
      <c r="AQ1014" s="14">
        <f t="shared" si="418"/>
        <v>2.8660547041877073E-2</v>
      </c>
      <c r="AR1014" s="14">
        <f t="shared" si="419"/>
        <v>0</v>
      </c>
      <c r="AS1014" s="14">
        <f t="shared" si="420"/>
        <v>1.3695826102939188</v>
      </c>
      <c r="AT1014">
        <v>2433.59</v>
      </c>
      <c r="AU1014">
        <v>1046.58</v>
      </c>
      <c r="AW1014">
        <v>5066.99</v>
      </c>
    </row>
    <row r="1015" spans="1:49" ht="12.75" customHeight="1" x14ac:dyDescent="0.15">
      <c r="A1015" t="s">
        <v>32</v>
      </c>
      <c r="B1015" t="s">
        <v>255</v>
      </c>
      <c r="C1015" s="16">
        <v>11</v>
      </c>
      <c r="D1015" s="17">
        <v>965</v>
      </c>
      <c r="F1015" s="16" t="s">
        <v>385</v>
      </c>
      <c r="H1015" s="16" t="s">
        <v>426</v>
      </c>
      <c r="J1015" s="52">
        <f t="shared" si="401"/>
        <v>13.4375</v>
      </c>
      <c r="K1015" s="52">
        <f t="shared" si="402"/>
        <v>5643.75</v>
      </c>
      <c r="L1015" s="52">
        <f t="shared" si="403"/>
        <v>4232.8125</v>
      </c>
      <c r="M1015" s="52">
        <f t="shared" si="404"/>
        <v>1414874.6875</v>
      </c>
      <c r="N1015">
        <v>1</v>
      </c>
      <c r="O1015">
        <v>420</v>
      </c>
      <c r="P1015">
        <v>315</v>
      </c>
      <c r="Q1015">
        <v>105293</v>
      </c>
      <c r="R1015" s="14">
        <f t="shared" si="405"/>
        <v>0.7346480832410569</v>
      </c>
      <c r="S1015" s="14">
        <f t="shared" si="406"/>
        <v>6.828575653678895E-2</v>
      </c>
      <c r="T1015" s="14">
        <f t="shared" si="407"/>
        <v>0.47064623610088729</v>
      </c>
      <c r="U1015" s="14">
        <f t="shared" si="408"/>
        <v>0.72260694225955902</v>
      </c>
      <c r="V1015">
        <v>4013.86</v>
      </c>
      <c r="W1015">
        <v>2493.5500000000002</v>
      </c>
      <c r="X1015">
        <v>2429.5700000000002</v>
      </c>
      <c r="Y1015">
        <v>2673.4</v>
      </c>
      <c r="Z1015" s="14">
        <f t="shared" si="409"/>
        <v>0.9007257053434975</v>
      </c>
      <c r="AA1015" s="14">
        <f t="shared" si="410"/>
        <v>0.33468085572509887</v>
      </c>
      <c r="AB1015" s="14">
        <f t="shared" si="411"/>
        <v>6.0709000038743177</v>
      </c>
      <c r="AC1015" s="14">
        <f t="shared" si="412"/>
        <v>0.78169074996080723</v>
      </c>
      <c r="AD1015">
        <v>4921.25</v>
      </c>
      <c r="AE1015">
        <v>12221.34</v>
      </c>
      <c r="AF1015">
        <v>31339.200000000001</v>
      </c>
      <c r="AG1015">
        <v>2891.99</v>
      </c>
      <c r="AH1015" s="14">
        <f t="shared" si="413"/>
        <v>18.289641539996158</v>
      </c>
      <c r="AI1015" s="14">
        <f t="shared" si="414"/>
        <v>3.839571534981542</v>
      </c>
      <c r="AJ1015" s="14">
        <f t="shared" si="415"/>
        <v>163.61877106659952</v>
      </c>
      <c r="AK1015" s="14">
        <f t="shared" si="416"/>
        <v>12.848891519761276</v>
      </c>
      <c r="AL1015">
        <v>99928.2</v>
      </c>
      <c r="AM1015">
        <v>140207.32999999999</v>
      </c>
      <c r="AN1015">
        <v>844632.82</v>
      </c>
      <c r="AO1015">
        <v>47536.53</v>
      </c>
      <c r="AP1015" s="14">
        <f t="shared" si="417"/>
        <v>0.42944002635600748</v>
      </c>
      <c r="AQ1015" s="14">
        <f t="shared" si="418"/>
        <v>2.9889310008653646E-2</v>
      </c>
      <c r="AR1015" s="14">
        <f t="shared" si="419"/>
        <v>0</v>
      </c>
      <c r="AS1015" s="14">
        <f t="shared" si="420"/>
        <v>1.4034668050577621</v>
      </c>
      <c r="AT1015">
        <v>2346.31</v>
      </c>
      <c r="AU1015">
        <v>1091.45</v>
      </c>
      <c r="AW1015">
        <v>5192.3500000000004</v>
      </c>
    </row>
    <row r="1016" spans="1:49" ht="12.75" customHeight="1" x14ac:dyDescent="0.15">
      <c r="A1016" t="s">
        <v>33</v>
      </c>
      <c r="B1016" t="s">
        <v>256</v>
      </c>
      <c r="C1016" s="16">
        <v>11</v>
      </c>
      <c r="D1016" s="17">
        <v>966</v>
      </c>
      <c r="F1016" s="16" t="s">
        <v>391</v>
      </c>
      <c r="H1016" s="16" t="s">
        <v>426</v>
      </c>
      <c r="J1016" s="52">
        <f t="shared" si="401"/>
        <v>26.875</v>
      </c>
      <c r="K1016" s="52">
        <f t="shared" si="402"/>
        <v>5818.4375000000009</v>
      </c>
      <c r="L1016" s="52">
        <f t="shared" si="403"/>
        <v>2580</v>
      </c>
      <c r="M1016" s="52">
        <f t="shared" si="404"/>
        <v>1496077.4999999998</v>
      </c>
      <c r="N1016">
        <v>2</v>
      </c>
      <c r="O1016">
        <v>433</v>
      </c>
      <c r="P1016">
        <v>192</v>
      </c>
      <c r="Q1016">
        <v>111336</v>
      </c>
      <c r="R1016" s="14">
        <f t="shared" si="405"/>
        <v>0.29825299936855398</v>
      </c>
      <c r="S1016" s="14">
        <f t="shared" si="406"/>
        <v>0.14836922588206941</v>
      </c>
      <c r="T1016" s="14">
        <f t="shared" si="407"/>
        <v>1.5284374878927591</v>
      </c>
      <c r="U1016" s="14">
        <f t="shared" si="408"/>
        <v>0.67399977295210922</v>
      </c>
      <c r="V1016">
        <v>1629.55</v>
      </c>
      <c r="W1016">
        <v>5417.91</v>
      </c>
      <c r="X1016">
        <v>7890.1</v>
      </c>
      <c r="Y1016">
        <v>2493.5700000000002</v>
      </c>
      <c r="Z1016" s="14">
        <f t="shared" si="409"/>
        <v>0.91713048969095756</v>
      </c>
      <c r="AA1016" s="14">
        <f t="shared" si="410"/>
        <v>0.34662233955154392</v>
      </c>
      <c r="AB1016" s="14">
        <f t="shared" si="411"/>
        <v>6.3725214056022637</v>
      </c>
      <c r="AC1016" s="14">
        <f t="shared" si="412"/>
        <v>0.76095641221085186</v>
      </c>
      <c r="AD1016">
        <v>5010.88</v>
      </c>
      <c r="AE1016">
        <v>12657.4</v>
      </c>
      <c r="AF1016">
        <v>32896.230000000003</v>
      </c>
      <c r="AG1016">
        <v>2815.28</v>
      </c>
      <c r="AH1016" s="14">
        <f t="shared" si="413"/>
        <v>27.043877261537617</v>
      </c>
      <c r="AI1016" s="14">
        <f t="shared" si="414"/>
        <v>12.285695742187071</v>
      </c>
      <c r="AJ1016" s="14">
        <f t="shared" si="415"/>
        <v>92.788795474797567</v>
      </c>
      <c r="AK1016" s="14">
        <f t="shared" si="416"/>
        <v>20.752028564787036</v>
      </c>
      <c r="AL1016">
        <v>147758.28</v>
      </c>
      <c r="AM1016">
        <v>448629.38</v>
      </c>
      <c r="AN1016">
        <v>478994.32</v>
      </c>
      <c r="AO1016">
        <v>76775.45</v>
      </c>
      <c r="AP1016" s="14">
        <f t="shared" si="417"/>
        <v>0.43160524557759006</v>
      </c>
      <c r="AQ1016" s="14">
        <f t="shared" si="418"/>
        <v>2.8294136333263959E-2</v>
      </c>
      <c r="AR1016" s="14">
        <f t="shared" si="419"/>
        <v>0</v>
      </c>
      <c r="AS1016" s="14">
        <f t="shared" si="420"/>
        <v>1.4195169285826263</v>
      </c>
      <c r="AT1016">
        <v>2358.14</v>
      </c>
      <c r="AU1016">
        <v>1033.2</v>
      </c>
      <c r="AW1016">
        <v>5251.73</v>
      </c>
    </row>
    <row r="1017" spans="1:49" ht="12.75" customHeight="1" x14ac:dyDescent="0.15">
      <c r="A1017" t="s">
        <v>34</v>
      </c>
      <c r="B1017" t="s">
        <v>257</v>
      </c>
      <c r="C1017" s="16">
        <v>11</v>
      </c>
      <c r="D1017" s="17">
        <v>967</v>
      </c>
      <c r="F1017" s="16" t="s">
        <v>391</v>
      </c>
      <c r="H1017" s="16" t="s">
        <v>426</v>
      </c>
      <c r="J1017" s="52">
        <f t="shared" si="401"/>
        <v>26.875</v>
      </c>
      <c r="K1017" s="52">
        <f t="shared" si="402"/>
        <v>5899.0625</v>
      </c>
      <c r="L1017" s="52">
        <f t="shared" si="403"/>
        <v>4595.625</v>
      </c>
      <c r="M1017" s="52">
        <f t="shared" si="404"/>
        <v>1367574.6875000002</v>
      </c>
      <c r="N1017">
        <v>2</v>
      </c>
      <c r="O1017">
        <v>439</v>
      </c>
      <c r="P1017">
        <v>342</v>
      </c>
      <c r="Q1017">
        <v>101773</v>
      </c>
      <c r="R1017" s="14">
        <f t="shared" si="405"/>
        <v>0.49934933606654897</v>
      </c>
      <c r="S1017" s="14">
        <f t="shared" si="406"/>
        <v>0.15135035217053161</v>
      </c>
      <c r="T1017" s="14">
        <f t="shared" si="407"/>
        <v>1.2878598272054551</v>
      </c>
      <c r="U1017" s="14">
        <f t="shared" si="408"/>
        <v>1.004373374850662</v>
      </c>
      <c r="V1017">
        <v>2728.27</v>
      </c>
      <c r="W1017">
        <v>5526.77</v>
      </c>
      <c r="X1017">
        <v>6648.19</v>
      </c>
      <c r="Y1017">
        <v>3715.84</v>
      </c>
      <c r="Z1017" s="14">
        <f t="shared" si="409"/>
        <v>0.9101772624527561</v>
      </c>
      <c r="AA1017" s="14">
        <f t="shared" si="410"/>
        <v>0.35520615394726751</v>
      </c>
      <c r="AB1017" s="14">
        <f t="shared" si="411"/>
        <v>5.5082871643872773</v>
      </c>
      <c r="AC1017" s="14">
        <f t="shared" si="412"/>
        <v>0.80516317715681984</v>
      </c>
      <c r="AD1017">
        <v>4972.8900000000003</v>
      </c>
      <c r="AE1017">
        <v>12970.85</v>
      </c>
      <c r="AF1017">
        <v>28434.880000000001</v>
      </c>
      <c r="AG1017">
        <v>2978.83</v>
      </c>
      <c r="AH1017" s="14">
        <f t="shared" si="413"/>
        <v>15.065591683215432</v>
      </c>
      <c r="AI1017" s="14">
        <f t="shared" si="414"/>
        <v>3.4889482533875191</v>
      </c>
      <c r="AJ1017" s="14">
        <f t="shared" si="415"/>
        <v>148.30606524350083</v>
      </c>
      <c r="AK1017" s="14">
        <f t="shared" si="416"/>
        <v>6.6251358232918705</v>
      </c>
      <c r="AL1017">
        <v>82313.119999999995</v>
      </c>
      <c r="AM1017">
        <v>127403.83</v>
      </c>
      <c r="AN1017">
        <v>765585.57</v>
      </c>
      <c r="AO1017">
        <v>24510.75</v>
      </c>
      <c r="AP1017" s="14">
        <f t="shared" si="417"/>
        <v>0.40144591985211359</v>
      </c>
      <c r="AQ1017" s="14">
        <f t="shared" si="418"/>
        <v>3.0145359345390015E-2</v>
      </c>
      <c r="AR1017" s="14">
        <f t="shared" si="419"/>
        <v>0</v>
      </c>
      <c r="AS1017" s="14">
        <f t="shared" si="420"/>
        <v>1.3958282653000547</v>
      </c>
      <c r="AT1017">
        <v>2193.36</v>
      </c>
      <c r="AU1017">
        <v>1100.8</v>
      </c>
      <c r="AW1017">
        <v>5164.09</v>
      </c>
    </row>
    <row r="1018" spans="1:49" ht="12.75" customHeight="1" x14ac:dyDescent="0.15">
      <c r="A1018" t="s">
        <v>35</v>
      </c>
      <c r="B1018" t="s">
        <v>258</v>
      </c>
      <c r="C1018" s="16">
        <v>11</v>
      </c>
      <c r="D1018" s="17">
        <v>968</v>
      </c>
      <c r="F1018" s="16" t="s">
        <v>392</v>
      </c>
      <c r="H1018" s="16" t="s">
        <v>426</v>
      </c>
      <c r="J1018" s="52">
        <f t="shared" si="401"/>
        <v>80.625</v>
      </c>
      <c r="K1018" s="52">
        <f t="shared" si="402"/>
        <v>5039.0625</v>
      </c>
      <c r="L1018" s="52">
        <f t="shared" si="403"/>
        <v>2929.3750000000005</v>
      </c>
      <c r="M1018" s="52">
        <f t="shared" si="404"/>
        <v>1432760</v>
      </c>
      <c r="N1018">
        <v>6</v>
      </c>
      <c r="O1018">
        <v>375</v>
      </c>
      <c r="P1018">
        <v>218</v>
      </c>
      <c r="Q1018">
        <v>106624</v>
      </c>
      <c r="R1018" s="14">
        <f t="shared" si="405"/>
        <v>9.195684203783186E-2</v>
      </c>
      <c r="S1018" s="14">
        <f t="shared" si="406"/>
        <v>0.10607453089570713</v>
      </c>
      <c r="T1018" s="14">
        <f t="shared" si="407"/>
        <v>1.0849405292317229</v>
      </c>
      <c r="U1018" s="14">
        <f t="shared" si="408"/>
        <v>1.400350302460226</v>
      </c>
      <c r="V1018">
        <v>502.42</v>
      </c>
      <c r="W1018">
        <v>3873.46</v>
      </c>
      <c r="X1018">
        <v>5600.68</v>
      </c>
      <c r="Y1018">
        <v>5180.82</v>
      </c>
      <c r="Z1018" s="14">
        <f t="shared" si="409"/>
        <v>0.89176649309527523</v>
      </c>
      <c r="AA1018" s="14">
        <f t="shared" si="410"/>
        <v>0.34605300632044778</v>
      </c>
      <c r="AB1018" s="14">
        <f t="shared" si="411"/>
        <v>6.003204060284375</v>
      </c>
      <c r="AC1018" s="14">
        <f t="shared" si="412"/>
        <v>0.68634955644572748</v>
      </c>
      <c r="AD1018">
        <v>4872.3</v>
      </c>
      <c r="AE1018">
        <v>12636.61</v>
      </c>
      <c r="AF1018">
        <v>30989.74</v>
      </c>
      <c r="AG1018">
        <v>2539.2600000000002</v>
      </c>
      <c r="AH1018" s="14">
        <f t="shared" si="413"/>
        <v>10.318922332140604</v>
      </c>
      <c r="AI1018" s="14">
        <f t="shared" si="414"/>
        <v>3.00450236058319</v>
      </c>
      <c r="AJ1018" s="14">
        <f t="shared" si="415"/>
        <v>75.519079074813078</v>
      </c>
      <c r="AK1018" s="14">
        <f t="shared" si="416"/>
        <v>8.8349605098846915</v>
      </c>
      <c r="AL1018">
        <v>56378.98</v>
      </c>
      <c r="AM1018">
        <v>109713.61</v>
      </c>
      <c r="AN1018">
        <v>389844.59</v>
      </c>
      <c r="AO1018">
        <v>32686.35</v>
      </c>
      <c r="AP1018" s="14">
        <f t="shared" si="417"/>
        <v>0.42626449351623918</v>
      </c>
      <c r="AQ1018" s="14">
        <f t="shared" si="418"/>
        <v>2.8023299120395216E-2</v>
      </c>
      <c r="AR1018" s="14">
        <f t="shared" si="419"/>
        <v>0</v>
      </c>
      <c r="AS1018" s="14">
        <f t="shared" si="420"/>
        <v>1.4290907813150397</v>
      </c>
      <c r="AT1018">
        <v>2328.96</v>
      </c>
      <c r="AU1018">
        <v>1023.31</v>
      </c>
      <c r="AW1018">
        <v>5287.15</v>
      </c>
    </row>
    <row r="1019" spans="1:49" ht="12.75" customHeight="1" x14ac:dyDescent="0.15">
      <c r="A1019" t="s">
        <v>36</v>
      </c>
      <c r="B1019" t="s">
        <v>259</v>
      </c>
      <c r="C1019" s="16">
        <v>11</v>
      </c>
      <c r="D1019" s="17">
        <v>969</v>
      </c>
      <c r="F1019" s="16" t="s">
        <v>392</v>
      </c>
      <c r="H1019" s="16" t="s">
        <v>426</v>
      </c>
      <c r="J1019" s="52">
        <f t="shared" si="401"/>
        <v>26.875</v>
      </c>
      <c r="K1019" s="52">
        <f t="shared" si="402"/>
        <v>5952.8125</v>
      </c>
      <c r="L1019" s="52">
        <f t="shared" si="403"/>
        <v>4313.4375</v>
      </c>
      <c r="M1019" s="52">
        <f t="shared" si="404"/>
        <v>1471621.2500000002</v>
      </c>
      <c r="N1019">
        <v>2</v>
      </c>
      <c r="O1019">
        <v>443</v>
      </c>
      <c r="P1019">
        <v>321</v>
      </c>
      <c r="Q1019">
        <v>109516</v>
      </c>
      <c r="R1019" s="14">
        <f t="shared" si="405"/>
        <v>0.6162290776312539</v>
      </c>
      <c r="S1019" s="14">
        <f t="shared" si="406"/>
        <v>0.1486417061922862</v>
      </c>
      <c r="T1019" s="14">
        <f t="shared" si="407"/>
        <v>0.96452481500135601</v>
      </c>
      <c r="U1019" s="14">
        <f t="shared" si="408"/>
        <v>1.0077763902628891</v>
      </c>
      <c r="V1019">
        <v>3366.86</v>
      </c>
      <c r="W1019">
        <v>5427.86</v>
      </c>
      <c r="X1019">
        <v>4979.07</v>
      </c>
      <c r="Y1019">
        <v>3728.43</v>
      </c>
      <c r="Z1019" s="14">
        <f t="shared" si="409"/>
        <v>0.92481948880327269</v>
      </c>
      <c r="AA1019" s="14">
        <f t="shared" si="410"/>
        <v>0.35873361010395327</v>
      </c>
      <c r="AB1019" s="14">
        <f t="shared" si="411"/>
        <v>6.495321762039441</v>
      </c>
      <c r="AC1019" s="14">
        <f t="shared" si="412"/>
        <v>0.76884092051702047</v>
      </c>
      <c r="AD1019">
        <v>5052.8900000000003</v>
      </c>
      <c r="AE1019">
        <v>13099.66</v>
      </c>
      <c r="AF1019">
        <v>33530.15</v>
      </c>
      <c r="AG1019">
        <v>2844.45</v>
      </c>
      <c r="AH1019" s="14">
        <f t="shared" si="413"/>
        <v>17.373376771938176</v>
      </c>
      <c r="AI1019" s="14">
        <f t="shared" si="414"/>
        <v>6.0122016409065511</v>
      </c>
      <c r="AJ1019" s="14">
        <f t="shared" si="415"/>
        <v>122.90808957421255</v>
      </c>
      <c r="AK1019" s="14">
        <f t="shared" si="416"/>
        <v>25.155584567230502</v>
      </c>
      <c r="AL1019">
        <v>94922.05</v>
      </c>
      <c r="AM1019">
        <v>219543.96</v>
      </c>
      <c r="AN1019">
        <v>634476.14</v>
      </c>
      <c r="AO1019">
        <v>93067.11</v>
      </c>
      <c r="AP1019" s="14">
        <f t="shared" si="417"/>
        <v>0.41559946189818164</v>
      </c>
      <c r="AQ1019" s="14">
        <f t="shared" si="418"/>
        <v>2.9231797219879289E-2</v>
      </c>
      <c r="AR1019" s="14">
        <f t="shared" si="419"/>
        <v>0</v>
      </c>
      <c r="AS1019" s="14">
        <f t="shared" si="420"/>
        <v>1.481046907013077</v>
      </c>
      <c r="AT1019">
        <v>2270.69</v>
      </c>
      <c r="AU1019">
        <v>1067.44</v>
      </c>
      <c r="AW1019">
        <v>5479.37</v>
      </c>
    </row>
    <row r="1020" spans="1:49" ht="12.75" customHeight="1" x14ac:dyDescent="0.15">
      <c r="J1020" s="52"/>
      <c r="K1020" s="52"/>
      <c r="L1020" s="52"/>
      <c r="M1020" s="52"/>
      <c r="R1020" s="14"/>
      <c r="S1020" s="14"/>
      <c r="T1020" s="14"/>
      <c r="U1020" s="14"/>
      <c r="Z1020" s="14"/>
      <c r="AA1020" s="14"/>
      <c r="AB1020" s="14"/>
      <c r="AC1020" s="14"/>
      <c r="AH1020" s="14"/>
      <c r="AI1020" s="14"/>
      <c r="AJ1020" s="14"/>
      <c r="AK1020" s="14"/>
      <c r="AP1020" s="14"/>
      <c r="AQ1020" s="14"/>
      <c r="AR1020" s="14"/>
      <c r="AS1020" s="14"/>
    </row>
    <row r="1021" spans="1:49" ht="12.75" customHeight="1" x14ac:dyDescent="0.15">
      <c r="A1021" t="s">
        <v>37</v>
      </c>
      <c r="B1021" t="s">
        <v>260</v>
      </c>
      <c r="C1021" s="16">
        <v>12</v>
      </c>
      <c r="D1021" s="17">
        <v>1026</v>
      </c>
      <c r="F1021" s="16" t="s">
        <v>374</v>
      </c>
      <c r="H1021" s="16" t="s">
        <v>426</v>
      </c>
      <c r="J1021" s="52">
        <f t="shared" si="401"/>
        <v>174.68749999999997</v>
      </c>
      <c r="K1021" s="52">
        <f t="shared" si="402"/>
        <v>17979.375</v>
      </c>
      <c r="L1021" s="52">
        <f t="shared" si="403"/>
        <v>9110.6250000000018</v>
      </c>
      <c r="M1021" s="52">
        <f t="shared" si="404"/>
        <v>2114202.5</v>
      </c>
      <c r="N1021">
        <v>13</v>
      </c>
      <c r="O1021">
        <v>1338</v>
      </c>
      <c r="P1021">
        <v>678</v>
      </c>
      <c r="Q1021">
        <v>157336</v>
      </c>
      <c r="R1021" s="14">
        <f t="shared" si="405"/>
        <v>0.40005307807052065</v>
      </c>
      <c r="S1021" s="14">
        <f t="shared" si="406"/>
        <v>8.9022192768180866E-2</v>
      </c>
      <c r="T1021" s="14">
        <f t="shared" si="407"/>
        <v>1.215040099182519</v>
      </c>
      <c r="U1021" s="14">
        <f t="shared" si="408"/>
        <v>1.7669650724661186</v>
      </c>
      <c r="V1021">
        <v>2185.75</v>
      </c>
      <c r="W1021">
        <v>3250.77</v>
      </c>
      <c r="X1021">
        <v>6272.28</v>
      </c>
      <c r="Y1021">
        <v>6537.17</v>
      </c>
      <c r="Z1021" s="14">
        <f t="shared" si="409"/>
        <v>0.8400226954508434</v>
      </c>
      <c r="AA1021" s="14">
        <f t="shared" si="410"/>
        <v>0.29535468994753045</v>
      </c>
      <c r="AB1021" s="14">
        <f t="shared" si="411"/>
        <v>7.1286990043004916</v>
      </c>
      <c r="AC1021" s="14">
        <f t="shared" si="412"/>
        <v>0.7712897941973047</v>
      </c>
      <c r="AD1021">
        <v>4589.59</v>
      </c>
      <c r="AE1021">
        <v>10785.29</v>
      </c>
      <c r="AF1021">
        <v>36799.769999999997</v>
      </c>
      <c r="AG1021">
        <v>2853.51</v>
      </c>
      <c r="AH1021" s="14">
        <f t="shared" si="413"/>
        <v>19.999655907680765</v>
      </c>
      <c r="AI1021" s="14">
        <f t="shared" si="414"/>
        <v>8.1181778598109346</v>
      </c>
      <c r="AJ1021" s="14">
        <f t="shared" si="415"/>
        <v>149.61630893804968</v>
      </c>
      <c r="AK1021" s="14">
        <f t="shared" si="416"/>
        <v>13.227269532875995</v>
      </c>
      <c r="AL1021">
        <v>109271.12</v>
      </c>
      <c r="AM1021">
        <v>296446.63</v>
      </c>
      <c r="AN1021">
        <v>772349.31</v>
      </c>
      <c r="AO1021">
        <v>48936.4</v>
      </c>
      <c r="AP1021" s="14">
        <f t="shared" si="417"/>
        <v>0.42388330145598641</v>
      </c>
      <c r="AQ1021" s="14">
        <f t="shared" si="418"/>
        <v>3.3254373377441367E-2</v>
      </c>
      <c r="AR1021" s="14">
        <f t="shared" si="419"/>
        <v>0</v>
      </c>
      <c r="AS1021" s="14">
        <f t="shared" si="420"/>
        <v>1.4378213133098716</v>
      </c>
      <c r="AT1021">
        <v>2315.9499999999998</v>
      </c>
      <c r="AU1021">
        <v>1214.33</v>
      </c>
      <c r="AW1021">
        <v>5319.45</v>
      </c>
    </row>
    <row r="1022" spans="1:49" ht="12.75" customHeight="1" x14ac:dyDescent="0.15">
      <c r="A1022" t="s">
        <v>38</v>
      </c>
      <c r="B1022" t="s">
        <v>261</v>
      </c>
      <c r="C1022" s="16">
        <v>12</v>
      </c>
      <c r="D1022" s="17">
        <v>1027</v>
      </c>
      <c r="F1022" s="16" t="s">
        <v>374</v>
      </c>
      <c r="H1022" s="16" t="s">
        <v>426</v>
      </c>
      <c r="J1022" s="52">
        <f t="shared" si="401"/>
        <v>80.625</v>
      </c>
      <c r="K1022" s="52">
        <f t="shared" si="402"/>
        <v>19578.437500000004</v>
      </c>
      <c r="L1022" s="52">
        <f t="shared" si="403"/>
        <v>11179.999999999998</v>
      </c>
      <c r="M1022" s="52">
        <f t="shared" si="404"/>
        <v>2269701.25</v>
      </c>
      <c r="N1022">
        <v>6</v>
      </c>
      <c r="O1022">
        <v>1457</v>
      </c>
      <c r="P1022">
        <v>832</v>
      </c>
      <c r="Q1022">
        <v>168908</v>
      </c>
      <c r="R1022" s="14">
        <f t="shared" si="405"/>
        <v>0.71707924189873073</v>
      </c>
      <c r="S1022" s="14">
        <f t="shared" si="406"/>
        <v>0.1013142040288747</v>
      </c>
      <c r="T1022" s="14">
        <f t="shared" si="407"/>
        <v>1.0533144783231956</v>
      </c>
      <c r="U1022" s="14">
        <f t="shared" si="408"/>
        <v>1.0811479973835434</v>
      </c>
      <c r="V1022">
        <v>3917.87</v>
      </c>
      <c r="W1022">
        <v>3699.63</v>
      </c>
      <c r="X1022">
        <v>5437.42</v>
      </c>
      <c r="Y1022">
        <v>3999.88</v>
      </c>
      <c r="Z1022" s="14">
        <f t="shared" si="409"/>
        <v>0.85174745820101949</v>
      </c>
      <c r="AA1022" s="14">
        <f t="shared" si="410"/>
        <v>0.30075555093054079</v>
      </c>
      <c r="AB1022" s="14">
        <f t="shared" si="411"/>
        <v>7.027350741931734</v>
      </c>
      <c r="AC1022" s="14">
        <f t="shared" si="412"/>
        <v>0.75724255742419577</v>
      </c>
      <c r="AD1022">
        <v>4653.6499999999996</v>
      </c>
      <c r="AE1022">
        <v>10982.51</v>
      </c>
      <c r="AF1022">
        <v>36276.589999999997</v>
      </c>
      <c r="AG1022">
        <v>2801.54</v>
      </c>
      <c r="AH1022" s="14">
        <f t="shared" si="413"/>
        <v>18.190753434059651</v>
      </c>
      <c r="AI1022" s="14">
        <f t="shared" si="414"/>
        <v>5.8784135347405551</v>
      </c>
      <c r="AJ1022" s="14">
        <f t="shared" si="415"/>
        <v>161.81315911820542</v>
      </c>
      <c r="AK1022" s="14">
        <f t="shared" si="416"/>
        <v>15.294554094160006</v>
      </c>
      <c r="AL1022">
        <v>99387.91</v>
      </c>
      <c r="AM1022">
        <v>214658.5</v>
      </c>
      <c r="AN1022">
        <v>835311.89</v>
      </c>
      <c r="AO1022">
        <v>56584.65</v>
      </c>
      <c r="AP1022" s="14">
        <f t="shared" si="417"/>
        <v>0.43321222991955932</v>
      </c>
      <c r="AQ1022" s="14">
        <f t="shared" si="418"/>
        <v>3.2615756208169477E-2</v>
      </c>
      <c r="AR1022" s="14">
        <f t="shared" si="419"/>
        <v>0</v>
      </c>
      <c r="AS1022" s="14">
        <f t="shared" si="420"/>
        <v>1.4517550261375369</v>
      </c>
      <c r="AT1022">
        <v>2366.92</v>
      </c>
      <c r="AU1022">
        <v>1191.01</v>
      </c>
      <c r="AW1022">
        <v>5371</v>
      </c>
    </row>
    <row r="1023" spans="1:49" ht="12.75" customHeight="1" x14ac:dyDescent="0.15">
      <c r="A1023" t="s">
        <v>39</v>
      </c>
      <c r="B1023" t="s">
        <v>262</v>
      </c>
      <c r="C1023" s="16">
        <v>12</v>
      </c>
      <c r="D1023" s="17">
        <v>1028</v>
      </c>
      <c r="F1023" s="16" t="s">
        <v>375</v>
      </c>
      <c r="H1023" s="16" t="s">
        <v>426</v>
      </c>
      <c r="J1023" s="52">
        <f t="shared" si="401"/>
        <v>107.5</v>
      </c>
      <c r="K1023" s="52">
        <f t="shared" si="402"/>
        <v>18436.25</v>
      </c>
      <c r="L1023" s="52">
        <f t="shared" si="403"/>
        <v>9406.25</v>
      </c>
      <c r="M1023" s="52">
        <f t="shared" si="404"/>
        <v>2210979.375</v>
      </c>
      <c r="N1023">
        <v>8</v>
      </c>
      <c r="O1023">
        <v>1372</v>
      </c>
      <c r="P1023">
        <v>700</v>
      </c>
      <c r="Q1023">
        <v>164538</v>
      </c>
      <c r="R1023" s="14">
        <f t="shared" si="405"/>
        <v>0.31234980278751384</v>
      </c>
      <c r="S1023" s="14">
        <f t="shared" si="406"/>
        <v>9.756958517268953E-2</v>
      </c>
      <c r="T1023" s="14">
        <f t="shared" si="407"/>
        <v>1.2437061717872226</v>
      </c>
      <c r="U1023" s="14">
        <f t="shared" si="408"/>
        <v>1.0118956877118439</v>
      </c>
      <c r="V1023">
        <v>1706.57</v>
      </c>
      <c r="W1023">
        <v>3562.89</v>
      </c>
      <c r="X1023">
        <v>6420.26</v>
      </c>
      <c r="Y1023">
        <v>3743.67</v>
      </c>
      <c r="Z1023" s="14">
        <f t="shared" si="409"/>
        <v>0.88500727535621793</v>
      </c>
      <c r="AA1023" s="14">
        <f t="shared" si="410"/>
        <v>0.31574114644378959</v>
      </c>
      <c r="AB1023" s="14">
        <f t="shared" si="411"/>
        <v>8.0225097826508094</v>
      </c>
      <c r="AC1023" s="14">
        <f t="shared" si="412"/>
        <v>0.84184492629052399</v>
      </c>
      <c r="AD1023">
        <v>4835.37</v>
      </c>
      <c r="AE1023">
        <v>11529.73</v>
      </c>
      <c r="AF1023">
        <v>41413.800000000003</v>
      </c>
      <c r="AG1023">
        <v>3114.54</v>
      </c>
      <c r="AH1023" s="14">
        <f t="shared" si="413"/>
        <v>16.548210445398226</v>
      </c>
      <c r="AI1023" s="14">
        <f t="shared" si="414"/>
        <v>6.032893439659988</v>
      </c>
      <c r="AJ1023" s="14">
        <f t="shared" si="415"/>
        <v>144.18395645267523</v>
      </c>
      <c r="AK1023" s="14">
        <f t="shared" si="416"/>
        <v>7.4662239232794372</v>
      </c>
      <c r="AL1023">
        <v>90413.63</v>
      </c>
      <c r="AM1023">
        <v>220299.55</v>
      </c>
      <c r="AN1023">
        <v>744306.42</v>
      </c>
      <c r="AO1023">
        <v>27622.49</v>
      </c>
      <c r="AP1023" s="14">
        <f t="shared" si="417"/>
        <v>0.4286164011237909</v>
      </c>
      <c r="AQ1023" s="14">
        <f t="shared" si="418"/>
        <v>3.2083940366520243E-2</v>
      </c>
      <c r="AR1023" s="14">
        <f t="shared" si="419"/>
        <v>0</v>
      </c>
      <c r="AS1023" s="14">
        <f t="shared" si="420"/>
        <v>1.483536324959591</v>
      </c>
      <c r="AT1023">
        <v>2341.81</v>
      </c>
      <c r="AU1023">
        <v>1171.5899999999999</v>
      </c>
      <c r="AW1023">
        <v>5488.58</v>
      </c>
    </row>
    <row r="1024" spans="1:49" ht="12.75" customHeight="1" x14ac:dyDescent="0.15">
      <c r="A1024" t="s">
        <v>40</v>
      </c>
      <c r="B1024" t="s">
        <v>263</v>
      </c>
      <c r="C1024" s="16">
        <v>12</v>
      </c>
      <c r="D1024" s="17">
        <v>1029</v>
      </c>
      <c r="F1024" s="16" t="s">
        <v>375</v>
      </c>
      <c r="H1024" s="16" t="s">
        <v>426</v>
      </c>
      <c r="J1024" s="52">
        <f t="shared" si="401"/>
        <v>107.5</v>
      </c>
      <c r="K1024" s="52">
        <f t="shared" si="402"/>
        <v>19712.8125</v>
      </c>
      <c r="L1024" s="52">
        <f t="shared" si="403"/>
        <v>10561.875</v>
      </c>
      <c r="M1024" s="52">
        <f t="shared" si="404"/>
        <v>2410875.625</v>
      </c>
      <c r="N1024">
        <v>8</v>
      </c>
      <c r="O1024">
        <v>1467</v>
      </c>
      <c r="P1024">
        <v>786</v>
      </c>
      <c r="Q1024">
        <v>179414</v>
      </c>
      <c r="R1024" s="14">
        <f t="shared" si="405"/>
        <v>0.43312620683975001</v>
      </c>
      <c r="S1024" s="14">
        <f t="shared" si="406"/>
        <v>8.8210502678248676E-2</v>
      </c>
      <c r="T1024" s="14">
        <f t="shared" si="407"/>
        <v>0.77299407229475803</v>
      </c>
      <c r="U1024" s="14">
        <f t="shared" si="408"/>
        <v>1.2930242238475969</v>
      </c>
      <c r="V1024">
        <v>2366.4499999999998</v>
      </c>
      <c r="W1024">
        <v>3221.13</v>
      </c>
      <c r="X1024">
        <v>3990.35</v>
      </c>
      <c r="Y1024">
        <v>4783.75</v>
      </c>
      <c r="Z1024" s="14">
        <f t="shared" si="409"/>
        <v>0.8582266433611232</v>
      </c>
      <c r="AA1024" s="14">
        <f t="shared" si="410"/>
        <v>0.29822025172251371</v>
      </c>
      <c r="AB1024" s="14">
        <f t="shared" si="411"/>
        <v>7.7522509782650806</v>
      </c>
      <c r="AC1024" s="14">
        <f t="shared" si="412"/>
        <v>0.76699210197693846</v>
      </c>
      <c r="AD1024">
        <v>4689.05</v>
      </c>
      <c r="AE1024">
        <v>10889.93</v>
      </c>
      <c r="AF1024">
        <v>40018.67</v>
      </c>
      <c r="AG1024">
        <v>2837.61</v>
      </c>
      <c r="AH1024" s="14">
        <f t="shared" si="413"/>
        <v>14.952140052895043</v>
      </c>
      <c r="AI1024" s="14">
        <f t="shared" si="414"/>
        <v>5.0323517652342504</v>
      </c>
      <c r="AJ1024" s="14">
        <f t="shared" si="415"/>
        <v>131.87138429351828</v>
      </c>
      <c r="AK1024" s="14">
        <f t="shared" si="416"/>
        <v>14.013520161312123</v>
      </c>
      <c r="AL1024">
        <v>81693.259999999995</v>
      </c>
      <c r="AM1024">
        <v>183763.37</v>
      </c>
      <c r="AN1024">
        <v>680746.46</v>
      </c>
      <c r="AO1024">
        <v>51845.26</v>
      </c>
      <c r="AP1024" s="14">
        <f t="shared" si="417"/>
        <v>0.42842788245952801</v>
      </c>
      <c r="AQ1024" s="14">
        <f t="shared" si="418"/>
        <v>3.1480375940673232E-2</v>
      </c>
      <c r="AR1024" s="14">
        <f t="shared" si="419"/>
        <v>0</v>
      </c>
      <c r="AS1024" s="14">
        <f t="shared" si="420"/>
        <v>1.4919911559440597</v>
      </c>
      <c r="AT1024">
        <v>2340.7800000000002</v>
      </c>
      <c r="AU1024">
        <v>1149.55</v>
      </c>
      <c r="AW1024">
        <v>5519.86</v>
      </c>
    </row>
    <row r="1025" spans="1:49" ht="12.75" customHeight="1" x14ac:dyDescent="0.15">
      <c r="A1025" t="s">
        <v>41</v>
      </c>
      <c r="B1025" t="s">
        <v>264</v>
      </c>
      <c r="C1025" s="16">
        <v>12</v>
      </c>
      <c r="D1025" s="17">
        <v>1030</v>
      </c>
      <c r="F1025" s="16" t="s">
        <v>376</v>
      </c>
      <c r="H1025" s="16" t="s">
        <v>426</v>
      </c>
      <c r="J1025" s="52">
        <f t="shared" si="401"/>
        <v>107.5</v>
      </c>
      <c r="K1025" s="52">
        <f t="shared" si="402"/>
        <v>19739.687500000004</v>
      </c>
      <c r="L1025" s="52">
        <f t="shared" si="403"/>
        <v>11475.625000000002</v>
      </c>
      <c r="M1025" s="52">
        <f t="shared" si="404"/>
        <v>2456885.625</v>
      </c>
      <c r="N1025">
        <v>8</v>
      </c>
      <c r="O1025">
        <v>1469</v>
      </c>
      <c r="P1025">
        <v>854</v>
      </c>
      <c r="Q1025">
        <v>182838</v>
      </c>
      <c r="R1025" s="14">
        <f t="shared" si="405"/>
        <v>0.25029055667914307</v>
      </c>
      <c r="S1025" s="14">
        <f t="shared" si="406"/>
        <v>9.7258492074793798E-2</v>
      </c>
      <c r="T1025" s="14">
        <f t="shared" si="407"/>
        <v>1.4498721475339971</v>
      </c>
      <c r="U1025" s="14">
        <f t="shared" si="408"/>
        <v>0.74033289545525804</v>
      </c>
      <c r="V1025">
        <v>1367.5</v>
      </c>
      <c r="W1025">
        <v>3551.53</v>
      </c>
      <c r="X1025">
        <v>7484.53</v>
      </c>
      <c r="Y1025">
        <v>2738.98</v>
      </c>
      <c r="Z1025" s="14">
        <f t="shared" si="409"/>
        <v>0.84761468981358612</v>
      </c>
      <c r="AA1025" s="14">
        <f t="shared" si="410"/>
        <v>0.28439714758300377</v>
      </c>
      <c r="AB1025" s="14">
        <f t="shared" si="411"/>
        <v>8.4616752547363525</v>
      </c>
      <c r="AC1025" s="14">
        <f t="shared" si="412"/>
        <v>0.87466956423022657</v>
      </c>
      <c r="AD1025">
        <v>4631.07</v>
      </c>
      <c r="AE1025">
        <v>10385.16</v>
      </c>
      <c r="AF1025">
        <v>43680.86</v>
      </c>
      <c r="AG1025">
        <v>3235.98</v>
      </c>
      <c r="AH1025" s="14">
        <f t="shared" si="413"/>
        <v>18.175882422922406</v>
      </c>
      <c r="AI1025" s="14">
        <f t="shared" si="414"/>
        <v>6.8516247494276543</v>
      </c>
      <c r="AJ1025" s="14">
        <f t="shared" si="415"/>
        <v>180.49626709542443</v>
      </c>
      <c r="AK1025" s="14">
        <f t="shared" si="416"/>
        <v>10.59672510446906</v>
      </c>
      <c r="AL1025">
        <v>99306.66</v>
      </c>
      <c r="AM1025">
        <v>250196.67</v>
      </c>
      <c r="AN1025">
        <v>931757.83</v>
      </c>
      <c r="AO1025">
        <v>39204.28</v>
      </c>
      <c r="AP1025" s="14">
        <f t="shared" si="417"/>
        <v>0.40313892727389206</v>
      </c>
      <c r="AQ1025" s="14">
        <f t="shared" si="418"/>
        <v>3.4498745769024328E-2</v>
      </c>
      <c r="AR1025" s="14">
        <f t="shared" si="419"/>
        <v>0</v>
      </c>
      <c r="AS1025" s="14">
        <f t="shared" si="420"/>
        <v>1.5869593422098247</v>
      </c>
      <c r="AT1025">
        <v>2202.61</v>
      </c>
      <c r="AU1025">
        <v>1259.77</v>
      </c>
      <c r="AW1025">
        <v>5871.21</v>
      </c>
    </row>
    <row r="1026" spans="1:49" ht="12.75" customHeight="1" x14ac:dyDescent="0.15">
      <c r="A1026" t="s">
        <v>42</v>
      </c>
      <c r="B1026" t="s">
        <v>265</v>
      </c>
      <c r="C1026" s="16">
        <v>12</v>
      </c>
      <c r="D1026" s="17">
        <v>1031</v>
      </c>
      <c r="F1026" s="16" t="s">
        <v>376</v>
      </c>
      <c r="H1026" s="16" t="s">
        <v>426</v>
      </c>
      <c r="J1026" s="52">
        <f t="shared" si="401"/>
        <v>147.8125</v>
      </c>
      <c r="K1026" s="52">
        <f t="shared" si="402"/>
        <v>19860.625</v>
      </c>
      <c r="L1026" s="52">
        <f t="shared" si="403"/>
        <v>10239.374999999998</v>
      </c>
      <c r="M1026" s="52">
        <f t="shared" si="404"/>
        <v>2417245</v>
      </c>
      <c r="N1026">
        <v>11</v>
      </c>
      <c r="O1026">
        <v>1478</v>
      </c>
      <c r="P1026">
        <v>762</v>
      </c>
      <c r="Q1026">
        <v>179888</v>
      </c>
      <c r="R1026" s="14">
        <f t="shared" si="405"/>
        <v>0.68701143008794496</v>
      </c>
      <c r="S1026" s="14">
        <f t="shared" si="406"/>
        <v>9.9230482742000845E-2</v>
      </c>
      <c r="T1026" s="14">
        <f t="shared" si="407"/>
        <v>0.83228468482429974</v>
      </c>
      <c r="U1026" s="14">
        <f t="shared" si="408"/>
        <v>1.1095803398150099</v>
      </c>
      <c r="V1026">
        <v>3753.59</v>
      </c>
      <c r="W1026">
        <v>3623.54</v>
      </c>
      <c r="X1026">
        <v>4296.42</v>
      </c>
      <c r="Y1026">
        <v>4105.07</v>
      </c>
      <c r="Z1026" s="14">
        <f t="shared" si="409"/>
        <v>0.86609500974623199</v>
      </c>
      <c r="AA1026" s="14">
        <f t="shared" si="410"/>
        <v>0.30689881806530761</v>
      </c>
      <c r="AB1026" s="14">
        <f t="shared" si="411"/>
        <v>8.6836929991089065</v>
      </c>
      <c r="AC1026" s="14">
        <f t="shared" si="412"/>
        <v>0.79445678792105223</v>
      </c>
      <c r="AD1026">
        <v>4732.04</v>
      </c>
      <c r="AE1026">
        <v>11206.84</v>
      </c>
      <c r="AF1026">
        <v>44826.96</v>
      </c>
      <c r="AG1026">
        <v>2939.22</v>
      </c>
      <c r="AH1026" s="14">
        <f t="shared" si="413"/>
        <v>15.309611706459968</v>
      </c>
      <c r="AI1026" s="14">
        <f t="shared" si="414"/>
        <v>4.6222209746853462</v>
      </c>
      <c r="AJ1026" s="14">
        <f t="shared" si="415"/>
        <v>146.02037309674171</v>
      </c>
      <c r="AK1026" s="14">
        <f t="shared" si="416"/>
        <v>9.9257877750928465</v>
      </c>
      <c r="AL1026">
        <v>83646.36</v>
      </c>
      <c r="AM1026">
        <v>168786.87</v>
      </c>
      <c r="AN1026">
        <v>753786.37</v>
      </c>
      <c r="AO1026">
        <v>36722.04</v>
      </c>
      <c r="AP1026" s="14">
        <f t="shared" si="417"/>
        <v>0.44350205448738483</v>
      </c>
      <c r="AQ1026" s="14">
        <f t="shared" si="418"/>
        <v>3.2726391429604228E-2</v>
      </c>
      <c r="AR1026" s="14">
        <f t="shared" si="419"/>
        <v>0</v>
      </c>
      <c r="AS1026" s="14">
        <f t="shared" si="420"/>
        <v>1.493202078028792</v>
      </c>
      <c r="AT1026">
        <v>2423.14</v>
      </c>
      <c r="AU1026">
        <v>1195.05</v>
      </c>
      <c r="AW1026">
        <v>5524.34</v>
      </c>
    </row>
    <row r="1027" spans="1:49" ht="12.75" customHeight="1" x14ac:dyDescent="0.15">
      <c r="A1027" t="s">
        <v>43</v>
      </c>
      <c r="B1027" t="s">
        <v>266</v>
      </c>
      <c r="C1027" s="16">
        <v>12</v>
      </c>
      <c r="D1027" s="17">
        <v>1032</v>
      </c>
      <c r="F1027" s="16" t="s">
        <v>377</v>
      </c>
      <c r="H1027" s="16" t="s">
        <v>426</v>
      </c>
      <c r="J1027" s="52">
        <f t="shared" si="401"/>
        <v>120.93750000000001</v>
      </c>
      <c r="K1027" s="52">
        <f t="shared" si="402"/>
        <v>20263.75</v>
      </c>
      <c r="L1027" s="52">
        <f t="shared" si="403"/>
        <v>10360.312500000002</v>
      </c>
      <c r="M1027" s="52">
        <f t="shared" si="404"/>
        <v>2342008.4375</v>
      </c>
      <c r="N1027">
        <v>9</v>
      </c>
      <c r="O1027">
        <v>1508</v>
      </c>
      <c r="P1027">
        <v>771</v>
      </c>
      <c r="Q1027">
        <v>174289</v>
      </c>
      <c r="R1027" s="14">
        <f t="shared" si="405"/>
        <v>0.32196974549980328</v>
      </c>
      <c r="S1027" s="14">
        <f t="shared" si="406"/>
        <v>0.10210672464974642</v>
      </c>
      <c r="T1027" s="14">
        <f t="shared" si="407"/>
        <v>0.88795474797566931</v>
      </c>
      <c r="U1027" s="14">
        <f t="shared" si="408"/>
        <v>1.2650216506381666</v>
      </c>
      <c r="V1027">
        <v>1759.13</v>
      </c>
      <c r="W1027">
        <v>3728.57</v>
      </c>
      <c r="X1027">
        <v>4583.8</v>
      </c>
      <c r="Y1027">
        <v>4680.1499999999996</v>
      </c>
      <c r="Z1027" s="14">
        <f t="shared" si="409"/>
        <v>0.91276527596020973</v>
      </c>
      <c r="AA1027" s="14">
        <f t="shared" si="410"/>
        <v>0.32000279326549169</v>
      </c>
      <c r="AB1027" s="14">
        <f t="shared" si="411"/>
        <v>9.4721184766184958</v>
      </c>
      <c r="AC1027" s="14">
        <f t="shared" si="412"/>
        <v>0.76039960428796161</v>
      </c>
      <c r="AD1027">
        <v>4987.03</v>
      </c>
      <c r="AE1027">
        <v>11685.35</v>
      </c>
      <c r="AF1027">
        <v>48896.97</v>
      </c>
      <c r="AG1027">
        <v>2813.22</v>
      </c>
      <c r="AH1027" s="14">
        <f t="shared" si="413"/>
        <v>19.257598857906345</v>
      </c>
      <c r="AI1027" s="14">
        <f t="shared" si="414"/>
        <v>8.1929346814034236</v>
      </c>
      <c r="AJ1027" s="14">
        <f t="shared" si="415"/>
        <v>168.67101623338888</v>
      </c>
      <c r="AK1027" s="14">
        <f t="shared" si="416"/>
        <v>10.662609537092598</v>
      </c>
      <c r="AL1027">
        <v>105216.78</v>
      </c>
      <c r="AM1027">
        <v>299176.48</v>
      </c>
      <c r="AN1027">
        <v>870713.52</v>
      </c>
      <c r="AO1027">
        <v>39448.03</v>
      </c>
      <c r="AP1027" s="14">
        <f t="shared" si="417"/>
        <v>0.45423663668060732</v>
      </c>
      <c r="AQ1027" s="14">
        <f t="shared" si="418"/>
        <v>3.3316811076666918E-2</v>
      </c>
      <c r="AR1027" s="14">
        <f t="shared" si="419"/>
        <v>0</v>
      </c>
      <c r="AS1027" s="14">
        <f t="shared" si="420"/>
        <v>1.4423757858830273</v>
      </c>
      <c r="AT1027">
        <v>2481.79</v>
      </c>
      <c r="AU1027">
        <v>1216.6099999999999</v>
      </c>
      <c r="AW1027">
        <v>5336.3</v>
      </c>
    </row>
    <row r="1028" spans="1:49" ht="12.75" customHeight="1" x14ac:dyDescent="0.15">
      <c r="A1028" t="s">
        <v>44</v>
      </c>
      <c r="B1028" t="s">
        <v>267</v>
      </c>
      <c r="C1028" s="16">
        <v>12</v>
      </c>
      <c r="D1028" s="17">
        <v>1033</v>
      </c>
      <c r="F1028" s="16" t="s">
        <v>377</v>
      </c>
      <c r="H1028" s="16" t="s">
        <v>426</v>
      </c>
      <c r="J1028" s="52">
        <f t="shared" si="401"/>
        <v>107.5</v>
      </c>
      <c r="K1028" s="52">
        <f t="shared" si="402"/>
        <v>19094.6875</v>
      </c>
      <c r="L1028" s="52">
        <f t="shared" si="403"/>
        <v>10051.25</v>
      </c>
      <c r="M1028" s="52">
        <f t="shared" si="404"/>
        <v>2516400.3125</v>
      </c>
      <c r="N1028">
        <v>8</v>
      </c>
      <c r="O1028">
        <v>1421</v>
      </c>
      <c r="P1028">
        <v>748</v>
      </c>
      <c r="Q1028">
        <v>187267</v>
      </c>
      <c r="R1028" s="14">
        <f t="shared" si="405"/>
        <v>8.9288296285450208E-2</v>
      </c>
      <c r="S1028" s="14">
        <f t="shared" si="406"/>
        <v>0.10090151274495843</v>
      </c>
      <c r="T1028" s="14">
        <f t="shared" si="407"/>
        <v>1.1244585641780638</v>
      </c>
      <c r="U1028" s="14">
        <f t="shared" si="408"/>
        <v>1.5703875491261359</v>
      </c>
      <c r="V1028">
        <v>487.84</v>
      </c>
      <c r="W1028">
        <v>3684.56</v>
      </c>
      <c r="X1028">
        <v>5804.68</v>
      </c>
      <c r="Y1028">
        <v>5809.9</v>
      </c>
      <c r="Z1028" s="14">
        <f t="shared" si="409"/>
        <v>0.87398716974916035</v>
      </c>
      <c r="AA1028" s="14">
        <f t="shared" si="410"/>
        <v>0.30153492677262816</v>
      </c>
      <c r="AB1028" s="14">
        <f t="shared" si="411"/>
        <v>9.801154546511178</v>
      </c>
      <c r="AC1028" s="14">
        <f t="shared" si="412"/>
        <v>0.73984636426049954</v>
      </c>
      <c r="AD1028">
        <v>4775.16</v>
      </c>
      <c r="AE1028">
        <v>11010.97</v>
      </c>
      <c r="AF1028">
        <v>50595.519999999997</v>
      </c>
      <c r="AG1028">
        <v>2737.18</v>
      </c>
      <c r="AH1028" s="14">
        <f t="shared" si="413"/>
        <v>19.813512944643236</v>
      </c>
      <c r="AI1028" s="14">
        <f t="shared" si="414"/>
        <v>7.904098706334687</v>
      </c>
      <c r="AJ1028" s="14">
        <f t="shared" si="415"/>
        <v>189.80747743210262</v>
      </c>
      <c r="AK1028" s="14">
        <f t="shared" si="416"/>
        <v>9.077863911818925</v>
      </c>
      <c r="AL1028">
        <v>108254.1</v>
      </c>
      <c r="AM1028">
        <v>288629.23</v>
      </c>
      <c r="AN1028">
        <v>979824.16</v>
      </c>
      <c r="AO1028">
        <v>33585.01</v>
      </c>
      <c r="AP1028" s="14">
        <f t="shared" si="417"/>
        <v>0.45317507527019485</v>
      </c>
      <c r="AQ1028" s="14">
        <f t="shared" si="418"/>
        <v>3.295752045656198E-2</v>
      </c>
      <c r="AR1028" s="14">
        <f t="shared" si="419"/>
        <v>0</v>
      </c>
      <c r="AS1028" s="14">
        <f t="shared" si="420"/>
        <v>1.5103766292037648</v>
      </c>
      <c r="AT1028">
        <v>2475.9899999999998</v>
      </c>
      <c r="AU1028">
        <v>1203.49</v>
      </c>
      <c r="AW1028">
        <v>5587.88</v>
      </c>
    </row>
    <row r="1029" spans="1:49" ht="12.75" customHeight="1" x14ac:dyDescent="0.15">
      <c r="J1029" s="52"/>
      <c r="K1029" s="52"/>
      <c r="L1029" s="52"/>
      <c r="M1029" s="52"/>
      <c r="R1029" s="14"/>
      <c r="S1029" s="14"/>
      <c r="T1029" s="14"/>
      <c r="U1029" s="14"/>
      <c r="Z1029" s="14"/>
      <c r="AA1029" s="14"/>
      <c r="AB1029" s="14"/>
      <c r="AC1029" s="14"/>
      <c r="AH1029" s="14"/>
      <c r="AI1029" s="14"/>
      <c r="AJ1029" s="14"/>
      <c r="AK1029" s="14"/>
      <c r="AP1029" s="14"/>
      <c r="AQ1029" s="14"/>
      <c r="AR1029" s="14"/>
      <c r="AS1029" s="14"/>
    </row>
    <row r="1030" spans="1:49" ht="12.75" customHeight="1" x14ac:dyDescent="0.15">
      <c r="A1030" t="s">
        <v>45</v>
      </c>
      <c r="B1030" t="s">
        <v>268</v>
      </c>
      <c r="C1030" s="16">
        <v>13</v>
      </c>
      <c r="D1030" s="17">
        <v>1034</v>
      </c>
      <c r="F1030" s="16" t="s">
        <v>374</v>
      </c>
      <c r="H1030" s="16" t="s">
        <v>426</v>
      </c>
      <c r="J1030" s="52">
        <f t="shared" si="401"/>
        <v>201.56249999999997</v>
      </c>
      <c r="K1030" s="52">
        <f t="shared" si="402"/>
        <v>35407.8125</v>
      </c>
      <c r="L1030" s="52">
        <f t="shared" si="403"/>
        <v>9782.5000000000018</v>
      </c>
      <c r="M1030" s="52">
        <f t="shared" si="404"/>
        <v>2665570</v>
      </c>
      <c r="N1030">
        <v>15</v>
      </c>
      <c r="O1030">
        <v>2635</v>
      </c>
      <c r="P1030">
        <v>728</v>
      </c>
      <c r="Q1030">
        <v>198368</v>
      </c>
      <c r="R1030" s="14">
        <f t="shared" si="405"/>
        <v>0.44790753434059655</v>
      </c>
      <c r="S1030" s="14">
        <f t="shared" si="406"/>
        <v>9.6097643798402896E-2</v>
      </c>
      <c r="T1030" s="14">
        <f t="shared" si="407"/>
        <v>1.0755104412847236</v>
      </c>
      <c r="U1030" s="14">
        <f t="shared" si="408"/>
        <v>1.1960288242703383</v>
      </c>
      <c r="V1030">
        <v>2447.21</v>
      </c>
      <c r="W1030">
        <v>3509.14</v>
      </c>
      <c r="X1030">
        <v>5552</v>
      </c>
      <c r="Y1030">
        <v>4424.8999999999996</v>
      </c>
      <c r="Z1030" s="14">
        <f t="shared" si="409"/>
        <v>0.87419948203124287</v>
      </c>
      <c r="AA1030" s="14">
        <f t="shared" si="410"/>
        <v>0.29149587582565639</v>
      </c>
      <c r="AB1030" s="14">
        <f t="shared" si="411"/>
        <v>7.5403374530239056</v>
      </c>
      <c r="AC1030" s="14">
        <f t="shared" si="412"/>
        <v>0.86024391430563896</v>
      </c>
      <c r="AD1030">
        <v>4776.32</v>
      </c>
      <c r="AE1030">
        <v>10644.38</v>
      </c>
      <c r="AF1030">
        <v>38924.730000000003</v>
      </c>
      <c r="AG1030">
        <v>3182.61</v>
      </c>
      <c r="AH1030" s="14">
        <f t="shared" si="413"/>
        <v>15.514311861118484</v>
      </c>
      <c r="AI1030" s="14">
        <f t="shared" si="414"/>
        <v>5.0732906310589216</v>
      </c>
      <c r="AJ1030" s="14">
        <f t="shared" si="415"/>
        <v>115.64634845608461</v>
      </c>
      <c r="AK1030" s="14">
        <f t="shared" si="416"/>
        <v>12.438105123173482</v>
      </c>
      <c r="AL1030">
        <v>84764.77</v>
      </c>
      <c r="AM1030">
        <v>185258.31</v>
      </c>
      <c r="AN1030">
        <v>596989.57999999996</v>
      </c>
      <c r="AO1030">
        <v>46016.76</v>
      </c>
      <c r="AP1030" s="14">
        <f t="shared" si="417"/>
        <v>0.40580381246968605</v>
      </c>
      <c r="AQ1030" s="14">
        <f t="shared" si="418"/>
        <v>4.0356387814790069E-2</v>
      </c>
      <c r="AR1030" s="14">
        <f t="shared" si="419"/>
        <v>0</v>
      </c>
      <c r="AS1030" s="14">
        <f t="shared" si="420"/>
        <v>1.3965634679943564</v>
      </c>
      <c r="AT1030">
        <v>2217.17</v>
      </c>
      <c r="AU1030">
        <v>1473.67</v>
      </c>
      <c r="AW1030">
        <v>5166.8100000000004</v>
      </c>
    </row>
    <row r="1031" spans="1:49" ht="12.75" customHeight="1" x14ac:dyDescent="0.15">
      <c r="A1031" t="s">
        <v>46</v>
      </c>
      <c r="B1031" t="s">
        <v>269</v>
      </c>
      <c r="C1031" s="16">
        <v>13</v>
      </c>
      <c r="D1031" s="17">
        <v>1035</v>
      </c>
      <c r="F1031" s="16" t="s">
        <v>374</v>
      </c>
      <c r="H1031" s="16" t="s">
        <v>426</v>
      </c>
      <c r="J1031" s="52">
        <f t="shared" si="401"/>
        <v>120.93750000000001</v>
      </c>
      <c r="K1031" s="52">
        <f t="shared" si="402"/>
        <v>38310.3125</v>
      </c>
      <c r="L1031" s="52">
        <f t="shared" si="403"/>
        <v>9500.3125</v>
      </c>
      <c r="M1031" s="52">
        <f t="shared" si="404"/>
        <v>2568443.75</v>
      </c>
      <c r="N1031">
        <v>9</v>
      </c>
      <c r="O1031">
        <v>2851</v>
      </c>
      <c r="P1031">
        <v>707</v>
      </c>
      <c r="Q1031">
        <v>191140</v>
      </c>
      <c r="R1031" s="14">
        <f t="shared" si="405"/>
        <v>0.11692183796546267</v>
      </c>
      <c r="S1031" s="14">
        <f t="shared" si="406"/>
        <v>8.7548334446988188E-2</v>
      </c>
      <c r="T1031" s="14">
        <f t="shared" si="407"/>
        <v>0.75648366975320602</v>
      </c>
      <c r="U1031" s="14">
        <f t="shared" si="408"/>
        <v>1.1615553861706212</v>
      </c>
      <c r="V1031">
        <v>638.82000000000005</v>
      </c>
      <c r="W1031">
        <v>3196.95</v>
      </c>
      <c r="X1031">
        <v>3905.12</v>
      </c>
      <c r="Y1031">
        <v>4297.3599999999997</v>
      </c>
      <c r="Z1031" s="14">
        <f t="shared" si="409"/>
        <v>0.83028561492774988</v>
      </c>
      <c r="AA1031" s="14">
        <f t="shared" si="410"/>
        <v>0.27211636415418822</v>
      </c>
      <c r="AB1031" s="14">
        <f t="shared" si="411"/>
        <v>7.9714482197512693</v>
      </c>
      <c r="AC1031" s="14">
        <f t="shared" si="412"/>
        <v>0.67888670850834942</v>
      </c>
      <c r="AD1031">
        <v>4536.3900000000003</v>
      </c>
      <c r="AE1031">
        <v>9936.7099999999991</v>
      </c>
      <c r="AF1031">
        <v>41150.21</v>
      </c>
      <c r="AG1031">
        <v>2511.65</v>
      </c>
      <c r="AH1031" s="14">
        <f t="shared" si="413"/>
        <v>14.293012912613365</v>
      </c>
      <c r="AI1031" s="14">
        <f t="shared" si="414"/>
        <v>4.7940807418036826</v>
      </c>
      <c r="AJ1031" s="14">
        <f t="shared" si="415"/>
        <v>101.57894114912249</v>
      </c>
      <c r="AK1031" s="14">
        <f t="shared" si="416"/>
        <v>8.8736235221614965</v>
      </c>
      <c r="AL1031">
        <v>78092.02</v>
      </c>
      <c r="AM1031">
        <v>175062.57</v>
      </c>
      <c r="AN1031">
        <v>524370.81000000006</v>
      </c>
      <c r="AO1031">
        <v>32829.39</v>
      </c>
      <c r="AP1031" s="14">
        <f t="shared" si="417"/>
        <v>0.4094295937697327</v>
      </c>
      <c r="AQ1031" s="14">
        <f t="shared" si="418"/>
        <v>3.7298857499643991E-2</v>
      </c>
      <c r="AR1031" s="14">
        <f t="shared" si="419"/>
        <v>0</v>
      </c>
      <c r="AS1031" s="14">
        <f t="shared" si="420"/>
        <v>1.3450857646378316</v>
      </c>
      <c r="AT1031">
        <v>2236.98</v>
      </c>
      <c r="AU1031">
        <v>1362.02</v>
      </c>
      <c r="AW1031">
        <v>4976.3599999999997</v>
      </c>
    </row>
    <row r="1032" spans="1:49" ht="12.75" customHeight="1" x14ac:dyDescent="0.15">
      <c r="A1032" t="s">
        <v>47</v>
      </c>
      <c r="B1032" t="s">
        <v>365</v>
      </c>
      <c r="C1032" s="16">
        <v>13</v>
      </c>
      <c r="D1032" s="17">
        <v>1096</v>
      </c>
      <c r="F1032" s="16" t="s">
        <v>375</v>
      </c>
      <c r="H1032" s="16" t="s">
        <v>426</v>
      </c>
      <c r="J1032" s="52">
        <f t="shared" si="401"/>
        <v>134.375</v>
      </c>
      <c r="K1032" s="52">
        <f t="shared" si="402"/>
        <v>35918.4375</v>
      </c>
      <c r="L1032" s="52">
        <f t="shared" si="403"/>
        <v>8667.1875</v>
      </c>
      <c r="M1032" s="52">
        <f t="shared" si="404"/>
        <v>2323451.25</v>
      </c>
      <c r="N1032">
        <v>10</v>
      </c>
      <c r="O1032">
        <v>2673</v>
      </c>
      <c r="P1032">
        <v>645</v>
      </c>
      <c r="Q1032">
        <v>172908</v>
      </c>
      <c r="R1032" s="14">
        <f t="shared" si="405"/>
        <v>0.14007485838221703</v>
      </c>
      <c r="S1032" s="14">
        <f t="shared" si="406"/>
        <v>8.4431652627312656E-2</v>
      </c>
      <c r="T1032" s="14">
        <f t="shared" si="407"/>
        <v>0.87305799852775945</v>
      </c>
      <c r="U1032" s="14">
        <f t="shared" si="408"/>
        <v>1.0059356805760529</v>
      </c>
      <c r="V1032">
        <v>765.32</v>
      </c>
      <c r="W1032">
        <v>3083.14</v>
      </c>
      <c r="X1032">
        <v>4506.8999999999996</v>
      </c>
      <c r="Y1032">
        <v>3721.62</v>
      </c>
      <c r="Z1032" s="14">
        <f t="shared" si="409"/>
        <v>0.91149506282430248</v>
      </c>
      <c r="AA1032" s="14">
        <f t="shared" si="410"/>
        <v>0.31244071157069148</v>
      </c>
      <c r="AB1032" s="14">
        <f t="shared" si="411"/>
        <v>7.8430339777614195</v>
      </c>
      <c r="AC1032" s="14">
        <f t="shared" si="412"/>
        <v>0.75667764064805954</v>
      </c>
      <c r="AD1032">
        <v>4980.09</v>
      </c>
      <c r="AE1032">
        <v>11409.21</v>
      </c>
      <c r="AF1032">
        <v>40487.31</v>
      </c>
      <c r="AG1032">
        <v>2799.45</v>
      </c>
      <c r="AH1032" s="14">
        <f t="shared" si="413"/>
        <v>21.973861795686037</v>
      </c>
      <c r="AI1032" s="14">
        <f t="shared" si="414"/>
        <v>8.8604169633370216</v>
      </c>
      <c r="AJ1032" s="14">
        <f t="shared" si="415"/>
        <v>160.82946418193794</v>
      </c>
      <c r="AK1032" s="14">
        <f t="shared" si="416"/>
        <v>18.956266251493382</v>
      </c>
      <c r="AL1032">
        <v>120057.49</v>
      </c>
      <c r="AM1032">
        <v>323550.53000000003</v>
      </c>
      <c r="AN1032">
        <v>830233.86</v>
      </c>
      <c r="AO1032">
        <v>70131.740000000005</v>
      </c>
      <c r="AP1032" s="14">
        <f t="shared" si="417"/>
        <v>0.38750835064471556</v>
      </c>
      <c r="AQ1032" s="14">
        <f t="shared" si="418"/>
        <v>3.5476388691108654E-2</v>
      </c>
      <c r="AR1032" s="14">
        <f t="shared" si="419"/>
        <v>0</v>
      </c>
      <c r="AS1032" s="14">
        <f t="shared" si="420"/>
        <v>1.2828340982684896</v>
      </c>
      <c r="AT1032">
        <v>2117.21</v>
      </c>
      <c r="AU1032">
        <v>1295.47</v>
      </c>
      <c r="AW1032">
        <v>4746.05</v>
      </c>
    </row>
    <row r="1033" spans="1:49" ht="12.75" customHeight="1" x14ac:dyDescent="0.15">
      <c r="A1033" t="s">
        <v>48</v>
      </c>
      <c r="B1033" t="s">
        <v>272</v>
      </c>
      <c r="C1033" s="16">
        <v>13</v>
      </c>
      <c r="D1033" s="17">
        <v>1097</v>
      </c>
      <c r="F1033" s="16" t="s">
        <v>375</v>
      </c>
      <c r="H1033" s="16" t="s">
        <v>426</v>
      </c>
      <c r="J1033" s="52">
        <f t="shared" si="401"/>
        <v>188.12500000000003</v>
      </c>
      <c r="K1033" s="52">
        <f t="shared" si="402"/>
        <v>39452.5</v>
      </c>
      <c r="L1033" s="52">
        <f t="shared" si="403"/>
        <v>10440.937500000002</v>
      </c>
      <c r="M1033" s="52">
        <f t="shared" si="404"/>
        <v>2599524.6875</v>
      </c>
      <c r="N1033">
        <v>14</v>
      </c>
      <c r="O1033">
        <v>2936</v>
      </c>
      <c r="P1033">
        <v>777</v>
      </c>
      <c r="Q1033">
        <v>193453</v>
      </c>
      <c r="R1033" s="14">
        <f t="shared" si="405"/>
        <v>0.5321460928134123</v>
      </c>
      <c r="S1033" s="14">
        <f t="shared" si="406"/>
        <v>8.7576267101904887E-2</v>
      </c>
      <c r="T1033" s="14">
        <f t="shared" si="407"/>
        <v>1.0086765332610128</v>
      </c>
      <c r="U1033" s="14">
        <f t="shared" si="408"/>
        <v>0.98077931485595982</v>
      </c>
      <c r="V1033">
        <v>2907.46</v>
      </c>
      <c r="W1033">
        <v>3197.97</v>
      </c>
      <c r="X1033">
        <v>5206.99</v>
      </c>
      <c r="Y1033">
        <v>3628.55</v>
      </c>
      <c r="Z1033" s="14">
        <f t="shared" si="409"/>
        <v>0.7951552533562728</v>
      </c>
      <c r="AA1033" s="14">
        <f t="shared" si="410"/>
        <v>0.27642593464854148</v>
      </c>
      <c r="AB1033" s="14">
        <f t="shared" si="411"/>
        <v>7.5322556274456636</v>
      </c>
      <c r="AC1033" s="14">
        <f t="shared" si="412"/>
        <v>0.80920138607331482</v>
      </c>
      <c r="AD1033">
        <v>4344.45</v>
      </c>
      <c r="AE1033">
        <v>10094.08</v>
      </c>
      <c r="AF1033">
        <v>38883.01</v>
      </c>
      <c r="AG1033">
        <v>2993.77</v>
      </c>
      <c r="AH1033" s="14">
        <f t="shared" si="413"/>
        <v>18.667019300284608</v>
      </c>
      <c r="AI1033" s="14">
        <f t="shared" si="414"/>
        <v>6.283375141032522</v>
      </c>
      <c r="AJ1033" s="14">
        <f t="shared" si="415"/>
        <v>163.43678082987873</v>
      </c>
      <c r="AK1033" s="14">
        <f t="shared" si="416"/>
        <v>11.81004740976198</v>
      </c>
      <c r="AL1033">
        <v>101990.06</v>
      </c>
      <c r="AM1033">
        <v>229446.24</v>
      </c>
      <c r="AN1033">
        <v>843693.35</v>
      </c>
      <c r="AO1033">
        <v>43693.16</v>
      </c>
      <c r="AP1033" s="14">
        <f t="shared" si="417"/>
        <v>0.39981880244891232</v>
      </c>
      <c r="AQ1033" s="14">
        <f t="shared" si="418"/>
        <v>3.6921492808710606E-2</v>
      </c>
      <c r="AR1033" s="14">
        <f t="shared" si="419"/>
        <v>0</v>
      </c>
      <c r="AS1033" s="14">
        <f t="shared" si="420"/>
        <v>1.4037749414811092</v>
      </c>
      <c r="AT1033">
        <v>2184.4699999999998</v>
      </c>
      <c r="AU1033">
        <v>1348.24</v>
      </c>
      <c r="AW1033">
        <v>5193.49</v>
      </c>
    </row>
    <row r="1034" spans="1:49" ht="12.75" customHeight="1" x14ac:dyDescent="0.15">
      <c r="A1034" t="s">
        <v>49</v>
      </c>
      <c r="B1034" t="s">
        <v>273</v>
      </c>
      <c r="C1034" s="16">
        <v>13</v>
      </c>
      <c r="D1034" s="17">
        <v>1098</v>
      </c>
      <c r="F1034" s="16" t="s">
        <v>376</v>
      </c>
      <c r="H1034" s="16" t="s">
        <v>426</v>
      </c>
      <c r="J1034" s="52">
        <f t="shared" si="401"/>
        <v>94.062500000000014</v>
      </c>
      <c r="K1034" s="52">
        <f t="shared" si="402"/>
        <v>33325</v>
      </c>
      <c r="L1034" s="52">
        <f t="shared" si="403"/>
        <v>8586.5625</v>
      </c>
      <c r="M1034" s="52">
        <f t="shared" si="404"/>
        <v>2389966.875</v>
      </c>
      <c r="N1034">
        <v>7</v>
      </c>
      <c r="O1034">
        <v>2480</v>
      </c>
      <c r="P1034">
        <v>639</v>
      </c>
      <c r="Q1034">
        <v>177858</v>
      </c>
      <c r="R1034" s="14">
        <f t="shared" si="405"/>
        <v>0.2833453826654343</v>
      </c>
      <c r="S1034" s="14">
        <f t="shared" si="406"/>
        <v>8.5168581787908995E-2</v>
      </c>
      <c r="T1034" s="14">
        <f t="shared" si="407"/>
        <v>0.75747162062686446</v>
      </c>
      <c r="U1034" s="14">
        <f t="shared" si="408"/>
        <v>1.3990501829897883</v>
      </c>
      <c r="V1034">
        <v>1548.1</v>
      </c>
      <c r="W1034">
        <v>3110.05</v>
      </c>
      <c r="X1034">
        <v>3910.22</v>
      </c>
      <c r="Y1034">
        <v>5176.01</v>
      </c>
      <c r="Z1034" s="14">
        <f t="shared" si="409"/>
        <v>0.96096199427122897</v>
      </c>
      <c r="AA1034" s="14">
        <f t="shared" si="410"/>
        <v>0.31960680680461379</v>
      </c>
      <c r="AB1034" s="14">
        <f t="shared" si="411"/>
        <v>7.3498469644725111</v>
      </c>
      <c r="AC1034" s="14">
        <f t="shared" si="412"/>
        <v>0.854002800257321</v>
      </c>
      <c r="AD1034">
        <v>5250.36</v>
      </c>
      <c r="AE1034">
        <v>11670.89</v>
      </c>
      <c r="AF1034">
        <v>37941.379999999997</v>
      </c>
      <c r="AG1034">
        <v>3159.52</v>
      </c>
      <c r="AH1034" s="14">
        <f t="shared" si="413"/>
        <v>16.529600175706715</v>
      </c>
      <c r="AI1034" s="14">
        <f t="shared" si="414"/>
        <v>6.1581122454568353</v>
      </c>
      <c r="AJ1034" s="14">
        <f t="shared" si="415"/>
        <v>139.54305722366433</v>
      </c>
      <c r="AK1034" s="14">
        <f t="shared" si="416"/>
        <v>9.5717768659822795</v>
      </c>
      <c r="AL1034">
        <v>90311.95</v>
      </c>
      <c r="AM1034">
        <v>224872.09</v>
      </c>
      <c r="AN1034">
        <v>720349.17</v>
      </c>
      <c r="AO1034">
        <v>35412.32</v>
      </c>
      <c r="AP1034" s="14">
        <f t="shared" si="417"/>
        <v>0.40167287436054655</v>
      </c>
      <c r="AQ1034" s="14">
        <f t="shared" si="418"/>
        <v>3.4761641344710867E-2</v>
      </c>
      <c r="AR1034" s="14">
        <f t="shared" si="419"/>
        <v>0</v>
      </c>
      <c r="AS1034" s="14">
        <f t="shared" si="420"/>
        <v>1.3411367531070424</v>
      </c>
      <c r="AT1034">
        <v>2194.6</v>
      </c>
      <c r="AU1034">
        <v>1269.3699999999999</v>
      </c>
      <c r="AW1034">
        <v>4961.75</v>
      </c>
    </row>
    <row r="1035" spans="1:49" ht="12.75" customHeight="1" x14ac:dyDescent="0.15">
      <c r="A1035" t="s">
        <v>50</v>
      </c>
      <c r="B1035" t="s">
        <v>274</v>
      </c>
      <c r="C1035" s="16">
        <v>13</v>
      </c>
      <c r="D1035" s="17">
        <v>1099</v>
      </c>
      <c r="F1035" s="16" t="s">
        <v>376</v>
      </c>
      <c r="H1035" s="16" t="s">
        <v>426</v>
      </c>
      <c r="J1035" s="52">
        <f t="shared" si="401"/>
        <v>107.5</v>
      </c>
      <c r="K1035" s="52">
        <f t="shared" si="402"/>
        <v>37732.5</v>
      </c>
      <c r="L1035" s="52">
        <f t="shared" si="403"/>
        <v>9903.4375</v>
      </c>
      <c r="M1035" s="52">
        <f t="shared" si="404"/>
        <v>2559790.0000000005</v>
      </c>
      <c r="N1035">
        <v>8</v>
      </c>
      <c r="O1035">
        <v>2808</v>
      </c>
      <c r="P1035">
        <v>737</v>
      </c>
      <c r="Q1035">
        <v>190496</v>
      </c>
      <c r="R1035" s="14">
        <f t="shared" si="405"/>
        <v>0.29807180181746634</v>
      </c>
      <c r="S1035" s="14">
        <f t="shared" si="406"/>
        <v>9.6480759330054441E-2</v>
      </c>
      <c r="T1035" s="14">
        <f t="shared" si="407"/>
        <v>0.81037735849056602</v>
      </c>
      <c r="U1035" s="14">
        <f t="shared" si="408"/>
        <v>0.94383537946730245</v>
      </c>
      <c r="V1035">
        <v>1628.56</v>
      </c>
      <c r="W1035">
        <v>3523.13</v>
      </c>
      <c r="X1035">
        <v>4183.33</v>
      </c>
      <c r="Y1035">
        <v>3491.87</v>
      </c>
      <c r="Z1035" s="14">
        <f t="shared" si="409"/>
        <v>0.8290831220887136</v>
      </c>
      <c r="AA1035" s="14">
        <f t="shared" si="410"/>
        <v>0.29399119299821447</v>
      </c>
      <c r="AB1035" s="14">
        <f t="shared" si="411"/>
        <v>10.845294641819381</v>
      </c>
      <c r="AC1035" s="14">
        <f t="shared" si="412"/>
        <v>0.79109431677505504</v>
      </c>
      <c r="AD1035">
        <v>4529.82</v>
      </c>
      <c r="AE1035">
        <v>10735.5</v>
      </c>
      <c r="AF1035">
        <v>55985.58</v>
      </c>
      <c r="AG1035">
        <v>2926.78</v>
      </c>
      <c r="AH1035" s="14">
        <f t="shared" si="413"/>
        <v>14.499089436548827</v>
      </c>
      <c r="AI1035" s="14">
        <f t="shared" si="414"/>
        <v>3.6985072460593051</v>
      </c>
      <c r="AJ1035" s="14">
        <f t="shared" si="415"/>
        <v>151.6316299252257</v>
      </c>
      <c r="AK1035" s="14">
        <f t="shared" si="416"/>
        <v>9.2048188211889741</v>
      </c>
      <c r="AL1035">
        <v>79217.95</v>
      </c>
      <c r="AM1035">
        <v>135056.17000000001</v>
      </c>
      <c r="AN1035">
        <v>782752.8</v>
      </c>
      <c r="AO1035">
        <v>34054.699999999997</v>
      </c>
      <c r="AP1035" s="14">
        <f t="shared" si="417"/>
        <v>0.40622294619896959</v>
      </c>
      <c r="AQ1035" s="14">
        <f t="shared" si="418"/>
        <v>3.4791764796091619E-2</v>
      </c>
      <c r="AR1035" s="14">
        <f t="shared" si="419"/>
        <v>0</v>
      </c>
      <c r="AS1035" s="14">
        <f t="shared" si="420"/>
        <v>1.3766319067157522</v>
      </c>
      <c r="AT1035">
        <v>2219.46</v>
      </c>
      <c r="AU1035">
        <v>1270.47</v>
      </c>
      <c r="AW1035">
        <v>5093.07</v>
      </c>
    </row>
    <row r="1036" spans="1:49" ht="12.75" customHeight="1" x14ac:dyDescent="0.15">
      <c r="A1036" t="s">
        <v>51</v>
      </c>
      <c r="B1036" t="s">
        <v>275</v>
      </c>
      <c r="C1036" s="16">
        <v>13</v>
      </c>
      <c r="D1036" s="17">
        <v>1100</v>
      </c>
      <c r="F1036" s="16" t="s">
        <v>377</v>
      </c>
      <c r="H1036" s="16" t="s">
        <v>426</v>
      </c>
      <c r="J1036" s="52">
        <f t="shared" si="401"/>
        <v>134.375</v>
      </c>
      <c r="K1036" s="52">
        <f t="shared" si="402"/>
        <v>35139.0625</v>
      </c>
      <c r="L1036" s="52">
        <f t="shared" si="403"/>
        <v>8855.3125</v>
      </c>
      <c r="M1036" s="52">
        <f t="shared" si="404"/>
        <v>2351468.4375000005</v>
      </c>
      <c r="N1036">
        <v>10</v>
      </c>
      <c r="O1036">
        <v>2615</v>
      </c>
      <c r="P1036">
        <v>659</v>
      </c>
      <c r="Q1036">
        <v>174993</v>
      </c>
      <c r="R1036" s="14">
        <f t="shared" si="405"/>
        <v>0.14811161037035683</v>
      </c>
      <c r="S1036" s="14">
        <f t="shared" si="406"/>
        <v>9.1889397640512196E-2</v>
      </c>
      <c r="T1036" s="14">
        <f t="shared" si="407"/>
        <v>0.89242958428576957</v>
      </c>
      <c r="U1036" s="14">
        <f t="shared" si="408"/>
        <v>1.0806128130693091</v>
      </c>
      <c r="V1036">
        <v>809.23</v>
      </c>
      <c r="W1036">
        <v>3355.47</v>
      </c>
      <c r="X1036">
        <v>4606.8999999999996</v>
      </c>
      <c r="Y1036">
        <v>3997.9</v>
      </c>
      <c r="Z1036" s="14">
        <f t="shared" si="409"/>
        <v>0.91421668664720479</v>
      </c>
      <c r="AA1036" s="14">
        <f t="shared" si="410"/>
        <v>0.31465697604364062</v>
      </c>
      <c r="AB1036" s="14">
        <f t="shared" si="411"/>
        <v>7.181381968927977</v>
      </c>
      <c r="AC1036" s="14">
        <f t="shared" si="412"/>
        <v>0.72902915403037039</v>
      </c>
      <c r="AD1036">
        <v>4994.96</v>
      </c>
      <c r="AE1036">
        <v>11490.14</v>
      </c>
      <c r="AF1036">
        <v>37071.730000000003</v>
      </c>
      <c r="AG1036">
        <v>2697.16</v>
      </c>
      <c r="AH1036" s="14">
        <f t="shared" si="413"/>
        <v>17.490474316619842</v>
      </c>
      <c r="AI1036" s="14">
        <f t="shared" si="414"/>
        <v>7.7143776494944731</v>
      </c>
      <c r="AJ1036" s="14">
        <f t="shared" si="415"/>
        <v>138.52676378288328</v>
      </c>
      <c r="AK1036" s="14">
        <f t="shared" si="416"/>
        <v>8.1526518653065416</v>
      </c>
      <c r="AL1036">
        <v>95561.83</v>
      </c>
      <c r="AM1036">
        <v>281701.3</v>
      </c>
      <c r="AN1036">
        <v>715102.86</v>
      </c>
      <c r="AO1036">
        <v>30162.04</v>
      </c>
      <c r="AP1036" s="14">
        <f t="shared" si="417"/>
        <v>0.4130974714705371</v>
      </c>
      <c r="AQ1036" s="14">
        <f t="shared" si="418"/>
        <v>3.1641399480781242E-2</v>
      </c>
      <c r="AR1036" s="14">
        <f t="shared" si="419"/>
        <v>0</v>
      </c>
      <c r="AS1036" s="14">
        <f t="shared" si="420"/>
        <v>1.295454176870307</v>
      </c>
      <c r="AT1036">
        <v>2257.02</v>
      </c>
      <c r="AU1036">
        <v>1155.43</v>
      </c>
      <c r="AW1036">
        <v>4792.74</v>
      </c>
    </row>
    <row r="1037" spans="1:49" ht="12.75" customHeight="1" x14ac:dyDescent="0.15">
      <c r="A1037" t="s">
        <v>52</v>
      </c>
      <c r="B1037" t="s">
        <v>276</v>
      </c>
      <c r="C1037" s="16">
        <v>13</v>
      </c>
      <c r="D1037" s="17">
        <v>1101</v>
      </c>
      <c r="F1037" s="16" t="s">
        <v>377</v>
      </c>
      <c r="H1037" s="16" t="s">
        <v>426</v>
      </c>
      <c r="J1037" s="52">
        <f t="shared" si="401"/>
        <v>53.75</v>
      </c>
      <c r="K1037" s="52">
        <f t="shared" si="402"/>
        <v>35797.500000000007</v>
      </c>
      <c r="L1037" s="52">
        <f t="shared" si="403"/>
        <v>9365.9375000000018</v>
      </c>
      <c r="M1037" s="52">
        <f t="shared" si="404"/>
        <v>2439403.4375</v>
      </c>
      <c r="N1037">
        <v>4</v>
      </c>
      <c r="O1037">
        <v>2664</v>
      </c>
      <c r="P1037">
        <v>697</v>
      </c>
      <c r="Q1037">
        <v>181537</v>
      </c>
      <c r="R1037" s="14">
        <f t="shared" si="405"/>
        <v>0.22372589752271832</v>
      </c>
      <c r="S1037" s="14">
        <f t="shared" si="406"/>
        <v>8.7542309756712053E-2</v>
      </c>
      <c r="T1037" s="14">
        <f t="shared" si="407"/>
        <v>0.99093216070667556</v>
      </c>
      <c r="U1037" s="14">
        <f t="shared" si="408"/>
        <v>1.3002194796278577</v>
      </c>
      <c r="V1037">
        <v>1222.3599999999999</v>
      </c>
      <c r="W1037">
        <v>3196.73</v>
      </c>
      <c r="X1037">
        <v>5115.3900000000003</v>
      </c>
      <c r="Y1037">
        <v>4810.37</v>
      </c>
      <c r="Z1037" s="14">
        <f t="shared" si="409"/>
        <v>0.83010258709836837</v>
      </c>
      <c r="AA1037" s="14">
        <f t="shared" si="410"/>
        <v>0.29417439835252107</v>
      </c>
      <c r="AB1037" s="14">
        <f t="shared" si="411"/>
        <v>7.471899577699431</v>
      </c>
      <c r="AC1037" s="14">
        <f t="shared" si="412"/>
        <v>0.64193466426644619</v>
      </c>
      <c r="AD1037">
        <v>4535.3900000000003</v>
      </c>
      <c r="AE1037">
        <v>10742.19</v>
      </c>
      <c r="AF1037">
        <v>38571.440000000002</v>
      </c>
      <c r="AG1037">
        <v>2374.94</v>
      </c>
      <c r="AH1037" s="14">
        <f t="shared" si="413"/>
        <v>16.771218873829767</v>
      </c>
      <c r="AI1037" s="14">
        <f t="shared" si="414"/>
        <v>4.6409328411343944</v>
      </c>
      <c r="AJ1037" s="14">
        <f t="shared" si="415"/>
        <v>157.26152609352602</v>
      </c>
      <c r="AK1037" s="14">
        <f t="shared" si="416"/>
        <v>14.040314515387902</v>
      </c>
      <c r="AL1037">
        <v>91632.07</v>
      </c>
      <c r="AM1037">
        <v>169470.16</v>
      </c>
      <c r="AN1037">
        <v>811815.45</v>
      </c>
      <c r="AO1037">
        <v>51944.39</v>
      </c>
      <c r="AP1037" s="14">
        <f t="shared" si="417"/>
        <v>0.43266131615312109</v>
      </c>
      <c r="AQ1037" s="14">
        <f t="shared" si="418"/>
        <v>3.365391988257331E-2</v>
      </c>
      <c r="AR1037" s="14">
        <f t="shared" si="419"/>
        <v>0</v>
      </c>
      <c r="AS1037" s="14">
        <f t="shared" si="420"/>
        <v>1.2832449468329521</v>
      </c>
      <c r="AT1037">
        <v>2363.91</v>
      </c>
      <c r="AU1037">
        <v>1228.92</v>
      </c>
      <c r="AW1037">
        <v>4747.57</v>
      </c>
    </row>
    <row r="1038" spans="1:49" ht="12.75" customHeight="1" x14ac:dyDescent="0.15">
      <c r="A1038" t="s">
        <v>53</v>
      </c>
      <c r="B1038" t="s">
        <v>277</v>
      </c>
      <c r="C1038" s="16">
        <v>13</v>
      </c>
      <c r="D1038" s="17">
        <v>1102</v>
      </c>
      <c r="F1038" s="16" t="s">
        <v>378</v>
      </c>
      <c r="H1038" s="16" t="s">
        <v>426</v>
      </c>
      <c r="J1038" s="52">
        <f t="shared" si="401"/>
        <v>94.062500000000014</v>
      </c>
      <c r="K1038" s="52">
        <f t="shared" si="402"/>
        <v>32948.75</v>
      </c>
      <c r="L1038" s="52">
        <f t="shared" si="403"/>
        <v>7847.5</v>
      </c>
      <c r="M1038" s="52">
        <f t="shared" si="404"/>
        <v>2390880.625</v>
      </c>
      <c r="N1038">
        <v>7</v>
      </c>
      <c r="O1038">
        <v>2452</v>
      </c>
      <c r="P1038">
        <v>584</v>
      </c>
      <c r="Q1038">
        <v>177926</v>
      </c>
      <c r="R1038" s="14">
        <f t="shared" si="405"/>
        <v>0.4491008757881636</v>
      </c>
      <c r="S1038" s="14">
        <f t="shared" si="406"/>
        <v>0.11814006857192932</v>
      </c>
      <c r="T1038" s="14">
        <f t="shared" si="407"/>
        <v>1.0964724342334664</v>
      </c>
      <c r="U1038" s="14">
        <f t="shared" si="408"/>
        <v>1.6153078931577498</v>
      </c>
      <c r="V1038">
        <v>2453.73</v>
      </c>
      <c r="W1038">
        <v>4314.05</v>
      </c>
      <c r="X1038">
        <v>5660.21</v>
      </c>
      <c r="Y1038">
        <v>5976.09</v>
      </c>
      <c r="Z1038" s="14">
        <f t="shared" si="409"/>
        <v>0.91012601466052911</v>
      </c>
      <c r="AA1038" s="14">
        <f t="shared" si="410"/>
        <v>0.31356705480277353</v>
      </c>
      <c r="AB1038" s="14">
        <f t="shared" si="411"/>
        <v>7.3810894579830313</v>
      </c>
      <c r="AC1038" s="14">
        <f t="shared" si="412"/>
        <v>0.82651919365563331</v>
      </c>
      <c r="AD1038">
        <v>4972.6099999999997</v>
      </c>
      <c r="AE1038">
        <v>11450.34</v>
      </c>
      <c r="AF1038">
        <v>38102.660000000003</v>
      </c>
      <c r="AG1038">
        <v>3057.84</v>
      </c>
      <c r="AH1038" s="14">
        <f t="shared" si="413"/>
        <v>16.952491466327455</v>
      </c>
      <c r="AI1038" s="14">
        <f t="shared" si="414"/>
        <v>5.9832124743950663</v>
      </c>
      <c r="AJ1038" s="14">
        <f t="shared" si="415"/>
        <v>131.52234318701329</v>
      </c>
      <c r="AK1038" s="14">
        <f t="shared" si="416"/>
        <v>16.359989836903932</v>
      </c>
      <c r="AL1038">
        <v>92622.48</v>
      </c>
      <c r="AM1038">
        <v>218485.38</v>
      </c>
      <c r="AN1038">
        <v>678944.64</v>
      </c>
      <c r="AO1038">
        <v>60526.400000000001</v>
      </c>
      <c r="AP1038" s="14">
        <f t="shared" si="417"/>
        <v>0.43584050954947706</v>
      </c>
      <c r="AQ1038" s="14">
        <f t="shared" si="418"/>
        <v>3.3679661741025949E-2</v>
      </c>
      <c r="AR1038" s="14">
        <f t="shared" si="419"/>
        <v>0</v>
      </c>
      <c r="AS1038" s="14">
        <f t="shared" si="420"/>
        <v>1.3659174086267387</v>
      </c>
      <c r="AT1038">
        <v>2381.2800000000002</v>
      </c>
      <c r="AU1038">
        <v>1229.8599999999999</v>
      </c>
      <c r="AW1038">
        <v>5053.43</v>
      </c>
    </row>
    <row r="1039" spans="1:49" ht="12.75" customHeight="1" x14ac:dyDescent="0.15">
      <c r="A1039" t="s">
        <v>54</v>
      </c>
      <c r="B1039" t="s">
        <v>278</v>
      </c>
      <c r="C1039" s="16">
        <v>13</v>
      </c>
      <c r="D1039" s="17">
        <v>1103</v>
      </c>
      <c r="F1039" s="16" t="s">
        <v>378</v>
      </c>
      <c r="H1039" s="16" t="s">
        <v>426</v>
      </c>
      <c r="J1039" s="52">
        <f t="shared" si="401"/>
        <v>120.93750000000001</v>
      </c>
      <c r="K1039" s="52">
        <f t="shared" si="402"/>
        <v>37598.125</v>
      </c>
      <c r="L1039" s="52">
        <f t="shared" si="403"/>
        <v>8438.7500000000018</v>
      </c>
      <c r="M1039" s="52">
        <f t="shared" si="404"/>
        <v>2381151.875</v>
      </c>
      <c r="N1039">
        <v>9</v>
      </c>
      <c r="O1039">
        <v>2798</v>
      </c>
      <c r="P1039">
        <v>628</v>
      </c>
      <c r="Q1039">
        <v>177202</v>
      </c>
      <c r="R1039" s="14">
        <f t="shared" si="405"/>
        <v>0.40544324764580453</v>
      </c>
      <c r="S1039" s="14">
        <f t="shared" si="406"/>
        <v>8.2695172579991455E-2</v>
      </c>
      <c r="T1039" s="14">
        <f t="shared" si="407"/>
        <v>0.85181899190267718</v>
      </c>
      <c r="U1039" s="14">
        <f t="shared" si="408"/>
        <v>0.95115767394841688</v>
      </c>
      <c r="V1039">
        <v>2215.1999999999998</v>
      </c>
      <c r="W1039">
        <v>3019.73</v>
      </c>
      <c r="X1039">
        <v>4397.26</v>
      </c>
      <c r="Y1039">
        <v>3518.96</v>
      </c>
      <c r="Z1039" s="14">
        <f t="shared" si="409"/>
        <v>0.79913427836702566</v>
      </c>
      <c r="AA1039" s="14">
        <f t="shared" si="410"/>
        <v>0.28177120417127649</v>
      </c>
      <c r="AB1039" s="14">
        <f t="shared" si="411"/>
        <v>8.0186083452791461</v>
      </c>
      <c r="AC1039" s="14">
        <f t="shared" si="412"/>
        <v>0.68421152213987235</v>
      </c>
      <c r="AD1039">
        <v>4366.1899999999996</v>
      </c>
      <c r="AE1039">
        <v>10289.27</v>
      </c>
      <c r="AF1039">
        <v>41393.660000000003</v>
      </c>
      <c r="AG1039">
        <v>2531.35</v>
      </c>
      <c r="AH1039" s="14">
        <f t="shared" si="413"/>
        <v>21.46531714147136</v>
      </c>
      <c r="AI1039" s="14">
        <f t="shared" si="414"/>
        <v>10.370635659594045</v>
      </c>
      <c r="AJ1039" s="14">
        <f t="shared" si="415"/>
        <v>163.68906473983961</v>
      </c>
      <c r="AK1039" s="14">
        <f t="shared" si="416"/>
        <v>12.363838839244687</v>
      </c>
      <c r="AL1039">
        <v>117278.98</v>
      </c>
      <c r="AM1039">
        <v>378698.28</v>
      </c>
      <c r="AN1039">
        <v>844995.69</v>
      </c>
      <c r="AO1039">
        <v>45742</v>
      </c>
      <c r="AP1039" s="14">
        <f t="shared" si="417"/>
        <v>0.42840957967658982</v>
      </c>
      <c r="AQ1039" s="14">
        <f t="shared" si="418"/>
        <v>3.3298463156280468E-2</v>
      </c>
      <c r="AR1039" s="14">
        <f t="shared" si="419"/>
        <v>0</v>
      </c>
      <c r="AS1039" s="14">
        <f t="shared" si="420"/>
        <v>1.42032240800506</v>
      </c>
      <c r="AT1039">
        <v>2340.6799999999998</v>
      </c>
      <c r="AU1039">
        <v>1215.94</v>
      </c>
      <c r="AW1039">
        <v>5254.71</v>
      </c>
    </row>
    <row r="1040" spans="1:49" ht="12.75" customHeight="1" x14ac:dyDescent="0.15">
      <c r="A1040" t="s">
        <v>55</v>
      </c>
      <c r="B1040" t="s">
        <v>279</v>
      </c>
      <c r="C1040" s="16">
        <v>13</v>
      </c>
      <c r="D1040" s="17">
        <v>1104</v>
      </c>
      <c r="F1040" s="16" t="s">
        <v>382</v>
      </c>
      <c r="H1040" s="16" t="s">
        <v>426</v>
      </c>
      <c r="J1040" s="52">
        <f t="shared" si="401"/>
        <v>26.875</v>
      </c>
      <c r="K1040" s="52">
        <f t="shared" si="402"/>
        <v>38579.0625</v>
      </c>
      <c r="L1040" s="52">
        <f t="shared" si="403"/>
        <v>6006.5625000000009</v>
      </c>
      <c r="M1040" s="52">
        <f t="shared" si="404"/>
        <v>2500584.375</v>
      </c>
      <c r="N1040">
        <v>2</v>
      </c>
      <c r="O1040">
        <v>2871</v>
      </c>
      <c r="P1040">
        <v>447</v>
      </c>
      <c r="Q1040">
        <v>186090</v>
      </c>
      <c r="R1040" s="14">
        <f t="shared" si="405"/>
        <v>1.8266543427928219</v>
      </c>
      <c r="S1040" s="14">
        <f t="shared" si="406"/>
        <v>0.11326691568719809</v>
      </c>
      <c r="T1040" s="14">
        <f t="shared" si="407"/>
        <v>2.2622990197977608</v>
      </c>
      <c r="U1040" s="14">
        <f t="shared" si="408"/>
        <v>0.98366336366044449</v>
      </c>
      <c r="V1040">
        <v>9980.2000000000007</v>
      </c>
      <c r="W1040">
        <v>4136.1000000000004</v>
      </c>
      <c r="X1040">
        <v>11678.44</v>
      </c>
      <c r="Y1040">
        <v>3639.22</v>
      </c>
      <c r="Z1040" s="14">
        <f t="shared" si="409"/>
        <v>0.8871066045592233</v>
      </c>
      <c r="AA1040" s="14">
        <f t="shared" si="410"/>
        <v>0.31134558718822225</v>
      </c>
      <c r="AB1040" s="14">
        <f t="shared" si="411"/>
        <v>10.513385765758786</v>
      </c>
      <c r="AC1040" s="14">
        <f t="shared" si="412"/>
        <v>0.80011676748674199</v>
      </c>
      <c r="AD1040">
        <v>4846.84</v>
      </c>
      <c r="AE1040">
        <v>11369.22</v>
      </c>
      <c r="AF1040">
        <v>54272.2</v>
      </c>
      <c r="AG1040">
        <v>2960.16</v>
      </c>
      <c r="AH1040" s="14">
        <f t="shared" si="413"/>
        <v>12.124283217263185</v>
      </c>
      <c r="AI1040" s="14">
        <f t="shared" si="414"/>
        <v>4.1388658246705594</v>
      </c>
      <c r="AJ1040" s="14">
        <f t="shared" si="415"/>
        <v>77.942249428538219</v>
      </c>
      <c r="AK1040" s="14">
        <f t="shared" si="416"/>
        <v>14.970821643069904</v>
      </c>
      <c r="AL1040">
        <v>66242.84</v>
      </c>
      <c r="AM1040">
        <v>151136.48000000001</v>
      </c>
      <c r="AN1040">
        <v>402353.48</v>
      </c>
      <c r="AO1040">
        <v>55386.95</v>
      </c>
      <c r="AP1040" s="14">
        <f t="shared" si="417"/>
        <v>0.40893907918699046</v>
      </c>
      <c r="AQ1040" s="14">
        <f t="shared" si="418"/>
        <v>2.9964892486663525E-2</v>
      </c>
      <c r="AR1040" s="14">
        <f t="shared" si="419"/>
        <v>0</v>
      </c>
      <c r="AS1040" s="14">
        <f t="shared" si="420"/>
        <v>1.3775103658173995</v>
      </c>
      <c r="AT1040">
        <v>2234.3000000000002</v>
      </c>
      <c r="AU1040">
        <v>1094.21</v>
      </c>
      <c r="AW1040">
        <v>5096.32</v>
      </c>
    </row>
    <row r="1041" spans="1:49" ht="12.75" customHeight="1" x14ac:dyDescent="0.15">
      <c r="A1041" t="s">
        <v>56</v>
      </c>
      <c r="B1041" t="s">
        <v>280</v>
      </c>
      <c r="C1041" s="16">
        <v>13</v>
      </c>
      <c r="D1041" s="17">
        <v>1105</v>
      </c>
      <c r="F1041" s="16" t="s">
        <v>382</v>
      </c>
      <c r="H1041" s="16" t="s">
        <v>426</v>
      </c>
      <c r="J1041" s="52">
        <f t="shared" si="401"/>
        <v>80.625</v>
      </c>
      <c r="K1041" s="52">
        <f t="shared" si="402"/>
        <v>36670.9375</v>
      </c>
      <c r="L1041" s="52">
        <f t="shared" si="403"/>
        <v>8626.875</v>
      </c>
      <c r="M1041" s="52">
        <f t="shared" si="404"/>
        <v>2368493.75</v>
      </c>
      <c r="N1041">
        <v>6</v>
      </c>
      <c r="O1041">
        <v>2729</v>
      </c>
      <c r="P1041">
        <v>642</v>
      </c>
      <c r="Q1041">
        <v>176260</v>
      </c>
      <c r="R1041" s="14">
        <f t="shared" si="405"/>
        <v>0.31137426445691069</v>
      </c>
      <c r="S1041" s="14">
        <f t="shared" si="406"/>
        <v>0.10711926695950312</v>
      </c>
      <c r="T1041" s="14">
        <f t="shared" si="407"/>
        <v>1.0146991592731782</v>
      </c>
      <c r="U1041" s="14">
        <f t="shared" si="408"/>
        <v>0.7356108399150193</v>
      </c>
      <c r="V1041">
        <v>1701.24</v>
      </c>
      <c r="W1041">
        <v>3911.61</v>
      </c>
      <c r="X1041">
        <v>5238.08</v>
      </c>
      <c r="Y1041">
        <v>2721.51</v>
      </c>
      <c r="Z1041" s="14">
        <f t="shared" si="409"/>
        <v>0.78288689795283384</v>
      </c>
      <c r="AA1041" s="14">
        <f t="shared" si="410"/>
        <v>0.29021069984993048</v>
      </c>
      <c r="AB1041" s="14">
        <f t="shared" si="411"/>
        <v>7.6539808608732711</v>
      </c>
      <c r="AC1041" s="14">
        <f t="shared" si="412"/>
        <v>0.62310860998037654</v>
      </c>
      <c r="AD1041">
        <v>4277.42</v>
      </c>
      <c r="AE1041">
        <v>10597.45</v>
      </c>
      <c r="AF1041">
        <v>39511.379999999997</v>
      </c>
      <c r="AG1041">
        <v>2305.29</v>
      </c>
      <c r="AH1041" s="14">
        <f t="shared" si="413"/>
        <v>12.606753726904177</v>
      </c>
      <c r="AI1041" s="14">
        <f t="shared" si="414"/>
        <v>3.725709270355237</v>
      </c>
      <c r="AJ1041" s="14">
        <f t="shared" si="415"/>
        <v>107.09691216923019</v>
      </c>
      <c r="AK1041" s="14">
        <f t="shared" si="416"/>
        <v>8.7021023553515739</v>
      </c>
      <c r="AL1041">
        <v>68878.89</v>
      </c>
      <c r="AM1041">
        <v>136049.49</v>
      </c>
      <c r="AN1041">
        <v>552855.68000000005</v>
      </c>
      <c r="AO1041">
        <v>32194.82</v>
      </c>
      <c r="AP1041" s="14">
        <f t="shared" si="417"/>
        <v>0.42603936928609998</v>
      </c>
      <c r="AQ1041" s="14">
        <f t="shared" si="418"/>
        <v>2.9836183194400324E-2</v>
      </c>
      <c r="AR1041" s="14">
        <f t="shared" si="419"/>
        <v>0</v>
      </c>
      <c r="AS1041" s="14">
        <f t="shared" si="420"/>
        <v>1.3257218230864458</v>
      </c>
      <c r="AT1041">
        <v>2327.73</v>
      </c>
      <c r="AU1041">
        <v>1089.51</v>
      </c>
      <c r="AW1041">
        <v>4904.72</v>
      </c>
    </row>
    <row r="1042" spans="1:49" ht="12.75" customHeight="1" x14ac:dyDescent="0.15">
      <c r="A1042" t="s">
        <v>57</v>
      </c>
      <c r="B1042" t="s">
        <v>281</v>
      </c>
      <c r="C1042" s="16">
        <v>13</v>
      </c>
      <c r="D1042" s="17">
        <v>1106</v>
      </c>
      <c r="F1042" s="16" t="s">
        <v>379</v>
      </c>
      <c r="H1042" s="16" t="s">
        <v>426</v>
      </c>
      <c r="J1042" s="52">
        <f t="shared" si="401"/>
        <v>94.062500000000014</v>
      </c>
      <c r="K1042" s="52">
        <f t="shared" si="402"/>
        <v>36267.8125</v>
      </c>
      <c r="L1042" s="52">
        <f t="shared" si="403"/>
        <v>7981.8749999999991</v>
      </c>
      <c r="M1042" s="52">
        <f t="shared" si="404"/>
        <v>2345152.8125000005</v>
      </c>
      <c r="N1042">
        <v>7</v>
      </c>
      <c r="O1042">
        <v>2699</v>
      </c>
      <c r="P1042">
        <v>594</v>
      </c>
      <c r="Q1042">
        <v>174523</v>
      </c>
      <c r="R1042" s="14">
        <f t="shared" si="405"/>
        <v>0.10407694489947197</v>
      </c>
      <c r="S1042" s="14">
        <f t="shared" si="406"/>
        <v>0.10535184191212715</v>
      </c>
      <c r="T1042" s="14">
        <f t="shared" si="407"/>
        <v>0.74157917167099296</v>
      </c>
      <c r="U1042" s="14">
        <f t="shared" si="408"/>
        <v>1.038333252244801</v>
      </c>
      <c r="V1042">
        <v>568.64</v>
      </c>
      <c r="W1042">
        <v>3847.07</v>
      </c>
      <c r="X1042">
        <v>3828.18</v>
      </c>
      <c r="Y1042">
        <v>3841.48</v>
      </c>
      <c r="Z1042" s="14">
        <f t="shared" si="409"/>
        <v>0.91162501258316342</v>
      </c>
      <c r="AA1042" s="14">
        <f t="shared" si="410"/>
        <v>0.31138721232103928</v>
      </c>
      <c r="AB1042" s="14">
        <f t="shared" si="411"/>
        <v>7.5372418736197746</v>
      </c>
      <c r="AC1042" s="14">
        <f t="shared" si="412"/>
        <v>0.72892103598709079</v>
      </c>
      <c r="AD1042">
        <v>4980.8</v>
      </c>
      <c r="AE1042">
        <v>11370.74</v>
      </c>
      <c r="AF1042">
        <v>38908.75</v>
      </c>
      <c r="AG1042">
        <v>2696.76</v>
      </c>
      <c r="AH1042" s="14">
        <f t="shared" si="413"/>
        <v>12.869585350452537</v>
      </c>
      <c r="AI1042" s="14">
        <f t="shared" si="414"/>
        <v>4.5741179305736601</v>
      </c>
      <c r="AJ1042" s="14">
        <f t="shared" si="415"/>
        <v>91.964081205687492</v>
      </c>
      <c r="AK1042" s="14">
        <f t="shared" si="416"/>
        <v>15.458220485125661</v>
      </c>
      <c r="AL1042">
        <v>70314.91</v>
      </c>
      <c r="AM1042">
        <v>167030.32</v>
      </c>
      <c r="AN1042">
        <v>474736.98</v>
      </c>
      <c r="AO1042">
        <v>57190.16</v>
      </c>
      <c r="AP1042" s="14">
        <f t="shared" si="417"/>
        <v>0.4313361946683994</v>
      </c>
      <c r="AQ1042" s="14">
        <f t="shared" si="418"/>
        <v>3.2985726961036681E-2</v>
      </c>
      <c r="AR1042" s="14">
        <f t="shared" si="419"/>
        <v>0</v>
      </c>
      <c r="AS1042" s="14">
        <f t="shared" si="420"/>
        <v>1.3262272749387782</v>
      </c>
      <c r="AT1042">
        <v>2356.67</v>
      </c>
      <c r="AU1042">
        <v>1204.52</v>
      </c>
      <c r="AW1042">
        <v>4906.59</v>
      </c>
    </row>
    <row r="1043" spans="1:49" ht="12.75" customHeight="1" x14ac:dyDescent="0.15">
      <c r="A1043" t="s">
        <v>58</v>
      </c>
      <c r="B1043" t="s">
        <v>282</v>
      </c>
      <c r="C1043" s="16">
        <v>13</v>
      </c>
      <c r="D1043" s="17">
        <v>1107</v>
      </c>
      <c r="F1043" s="16" t="s">
        <v>379</v>
      </c>
      <c r="H1043" s="16" t="s">
        <v>426</v>
      </c>
      <c r="J1043" s="52">
        <f t="shared" si="401"/>
        <v>147.8125</v>
      </c>
      <c r="K1043" s="52">
        <f t="shared" si="402"/>
        <v>40191.5625</v>
      </c>
      <c r="L1043" s="52">
        <f t="shared" si="403"/>
        <v>9621.2500000000018</v>
      </c>
      <c r="M1043" s="52">
        <f t="shared" si="404"/>
        <v>2462986.25</v>
      </c>
      <c r="N1043">
        <v>11</v>
      </c>
      <c r="O1043">
        <v>2991</v>
      </c>
      <c r="P1043">
        <v>716</v>
      </c>
      <c r="Q1043">
        <v>183292</v>
      </c>
      <c r="R1043" s="14">
        <f t="shared" si="405"/>
        <v>0.17553650032487442</v>
      </c>
      <c r="S1043" s="14">
        <f t="shared" si="406"/>
        <v>0.1102014437348698</v>
      </c>
      <c r="T1043" s="14">
        <f t="shared" si="407"/>
        <v>1.2042075084266397</v>
      </c>
      <c r="U1043" s="14">
        <f t="shared" si="408"/>
        <v>1.1643096933231702</v>
      </c>
      <c r="V1043">
        <v>959.07</v>
      </c>
      <c r="W1043">
        <v>4024.16</v>
      </c>
      <c r="X1043">
        <v>6216.36</v>
      </c>
      <c r="Y1043">
        <v>4307.55</v>
      </c>
      <c r="Z1043" s="14">
        <f t="shared" si="409"/>
        <v>0.82501624371985771</v>
      </c>
      <c r="AA1043" s="14">
        <f t="shared" si="410"/>
        <v>0.27955658279567536</v>
      </c>
      <c r="AB1043" s="14">
        <f t="shared" si="411"/>
        <v>7.8363449691991791</v>
      </c>
      <c r="AC1043" s="14">
        <f t="shared" si="412"/>
        <v>0.5864674051129023</v>
      </c>
      <c r="AD1043">
        <v>4507.6000000000004</v>
      </c>
      <c r="AE1043">
        <v>10208.4</v>
      </c>
      <c r="AF1043">
        <v>40452.78</v>
      </c>
      <c r="AG1043">
        <v>2169.73</v>
      </c>
      <c r="AH1043" s="14">
        <f t="shared" si="413"/>
        <v>17.273723609674853</v>
      </c>
      <c r="AI1043" s="14">
        <f t="shared" si="414"/>
        <v>6.2573994150573444</v>
      </c>
      <c r="AJ1043" s="14">
        <f t="shared" si="415"/>
        <v>135.5498256557282</v>
      </c>
      <c r="AK1043" s="14">
        <f t="shared" si="416"/>
        <v>15.827678759669809</v>
      </c>
      <c r="AL1043">
        <v>94377.58</v>
      </c>
      <c r="AM1043">
        <v>228497.7</v>
      </c>
      <c r="AN1043">
        <v>699735.31</v>
      </c>
      <c r="AO1043">
        <v>58557.03</v>
      </c>
      <c r="AP1043" s="14">
        <f t="shared" si="417"/>
        <v>0.44370338509970442</v>
      </c>
      <c r="AQ1043" s="14">
        <f t="shared" si="418"/>
        <v>3.4960729973381822E-2</v>
      </c>
      <c r="AR1043" s="14">
        <f t="shared" si="419"/>
        <v>0</v>
      </c>
      <c r="AS1043" s="14">
        <f t="shared" si="420"/>
        <v>1.3505105874593883</v>
      </c>
      <c r="AT1043">
        <v>2424.2399999999998</v>
      </c>
      <c r="AU1043">
        <v>1276.6400000000001</v>
      </c>
      <c r="AW1043">
        <v>4996.43</v>
      </c>
    </row>
    <row r="1044" spans="1:49" ht="12.75" customHeight="1" x14ac:dyDescent="0.15">
      <c r="A1044" t="s">
        <v>59</v>
      </c>
      <c r="B1044" t="s">
        <v>283</v>
      </c>
      <c r="C1044" s="16">
        <v>13</v>
      </c>
      <c r="D1044" s="17">
        <v>1108</v>
      </c>
      <c r="F1044" s="16" t="s">
        <v>384</v>
      </c>
      <c r="H1044" s="16" t="s">
        <v>426</v>
      </c>
      <c r="J1044" s="52">
        <f t="shared" si="401"/>
        <v>67.1875</v>
      </c>
      <c r="K1044" s="52">
        <f t="shared" si="402"/>
        <v>33660.9375</v>
      </c>
      <c r="L1044" s="52">
        <f t="shared" si="403"/>
        <v>6073.7500000000009</v>
      </c>
      <c r="M1044" s="52">
        <f t="shared" si="404"/>
        <v>2153910.3125</v>
      </c>
      <c r="N1044">
        <v>5</v>
      </c>
      <c r="O1044">
        <v>2505</v>
      </c>
      <c r="P1044">
        <v>452</v>
      </c>
      <c r="Q1044">
        <v>160291</v>
      </c>
      <c r="R1044" s="14">
        <f t="shared" si="405"/>
        <v>0.20802577031837691</v>
      </c>
      <c r="S1044" s="14">
        <f t="shared" si="406"/>
        <v>9.8602819555049237E-2</v>
      </c>
      <c r="T1044" s="14">
        <f t="shared" si="407"/>
        <v>1.1158517686257798</v>
      </c>
      <c r="U1044" s="14">
        <f t="shared" si="408"/>
        <v>1.2431088262164631</v>
      </c>
      <c r="V1044">
        <v>1136.58</v>
      </c>
      <c r="W1044">
        <v>3600.62</v>
      </c>
      <c r="X1044">
        <v>5760.25</v>
      </c>
      <c r="Y1044">
        <v>4599.08</v>
      </c>
      <c r="Z1044" s="14">
        <f t="shared" si="409"/>
        <v>0.88677715446633665</v>
      </c>
      <c r="AA1044" s="14">
        <f t="shared" si="410"/>
        <v>0.31330142073150691</v>
      </c>
      <c r="AB1044" s="14">
        <f t="shared" si="411"/>
        <v>6.4929778001627225</v>
      </c>
      <c r="AC1044" s="14">
        <f t="shared" si="412"/>
        <v>0.73851651232815996</v>
      </c>
      <c r="AD1044">
        <v>4845.04</v>
      </c>
      <c r="AE1044">
        <v>11440.64</v>
      </c>
      <c r="AF1044">
        <v>33518.050000000003</v>
      </c>
      <c r="AG1044">
        <v>2732.26</v>
      </c>
      <c r="AH1044" s="14">
        <f t="shared" si="413"/>
        <v>9.5233406239418699</v>
      </c>
      <c r="AI1044" s="14">
        <f t="shared" si="414"/>
        <v>2.0889907000690098</v>
      </c>
      <c r="AJ1044" s="14">
        <f t="shared" si="415"/>
        <v>67.036126070280119</v>
      </c>
      <c r="AK1044" s="14">
        <f t="shared" si="416"/>
        <v>6.0640464258877849</v>
      </c>
      <c r="AL1044">
        <v>52032.2</v>
      </c>
      <c r="AM1044">
        <v>76282.42</v>
      </c>
      <c r="AN1044">
        <v>346053.89</v>
      </c>
      <c r="AO1044">
        <v>22434.91</v>
      </c>
      <c r="AP1044" s="14">
        <f t="shared" si="417"/>
        <v>0.42378995726300189</v>
      </c>
      <c r="AQ1044" s="14">
        <f t="shared" si="418"/>
        <v>3.0245314434062504E-2</v>
      </c>
      <c r="AR1044" s="14">
        <f t="shared" si="419"/>
        <v>0</v>
      </c>
      <c r="AS1044" s="14">
        <f t="shared" si="420"/>
        <v>1.3266462323564869</v>
      </c>
      <c r="AT1044">
        <v>2315.44</v>
      </c>
      <c r="AU1044">
        <v>1104.45</v>
      </c>
      <c r="AW1044">
        <v>4908.1400000000003</v>
      </c>
    </row>
    <row r="1045" spans="1:49" ht="12.75" customHeight="1" x14ac:dyDescent="0.15">
      <c r="A1045" t="s">
        <v>60</v>
      </c>
      <c r="B1045" t="s">
        <v>284</v>
      </c>
      <c r="C1045" s="16">
        <v>13</v>
      </c>
      <c r="D1045" s="17">
        <v>1109</v>
      </c>
      <c r="F1045" s="16" t="s">
        <v>384</v>
      </c>
      <c r="H1045" s="16" t="s">
        <v>426</v>
      </c>
      <c r="J1045" s="52">
        <f t="shared" si="401"/>
        <v>134.375</v>
      </c>
      <c r="K1045" s="52">
        <f t="shared" si="402"/>
        <v>37074.0625</v>
      </c>
      <c r="L1045" s="52">
        <f t="shared" si="403"/>
        <v>8223.75</v>
      </c>
      <c r="M1045" s="52">
        <f t="shared" si="404"/>
        <v>2340610.9375</v>
      </c>
      <c r="N1045">
        <v>10</v>
      </c>
      <c r="O1045">
        <v>2759</v>
      </c>
      <c r="P1045">
        <v>612</v>
      </c>
      <c r="Q1045">
        <v>174185</v>
      </c>
      <c r="R1045" s="14">
        <f t="shared" si="405"/>
        <v>0.22324453433144512</v>
      </c>
      <c r="S1045" s="14">
        <f t="shared" si="406"/>
        <v>9.668340800297949E-2</v>
      </c>
      <c r="T1045" s="14">
        <f t="shared" si="407"/>
        <v>1.0329084498857077</v>
      </c>
      <c r="U1045" s="14">
        <f t="shared" si="408"/>
        <v>0.85831400723309703</v>
      </c>
      <c r="V1045">
        <v>1219.73</v>
      </c>
      <c r="W1045">
        <v>3530.53</v>
      </c>
      <c r="X1045">
        <v>5332.08</v>
      </c>
      <c r="Y1045">
        <v>3175.47</v>
      </c>
      <c r="Z1045" s="14">
        <f t="shared" si="409"/>
        <v>0.79234577617526758</v>
      </c>
      <c r="AA1045" s="14">
        <f t="shared" si="410"/>
        <v>0.2803436264253869</v>
      </c>
      <c r="AB1045" s="14">
        <f t="shared" si="411"/>
        <v>7.0766591763201729</v>
      </c>
      <c r="AC1045" s="14">
        <f t="shared" si="412"/>
        <v>0.66056340312353035</v>
      </c>
      <c r="AD1045">
        <v>4329.1000000000004</v>
      </c>
      <c r="AE1045">
        <v>10237.14</v>
      </c>
      <c r="AF1045">
        <v>36531.129999999997</v>
      </c>
      <c r="AG1045">
        <v>2443.86</v>
      </c>
      <c r="AH1045" s="14">
        <f t="shared" si="413"/>
        <v>13.569591756426565</v>
      </c>
      <c r="AI1045" s="14">
        <f t="shared" si="414"/>
        <v>3.113467099714101</v>
      </c>
      <c r="AJ1045" s="14">
        <f t="shared" si="415"/>
        <v>110.83197667661074</v>
      </c>
      <c r="AK1045" s="14">
        <f t="shared" si="416"/>
        <v>16.343899169112838</v>
      </c>
      <c r="AL1045">
        <v>74139.5</v>
      </c>
      <c r="AM1045">
        <v>113692.61</v>
      </c>
      <c r="AN1045">
        <v>572136.82999999996</v>
      </c>
      <c r="AO1045">
        <v>60466.87</v>
      </c>
      <c r="AP1045" s="14">
        <f t="shared" si="417"/>
        <v>0.43417495630210573</v>
      </c>
      <c r="AQ1045" s="14">
        <f t="shared" si="418"/>
        <v>3.1346189657249897E-2</v>
      </c>
      <c r="AR1045" s="14">
        <f t="shared" si="419"/>
        <v>0</v>
      </c>
      <c r="AS1045" s="14">
        <f t="shared" si="420"/>
        <v>1.4074050047842235</v>
      </c>
      <c r="AT1045">
        <v>2372.1799999999998</v>
      </c>
      <c r="AU1045">
        <v>1144.6500000000001</v>
      </c>
      <c r="AW1045">
        <v>5206.92</v>
      </c>
    </row>
    <row r="1046" spans="1:49" ht="12.75" customHeight="1" x14ac:dyDescent="0.15">
      <c r="A1046" t="s">
        <v>61</v>
      </c>
      <c r="B1046" t="s">
        <v>285</v>
      </c>
      <c r="C1046" s="16">
        <v>13</v>
      </c>
      <c r="D1046" s="17">
        <v>1110</v>
      </c>
      <c r="F1046" s="16" t="s">
        <v>505</v>
      </c>
      <c r="H1046" s="16" t="s">
        <v>426</v>
      </c>
      <c r="J1046" s="52">
        <f t="shared" si="401"/>
        <v>67.1875</v>
      </c>
      <c r="K1046" s="52">
        <f t="shared" si="402"/>
        <v>33365.3125</v>
      </c>
      <c r="L1046" s="52">
        <f t="shared" si="403"/>
        <v>6611.25</v>
      </c>
      <c r="M1046" s="52">
        <f t="shared" si="404"/>
        <v>2102323.75</v>
      </c>
      <c r="N1046">
        <v>5</v>
      </c>
      <c r="O1046">
        <v>2483</v>
      </c>
      <c r="P1046">
        <v>492</v>
      </c>
      <c r="Q1046">
        <v>156452</v>
      </c>
      <c r="R1046" s="14">
        <f t="shared" si="405"/>
        <v>0.41770062137948077</v>
      </c>
      <c r="S1046" s="14">
        <f t="shared" si="406"/>
        <v>7.6648026640084993E-2</v>
      </c>
      <c r="T1046" s="14">
        <f t="shared" si="407"/>
        <v>0.86811630700089115</v>
      </c>
      <c r="U1046" s="14">
        <f t="shared" si="408"/>
        <v>0.68851732321348458</v>
      </c>
      <c r="V1046">
        <v>2282.17</v>
      </c>
      <c r="W1046">
        <v>2798.91</v>
      </c>
      <c r="X1046">
        <v>4481.3900000000003</v>
      </c>
      <c r="Y1046">
        <v>2547.2800000000002</v>
      </c>
      <c r="Z1046" s="14">
        <f t="shared" si="409"/>
        <v>0.84583016847711689</v>
      </c>
      <c r="AA1046" s="14">
        <f t="shared" si="410"/>
        <v>0.30742323996889065</v>
      </c>
      <c r="AB1046" s="14">
        <f t="shared" si="411"/>
        <v>6.8060729921351362</v>
      </c>
      <c r="AC1046" s="14">
        <f t="shared" si="412"/>
        <v>0.66412048674743085</v>
      </c>
      <c r="AD1046">
        <v>4621.32</v>
      </c>
      <c r="AE1046">
        <v>11225.99</v>
      </c>
      <c r="AF1046">
        <v>35134.31</v>
      </c>
      <c r="AG1046">
        <v>2457.02</v>
      </c>
      <c r="AH1046" s="14">
        <f t="shared" si="413"/>
        <v>11.935744419939054</v>
      </c>
      <c r="AI1046" s="14">
        <f t="shared" si="414"/>
        <v>2.8707487594615024</v>
      </c>
      <c r="AJ1046" s="14">
        <f t="shared" si="415"/>
        <v>76.100160784161801</v>
      </c>
      <c r="AK1046" s="14">
        <f t="shared" si="416"/>
        <v>11.313323386473352</v>
      </c>
      <c r="AL1046">
        <v>65212.73</v>
      </c>
      <c r="AM1046">
        <v>104829.41</v>
      </c>
      <c r="AN1046">
        <v>392844.25</v>
      </c>
      <c r="AO1046">
        <v>41855.449999999997</v>
      </c>
      <c r="AP1046" s="14">
        <f t="shared" si="417"/>
        <v>0.42312922679893478</v>
      </c>
      <c r="AQ1046" s="14">
        <f t="shared" si="418"/>
        <v>2.9614091202856799E-2</v>
      </c>
      <c r="AR1046" s="14">
        <f t="shared" si="419"/>
        <v>0</v>
      </c>
      <c r="AS1046" s="14">
        <f t="shared" si="420"/>
        <v>1.3256650611137242</v>
      </c>
      <c r="AT1046">
        <v>2311.83</v>
      </c>
      <c r="AU1046">
        <v>1081.4000000000001</v>
      </c>
      <c r="AW1046">
        <v>4904.51</v>
      </c>
    </row>
    <row r="1047" spans="1:49" ht="12.75" customHeight="1" x14ac:dyDescent="0.15">
      <c r="A1047" t="s">
        <v>63</v>
      </c>
      <c r="B1047" t="s">
        <v>287</v>
      </c>
      <c r="C1047" s="16">
        <v>13</v>
      </c>
      <c r="D1047" s="17">
        <v>1112</v>
      </c>
      <c r="F1047" s="16" t="s">
        <v>381</v>
      </c>
      <c r="H1047" s="16" t="s">
        <v>426</v>
      </c>
      <c r="J1047" s="52">
        <f t="shared" ref="J1047:J1092" si="421">N1047/$B$15/$B$16/$B$17/$B$18</f>
        <v>40.3125</v>
      </c>
      <c r="K1047" s="52">
        <f t="shared" ref="K1047:K1092" si="422">O1047/$B$15/$B$16/$B$17/$B$18</f>
        <v>36254.375</v>
      </c>
      <c r="L1047" s="52">
        <f t="shared" ref="L1047:L1092" si="423">P1047/$B$15/$B$16/$B$17/$B$18</f>
        <v>8734.375</v>
      </c>
      <c r="M1047" s="52">
        <f t="shared" ref="M1047:M1092" si="424">Q1047/$B$15/$B$16/$B$17/$B$18</f>
        <v>2378209.0625</v>
      </c>
      <c r="N1047">
        <v>3</v>
      </c>
      <c r="O1047">
        <v>2698</v>
      </c>
      <c r="P1047">
        <v>650</v>
      </c>
      <c r="Q1047">
        <v>176983</v>
      </c>
      <c r="R1047" s="14">
        <f t="shared" si="405"/>
        <v>2.4672151400620467E-2</v>
      </c>
      <c r="S1047" s="14">
        <f t="shared" si="406"/>
        <v>7.9029148546954239E-2</v>
      </c>
      <c r="T1047" s="14">
        <f t="shared" si="407"/>
        <v>0.48845840920537759</v>
      </c>
      <c r="U1047" s="14">
        <f t="shared" si="408"/>
        <v>1.2850234886449026</v>
      </c>
      <c r="V1047">
        <v>134.80000000000001</v>
      </c>
      <c r="W1047">
        <v>2885.86</v>
      </c>
      <c r="X1047">
        <v>2521.52</v>
      </c>
      <c r="Y1047">
        <v>4754.1499999999996</v>
      </c>
      <c r="Z1047" s="14">
        <f t="shared" si="409"/>
        <v>0.81688065670385179</v>
      </c>
      <c r="AA1047" s="14">
        <f t="shared" si="410"/>
        <v>0.29039226210688895</v>
      </c>
      <c r="AB1047" s="14">
        <f t="shared" si="411"/>
        <v>7.5009046530548993</v>
      </c>
      <c r="AC1047" s="14">
        <f t="shared" si="412"/>
        <v>0.69033370634058266</v>
      </c>
      <c r="AD1047">
        <v>4463.1499999999996</v>
      </c>
      <c r="AE1047">
        <v>10604.08</v>
      </c>
      <c r="AF1047">
        <v>38721.17</v>
      </c>
      <c r="AG1047">
        <v>2554</v>
      </c>
      <c r="AH1047" s="14">
        <f t="shared" si="413"/>
        <v>15.772289586631649</v>
      </c>
      <c r="AI1047" s="14">
        <f t="shared" si="414"/>
        <v>4.8678744345006626</v>
      </c>
      <c r="AJ1047" s="14">
        <f t="shared" si="415"/>
        <v>135.59577118282903</v>
      </c>
      <c r="AK1047" s="14">
        <f t="shared" si="416"/>
        <v>15.168939848526621</v>
      </c>
      <c r="AL1047">
        <v>86174.27</v>
      </c>
      <c r="AM1047">
        <v>177757.25</v>
      </c>
      <c r="AN1047">
        <v>699972.49</v>
      </c>
      <c r="AO1047">
        <v>56119.92</v>
      </c>
      <c r="AP1047" s="14">
        <f t="shared" si="417"/>
        <v>0.43538660053261102</v>
      </c>
      <c r="AQ1047" s="14">
        <f t="shared" si="418"/>
        <v>3.2907132137888734E-2</v>
      </c>
      <c r="AR1047" s="14">
        <f t="shared" si="419"/>
        <v>0</v>
      </c>
      <c r="AS1047" s="14">
        <f t="shared" si="420"/>
        <v>1.4275365844428947</v>
      </c>
      <c r="AT1047">
        <v>2378.8000000000002</v>
      </c>
      <c r="AU1047">
        <v>1201.6500000000001</v>
      </c>
      <c r="AW1047">
        <v>5281.4</v>
      </c>
    </row>
    <row r="1048" spans="1:49" ht="12.75" customHeight="1" x14ac:dyDescent="0.15">
      <c r="A1048" t="s">
        <v>62</v>
      </c>
      <c r="B1048" t="s">
        <v>286</v>
      </c>
      <c r="C1048" s="16">
        <v>13</v>
      </c>
      <c r="D1048" s="17" t="s">
        <v>410</v>
      </c>
      <c r="F1048" s="16" t="s">
        <v>383</v>
      </c>
      <c r="H1048" s="16" t="s">
        <v>426</v>
      </c>
      <c r="J1048" s="52">
        <f t="shared" si="421"/>
        <v>80.625</v>
      </c>
      <c r="K1048" s="52">
        <f t="shared" si="422"/>
        <v>33875.9375</v>
      </c>
      <c r="L1048" s="52">
        <f t="shared" si="423"/>
        <v>7229.375</v>
      </c>
      <c r="M1048" s="52">
        <f t="shared" si="424"/>
        <v>2141628.4375</v>
      </c>
      <c r="N1048">
        <v>6</v>
      </c>
      <c r="O1048">
        <v>2521</v>
      </c>
      <c r="P1048">
        <v>538</v>
      </c>
      <c r="Q1048">
        <v>159377</v>
      </c>
      <c r="R1048" s="14">
        <f>V1048/$S$16</f>
        <v>0.88122409012290326</v>
      </c>
      <c r="S1048" s="14">
        <f>W1048/$T$16</f>
        <v>0.11255162064168427</v>
      </c>
      <c r="T1048" s="14">
        <f>X1048/$U$16</f>
        <v>1.196389136414707</v>
      </c>
      <c r="U1048" s="14">
        <f>Y1048/$V$16</f>
        <v>0.95006568171129246</v>
      </c>
      <c r="V1048">
        <v>4814.7</v>
      </c>
      <c r="W1048">
        <v>4109.9799999999996</v>
      </c>
      <c r="X1048">
        <v>6176</v>
      </c>
      <c r="Y1048">
        <v>3514.92</v>
      </c>
      <c r="Z1048" s="14">
        <f>AD1048/$S$16</f>
        <v>0.87043093902427859</v>
      </c>
      <c r="AA1048" s="14">
        <f>AE1048/$T$16</f>
        <v>0.31185932895904306</v>
      </c>
      <c r="AB1048" s="14">
        <f>AF1048/$U$16</f>
        <v>7.1023226531323855</v>
      </c>
      <c r="AC1048" s="14">
        <f>AG1048/$V$16</f>
        <v>0.72107166604498785</v>
      </c>
      <c r="AD1048">
        <v>4755.7299999999996</v>
      </c>
      <c r="AE1048">
        <v>11387.98</v>
      </c>
      <c r="AF1048">
        <v>36663.61</v>
      </c>
      <c r="AG1048">
        <v>2667.72</v>
      </c>
      <c r="AH1048" s="14">
        <f>AL1048/$S$16</f>
        <v>10.600603991836959</v>
      </c>
      <c r="AI1048" s="14">
        <f>AM1048/$T$16</f>
        <v>3.045879111851113</v>
      </c>
      <c r="AJ1048" s="14">
        <f>AN1048/$U$16</f>
        <v>63.029177482468711</v>
      </c>
      <c r="AK1048" s="14">
        <f>AO1048/$V$16</f>
        <v>9.5642464442678516</v>
      </c>
      <c r="AL1048">
        <v>57917.99</v>
      </c>
      <c r="AM1048">
        <v>111224.54</v>
      </c>
      <c r="AN1048">
        <v>325369.21999999997</v>
      </c>
      <c r="AO1048">
        <v>35384.46</v>
      </c>
      <c r="AP1048" s="14">
        <f>AT1048/$S$16</f>
        <v>0.44157294116570428</v>
      </c>
      <c r="AQ1048" s="14">
        <f>AU1048/$T$16</f>
        <v>3.1343998860785836E-2</v>
      </c>
      <c r="AR1048" s="14">
        <f>AV1048/$U$16</f>
        <v>0</v>
      </c>
      <c r="AS1048" s="14">
        <f>AW1048/$V$16</f>
        <v>1.3545893406421132</v>
      </c>
      <c r="AT1048">
        <v>2412.6</v>
      </c>
      <c r="AU1048">
        <v>1144.57</v>
      </c>
      <c r="AW1048">
        <v>5011.5200000000004</v>
      </c>
    </row>
    <row r="1049" spans="1:49" ht="12.75" customHeight="1" x14ac:dyDescent="0.15">
      <c r="A1049" t="s">
        <v>64</v>
      </c>
      <c r="B1049" t="s">
        <v>288</v>
      </c>
      <c r="C1049" s="16">
        <v>13</v>
      </c>
      <c r="D1049" s="17">
        <v>1133</v>
      </c>
      <c r="F1049" s="16" t="s">
        <v>383</v>
      </c>
      <c r="H1049" s="16" t="s">
        <v>426</v>
      </c>
      <c r="J1049" s="52">
        <f t="shared" si="421"/>
        <v>80.625</v>
      </c>
      <c r="K1049" s="52">
        <f t="shared" si="422"/>
        <v>36711.250000000007</v>
      </c>
      <c r="L1049" s="52">
        <f t="shared" si="423"/>
        <v>9124.0625</v>
      </c>
      <c r="M1049" s="52">
        <f t="shared" si="424"/>
        <v>2339415.0000000005</v>
      </c>
      <c r="N1049">
        <v>6</v>
      </c>
      <c r="O1049">
        <v>2732</v>
      </c>
      <c r="P1049">
        <v>679</v>
      </c>
      <c r="Q1049">
        <v>174096</v>
      </c>
      <c r="R1049" s="14">
        <f t="shared" si="405"/>
        <v>0.10887593458585379</v>
      </c>
      <c r="S1049" s="14">
        <f t="shared" si="406"/>
        <v>0.10235209385372052</v>
      </c>
      <c r="T1049" s="14">
        <f t="shared" si="407"/>
        <v>0.95769439386308175</v>
      </c>
      <c r="U1049" s="14">
        <f t="shared" si="408"/>
        <v>1.1088613548272004</v>
      </c>
      <c r="V1049">
        <v>594.86</v>
      </c>
      <c r="W1049">
        <v>3737.53</v>
      </c>
      <c r="X1049">
        <v>4943.8100000000004</v>
      </c>
      <c r="Y1049">
        <v>4102.41</v>
      </c>
      <c r="Z1049" s="14">
        <f t="shared" si="409"/>
        <v>0.78028058166244185</v>
      </c>
      <c r="AA1049" s="14">
        <f t="shared" si="410"/>
        <v>0.27869915982955601</v>
      </c>
      <c r="AB1049" s="14">
        <f t="shared" si="411"/>
        <v>6.8212022006121433</v>
      </c>
      <c r="AC1049" s="14">
        <f t="shared" si="412"/>
        <v>0.63737478579112683</v>
      </c>
      <c r="AD1049">
        <v>4263.18</v>
      </c>
      <c r="AE1049">
        <v>10177.09</v>
      </c>
      <c r="AF1049">
        <v>35212.410000000003</v>
      </c>
      <c r="AG1049">
        <v>2358.0700000000002</v>
      </c>
      <c r="AH1049" s="14">
        <f t="shared" si="413"/>
        <v>14.172489086965674</v>
      </c>
      <c r="AI1049" s="14">
        <f t="shared" si="414"/>
        <v>4.5043648881050702</v>
      </c>
      <c r="AJ1049" s="14">
        <f t="shared" si="415"/>
        <v>102.50959668358453</v>
      </c>
      <c r="AK1049" s="14">
        <f t="shared" si="416"/>
        <v>11.431272062838207</v>
      </c>
      <c r="AL1049">
        <v>77433.52</v>
      </c>
      <c r="AM1049">
        <v>164483.19</v>
      </c>
      <c r="AN1049">
        <v>529175.04000000004</v>
      </c>
      <c r="AO1049">
        <v>42291.82</v>
      </c>
      <c r="AP1049" s="14">
        <f t="shared" si="417"/>
        <v>0.44641585753113761</v>
      </c>
      <c r="AQ1049" s="14">
        <f t="shared" si="418"/>
        <v>3.2470889791983877E-2</v>
      </c>
      <c r="AR1049" s="14">
        <f t="shared" si="419"/>
        <v>0</v>
      </c>
      <c r="AS1049" s="14">
        <f t="shared" si="420"/>
        <v>1.4039209008395366</v>
      </c>
      <c r="AT1049">
        <v>2439.06</v>
      </c>
      <c r="AU1049">
        <v>1185.72</v>
      </c>
      <c r="AW1049">
        <v>5194.03</v>
      </c>
    </row>
    <row r="1050" spans="1:49" ht="12.75" customHeight="1" x14ac:dyDescent="0.15">
      <c r="A1050" t="s">
        <v>65</v>
      </c>
      <c r="B1050" t="s">
        <v>289</v>
      </c>
      <c r="C1050" s="16">
        <v>13</v>
      </c>
      <c r="D1050" s="17">
        <v>1134</v>
      </c>
      <c r="F1050" s="16" t="s">
        <v>385</v>
      </c>
      <c r="H1050" s="16" t="s">
        <v>426</v>
      </c>
      <c r="J1050" s="52">
        <f t="shared" si="421"/>
        <v>67.1875</v>
      </c>
      <c r="K1050" s="52">
        <f t="shared" si="422"/>
        <v>34776.250000000007</v>
      </c>
      <c r="L1050" s="52">
        <f t="shared" si="423"/>
        <v>7713.1249999999991</v>
      </c>
      <c r="M1050" s="52">
        <f t="shared" si="424"/>
        <v>2352005.9375</v>
      </c>
      <c r="N1050">
        <v>5</v>
      </c>
      <c r="O1050">
        <v>2588</v>
      </c>
      <c r="P1050">
        <v>574</v>
      </c>
      <c r="Q1050">
        <v>175033</v>
      </c>
      <c r="R1050" s="14">
        <f t="shared" si="405"/>
        <v>0.41823140208468701</v>
      </c>
      <c r="S1050" s="14">
        <f t="shared" si="406"/>
        <v>8.1428618374209935E-2</v>
      </c>
      <c r="T1050" s="14">
        <f t="shared" si="407"/>
        <v>1.1425942427647129</v>
      </c>
      <c r="U1050" s="14">
        <f t="shared" si="408"/>
        <v>0.92557153900628719</v>
      </c>
      <c r="V1050">
        <v>2285.0700000000002</v>
      </c>
      <c r="W1050">
        <v>2973.48</v>
      </c>
      <c r="X1050">
        <v>5898.3</v>
      </c>
      <c r="Y1050">
        <v>3424.3</v>
      </c>
      <c r="Z1050" s="14">
        <f t="shared" si="409"/>
        <v>0.86045592232298918</v>
      </c>
      <c r="AA1050" s="14">
        <f t="shared" si="410"/>
        <v>0.3075404475797176</v>
      </c>
      <c r="AB1050" s="14">
        <f t="shared" si="411"/>
        <v>8.0003021967378256</v>
      </c>
      <c r="AC1050" s="14">
        <f t="shared" si="412"/>
        <v>0.64619451517166437</v>
      </c>
      <c r="AD1050">
        <v>4701.2299999999996</v>
      </c>
      <c r="AE1050">
        <v>11230.27</v>
      </c>
      <c r="AF1050">
        <v>41299.160000000003</v>
      </c>
      <c r="AG1050">
        <v>2390.6999999999998</v>
      </c>
      <c r="AH1050" s="14">
        <f t="shared" si="413"/>
        <v>6.6719665425127896</v>
      </c>
      <c r="AI1050" s="14">
        <f t="shared" si="414"/>
        <v>1.5028652879254254</v>
      </c>
      <c r="AJ1050" s="14">
        <f t="shared" si="415"/>
        <v>56.119235984657699</v>
      </c>
      <c r="AK1050" s="14">
        <f t="shared" si="416"/>
        <v>5.6335798424720114</v>
      </c>
      <c r="AL1050">
        <v>36453.29</v>
      </c>
      <c r="AM1050">
        <v>54879.23</v>
      </c>
      <c r="AN1050">
        <v>289698.71999999997</v>
      </c>
      <c r="AO1050">
        <v>20842.330000000002</v>
      </c>
      <c r="AP1050" s="14">
        <f t="shared" si="417"/>
        <v>0.44311952632397761</v>
      </c>
      <c r="AQ1050" s="14">
        <f t="shared" si="418"/>
        <v>3.1637839436527149E-2</v>
      </c>
      <c r="AR1050" s="14">
        <f t="shared" si="419"/>
        <v>0</v>
      </c>
      <c r="AS1050" s="14">
        <f t="shared" si="420"/>
        <v>1.3682933026278092</v>
      </c>
      <c r="AT1050">
        <v>2421.0500000000002</v>
      </c>
      <c r="AU1050">
        <v>1155.3</v>
      </c>
      <c r="AW1050">
        <v>5062.22</v>
      </c>
    </row>
    <row r="1051" spans="1:49" ht="12.75" customHeight="1" x14ac:dyDescent="0.15">
      <c r="A1051" t="s">
        <v>66</v>
      </c>
      <c r="B1051" t="s">
        <v>290</v>
      </c>
      <c r="C1051" s="16">
        <v>13</v>
      </c>
      <c r="D1051" s="17">
        <v>1135</v>
      </c>
      <c r="F1051" s="16" t="s">
        <v>385</v>
      </c>
      <c r="H1051" s="16" t="s">
        <v>426</v>
      </c>
      <c r="J1051" s="52">
        <f t="shared" si="421"/>
        <v>228.43749999999997</v>
      </c>
      <c r="K1051" s="52">
        <f t="shared" si="422"/>
        <v>37557.8125</v>
      </c>
      <c r="L1051" s="52">
        <f t="shared" si="423"/>
        <v>9863.125</v>
      </c>
      <c r="M1051" s="52">
        <f t="shared" si="424"/>
        <v>2575108.75</v>
      </c>
      <c r="N1051">
        <v>17</v>
      </c>
      <c r="O1051">
        <v>2795</v>
      </c>
      <c r="P1051">
        <v>734</v>
      </c>
      <c r="Q1051">
        <v>191636</v>
      </c>
      <c r="R1051" s="14">
        <f t="shared" si="405"/>
        <v>0.38924345446725178</v>
      </c>
      <c r="S1051" s="14">
        <f t="shared" si="406"/>
        <v>0.12031114786780733</v>
      </c>
      <c r="T1051" s="14">
        <f t="shared" si="407"/>
        <v>1.1464956801363759</v>
      </c>
      <c r="U1051" s="14">
        <f t="shared" si="408"/>
        <v>0.8853137855911084</v>
      </c>
      <c r="V1051">
        <v>2126.69</v>
      </c>
      <c r="W1051">
        <v>4393.33</v>
      </c>
      <c r="X1051">
        <v>5918.44</v>
      </c>
      <c r="Y1051">
        <v>3275.36</v>
      </c>
      <c r="Z1051" s="14">
        <f t="shared" si="409"/>
        <v>0.75546383827661001</v>
      </c>
      <c r="AA1051" s="14">
        <f t="shared" si="410"/>
        <v>0.27113926893121998</v>
      </c>
      <c r="AB1051" s="14">
        <f t="shared" si="411"/>
        <v>7.8364573243965756</v>
      </c>
      <c r="AC1051" s="14">
        <f t="shared" si="412"/>
        <v>0.60805857835584898</v>
      </c>
      <c r="AD1051">
        <v>4127.59</v>
      </c>
      <c r="AE1051">
        <v>9901.0300000000007</v>
      </c>
      <c r="AF1051">
        <v>40453.360000000001</v>
      </c>
      <c r="AG1051">
        <v>2249.61</v>
      </c>
      <c r="AH1051" s="14">
        <f t="shared" si="413"/>
        <v>11.458927639947655</v>
      </c>
      <c r="AI1051" s="14">
        <f t="shared" si="414"/>
        <v>1.8670331686584658</v>
      </c>
      <c r="AJ1051" s="14">
        <f t="shared" si="415"/>
        <v>126.93630235171051</v>
      </c>
      <c r="AK1051" s="14">
        <f t="shared" si="416"/>
        <v>6.7204229577853098</v>
      </c>
      <c r="AL1051">
        <v>62607.57</v>
      </c>
      <c r="AM1051">
        <v>68177.33</v>
      </c>
      <c r="AN1051">
        <v>655270.57999999996</v>
      </c>
      <c r="AO1051">
        <v>24863.279999999999</v>
      </c>
      <c r="AP1051" s="14">
        <f t="shared" si="417"/>
        <v>0.44402551407941582</v>
      </c>
      <c r="AQ1051" s="14">
        <f t="shared" si="418"/>
        <v>3.2340537402372631E-2</v>
      </c>
      <c r="AR1051" s="14">
        <f t="shared" si="419"/>
        <v>0</v>
      </c>
      <c r="AS1051" s="14">
        <f t="shared" si="420"/>
        <v>1.4126054826659746</v>
      </c>
      <c r="AT1051">
        <v>2426</v>
      </c>
      <c r="AU1051">
        <v>1180.96</v>
      </c>
      <c r="AW1051">
        <v>5226.16</v>
      </c>
    </row>
    <row r="1052" spans="1:49" ht="12.75" customHeight="1" x14ac:dyDescent="0.15">
      <c r="A1052" t="s">
        <v>67</v>
      </c>
      <c r="B1052" t="s">
        <v>291</v>
      </c>
      <c r="C1052" s="16">
        <v>13</v>
      </c>
      <c r="D1052" s="17">
        <v>1136</v>
      </c>
      <c r="F1052" s="16" t="s">
        <v>391</v>
      </c>
      <c r="H1052" s="16" t="s">
        <v>426</v>
      </c>
      <c r="J1052" s="52">
        <f t="shared" si="421"/>
        <v>40.3125</v>
      </c>
      <c r="K1052" s="52">
        <f t="shared" si="422"/>
        <v>35797.500000000007</v>
      </c>
      <c r="L1052" s="52">
        <f t="shared" si="423"/>
        <v>7014.3750000000009</v>
      </c>
      <c r="M1052" s="52">
        <f t="shared" si="424"/>
        <v>2362769.375</v>
      </c>
      <c r="N1052">
        <v>3</v>
      </c>
      <c r="O1052">
        <v>2664</v>
      </c>
      <c r="P1052">
        <v>522</v>
      </c>
      <c r="Q1052">
        <v>175834</v>
      </c>
      <c r="R1052" s="14">
        <f t="shared" si="405"/>
        <v>0.63872319786223508</v>
      </c>
      <c r="S1052" s="14">
        <f t="shared" si="406"/>
        <v>0.14565619831089593</v>
      </c>
      <c r="T1052" s="14">
        <f t="shared" si="407"/>
        <v>0.81732594630196431</v>
      </c>
      <c r="U1052" s="14">
        <f t="shared" si="408"/>
        <v>1.5802776471351421</v>
      </c>
      <c r="V1052">
        <v>3489.76</v>
      </c>
      <c r="W1052">
        <v>5318.84</v>
      </c>
      <c r="X1052">
        <v>4219.2</v>
      </c>
      <c r="Y1052">
        <v>5846.49</v>
      </c>
      <c r="Z1052" s="14">
        <f t="shared" si="409"/>
        <v>0.84379672929268901</v>
      </c>
      <c r="AA1052" s="14">
        <f t="shared" si="410"/>
        <v>0.31384555980326645</v>
      </c>
      <c r="AB1052" s="14">
        <f t="shared" si="411"/>
        <v>8.4647882685676645</v>
      </c>
      <c r="AC1052" s="14">
        <f t="shared" si="412"/>
        <v>0.57907483390365611</v>
      </c>
      <c r="AD1052">
        <v>4610.21</v>
      </c>
      <c r="AE1052">
        <v>11460.51</v>
      </c>
      <c r="AF1052">
        <v>43696.93</v>
      </c>
      <c r="AG1052">
        <v>2142.38</v>
      </c>
      <c r="AH1052" s="14">
        <f t="shared" si="413"/>
        <v>6.9135925617490139</v>
      </c>
      <c r="AI1052" s="14">
        <f t="shared" si="414"/>
        <v>2.1090170443964906</v>
      </c>
      <c r="AJ1052" s="14">
        <f t="shared" si="415"/>
        <v>58.566419356088495</v>
      </c>
      <c r="AK1052" s="14">
        <f t="shared" si="416"/>
        <v>3.1686533357119306</v>
      </c>
      <c r="AL1052">
        <v>37773.449999999997</v>
      </c>
      <c r="AM1052">
        <v>77013.710000000006</v>
      </c>
      <c r="AN1052">
        <v>302331.57</v>
      </c>
      <c r="AO1052">
        <v>11722.94</v>
      </c>
      <c r="AP1052" s="14">
        <f t="shared" si="417"/>
        <v>0.44906060966569972</v>
      </c>
      <c r="AQ1052" s="14">
        <f t="shared" si="418"/>
        <v>3.1629076250670927E-2</v>
      </c>
      <c r="AR1052" s="14">
        <f t="shared" si="419"/>
        <v>0</v>
      </c>
      <c r="AS1052" s="14">
        <f t="shared" si="420"/>
        <v>1.2694193520485666</v>
      </c>
      <c r="AT1052">
        <v>2453.5100000000002</v>
      </c>
      <c r="AU1052">
        <v>1154.98</v>
      </c>
      <c r="AW1052">
        <v>4696.42</v>
      </c>
    </row>
    <row r="1053" spans="1:49" ht="12.75" customHeight="1" x14ac:dyDescent="0.15">
      <c r="A1053" t="s">
        <v>68</v>
      </c>
      <c r="B1053" t="s">
        <v>292</v>
      </c>
      <c r="C1053" s="16">
        <v>13</v>
      </c>
      <c r="D1053" s="17">
        <v>1137</v>
      </c>
      <c r="F1053" s="16" t="s">
        <v>391</v>
      </c>
      <c r="H1053" s="16" t="s">
        <v>426</v>
      </c>
      <c r="J1053" s="52">
        <f t="shared" si="421"/>
        <v>67.1875</v>
      </c>
      <c r="K1053" s="52">
        <f t="shared" si="422"/>
        <v>38485.000000000007</v>
      </c>
      <c r="L1053" s="52">
        <f t="shared" si="423"/>
        <v>10548.4375</v>
      </c>
      <c r="M1053" s="52">
        <f t="shared" si="424"/>
        <v>2651151.5625</v>
      </c>
      <c r="N1053">
        <v>5</v>
      </c>
      <c r="O1053">
        <v>2864</v>
      </c>
      <c r="P1053">
        <v>785</v>
      </c>
      <c r="Q1053">
        <v>197295</v>
      </c>
      <c r="R1053" s="14">
        <f t="shared" si="405"/>
        <v>0.28121310845314035</v>
      </c>
      <c r="S1053" s="14">
        <f t="shared" si="406"/>
        <v>0.10856601417445312</v>
      </c>
      <c r="T1053" s="14">
        <f t="shared" si="407"/>
        <v>1.439010499399481</v>
      </c>
      <c r="U1053" s="14">
        <f t="shared" si="408"/>
        <v>0.86972856965234646</v>
      </c>
      <c r="V1053">
        <v>1536.45</v>
      </c>
      <c r="W1053">
        <v>3964.44</v>
      </c>
      <c r="X1053">
        <v>7428.46</v>
      </c>
      <c r="Y1053">
        <v>3217.7</v>
      </c>
      <c r="Z1053" s="14">
        <f t="shared" si="409"/>
        <v>0.74874122610342908</v>
      </c>
      <c r="AA1053" s="14">
        <f t="shared" si="410"/>
        <v>0.28086339288648388</v>
      </c>
      <c r="AB1053" s="14">
        <f t="shared" si="411"/>
        <v>6.8922862345511611</v>
      </c>
      <c r="AC1053" s="14">
        <f t="shared" si="412"/>
        <v>0.55625922382056725</v>
      </c>
      <c r="AD1053">
        <v>4090.86</v>
      </c>
      <c r="AE1053">
        <v>10256.120000000001</v>
      </c>
      <c r="AF1053">
        <v>35579.360000000001</v>
      </c>
      <c r="AG1053">
        <v>2057.9699999999998</v>
      </c>
      <c r="AH1053" s="14">
        <f t="shared" si="413"/>
        <v>8.9249274752226082</v>
      </c>
      <c r="AI1053" s="14">
        <f t="shared" si="414"/>
        <v>1.7822846720925392</v>
      </c>
      <c r="AJ1053" s="14">
        <f t="shared" si="415"/>
        <v>89.158628104296611</v>
      </c>
      <c r="AK1053" s="14">
        <f t="shared" si="416"/>
        <v>5.0791397047296236</v>
      </c>
      <c r="AL1053">
        <v>48762.68</v>
      </c>
      <c r="AM1053">
        <v>65082.62</v>
      </c>
      <c r="AN1053">
        <v>460254.67</v>
      </c>
      <c r="AO1053">
        <v>18791.09</v>
      </c>
      <c r="AP1053" s="14">
        <f t="shared" si="417"/>
        <v>0.45083780988899363</v>
      </c>
      <c r="AQ1053" s="14">
        <f t="shared" si="418"/>
        <v>3.2231545278285922E-2</v>
      </c>
      <c r="AR1053" s="14">
        <f t="shared" si="419"/>
        <v>0</v>
      </c>
      <c r="AS1053" s="14">
        <f t="shared" si="420"/>
        <v>1.3416962639810144</v>
      </c>
      <c r="AT1053">
        <v>2463.2199999999998</v>
      </c>
      <c r="AU1053">
        <v>1176.98</v>
      </c>
      <c r="AW1053">
        <v>4963.82</v>
      </c>
    </row>
    <row r="1054" spans="1:49" ht="12.75" customHeight="1" x14ac:dyDescent="0.15">
      <c r="A1054" t="s">
        <v>69</v>
      </c>
      <c r="B1054" t="s">
        <v>293</v>
      </c>
      <c r="C1054" s="16">
        <v>13</v>
      </c>
      <c r="D1054" s="17">
        <v>1138</v>
      </c>
      <c r="F1054" s="16" t="s">
        <v>392</v>
      </c>
      <c r="H1054" s="16" t="s">
        <v>426</v>
      </c>
      <c r="J1054" s="52">
        <f t="shared" si="421"/>
        <v>80.625</v>
      </c>
      <c r="K1054" s="52">
        <f t="shared" si="422"/>
        <v>32491.875</v>
      </c>
      <c r="L1054" s="52">
        <f t="shared" si="423"/>
        <v>7148.75</v>
      </c>
      <c r="M1054" s="52">
        <f t="shared" si="424"/>
        <v>2156974.0625</v>
      </c>
      <c r="N1054">
        <v>6</v>
      </c>
      <c r="O1054">
        <v>2418</v>
      </c>
      <c r="P1054">
        <v>532</v>
      </c>
      <c r="Q1054">
        <v>160519</v>
      </c>
      <c r="R1054" s="14">
        <f t="shared" si="405"/>
        <v>0.54201495337366057</v>
      </c>
      <c r="S1054" s="14">
        <f t="shared" si="406"/>
        <v>0.12362664446659581</v>
      </c>
      <c r="T1054" s="14">
        <f t="shared" si="407"/>
        <v>1.4854713106814925</v>
      </c>
      <c r="U1054" s="14">
        <f t="shared" si="408"/>
        <v>1.6623041036203328</v>
      </c>
      <c r="V1054">
        <v>2961.38</v>
      </c>
      <c r="W1054">
        <v>4514.3999999999996</v>
      </c>
      <c r="X1054">
        <v>7668.3</v>
      </c>
      <c r="Y1054">
        <v>6149.96</v>
      </c>
      <c r="Z1054" s="14">
        <f t="shared" si="409"/>
        <v>0.83752253530149268</v>
      </c>
      <c r="AA1054" s="14">
        <f t="shared" si="410"/>
        <v>0.31845390016540515</v>
      </c>
      <c r="AB1054" s="14">
        <f t="shared" si="411"/>
        <v>6.2346654527139593</v>
      </c>
      <c r="AC1054" s="14">
        <f t="shared" si="412"/>
        <v>0.5703118664958402</v>
      </c>
      <c r="AD1054">
        <v>4575.93</v>
      </c>
      <c r="AE1054">
        <v>11628.79</v>
      </c>
      <c r="AF1054">
        <v>32184.59</v>
      </c>
      <c r="AG1054">
        <v>2109.96</v>
      </c>
      <c r="AH1054" s="14">
        <f t="shared" si="413"/>
        <v>6.5520284059191205</v>
      </c>
      <c r="AI1054" s="14">
        <f t="shared" si="414"/>
        <v>1.7128350549342213</v>
      </c>
      <c r="AJ1054" s="14">
        <f t="shared" si="415"/>
        <v>54.20746774630971</v>
      </c>
      <c r="AK1054" s="14">
        <f t="shared" si="416"/>
        <v>2.9972970489180089</v>
      </c>
      <c r="AL1054">
        <v>35797.99</v>
      </c>
      <c r="AM1054">
        <v>62546.57</v>
      </c>
      <c r="AN1054">
        <v>279829.78999999998</v>
      </c>
      <c r="AO1054">
        <v>11088.98</v>
      </c>
      <c r="AP1054" s="14">
        <f t="shared" si="417"/>
        <v>0.4342683004950903</v>
      </c>
      <c r="AQ1054" s="14">
        <f t="shared" si="418"/>
        <v>3.0188079876439077E-2</v>
      </c>
      <c r="AR1054" s="14">
        <f t="shared" si="419"/>
        <v>0</v>
      </c>
      <c r="AS1054" s="14">
        <f t="shared" si="420"/>
        <v>1.292032240800506</v>
      </c>
      <c r="AT1054">
        <v>2372.69</v>
      </c>
      <c r="AU1054">
        <v>1102.3599999999999</v>
      </c>
      <c r="AW1054">
        <v>4780.08</v>
      </c>
    </row>
    <row r="1055" spans="1:49" ht="12.75" customHeight="1" x14ac:dyDescent="0.15">
      <c r="A1055" t="s">
        <v>70</v>
      </c>
      <c r="B1055" t="s">
        <v>294</v>
      </c>
      <c r="C1055" s="16">
        <v>13</v>
      </c>
      <c r="D1055" s="17">
        <v>1139</v>
      </c>
      <c r="F1055" s="16" t="s">
        <v>392</v>
      </c>
      <c r="H1055" s="16" t="s">
        <v>426</v>
      </c>
      <c r="J1055" s="52">
        <f t="shared" si="421"/>
        <v>53.75</v>
      </c>
      <c r="K1055" s="52">
        <f t="shared" si="422"/>
        <v>35501.875</v>
      </c>
      <c r="L1055" s="52">
        <f t="shared" si="423"/>
        <v>10266.250000000002</v>
      </c>
      <c r="M1055" s="52">
        <f t="shared" si="424"/>
        <v>2433356.5625</v>
      </c>
      <c r="N1055">
        <v>4</v>
      </c>
      <c r="O1055">
        <v>2642</v>
      </c>
      <c r="P1055">
        <v>764</v>
      </c>
      <c r="Q1055">
        <v>181087</v>
      </c>
      <c r="R1055" s="14">
        <f t="shared" si="405"/>
        <v>0.50585597540105975</v>
      </c>
      <c r="S1055" s="14">
        <f t="shared" si="406"/>
        <v>8.283291890766889E-2</v>
      </c>
      <c r="T1055" s="14">
        <f t="shared" si="407"/>
        <v>0.76101468366200464</v>
      </c>
      <c r="U1055" s="14">
        <f t="shared" si="408"/>
        <v>1.6551061448889899</v>
      </c>
      <c r="V1055">
        <v>2763.82</v>
      </c>
      <c r="W1055">
        <v>3024.76</v>
      </c>
      <c r="X1055">
        <v>3928.51</v>
      </c>
      <c r="Y1055">
        <v>6123.33</v>
      </c>
      <c r="Z1055" s="14">
        <f t="shared" si="409"/>
        <v>0.75931108325020813</v>
      </c>
      <c r="AA1055" s="14">
        <f t="shared" si="410"/>
        <v>0.2727451227393719</v>
      </c>
      <c r="AB1055" s="14">
        <f t="shared" si="411"/>
        <v>6.5434833985510048</v>
      </c>
      <c r="AC1055" s="14">
        <f t="shared" si="412"/>
        <v>0.59959023261597022</v>
      </c>
      <c r="AD1055">
        <v>4148.6099999999997</v>
      </c>
      <c r="AE1055">
        <v>9959.67</v>
      </c>
      <c r="AF1055">
        <v>33778.769999999997</v>
      </c>
      <c r="AG1055">
        <v>2218.2800000000002</v>
      </c>
      <c r="AH1055" s="14">
        <f t="shared" si="413"/>
        <v>8.6645740484840719</v>
      </c>
      <c r="AI1055" s="14">
        <f t="shared" si="414"/>
        <v>1.5892045765738134</v>
      </c>
      <c r="AJ1055" s="14">
        <f t="shared" si="415"/>
        <v>91.449039169346406</v>
      </c>
      <c r="AK1055" s="14">
        <f t="shared" si="416"/>
        <v>9.0767232664623236</v>
      </c>
      <c r="AL1055">
        <v>47340.2</v>
      </c>
      <c r="AM1055">
        <v>58032.03</v>
      </c>
      <c r="AN1055">
        <v>472078.23</v>
      </c>
      <c r="AO1055">
        <v>33580.79</v>
      </c>
      <c r="AP1055" s="14">
        <f t="shared" si="417"/>
        <v>0.43896845515360611</v>
      </c>
      <c r="AQ1055" s="14">
        <f t="shared" si="418"/>
        <v>3.1102737400181834E-2</v>
      </c>
      <c r="AR1055" s="14">
        <f t="shared" si="419"/>
        <v>0</v>
      </c>
      <c r="AS1055" s="14">
        <f t="shared" si="420"/>
        <v>1.4427731196920799</v>
      </c>
      <c r="AT1055">
        <v>2398.37</v>
      </c>
      <c r="AU1055">
        <v>1135.76</v>
      </c>
      <c r="AW1055">
        <v>5337.77</v>
      </c>
    </row>
    <row r="1056" spans="1:49" ht="12.75" customHeight="1" x14ac:dyDescent="0.15">
      <c r="A1056" t="s">
        <v>71</v>
      </c>
      <c r="B1056" t="s">
        <v>295</v>
      </c>
      <c r="C1056" s="16">
        <v>13</v>
      </c>
      <c r="D1056" s="17">
        <v>1140</v>
      </c>
      <c r="F1056" s="16" t="s">
        <v>394</v>
      </c>
      <c r="H1056" s="16" t="s">
        <v>426</v>
      </c>
      <c r="J1056" s="52">
        <f t="shared" si="421"/>
        <v>94.062500000000014</v>
      </c>
      <c r="K1056" s="52">
        <f t="shared" si="422"/>
        <v>35528.75</v>
      </c>
      <c r="L1056" s="52">
        <f t="shared" si="423"/>
        <v>7054.6875</v>
      </c>
      <c r="M1056" s="52">
        <f t="shared" si="424"/>
        <v>2175719.375</v>
      </c>
      <c r="N1056">
        <v>7</v>
      </c>
      <c r="O1056">
        <v>2644</v>
      </c>
      <c r="P1056">
        <v>525</v>
      </c>
      <c r="Q1056">
        <v>161914</v>
      </c>
      <c r="R1056" s="14">
        <f t="shared" si="405"/>
        <v>0.38754312593229806</v>
      </c>
      <c r="S1056" s="14">
        <f t="shared" si="406"/>
        <v>0.10847290532473081</v>
      </c>
      <c r="T1056" s="14">
        <f t="shared" si="407"/>
        <v>1.0936073766998566</v>
      </c>
      <c r="U1056" s="14">
        <f t="shared" si="408"/>
        <v>0.96599417243746721</v>
      </c>
      <c r="V1056">
        <v>2117.4</v>
      </c>
      <c r="W1056">
        <v>3961.04</v>
      </c>
      <c r="X1056">
        <v>5645.42</v>
      </c>
      <c r="Y1056">
        <v>3573.85</v>
      </c>
      <c r="Z1056" s="14">
        <f t="shared" si="409"/>
        <v>0.83625232216558532</v>
      </c>
      <c r="AA1056" s="14">
        <f t="shared" si="410"/>
        <v>0.31203924811865352</v>
      </c>
      <c r="AB1056" s="14">
        <f t="shared" si="411"/>
        <v>7.0282418348766038</v>
      </c>
      <c r="AC1056" s="14">
        <f t="shared" si="412"/>
        <v>0.72530448743938636</v>
      </c>
      <c r="AD1056">
        <v>4568.99</v>
      </c>
      <c r="AE1056">
        <v>11394.55</v>
      </c>
      <c r="AF1056">
        <v>36281.19</v>
      </c>
      <c r="AG1056">
        <v>2683.38</v>
      </c>
      <c r="AH1056" s="14">
        <f t="shared" si="413"/>
        <v>7.2683114767600419</v>
      </c>
      <c r="AI1056" s="14">
        <f t="shared" si="414"/>
        <v>1.6482071069437292</v>
      </c>
      <c r="AJ1056" s="14">
        <f t="shared" si="415"/>
        <v>74.568434001007319</v>
      </c>
      <c r="AK1056" s="14">
        <f t="shared" si="416"/>
        <v>3.5065411416184191</v>
      </c>
      <c r="AL1056">
        <v>39711.51</v>
      </c>
      <c r="AM1056">
        <v>60186.59</v>
      </c>
      <c r="AN1056">
        <v>384937.17</v>
      </c>
      <c r="AO1056">
        <v>12973.01</v>
      </c>
      <c r="AP1056" s="14">
        <f t="shared" si="417"/>
        <v>0.43617178992065747</v>
      </c>
      <c r="AQ1056" s="14">
        <f t="shared" si="418"/>
        <v>3.1356322090896144E-2</v>
      </c>
      <c r="AR1056" s="14">
        <f t="shared" si="419"/>
        <v>0</v>
      </c>
      <c r="AS1056" s="14">
        <f t="shared" si="420"/>
        <v>1.5347194066481784</v>
      </c>
      <c r="AT1056">
        <v>2383.09</v>
      </c>
      <c r="AU1056">
        <v>1145.02</v>
      </c>
      <c r="AW1056">
        <v>5677.94</v>
      </c>
    </row>
    <row r="1057" spans="1:49" ht="12.75" customHeight="1" x14ac:dyDescent="0.15">
      <c r="A1057" t="s">
        <v>72</v>
      </c>
      <c r="B1057" t="s">
        <v>296</v>
      </c>
      <c r="C1057" s="16">
        <v>13</v>
      </c>
      <c r="D1057" s="17">
        <v>1141</v>
      </c>
      <c r="F1057" s="16" t="s">
        <v>394</v>
      </c>
      <c r="H1057" s="16" t="s">
        <v>426</v>
      </c>
      <c r="J1057" s="52">
        <f t="shared" si="421"/>
        <v>174.68749999999997</v>
      </c>
      <c r="K1057" s="52">
        <f t="shared" si="422"/>
        <v>37208.4375</v>
      </c>
      <c r="L1057" s="52">
        <f t="shared" si="423"/>
        <v>10467.812500000002</v>
      </c>
      <c r="M1057" s="52">
        <f t="shared" si="424"/>
        <v>2537792.8125</v>
      </c>
      <c r="N1057">
        <v>13</v>
      </c>
      <c r="O1057">
        <v>2769</v>
      </c>
      <c r="P1057">
        <v>779</v>
      </c>
      <c r="Q1057">
        <v>188859</v>
      </c>
      <c r="R1057" s="14">
        <f t="shared" si="405"/>
        <v>0.38293814574506052</v>
      </c>
      <c r="S1057" s="14">
        <f t="shared" si="406"/>
        <v>0.11507733511518112</v>
      </c>
      <c r="T1057" s="14">
        <f t="shared" si="407"/>
        <v>0.92061911588082601</v>
      </c>
      <c r="U1057" s="14">
        <f t="shared" si="408"/>
        <v>0.9182519474762546</v>
      </c>
      <c r="V1057">
        <v>2092.2399999999998</v>
      </c>
      <c r="W1057">
        <v>4202.21</v>
      </c>
      <c r="X1057">
        <v>4752.42</v>
      </c>
      <c r="Y1057">
        <v>3397.22</v>
      </c>
      <c r="Z1057" s="14">
        <f t="shared" si="409"/>
        <v>0.7471873198319805</v>
      </c>
      <c r="AA1057" s="14">
        <f t="shared" si="410"/>
        <v>0.28203875518944915</v>
      </c>
      <c r="AB1057" s="14">
        <f t="shared" si="411"/>
        <v>6.2296520863197866</v>
      </c>
      <c r="AC1057" s="14">
        <f t="shared" si="412"/>
        <v>0.62612780633896092</v>
      </c>
      <c r="AD1057">
        <v>4082.37</v>
      </c>
      <c r="AE1057">
        <v>10299.040000000001</v>
      </c>
      <c r="AF1057">
        <v>32158.71</v>
      </c>
      <c r="AG1057">
        <v>2316.46</v>
      </c>
      <c r="AH1057" s="14">
        <f t="shared" si="413"/>
        <v>12.156745033082281</v>
      </c>
      <c r="AI1057" s="14">
        <f t="shared" si="414"/>
        <v>3.0183555881740807</v>
      </c>
      <c r="AJ1057" s="14">
        <f t="shared" si="415"/>
        <v>126.87646352330403</v>
      </c>
      <c r="AK1057" s="14">
        <f t="shared" si="416"/>
        <v>6.9894611937313167</v>
      </c>
      <c r="AL1057">
        <v>66420.2</v>
      </c>
      <c r="AM1057">
        <v>110219.48</v>
      </c>
      <c r="AN1057">
        <v>654961.68000000005</v>
      </c>
      <c r="AO1057">
        <v>25858.63</v>
      </c>
      <c r="AP1057" s="14">
        <f t="shared" si="417"/>
        <v>0.45221600944423601</v>
      </c>
      <c r="AQ1057" s="14">
        <f t="shared" si="418"/>
        <v>3.1321269347471273E-2</v>
      </c>
      <c r="AR1057" s="14">
        <f t="shared" si="419"/>
        <v>0</v>
      </c>
      <c r="AS1057" s="14">
        <f t="shared" si="420"/>
        <v>1.4831362881994563</v>
      </c>
      <c r="AT1057">
        <v>2470.75</v>
      </c>
      <c r="AU1057">
        <v>1143.74</v>
      </c>
      <c r="AW1057">
        <v>5487.1</v>
      </c>
    </row>
    <row r="1058" spans="1:49" ht="12.75" customHeight="1" x14ac:dyDescent="0.15">
      <c r="A1058" t="s">
        <v>73</v>
      </c>
      <c r="B1058" t="s">
        <v>297</v>
      </c>
      <c r="C1058" s="16">
        <v>13</v>
      </c>
      <c r="D1058" s="17">
        <v>1142</v>
      </c>
      <c r="F1058" s="16" t="s">
        <v>395</v>
      </c>
      <c r="H1058" s="16" t="s">
        <v>426</v>
      </c>
      <c r="J1058" s="52">
        <f t="shared" si="421"/>
        <v>80.625</v>
      </c>
      <c r="K1058" s="52">
        <f t="shared" si="422"/>
        <v>36442.500000000007</v>
      </c>
      <c r="L1058" s="52">
        <f t="shared" si="423"/>
        <v>7699.6875</v>
      </c>
      <c r="M1058" s="52">
        <f t="shared" si="424"/>
        <v>2271380.9375</v>
      </c>
      <c r="N1058">
        <v>6</v>
      </c>
      <c r="O1058">
        <v>2712</v>
      </c>
      <c r="P1058">
        <v>573</v>
      </c>
      <c r="Q1058">
        <v>169033</v>
      </c>
      <c r="R1058" s="14">
        <f t="shared" si="405"/>
        <v>0.1124193533626788</v>
      </c>
      <c r="S1058" s="14">
        <f t="shared" si="406"/>
        <v>8.9752275689827035E-2</v>
      </c>
      <c r="T1058" s="14">
        <f t="shared" si="407"/>
        <v>0.9827360427724614</v>
      </c>
      <c r="U1058" s="14">
        <f t="shared" si="408"/>
        <v>1.261169945346329</v>
      </c>
      <c r="V1058">
        <v>614.22</v>
      </c>
      <c r="W1058">
        <v>3277.43</v>
      </c>
      <c r="X1058">
        <v>5073.08</v>
      </c>
      <c r="Y1058">
        <v>4665.8999999999996</v>
      </c>
      <c r="Z1058" s="14">
        <f t="shared" si="409"/>
        <v>0.86660382711191242</v>
      </c>
      <c r="AA1058" s="14">
        <f t="shared" si="410"/>
        <v>0.30749526240264652</v>
      </c>
      <c r="AB1058" s="14">
        <f t="shared" si="411"/>
        <v>7.3078687381349043</v>
      </c>
      <c r="AC1058" s="14">
        <f t="shared" si="412"/>
        <v>0.67654054696918098</v>
      </c>
      <c r="AD1058">
        <v>4734.82</v>
      </c>
      <c r="AE1058">
        <v>11228.62</v>
      </c>
      <c r="AF1058">
        <v>37724.68</v>
      </c>
      <c r="AG1058">
        <v>2502.9699999999998</v>
      </c>
      <c r="AH1058" s="14">
        <f t="shared" si="413"/>
        <v>10.414708116369095</v>
      </c>
      <c r="AI1058" s="14">
        <f t="shared" si="414"/>
        <v>3.6872457306853907</v>
      </c>
      <c r="AJ1058" s="14">
        <f t="shared" si="415"/>
        <v>91.394798729223979</v>
      </c>
      <c r="AK1058" s="14">
        <f t="shared" si="416"/>
        <v>8.0295594730326574</v>
      </c>
      <c r="AL1058">
        <v>56902.32</v>
      </c>
      <c r="AM1058">
        <v>134644.94</v>
      </c>
      <c r="AN1058">
        <v>471798.23</v>
      </c>
      <c r="AO1058">
        <v>29706.639999999999</v>
      </c>
      <c r="AP1058" s="14">
        <f t="shared" si="417"/>
        <v>0.43855664253749782</v>
      </c>
      <c r="AQ1058" s="14">
        <f t="shared" si="418"/>
        <v>3.2553044659385917E-2</v>
      </c>
      <c r="AR1058" s="14">
        <f t="shared" si="419"/>
        <v>0</v>
      </c>
      <c r="AS1058" s="14">
        <f t="shared" si="420"/>
        <v>1.4855229940048547</v>
      </c>
      <c r="AT1058">
        <v>2396.12</v>
      </c>
      <c r="AU1058">
        <v>1188.72</v>
      </c>
      <c r="AW1058">
        <v>5495.93</v>
      </c>
    </row>
    <row r="1059" spans="1:49" ht="12.75" customHeight="1" x14ac:dyDescent="0.15">
      <c r="A1059" t="s">
        <v>74</v>
      </c>
      <c r="B1059" t="s">
        <v>298</v>
      </c>
      <c r="C1059" s="16">
        <v>13</v>
      </c>
      <c r="D1059" s="17">
        <v>1143</v>
      </c>
      <c r="F1059" s="16" t="s">
        <v>395</v>
      </c>
      <c r="H1059" s="16" t="s">
        <v>426</v>
      </c>
      <c r="J1059" s="52">
        <f t="shared" si="421"/>
        <v>201.56249999999997</v>
      </c>
      <c r="K1059" s="52">
        <f t="shared" si="422"/>
        <v>37745.9375</v>
      </c>
      <c r="L1059" s="52">
        <f t="shared" si="423"/>
        <v>10239.374999999998</v>
      </c>
      <c r="M1059" s="52">
        <f t="shared" si="424"/>
        <v>2572192.8125</v>
      </c>
      <c r="N1059">
        <v>15</v>
      </c>
      <c r="O1059">
        <v>2809</v>
      </c>
      <c r="P1059">
        <v>762</v>
      </c>
      <c r="Q1059">
        <v>191419</v>
      </c>
      <c r="R1059" s="14">
        <f t="shared" si="405"/>
        <v>0.25937056729475716</v>
      </c>
      <c r="S1059" s="14">
        <f t="shared" si="406"/>
        <v>0.11423962931723827</v>
      </c>
      <c r="T1059" s="14">
        <f t="shared" si="407"/>
        <v>1.0905815350044556</v>
      </c>
      <c r="U1059" s="14">
        <f t="shared" si="408"/>
        <v>1.0711389695269296</v>
      </c>
      <c r="V1059">
        <v>1417.11</v>
      </c>
      <c r="W1059">
        <v>4171.62</v>
      </c>
      <c r="X1059">
        <v>5629.8</v>
      </c>
      <c r="Y1059">
        <v>3962.85</v>
      </c>
      <c r="Z1059" s="14">
        <f t="shared" si="409"/>
        <v>0.78434013891812249</v>
      </c>
      <c r="AA1059" s="14">
        <f t="shared" si="410"/>
        <v>0.28437003647676112</v>
      </c>
      <c r="AB1059" s="14">
        <f t="shared" si="411"/>
        <v>6.525543372980513</v>
      </c>
      <c r="AC1059" s="14">
        <f t="shared" si="412"/>
        <v>0.67708384013666123</v>
      </c>
      <c r="AD1059">
        <v>4285.3599999999997</v>
      </c>
      <c r="AE1059">
        <v>10384.17</v>
      </c>
      <c r="AF1059">
        <v>33686.160000000003</v>
      </c>
      <c r="AG1059">
        <v>2504.98</v>
      </c>
      <c r="AH1059" s="14">
        <f t="shared" si="413"/>
        <v>12.359367821877317</v>
      </c>
      <c r="AI1059" s="14">
        <f t="shared" si="414"/>
        <v>3.7382009179437188</v>
      </c>
      <c r="AJ1059" s="14">
        <f t="shared" si="415"/>
        <v>114.36779667583588</v>
      </c>
      <c r="AK1059" s="14">
        <f t="shared" si="416"/>
        <v>9.788499483736345</v>
      </c>
      <c r="AL1059">
        <v>67527.259999999995</v>
      </c>
      <c r="AM1059">
        <v>136505.64000000001</v>
      </c>
      <c r="AN1059">
        <v>590389.43999999994</v>
      </c>
      <c r="AO1059">
        <v>36214.120000000003</v>
      </c>
      <c r="AP1059" s="14">
        <f t="shared" si="417"/>
        <v>0.47455638629853669</v>
      </c>
      <c r="AQ1059" s="14">
        <f t="shared" si="418"/>
        <v>3.415177837902969E-2</v>
      </c>
      <c r="AR1059" s="14">
        <f t="shared" si="419"/>
        <v>0</v>
      </c>
      <c r="AS1059" s="14">
        <f t="shared" si="420"/>
        <v>1.5258429152949191</v>
      </c>
      <c r="AT1059">
        <v>2592.81</v>
      </c>
      <c r="AU1059">
        <v>1247.0999999999999</v>
      </c>
      <c r="AW1059">
        <v>5645.1</v>
      </c>
    </row>
    <row r="1060" spans="1:49" ht="12.75" customHeight="1" x14ac:dyDescent="0.15">
      <c r="A1060" t="s">
        <v>75</v>
      </c>
      <c r="B1060" t="s">
        <v>299</v>
      </c>
      <c r="C1060" s="16">
        <v>13</v>
      </c>
      <c r="D1060" s="17">
        <v>1144</v>
      </c>
      <c r="F1060" s="16" t="s">
        <v>396</v>
      </c>
      <c r="H1060" s="16" t="s">
        <v>426</v>
      </c>
      <c r="J1060" s="52">
        <f t="shared" si="421"/>
        <v>120.93750000000001</v>
      </c>
      <c r="K1060" s="52">
        <f t="shared" si="422"/>
        <v>34668.75</v>
      </c>
      <c r="L1060" s="52">
        <f t="shared" si="423"/>
        <v>6436.5624999999991</v>
      </c>
      <c r="M1060" s="52">
        <f t="shared" si="424"/>
        <v>1999164.0625000002</v>
      </c>
      <c r="N1060">
        <v>9</v>
      </c>
      <c r="O1060">
        <v>2580</v>
      </c>
      <c r="P1060">
        <v>479</v>
      </c>
      <c r="Q1060">
        <v>148775</v>
      </c>
      <c r="R1060" s="14">
        <f>V1060/$S$16</f>
        <v>0.34710678758705266</v>
      </c>
      <c r="S1060" s="14">
        <f>W1060/$T$16</f>
        <v>0.11006178046028633</v>
      </c>
      <c r="T1060" s="14">
        <f>X1060/$U$16</f>
        <v>1.0915036224865369</v>
      </c>
      <c r="U1060" s="14">
        <f>Y1060/$V$16</f>
        <v>1.0180881486406859</v>
      </c>
      <c r="V1060">
        <v>1896.47</v>
      </c>
      <c r="W1060">
        <v>4019.06</v>
      </c>
      <c r="X1060">
        <v>5634.56</v>
      </c>
      <c r="Y1060">
        <v>3766.58</v>
      </c>
      <c r="Z1060" s="14">
        <f>AD1060/$S$16</f>
        <v>0.85774344989155604</v>
      </c>
      <c r="AA1060" s="14">
        <f>AE1060/$T$16</f>
        <v>0.32353846490891758</v>
      </c>
      <c r="AB1060" s="14">
        <f>AF1060/$U$16</f>
        <v>5.4123028941149123</v>
      </c>
      <c r="AC1060" s="14">
        <f>AG1060/$V$16</f>
        <v>0.67929485412173007</v>
      </c>
      <c r="AD1060">
        <v>4686.41</v>
      </c>
      <c r="AE1060">
        <v>11814.46</v>
      </c>
      <c r="AF1060">
        <v>27939.39</v>
      </c>
      <c r="AG1060">
        <v>2513.16</v>
      </c>
      <c r="AH1060" s="14">
        <f>AL1060/$S$16</f>
        <v>7.3076533086855857</v>
      </c>
      <c r="AI1060" s="14">
        <f>AM1060/$T$16</f>
        <v>1.46567788719589</v>
      </c>
      <c r="AJ1060" s="14">
        <f>AN1060/$U$16</f>
        <v>53.799465344233077</v>
      </c>
      <c r="AK1060" s="14">
        <f>AO1060/$V$16</f>
        <v>8.2417492418222214</v>
      </c>
      <c r="AL1060">
        <v>39926.46</v>
      </c>
      <c r="AM1060">
        <v>53521.279999999999</v>
      </c>
      <c r="AN1060">
        <v>277723.59999999998</v>
      </c>
      <c r="AO1060">
        <v>30491.67</v>
      </c>
      <c r="AP1060" s="14">
        <f>AT1060/$S$16</f>
        <v>0.43367346004960056</v>
      </c>
      <c r="AQ1060" s="14">
        <f>AU1060/$T$16</f>
        <v>3.2487320765464282E-2</v>
      </c>
      <c r="AR1060" s="14">
        <f>AV1060/$U$16</f>
        <v>0</v>
      </c>
      <c r="AS1060" s="14">
        <f>AW1060/$V$16</f>
        <v>1.5012298427423061</v>
      </c>
      <c r="AT1060">
        <v>2369.44</v>
      </c>
      <c r="AU1060">
        <v>1186.32</v>
      </c>
      <c r="AW1060">
        <v>5554.04</v>
      </c>
    </row>
    <row r="1061" spans="1:49" ht="12.75" customHeight="1" x14ac:dyDescent="0.15">
      <c r="A1061" t="s">
        <v>76</v>
      </c>
      <c r="B1061" t="s">
        <v>300</v>
      </c>
      <c r="C1061" s="16">
        <v>13</v>
      </c>
      <c r="D1061" s="17">
        <v>1145</v>
      </c>
      <c r="F1061" s="16" t="s">
        <v>396</v>
      </c>
      <c r="H1061" s="16" t="s">
        <v>426</v>
      </c>
      <c r="J1061" s="52">
        <f t="shared" si="421"/>
        <v>107.5</v>
      </c>
      <c r="K1061" s="52">
        <f t="shared" si="422"/>
        <v>35622.8125</v>
      </c>
      <c r="L1061" s="52">
        <f t="shared" si="423"/>
        <v>8573.125</v>
      </c>
      <c r="M1061" s="52">
        <f t="shared" si="424"/>
        <v>2529098.75</v>
      </c>
      <c r="N1061">
        <v>8</v>
      </c>
      <c r="O1061">
        <v>2651</v>
      </c>
      <c r="P1061">
        <v>638</v>
      </c>
      <c r="Q1061">
        <v>188212</v>
      </c>
      <c r="R1061" s="14">
        <f>V1061/$S$16</f>
        <v>0.2744191154265006</v>
      </c>
      <c r="S1061" s="14">
        <f>W1061/$T$16</f>
        <v>0.10699439156105202</v>
      </c>
      <c r="T1061" s="14">
        <f>X1061/$U$16</f>
        <v>0.99405486033086676</v>
      </c>
      <c r="U1061" s="14">
        <f>Y1061/$V$16</f>
        <v>1.2899158301033069</v>
      </c>
      <c r="V1061">
        <v>1499.33</v>
      </c>
      <c r="W1061">
        <v>3907.05</v>
      </c>
      <c r="X1061">
        <v>5131.51</v>
      </c>
      <c r="Y1061">
        <v>4772.25</v>
      </c>
      <c r="Z1061" s="14">
        <f>AD1061/$S$16</f>
        <v>0.75305336176365623</v>
      </c>
      <c r="AA1061" s="14">
        <f>AE1061/$T$16</f>
        <v>0.28079000120493808</v>
      </c>
      <c r="AB1061" s="14">
        <f>AF1061/$U$16</f>
        <v>6.237997365464337</v>
      </c>
      <c r="AC1061" s="14">
        <f>AG1061/$V$16</f>
        <v>0.5813831541276766</v>
      </c>
      <c r="AD1061">
        <v>4114.42</v>
      </c>
      <c r="AE1061">
        <v>10253.44</v>
      </c>
      <c r="AF1061">
        <v>32201.79</v>
      </c>
      <c r="AG1061">
        <v>2150.92</v>
      </c>
      <c r="AH1061" s="14">
        <f>AL1061/$S$16</f>
        <v>10.80807518783231</v>
      </c>
      <c r="AI1061" s="14">
        <f>AM1061/$T$16</f>
        <v>1.9077693858102112</v>
      </c>
      <c r="AJ1061" s="14">
        <f>AN1061/$U$16</f>
        <v>114.46228352252915</v>
      </c>
      <c r="AK1061" s="14">
        <f>AO1061/$V$16</f>
        <v>7.2293805376710294</v>
      </c>
      <c r="AL1061">
        <v>59051.54</v>
      </c>
      <c r="AM1061">
        <v>69664.87</v>
      </c>
      <c r="AN1061">
        <v>590877.19999999995</v>
      </c>
      <c r="AO1061">
        <v>26746.25</v>
      </c>
      <c r="AP1061" s="14">
        <f>AT1061/$S$16</f>
        <v>0.46519451282567514</v>
      </c>
      <c r="AQ1061" s="14">
        <f>AU1061/$T$16</f>
        <v>3.216034439320415E-2</v>
      </c>
      <c r="AR1061" s="14">
        <f>AV1061/$U$16</f>
        <v>0</v>
      </c>
      <c r="AS1061" s="14">
        <f>AW1061/$V$16</f>
        <v>1.4730623895168746</v>
      </c>
      <c r="AT1061">
        <v>2541.66</v>
      </c>
      <c r="AU1061">
        <v>1174.3800000000001</v>
      </c>
      <c r="AW1061">
        <v>5449.83</v>
      </c>
    </row>
    <row r="1062" spans="1:49" s="31" customFormat="1" x14ac:dyDescent="0.15">
      <c r="C1062" s="33"/>
      <c r="D1062" s="32"/>
      <c r="F1062" s="33"/>
      <c r="G1062" s="33"/>
      <c r="H1062" s="33"/>
      <c r="I1062" s="33"/>
      <c r="J1062" s="52"/>
      <c r="K1062" s="52"/>
      <c r="L1062" s="52"/>
      <c r="M1062" s="52"/>
    </row>
    <row r="1063" spans="1:49" x14ac:dyDescent="0.15">
      <c r="A1063" t="s">
        <v>506</v>
      </c>
      <c r="J1063" s="52"/>
      <c r="K1063" s="52"/>
      <c r="L1063" s="52"/>
      <c r="M1063" s="52"/>
    </row>
    <row r="1064" spans="1:49" s="1" customFormat="1" ht="12.75" customHeight="1" x14ac:dyDescent="0.15">
      <c r="A1064" s="1" t="s">
        <v>489</v>
      </c>
      <c r="B1064" s="1" t="s">
        <v>418</v>
      </c>
      <c r="C1064" s="22" t="s">
        <v>428</v>
      </c>
      <c r="D1064" s="19" t="s">
        <v>417</v>
      </c>
      <c r="E1064" s="1" t="s">
        <v>431</v>
      </c>
      <c r="F1064" s="22" t="s">
        <v>433</v>
      </c>
      <c r="G1064" s="22" t="s">
        <v>430</v>
      </c>
      <c r="H1064" s="22" t="s">
        <v>512</v>
      </c>
      <c r="I1064" s="22" t="s">
        <v>513</v>
      </c>
      <c r="J1064" s="22" t="s">
        <v>514</v>
      </c>
      <c r="K1064" s="22" t="s">
        <v>241</v>
      </c>
      <c r="L1064" s="22" t="s">
        <v>242</v>
      </c>
      <c r="M1064" s="22" t="s">
        <v>243</v>
      </c>
      <c r="N1064" s="1" t="s">
        <v>0</v>
      </c>
      <c r="O1064" s="1" t="s">
        <v>1</v>
      </c>
      <c r="P1064" s="1" t="s">
        <v>2</v>
      </c>
      <c r="Q1064" s="1" t="s">
        <v>3</v>
      </c>
      <c r="R1064" s="1" t="s">
        <v>220</v>
      </c>
      <c r="S1064" s="1" t="s">
        <v>221</v>
      </c>
      <c r="T1064" s="1" t="s">
        <v>222</v>
      </c>
      <c r="U1064" s="1" t="s">
        <v>223</v>
      </c>
      <c r="V1064" s="1" t="s">
        <v>4</v>
      </c>
      <c r="W1064" s="1" t="s">
        <v>5</v>
      </c>
      <c r="X1064" s="1" t="s">
        <v>6</v>
      </c>
      <c r="Y1064" s="1" t="s">
        <v>7</v>
      </c>
      <c r="Z1064" s="1" t="s">
        <v>224</v>
      </c>
      <c r="AA1064" s="1" t="s">
        <v>225</v>
      </c>
      <c r="AB1064" s="1" t="s">
        <v>226</v>
      </c>
      <c r="AC1064" s="1" t="s">
        <v>227</v>
      </c>
      <c r="AD1064" s="1" t="s">
        <v>8</v>
      </c>
      <c r="AE1064" s="1" t="s">
        <v>9</v>
      </c>
      <c r="AF1064" s="1" t="s">
        <v>10</v>
      </c>
      <c r="AG1064" s="1" t="s">
        <v>11</v>
      </c>
      <c r="AH1064" s="1" t="s">
        <v>228</v>
      </c>
      <c r="AI1064" s="1" t="s">
        <v>229</v>
      </c>
      <c r="AJ1064" s="1" t="s">
        <v>230</v>
      </c>
      <c r="AK1064" s="1" t="s">
        <v>231</v>
      </c>
      <c r="AL1064" s="1" t="s">
        <v>12</v>
      </c>
      <c r="AM1064" s="1" t="s">
        <v>13</v>
      </c>
      <c r="AN1064" s="1" t="s">
        <v>14</v>
      </c>
      <c r="AO1064" s="1" t="s">
        <v>15</v>
      </c>
      <c r="AP1064" s="1" t="s">
        <v>232</v>
      </c>
      <c r="AQ1064" s="1" t="s">
        <v>233</v>
      </c>
      <c r="AR1064" s="1" t="s">
        <v>234</v>
      </c>
      <c r="AS1064" s="1" t="s">
        <v>235</v>
      </c>
      <c r="AT1064" s="1" t="s">
        <v>16</v>
      </c>
      <c r="AU1064" s="1" t="s">
        <v>17</v>
      </c>
      <c r="AW1064" s="1" t="s">
        <v>18</v>
      </c>
    </row>
    <row r="1065" spans="1:49" ht="12.75" customHeight="1" x14ac:dyDescent="0.15">
      <c r="A1065" t="s">
        <v>89</v>
      </c>
      <c r="D1065" s="17" t="s">
        <v>311</v>
      </c>
      <c r="J1065" s="52">
        <f t="shared" si="421"/>
        <v>0</v>
      </c>
      <c r="K1065" s="52">
        <f t="shared" si="422"/>
        <v>13.4375</v>
      </c>
      <c r="L1065" s="52">
        <f t="shared" si="423"/>
        <v>40.3125</v>
      </c>
      <c r="M1065" s="52">
        <f t="shared" si="424"/>
        <v>22239.0625</v>
      </c>
      <c r="N1065">
        <v>0</v>
      </c>
      <c r="O1065">
        <v>1</v>
      </c>
      <c r="P1065">
        <v>3</v>
      </c>
      <c r="Q1065">
        <v>1655</v>
      </c>
      <c r="R1065" s="14" t="e">
        <f>V1065/$S$13</f>
        <v>#VALUE!</v>
      </c>
      <c r="S1065" s="14" t="e">
        <f>W1065/$T$13</f>
        <v>#VALUE!</v>
      </c>
      <c r="T1065" s="14" t="e">
        <f>X1065/$U$13</f>
        <v>#VALUE!</v>
      </c>
      <c r="U1065" s="14" t="e">
        <f>Y1065/$V$13</f>
        <v>#VALUE!</v>
      </c>
      <c r="V1065" t="s">
        <v>25</v>
      </c>
      <c r="W1065" t="s">
        <v>25</v>
      </c>
      <c r="X1065" t="s">
        <v>25</v>
      </c>
      <c r="Y1065" t="s">
        <v>25</v>
      </c>
      <c r="Z1065" s="14">
        <f>AD1065/$S$13</f>
        <v>0.52319285204511956</v>
      </c>
      <c r="AA1065" s="14">
        <f>AE1065/$T$13</f>
        <v>0.14480655122510563</v>
      </c>
      <c r="AB1065" s="14">
        <f>AF1065/$U$13</f>
        <v>0.40955379271408482</v>
      </c>
      <c r="AC1065" s="14">
        <f>AG1065/$V$13</f>
        <v>0.3772655052438148</v>
      </c>
      <c r="AD1065">
        <v>2822.39</v>
      </c>
      <c r="AE1065">
        <v>5348.22</v>
      </c>
      <c r="AF1065">
        <v>2139.98</v>
      </c>
      <c r="AG1065">
        <v>1213.3499999999999</v>
      </c>
      <c r="AH1065" s="14">
        <f>AL1065/$S$13</f>
        <v>468.65591198524436</v>
      </c>
      <c r="AI1065" s="14">
        <f>AM1065/$T$13</f>
        <v>212.25803449709005</v>
      </c>
      <c r="AJ1065" s="14">
        <f>AN1065/$U$13</f>
        <v>336.78029721634789</v>
      </c>
      <c r="AK1065" s="14">
        <f>AO1065/$V$13</f>
        <v>2023.9033570986608</v>
      </c>
      <c r="AL1065">
        <v>2528187.75</v>
      </c>
      <c r="AM1065">
        <v>7839442.7300000004</v>
      </c>
      <c r="AN1065">
        <v>1759727.57</v>
      </c>
      <c r="AO1065">
        <v>6509217.2599999998</v>
      </c>
      <c r="AP1065" s="14">
        <f>AT1065/$S$13</f>
        <v>0.27400431917398116</v>
      </c>
      <c r="AQ1065" s="14">
        <f>AU1065/$T$13</f>
        <v>3.7211695057745596E-2</v>
      </c>
      <c r="AR1065" s="14">
        <f>AV1065/$U$13</f>
        <v>0</v>
      </c>
      <c r="AS1065" s="14">
        <f>AW1065/$V$13</f>
        <v>1.7549974037442051</v>
      </c>
      <c r="AT1065">
        <v>1478.13</v>
      </c>
      <c r="AU1065">
        <v>1374.36</v>
      </c>
      <c r="AW1065">
        <v>5644.37</v>
      </c>
    </row>
    <row r="1066" spans="1:49" ht="12.75" customHeight="1" x14ac:dyDescent="0.15">
      <c r="A1066" t="s">
        <v>91</v>
      </c>
      <c r="B1066" t="s">
        <v>317</v>
      </c>
      <c r="D1066" s="17" t="s">
        <v>311</v>
      </c>
      <c r="J1066" s="52">
        <f t="shared" si="421"/>
        <v>26.875</v>
      </c>
      <c r="K1066" s="52">
        <f t="shared" si="422"/>
        <v>161.25</v>
      </c>
      <c r="L1066" s="52">
        <f t="shared" si="423"/>
        <v>13.4375</v>
      </c>
      <c r="M1066" s="52">
        <f t="shared" si="424"/>
        <v>40527.5</v>
      </c>
      <c r="N1066">
        <v>2</v>
      </c>
      <c r="O1066">
        <v>12</v>
      </c>
      <c r="P1066">
        <v>1</v>
      </c>
      <c r="Q1066">
        <v>3016</v>
      </c>
      <c r="R1066" s="14">
        <f>V1066/$S$12</f>
        <v>9.9971562117687027E-2</v>
      </c>
      <c r="S1066" s="14">
        <f>W1066/$T$12</f>
        <v>0.14670866807353675</v>
      </c>
      <c r="T1066" s="14">
        <f>X1066/$U$12</f>
        <v>0.81261523456852491</v>
      </c>
      <c r="U1066" s="14">
        <f>Y1066/$V$12</f>
        <v>0.7359386306775223</v>
      </c>
      <c r="V1066">
        <v>523.79999999999995</v>
      </c>
      <c r="W1066">
        <v>5303.69</v>
      </c>
      <c r="X1066">
        <v>4182.62</v>
      </c>
      <c r="Y1066">
        <v>2267.92</v>
      </c>
      <c r="Z1066" s="14">
        <f>AD1066/$S$12</f>
        <v>0.22839627520999184</v>
      </c>
      <c r="AA1066" s="14">
        <f>AE1066/$T$12</f>
        <v>0.1393296537843727</v>
      </c>
      <c r="AB1066" s="14">
        <f>AF1066/$U$12</f>
        <v>8.9638826448239879</v>
      </c>
      <c r="AC1066" s="14">
        <f>AG1066/$V$12</f>
        <v>0.59217242598980424</v>
      </c>
      <c r="AD1066">
        <v>1196.68</v>
      </c>
      <c r="AE1066">
        <v>5036.93</v>
      </c>
      <c r="AF1066">
        <v>46138.09</v>
      </c>
      <c r="AG1066">
        <v>1824.88</v>
      </c>
      <c r="AH1066" s="14">
        <f>AL1066/$S$12</f>
        <v>1.6463835220603531</v>
      </c>
      <c r="AI1066" s="14">
        <f>AM1066/$T$12</f>
        <v>0.36994542638592331</v>
      </c>
      <c r="AJ1066" s="14">
        <f>AN1066/$U$12</f>
        <v>28.137739430476522</v>
      </c>
      <c r="AK1066" s="14">
        <f>AO1066/$V$12</f>
        <v>2.585867403063923</v>
      </c>
      <c r="AL1066">
        <v>8626.2099999999991</v>
      </c>
      <c r="AM1066">
        <v>13373.96</v>
      </c>
      <c r="AN1066">
        <v>144828.04</v>
      </c>
      <c r="AO1066">
        <v>7968.79</v>
      </c>
      <c r="AP1066" s="14">
        <f>AT1066/$S$12</f>
        <v>0.30317836277958354</v>
      </c>
      <c r="AQ1066" s="14">
        <f>AU1066/$T$12</f>
        <v>2.7424561915976718E-2</v>
      </c>
      <c r="AR1066" s="14">
        <f>AV1066/$U$12</f>
        <v>0</v>
      </c>
      <c r="AS1066" s="14">
        <f>AW1066/$V$12</f>
        <v>1.0442260203071712</v>
      </c>
      <c r="AT1066">
        <v>1588.5</v>
      </c>
      <c r="AU1066">
        <v>991.43</v>
      </c>
      <c r="AW1066">
        <v>3217.96</v>
      </c>
    </row>
    <row r="1067" spans="1:49" ht="12.75" customHeight="1" x14ac:dyDescent="0.15">
      <c r="A1067" t="s">
        <v>89</v>
      </c>
      <c r="B1067" t="s">
        <v>310</v>
      </c>
      <c r="D1067" s="17" t="s">
        <v>311</v>
      </c>
      <c r="J1067" s="52">
        <f t="shared" si="421"/>
        <v>0</v>
      </c>
      <c r="K1067" s="52">
        <f t="shared" si="422"/>
        <v>26.875</v>
      </c>
      <c r="L1067" s="52">
        <f t="shared" si="423"/>
        <v>26.875</v>
      </c>
      <c r="M1067" s="52">
        <f t="shared" si="424"/>
        <v>21029.6875</v>
      </c>
      <c r="N1067">
        <v>0</v>
      </c>
      <c r="O1067">
        <v>2</v>
      </c>
      <c r="P1067">
        <v>2</v>
      </c>
      <c r="Q1067">
        <v>1565</v>
      </c>
      <c r="R1067" s="14" t="e">
        <f>V1067/$S$12</f>
        <v>#VALUE!</v>
      </c>
      <c r="S1067" s="14" t="e">
        <f>W1067/$T$12</f>
        <v>#VALUE!</v>
      </c>
      <c r="T1067" s="14" t="e">
        <f>X1067/$U$12</f>
        <v>#VALUE!</v>
      </c>
      <c r="U1067" s="14" t="e">
        <f>Y1067/$V$12</f>
        <v>#VALUE!</v>
      </c>
      <c r="V1067" t="s">
        <v>25</v>
      </c>
      <c r="W1067" t="s">
        <v>25</v>
      </c>
      <c r="X1067" t="s">
        <v>25</v>
      </c>
      <c r="Y1067" t="s">
        <v>25</v>
      </c>
      <c r="Z1067" s="14">
        <f>AD1067/$S$12</f>
        <v>1.0286020204256523</v>
      </c>
      <c r="AA1067" s="14">
        <f>AE1067/$T$12</f>
        <v>0.25424073411731907</v>
      </c>
      <c r="AB1067" s="14">
        <f>AF1067/$U$12</f>
        <v>4.7378839776107373</v>
      </c>
      <c r="AC1067" s="14">
        <f>AG1067/$V$12</f>
        <v>0.35291903416004955</v>
      </c>
      <c r="AD1067">
        <v>5389.35</v>
      </c>
      <c r="AE1067">
        <v>9191.1</v>
      </c>
      <c r="AF1067">
        <v>24386.41</v>
      </c>
      <c r="AG1067">
        <v>1087.58</v>
      </c>
      <c r="AH1067" s="14">
        <f>AL1067/$S$12</f>
        <v>169.88136440760456</v>
      </c>
      <c r="AI1067" s="14">
        <f>AM1067/$T$12</f>
        <v>139.499161991161</v>
      </c>
      <c r="AJ1067" s="14">
        <f>AN1067/$U$12</f>
        <v>47.678407883258764</v>
      </c>
      <c r="AK1067" s="14">
        <f>AO1067/$V$12</f>
        <v>519.53474577096176</v>
      </c>
      <c r="AL1067">
        <v>890091.71</v>
      </c>
      <c r="AM1067">
        <v>5043057.92</v>
      </c>
      <c r="AN1067">
        <v>245406.01</v>
      </c>
      <c r="AO1067">
        <v>1601034.64</v>
      </c>
      <c r="AP1067" s="14">
        <f>AT1067/$S$12</f>
        <v>0.29891268043263758</v>
      </c>
      <c r="AQ1067" s="14">
        <f>AU1067/$T$12</f>
        <v>3.1099408400889931E-2</v>
      </c>
      <c r="AR1067" s="14">
        <f>AV1067/$U$12</f>
        <v>0</v>
      </c>
      <c r="AS1067" s="14">
        <f>AW1067/$V$12</f>
        <v>1.666508743635756</v>
      </c>
      <c r="AT1067">
        <v>1566.15</v>
      </c>
      <c r="AU1067">
        <v>1124.28</v>
      </c>
      <c r="AW1067">
        <v>5135.63</v>
      </c>
    </row>
    <row r="1068" spans="1:49" ht="12.75" customHeight="1" x14ac:dyDescent="0.15">
      <c r="A1068" t="s">
        <v>89</v>
      </c>
      <c r="B1068" t="s">
        <v>310</v>
      </c>
      <c r="D1068" s="17" t="s">
        <v>311</v>
      </c>
      <c r="J1068" s="52">
        <f t="shared" si="421"/>
        <v>0</v>
      </c>
      <c r="K1068" s="52">
        <f t="shared" si="422"/>
        <v>0</v>
      </c>
      <c r="L1068" s="52">
        <f t="shared" si="423"/>
        <v>0</v>
      </c>
      <c r="M1068" s="52">
        <f t="shared" si="424"/>
        <v>7645.9374999999991</v>
      </c>
      <c r="N1068">
        <v>0</v>
      </c>
      <c r="O1068">
        <v>0</v>
      </c>
      <c r="P1068">
        <v>0</v>
      </c>
      <c r="Q1068">
        <v>569</v>
      </c>
      <c r="R1068" s="14" t="e">
        <f>V1068/$S$5</f>
        <v>#VALUE!</v>
      </c>
      <c r="S1068" s="14" t="e">
        <f>W1068/$T$5</f>
        <v>#VALUE!</v>
      </c>
      <c r="T1068" s="14" t="e">
        <f>X1068/$U$5</f>
        <v>#VALUE!</v>
      </c>
      <c r="U1068" s="14" t="e">
        <f>Y1068/$V$5</f>
        <v>#VALUE!</v>
      </c>
      <c r="V1068" t="s">
        <v>25</v>
      </c>
      <c r="W1068" t="s">
        <v>25</v>
      </c>
      <c r="X1068" t="s">
        <v>25</v>
      </c>
      <c r="Y1068" t="s">
        <v>25</v>
      </c>
      <c r="Z1068" s="14" t="e">
        <f>AD1068/$S$5</f>
        <v>#VALUE!</v>
      </c>
      <c r="AA1068" s="14" t="e">
        <f>AE1068/$T$5</f>
        <v>#VALUE!</v>
      </c>
      <c r="AB1068" s="14" t="e">
        <f>AF1068/$U$5</f>
        <v>#VALUE!</v>
      </c>
      <c r="AC1068" s="14" t="e">
        <f>AG1068/$V$5</f>
        <v>#VALUE!</v>
      </c>
      <c r="AD1068" t="s">
        <v>25</v>
      </c>
      <c r="AE1068" t="s">
        <v>25</v>
      </c>
      <c r="AF1068" t="s">
        <v>25</v>
      </c>
      <c r="AG1068" t="s">
        <v>25</v>
      </c>
      <c r="AH1068" s="14" t="e">
        <f>AL1068/$S$5</f>
        <v>#VALUE!</v>
      </c>
      <c r="AI1068" s="14" t="e">
        <f>AM1068/$T$5</f>
        <v>#VALUE!</v>
      </c>
      <c r="AJ1068" s="14" t="e">
        <f>AN1068/$U$5</f>
        <v>#VALUE!</v>
      </c>
      <c r="AK1068" s="14" t="e">
        <f>AO1068/$V$5</f>
        <v>#VALUE!</v>
      </c>
      <c r="AL1068" t="s">
        <v>25</v>
      </c>
      <c r="AM1068" t="s">
        <v>25</v>
      </c>
      <c r="AN1068" t="s">
        <v>25</v>
      </c>
      <c r="AO1068" t="s">
        <v>25</v>
      </c>
      <c r="AP1068" s="14">
        <f>AT1068/$S$5</f>
        <v>0.38453111888244651</v>
      </c>
      <c r="AQ1068" s="14">
        <f>AU1068/$T$5</f>
        <v>3.3138954274358291E-2</v>
      </c>
      <c r="AR1068" s="14">
        <f>AV1068/$U$5</f>
        <v>0</v>
      </c>
      <c r="AS1068" s="14">
        <f>AW1068/$V$5</f>
        <v>1.7839885933659239</v>
      </c>
      <c r="AT1068">
        <v>2025.41</v>
      </c>
      <c r="AU1068">
        <v>1193.29</v>
      </c>
      <c r="AW1068">
        <v>5167.43</v>
      </c>
    </row>
    <row r="1069" spans="1:49" ht="12.75" customHeight="1" x14ac:dyDescent="0.15">
      <c r="A1069" t="s">
        <v>100</v>
      </c>
      <c r="B1069" t="s">
        <v>327</v>
      </c>
      <c r="D1069" s="17" t="s">
        <v>311</v>
      </c>
      <c r="J1069" s="52">
        <f t="shared" si="421"/>
        <v>0</v>
      </c>
      <c r="K1069" s="52">
        <f t="shared" si="422"/>
        <v>188.12500000000003</v>
      </c>
      <c r="L1069" s="52">
        <f t="shared" si="423"/>
        <v>26.875</v>
      </c>
      <c r="M1069" s="52">
        <f t="shared" si="424"/>
        <v>26283.75</v>
      </c>
      <c r="N1069">
        <v>0</v>
      </c>
      <c r="O1069">
        <v>14</v>
      </c>
      <c r="P1069">
        <v>2</v>
      </c>
      <c r="Q1069">
        <v>1956</v>
      </c>
      <c r="R1069" s="14" t="e">
        <f>V1069/$S$5</f>
        <v>#VALUE!</v>
      </c>
      <c r="S1069" s="14" t="e">
        <f>W1069/$T$5</f>
        <v>#VALUE!</v>
      </c>
      <c r="T1069" s="14" t="e">
        <f>X1069/$U$5</f>
        <v>#VALUE!</v>
      </c>
      <c r="U1069" s="14" t="e">
        <f>Y1069/$V$5</f>
        <v>#VALUE!</v>
      </c>
      <c r="V1069" t="s">
        <v>25</v>
      </c>
      <c r="W1069" t="s">
        <v>25</v>
      </c>
      <c r="X1069" t="s">
        <v>25</v>
      </c>
      <c r="Y1069" t="s">
        <v>25</v>
      </c>
      <c r="Z1069" s="14">
        <f>AD1069/$S$5</f>
        <v>0.89615964398677106</v>
      </c>
      <c r="AA1069" s="14">
        <f>AE1069/$T$5</f>
        <v>0.26952779163246193</v>
      </c>
      <c r="AB1069" s="14">
        <f>AF1069/$U$5</f>
        <v>16.018237363808758</v>
      </c>
      <c r="AC1069" s="14">
        <f>AG1069/$V$5</f>
        <v>0.52096624962023919</v>
      </c>
      <c r="AD1069">
        <v>4720.2700000000004</v>
      </c>
      <c r="AE1069">
        <v>9705.34</v>
      </c>
      <c r="AF1069">
        <v>82948.52</v>
      </c>
      <c r="AG1069">
        <v>1509.01</v>
      </c>
      <c r="AH1069" s="14">
        <f>AL1069/$S$5</f>
        <v>479.87291968059054</v>
      </c>
      <c r="AI1069" s="14">
        <f>AM1069/$T$5</f>
        <v>396.23982550873842</v>
      </c>
      <c r="AJ1069" s="14">
        <f>AN1069/$U$5</f>
        <v>200.80143790142864</v>
      </c>
      <c r="AK1069" s="14">
        <f>AO1069/$V$5</f>
        <v>321.27375921783079</v>
      </c>
      <c r="AL1069">
        <v>2527596.2400000002</v>
      </c>
      <c r="AM1069">
        <v>14268073.08</v>
      </c>
      <c r="AN1069">
        <v>1039826.15</v>
      </c>
      <c r="AO1069">
        <v>930588.72</v>
      </c>
      <c r="AP1069" s="14">
        <f>AT1069/$S$5</f>
        <v>0.32846169326513791</v>
      </c>
      <c r="AQ1069" s="14">
        <f>AU1069/$T$5</f>
        <v>2.9234340164649191E-2</v>
      </c>
      <c r="AR1069" s="14">
        <f>AV1069/$U$5</f>
        <v>0</v>
      </c>
      <c r="AS1069" s="14">
        <f>AW1069/$V$5</f>
        <v>1.241717761758776</v>
      </c>
      <c r="AT1069">
        <v>1730.08</v>
      </c>
      <c r="AU1069">
        <v>1052.69</v>
      </c>
      <c r="AW1069">
        <v>3596.71</v>
      </c>
    </row>
    <row r="1070" spans="1:49" ht="12.75" customHeight="1" x14ac:dyDescent="0.15">
      <c r="A1070" t="s">
        <v>89</v>
      </c>
      <c r="B1070" s="15" t="s">
        <v>310</v>
      </c>
      <c r="C1070" s="41"/>
      <c r="D1070" s="17" t="s">
        <v>311</v>
      </c>
      <c r="J1070" s="52">
        <f t="shared" si="421"/>
        <v>0</v>
      </c>
      <c r="K1070" s="52">
        <f t="shared" si="422"/>
        <v>40.3125</v>
      </c>
      <c r="L1070" s="52">
        <f t="shared" si="423"/>
        <v>107.5</v>
      </c>
      <c r="M1070" s="52">
        <f t="shared" si="424"/>
        <v>79496.25</v>
      </c>
      <c r="N1070">
        <v>0</v>
      </c>
      <c r="O1070">
        <v>3</v>
      </c>
      <c r="P1070">
        <v>8</v>
      </c>
      <c r="Q1070">
        <v>5916</v>
      </c>
      <c r="R1070" s="14" t="e">
        <f>V1070/$S$6</f>
        <v>#VALUE!</v>
      </c>
      <c r="S1070" s="14" t="e">
        <f>W1070/$T$6</f>
        <v>#VALUE!</v>
      </c>
      <c r="T1070" s="14" t="e">
        <f>X1070/$U$6</f>
        <v>#VALUE!</v>
      </c>
      <c r="U1070" s="14" t="e">
        <f>Y1070/$V$6</f>
        <v>#VALUE!</v>
      </c>
      <c r="V1070" t="s">
        <v>25</v>
      </c>
      <c r="W1070" t="s">
        <v>25</v>
      </c>
      <c r="X1070" t="s">
        <v>25</v>
      </c>
      <c r="Y1070" t="s">
        <v>25</v>
      </c>
      <c r="Z1070" s="14">
        <f>AD1070/$S$6</f>
        <v>1.1703155425779681</v>
      </c>
      <c r="AA1070" s="14">
        <f>AE1070/$T$6</f>
        <v>0.18454447133814517</v>
      </c>
      <c r="AB1070" s="14">
        <f>AF1070/$U$6</f>
        <v>7.8213327528294787</v>
      </c>
      <c r="AC1070" s="14">
        <f>AG1070/$V$6</f>
        <v>1.1128435958538045</v>
      </c>
      <c r="AD1070">
        <v>6376.71</v>
      </c>
      <c r="AE1070">
        <v>6775.84</v>
      </c>
      <c r="AF1070">
        <v>40958.99</v>
      </c>
      <c r="AG1070">
        <v>3404.4</v>
      </c>
      <c r="AH1070" s="14">
        <f>AL1070/$S$6</f>
        <v>257.00562885527029</v>
      </c>
      <c r="AI1070" s="14">
        <f>AM1070/$T$6</f>
        <v>210.65407689225873</v>
      </c>
      <c r="AJ1070" s="14">
        <f>AN1070/$U$6</f>
        <v>302.86086430149538</v>
      </c>
      <c r="AK1070" s="14">
        <f>AO1070/$V$6</f>
        <v>1152.1757327920136</v>
      </c>
      <c r="AL1070">
        <v>1400349.14</v>
      </c>
      <c r="AM1070">
        <v>7734495.1600000001</v>
      </c>
      <c r="AN1070">
        <v>1586030.86</v>
      </c>
      <c r="AO1070">
        <v>3524724.48</v>
      </c>
      <c r="AP1070" s="14">
        <f>AT1070/$S$6</f>
        <v>0.32600376969961697</v>
      </c>
      <c r="AQ1070" s="14">
        <f>AU1070/$T$6</f>
        <v>2.8836299251264484E-2</v>
      </c>
      <c r="AR1070" s="14">
        <f>AV1070/$U$6</f>
        <v>0</v>
      </c>
      <c r="AS1070" s="14">
        <f>AW1070/$V$6</f>
        <v>1.739672919955936</v>
      </c>
      <c r="AT1070">
        <v>1776.3</v>
      </c>
      <c r="AU1070">
        <v>1058.77</v>
      </c>
      <c r="AW1070">
        <v>5321.99</v>
      </c>
    </row>
    <row r="1071" spans="1:49" ht="12.75" customHeight="1" x14ac:dyDescent="0.15">
      <c r="A1071" t="s">
        <v>98</v>
      </c>
      <c r="B1071" t="s">
        <v>325</v>
      </c>
      <c r="D1071" s="17" t="s">
        <v>311</v>
      </c>
      <c r="J1071" s="52">
        <f t="shared" si="421"/>
        <v>0</v>
      </c>
      <c r="K1071" s="52">
        <f t="shared" si="422"/>
        <v>215</v>
      </c>
      <c r="L1071" s="52">
        <f t="shared" si="423"/>
        <v>80.625</v>
      </c>
      <c r="M1071" s="52">
        <f t="shared" si="424"/>
        <v>92947.187500000015</v>
      </c>
      <c r="N1071">
        <v>0</v>
      </c>
      <c r="O1071">
        <v>16</v>
      </c>
      <c r="P1071">
        <v>6</v>
      </c>
      <c r="Q1071">
        <v>6917</v>
      </c>
      <c r="R1071" s="14" t="e">
        <f>V1071/$S$6</f>
        <v>#VALUE!</v>
      </c>
      <c r="S1071" s="14" t="e">
        <f>W1071/$T$6</f>
        <v>#VALUE!</v>
      </c>
      <c r="T1071" s="14" t="e">
        <f>X1071/$U$6</f>
        <v>#VALUE!</v>
      </c>
      <c r="U1071" s="14" t="e">
        <f>Y1071/$V$6</f>
        <v>#VALUE!</v>
      </c>
      <c r="V1071" t="s">
        <v>25</v>
      </c>
      <c r="W1071" t="s">
        <v>25</v>
      </c>
      <c r="X1071" t="s">
        <v>25</v>
      </c>
      <c r="Y1071" t="s">
        <v>25</v>
      </c>
      <c r="Z1071" s="14">
        <f>AD1071/$S$6</f>
        <v>0.63808497791220298</v>
      </c>
      <c r="AA1071" s="14">
        <f>AE1071/$T$6</f>
        <v>0.25122036181484275</v>
      </c>
      <c r="AB1071" s="14">
        <f>AF1071/$U$6</f>
        <v>8.984769412029797</v>
      </c>
      <c r="AC1071" s="14">
        <f>AG1071/$V$6</f>
        <v>0.82701303286163974</v>
      </c>
      <c r="AD1071">
        <v>3476.74</v>
      </c>
      <c r="AE1071">
        <v>9223.9500000000007</v>
      </c>
      <c r="AF1071">
        <v>47051.71</v>
      </c>
      <c r="AG1071">
        <v>2529.9899999999998</v>
      </c>
      <c r="AH1071" s="14">
        <f>AL1071/$S$6</f>
        <v>1.9785050039367116</v>
      </c>
      <c r="AI1071" s="14">
        <f>AM1071/$T$6</f>
        <v>0.61751138518657933</v>
      </c>
      <c r="AJ1071" s="14">
        <f>AN1071/$U$6</f>
        <v>14.191214914366133</v>
      </c>
      <c r="AK1071" s="14">
        <f>AO1071/$V$6</f>
        <v>3.1722318652976766</v>
      </c>
      <c r="AL1071">
        <v>10780.3</v>
      </c>
      <c r="AM1071">
        <v>22672.9</v>
      </c>
      <c r="AN1071">
        <v>74316.98</v>
      </c>
      <c r="AO1071">
        <v>9704.4599999999991</v>
      </c>
      <c r="AP1071" s="14">
        <f>AT1071/$S$6</f>
        <v>0.33810755206278181</v>
      </c>
      <c r="AQ1071" s="14">
        <f>AU1071/$T$6</f>
        <v>2.7719092496929859E-2</v>
      </c>
      <c r="AR1071" s="14">
        <f>AV1071/$U$6</f>
        <v>0</v>
      </c>
      <c r="AS1071" s="14">
        <f>AW1071/$V$6</f>
        <v>1.3528711848561219</v>
      </c>
      <c r="AT1071">
        <v>1842.25</v>
      </c>
      <c r="AU1071">
        <v>1017.75</v>
      </c>
      <c r="AW1071">
        <v>4138.6899999999996</v>
      </c>
    </row>
    <row r="1072" spans="1:49" ht="12.75" customHeight="1" x14ac:dyDescent="0.15">
      <c r="A1072" t="s">
        <v>114</v>
      </c>
      <c r="B1072" s="15" t="s">
        <v>310</v>
      </c>
      <c r="C1072" s="41"/>
      <c r="D1072" s="17" t="s">
        <v>311</v>
      </c>
      <c r="J1072" s="52">
        <f t="shared" si="421"/>
        <v>0</v>
      </c>
      <c r="K1072" s="52">
        <f t="shared" si="422"/>
        <v>53.75</v>
      </c>
      <c r="L1072" s="52">
        <f t="shared" si="423"/>
        <v>0</v>
      </c>
      <c r="M1072" s="52">
        <f t="shared" si="424"/>
        <v>6785.9374999999991</v>
      </c>
      <c r="N1072">
        <v>0</v>
      </c>
      <c r="O1072">
        <v>4</v>
      </c>
      <c r="P1072">
        <v>0</v>
      </c>
      <c r="Q1072">
        <v>505</v>
      </c>
      <c r="R1072" s="14" t="e">
        <f>V1072/$S$6</f>
        <v>#VALUE!</v>
      </c>
      <c r="S1072" s="14" t="e">
        <f>W1072/$T$6</f>
        <v>#VALUE!</v>
      </c>
      <c r="T1072" s="14" t="e">
        <f>X1072/$U$6</f>
        <v>#VALUE!</v>
      </c>
      <c r="U1072" s="14" t="e">
        <f>Y1072/$V$6</f>
        <v>#VALUE!</v>
      </c>
      <c r="V1072" t="s">
        <v>25</v>
      </c>
      <c r="W1072" t="s">
        <v>25</v>
      </c>
      <c r="X1072" t="s">
        <v>25</v>
      </c>
      <c r="Y1072" t="s">
        <v>25</v>
      </c>
      <c r="Z1072" s="14">
        <f>AD1072/$S$6</f>
        <v>1.1085596407222995</v>
      </c>
      <c r="AA1072" s="14">
        <f>AE1072/$T$6</f>
        <v>0.27067751699028531</v>
      </c>
      <c r="AB1072" s="14">
        <f>AF1072/$U$6</f>
        <v>5.4737102407372396</v>
      </c>
      <c r="AC1072" s="14">
        <f>AG1072/$V$6</f>
        <v>0.67004991517362433</v>
      </c>
      <c r="AD1072">
        <v>6040.22</v>
      </c>
      <c r="AE1072">
        <v>9938.35</v>
      </c>
      <c r="AF1072">
        <v>28664.89</v>
      </c>
      <c r="AG1072">
        <v>2049.81</v>
      </c>
      <c r="AH1072" s="14" t="e">
        <f>AL1072/$S$6</f>
        <v>#VALUE!</v>
      </c>
      <c r="AI1072" s="14" t="e">
        <f>AM1072/$T$6</f>
        <v>#VALUE!</v>
      </c>
      <c r="AJ1072" s="14" t="e">
        <f>AN1072/$U$6</f>
        <v>#VALUE!</v>
      </c>
      <c r="AK1072" s="14" t="e">
        <f>AO1072/$V$6</f>
        <v>#VALUE!</v>
      </c>
      <c r="AL1072" t="s">
        <v>25</v>
      </c>
      <c r="AM1072" t="s">
        <v>25</v>
      </c>
      <c r="AN1072" t="s">
        <v>25</v>
      </c>
      <c r="AO1072" t="s">
        <v>25</v>
      </c>
      <c r="AP1072" s="14">
        <f>AT1072/$S$6</f>
        <v>0.3905952051035933</v>
      </c>
      <c r="AQ1072" s="14">
        <f>AU1072/$T$6</f>
        <v>2.6101294320248325E-2</v>
      </c>
      <c r="AR1072" s="14">
        <f>AV1072/$U$6</f>
        <v>0</v>
      </c>
      <c r="AS1072" s="14">
        <f>AW1072/$V$6</f>
        <v>1.5277834982462677</v>
      </c>
      <c r="AT1072">
        <v>2128.2399999999998</v>
      </c>
      <c r="AU1072">
        <v>958.35</v>
      </c>
      <c r="AW1072">
        <v>4673.78</v>
      </c>
    </row>
    <row r="1073" spans="1:49" ht="12.75" customHeight="1" x14ac:dyDescent="0.15">
      <c r="A1073" t="s">
        <v>179</v>
      </c>
      <c r="B1073" t="s">
        <v>301</v>
      </c>
      <c r="D1073" s="17" t="s">
        <v>311</v>
      </c>
      <c r="J1073" s="52">
        <f t="shared" si="421"/>
        <v>0</v>
      </c>
      <c r="K1073" s="52">
        <f t="shared" si="422"/>
        <v>201.56249999999997</v>
      </c>
      <c r="L1073" s="52">
        <f t="shared" si="423"/>
        <v>26.875</v>
      </c>
      <c r="M1073" s="52">
        <f t="shared" si="424"/>
        <v>19900.937500000004</v>
      </c>
      <c r="N1073">
        <v>0</v>
      </c>
      <c r="O1073">
        <v>15</v>
      </c>
      <c r="P1073">
        <v>2</v>
      </c>
      <c r="Q1073">
        <v>1481</v>
      </c>
      <c r="R1073" s="14" t="e">
        <f>V1073/$S$6</f>
        <v>#VALUE!</v>
      </c>
      <c r="S1073" s="14" t="e">
        <f>W1073/$T$6</f>
        <v>#VALUE!</v>
      </c>
      <c r="T1073" s="14" t="e">
        <f>X1073/$U$6</f>
        <v>#VALUE!</v>
      </c>
      <c r="U1073" s="14" t="e">
        <f>Y1073/$V$6</f>
        <v>#VALUE!</v>
      </c>
      <c r="V1073" t="s">
        <v>25</v>
      </c>
      <c r="W1073" t="s">
        <v>25</v>
      </c>
      <c r="X1073" t="s">
        <v>25</v>
      </c>
      <c r="Y1073" t="s">
        <v>25</v>
      </c>
      <c r="Z1073" s="14">
        <f>AD1073/$S$6</f>
        <v>0.58186433119031844</v>
      </c>
      <c r="AA1073" s="14">
        <f>AE1073/$T$6</f>
        <v>0.19893661090891662</v>
      </c>
      <c r="AB1073" s="14">
        <f>AF1073/$U$6</f>
        <v>19.451198530408664</v>
      </c>
      <c r="AC1073" s="14">
        <f>AG1073/$V$6</f>
        <v>0.59246728709233487</v>
      </c>
      <c r="AD1073">
        <v>3170.41</v>
      </c>
      <c r="AE1073">
        <v>7304.27</v>
      </c>
      <c r="AF1073">
        <v>101862.62</v>
      </c>
      <c r="AG1073">
        <v>1812.47</v>
      </c>
      <c r="AH1073" s="14">
        <f>AL1073/$S$6</f>
        <v>1001.7831743660425</v>
      </c>
      <c r="AI1073" s="14">
        <f>AM1073/$T$6</f>
        <v>410.16482340262172</v>
      </c>
      <c r="AJ1073" s="14">
        <f>AN1073/$U$6</f>
        <v>1034.201679260163</v>
      </c>
      <c r="AK1073" s="14">
        <f>AO1073/$V$6</f>
        <v>2725.1884453074181</v>
      </c>
      <c r="AL1073">
        <v>5458426</v>
      </c>
      <c r="AM1073">
        <v>15059845.449999999</v>
      </c>
      <c r="AN1073">
        <v>5415938.3799999999</v>
      </c>
      <c r="AO1073">
        <v>8336869.2400000002</v>
      </c>
      <c r="AP1073" s="14">
        <f>AT1073/$S$6</f>
        <v>0.31852677055670059</v>
      </c>
      <c r="AQ1073" s="14">
        <f>AU1073/$T$6</f>
        <v>2.765781226296465E-2</v>
      </c>
      <c r="AR1073" s="14">
        <f>AV1073/$U$6</f>
        <v>0</v>
      </c>
      <c r="AS1073" s="14">
        <f>AW1073/$V$6</f>
        <v>1.2688718255485929</v>
      </c>
      <c r="AT1073">
        <v>1735.56</v>
      </c>
      <c r="AU1073">
        <v>1015.5</v>
      </c>
      <c r="AW1073">
        <v>3881.72</v>
      </c>
    </row>
    <row r="1074" spans="1:49" ht="12.75" customHeight="1" x14ac:dyDescent="0.15">
      <c r="A1074" t="s">
        <v>89</v>
      </c>
      <c r="B1074" s="15" t="s">
        <v>310</v>
      </c>
      <c r="C1074" s="41"/>
      <c r="D1074" s="17" t="s">
        <v>311</v>
      </c>
      <c r="J1074" s="52">
        <f t="shared" si="421"/>
        <v>0</v>
      </c>
      <c r="K1074" s="52">
        <f t="shared" si="422"/>
        <v>26.875</v>
      </c>
      <c r="L1074" s="52">
        <f t="shared" si="423"/>
        <v>26.875</v>
      </c>
      <c r="M1074" s="52">
        <f t="shared" si="424"/>
        <v>11314.374999999998</v>
      </c>
      <c r="N1074">
        <v>0</v>
      </c>
      <c r="O1074">
        <v>2</v>
      </c>
      <c r="P1074">
        <v>2</v>
      </c>
      <c r="Q1074">
        <v>842</v>
      </c>
      <c r="R1074" s="14" t="e">
        <f>V1074/$S$7</f>
        <v>#VALUE!</v>
      </c>
      <c r="S1074" s="14" t="e">
        <f>W1074/$T$7</f>
        <v>#VALUE!</v>
      </c>
      <c r="T1074" s="14" t="e">
        <f>X1074/$U$7</f>
        <v>#VALUE!</v>
      </c>
      <c r="U1074" s="14" t="e">
        <f>Y1074/$V$7</f>
        <v>#VALUE!</v>
      </c>
      <c r="V1074" t="s">
        <v>25</v>
      </c>
      <c r="W1074" t="s">
        <v>25</v>
      </c>
      <c r="X1074" t="s">
        <v>25</v>
      </c>
      <c r="Y1074" t="s">
        <v>25</v>
      </c>
      <c r="Z1074" s="14">
        <f>AD1074/$S$7</f>
        <v>0.87731430343017225</v>
      </c>
      <c r="AA1074" s="14">
        <f>AE1074/$T$7</f>
        <v>0.22805617235791872</v>
      </c>
      <c r="AB1074" s="14">
        <f>AF1074/$U$7</f>
        <v>1.8371289169214844</v>
      </c>
      <c r="AC1074" s="14">
        <f>AG1074/$V$7</f>
        <v>0.15176761625986776</v>
      </c>
      <c r="AD1074">
        <v>4725.75</v>
      </c>
      <c r="AE1074">
        <v>8360.2199999999993</v>
      </c>
      <c r="AF1074">
        <v>9582.74</v>
      </c>
      <c r="AG1074">
        <v>468.71</v>
      </c>
      <c r="AH1074" s="14">
        <f>AL1074/$S$7</f>
        <v>139.99568931108806</v>
      </c>
      <c r="AI1074" s="14">
        <f>AM1074/$T$7</f>
        <v>121.11955966676307</v>
      </c>
      <c r="AJ1074" s="14">
        <f>AN1074/$U$7</f>
        <v>64.015143352856043</v>
      </c>
      <c r="AK1074" s="14">
        <f>AO1074/$V$7</f>
        <v>148.4490826787206</v>
      </c>
      <c r="AL1074">
        <v>754102.18</v>
      </c>
      <c r="AM1074">
        <v>4440073.49</v>
      </c>
      <c r="AN1074">
        <v>333912.59000000003</v>
      </c>
      <c r="AO1074">
        <v>458461.24</v>
      </c>
      <c r="AP1074" s="14">
        <f>AT1074/$S$7</f>
        <v>0.29442636463378641</v>
      </c>
      <c r="AQ1074" s="14">
        <f>AU1074/$T$7</f>
        <v>2.8392791868756581E-2</v>
      </c>
      <c r="AR1074" s="14">
        <f>AV1074/$U$7</f>
        <v>0</v>
      </c>
      <c r="AS1074" s="14">
        <f>AW1074/$V$7</f>
        <v>1.5443215449076204</v>
      </c>
      <c r="AT1074">
        <v>1585.96</v>
      </c>
      <c r="AU1074">
        <v>1040.8399999999999</v>
      </c>
      <c r="AW1074">
        <v>4769.3900000000003</v>
      </c>
    </row>
    <row r="1075" spans="1:49" ht="12.75" customHeight="1" x14ac:dyDescent="0.15">
      <c r="A1075" t="s">
        <v>184</v>
      </c>
      <c r="B1075" t="s">
        <v>354</v>
      </c>
      <c r="D1075" s="17" t="s">
        <v>355</v>
      </c>
      <c r="J1075" s="52">
        <f t="shared" si="421"/>
        <v>53.75</v>
      </c>
      <c r="K1075" s="52">
        <f t="shared" si="422"/>
        <v>470.3125</v>
      </c>
      <c r="L1075" s="52">
        <f t="shared" si="423"/>
        <v>40.3125</v>
      </c>
      <c r="M1075" s="52">
        <f t="shared" si="424"/>
        <v>25087.8125</v>
      </c>
      <c r="N1075">
        <v>4</v>
      </c>
      <c r="O1075">
        <v>35</v>
      </c>
      <c r="P1075">
        <v>3</v>
      </c>
      <c r="Q1075">
        <v>1867</v>
      </c>
      <c r="R1075" s="14">
        <f>V1075/$S$7</f>
        <v>0.15732158073445079</v>
      </c>
      <c r="S1075" s="14">
        <f>W1075/$T$7</f>
        <v>6.8844691286628512E-2</v>
      </c>
      <c r="T1075" s="14">
        <f>X1075/$U$7</f>
        <v>0.49311273640520314</v>
      </c>
      <c r="U1075" s="14">
        <f>Y1075/$V$7</f>
        <v>0.98517002661624042</v>
      </c>
      <c r="V1075">
        <v>847.43</v>
      </c>
      <c r="W1075">
        <v>2523.75</v>
      </c>
      <c r="X1075">
        <v>2572.15</v>
      </c>
      <c r="Y1075">
        <v>3042.54</v>
      </c>
      <c r="Z1075" s="14">
        <f>AD1075/$S$7</f>
        <v>0.37496495940860763</v>
      </c>
      <c r="AA1075" s="14">
        <f>AE1075/$T$7</f>
        <v>0.13841717905211876</v>
      </c>
      <c r="AB1075" s="14">
        <f>AF1075/$U$7</f>
        <v>4.6742693365796617</v>
      </c>
      <c r="AC1075" s="14">
        <f>AG1075/$V$7</f>
        <v>0.54654604091518422</v>
      </c>
      <c r="AD1075">
        <v>2019.79</v>
      </c>
      <c r="AE1075">
        <v>5074.18</v>
      </c>
      <c r="AF1075">
        <v>24381.69</v>
      </c>
      <c r="AG1075">
        <v>1687.92</v>
      </c>
      <c r="AH1075" s="14">
        <f>AL1075/$S$7</f>
        <v>378.79381837556463</v>
      </c>
      <c r="AI1075" s="14">
        <f>AM1075/$T$7</f>
        <v>331.7240925730934</v>
      </c>
      <c r="AJ1075" s="14">
        <f>AN1075/$U$7</f>
        <v>111.3484677396164</v>
      </c>
      <c r="AK1075" s="14">
        <f>AO1075/$V$7</f>
        <v>1842.8318546533089</v>
      </c>
      <c r="AL1075">
        <v>2040414.57</v>
      </c>
      <c r="AM1075">
        <v>12160540.82</v>
      </c>
      <c r="AN1075">
        <v>580810.31000000006</v>
      </c>
      <c r="AO1075">
        <v>5691291.3300000001</v>
      </c>
      <c r="AP1075" s="14">
        <f>AT1075/$S$7</f>
        <v>0.30666783004524184</v>
      </c>
      <c r="AQ1075" s="14">
        <f>AU1075/$T$7</f>
        <v>2.5436868838417181E-2</v>
      </c>
      <c r="AR1075" s="14">
        <f>AV1075/$U$7</f>
        <v>0</v>
      </c>
      <c r="AS1075" s="14">
        <f>AW1075/$V$7</f>
        <v>1.2833042993970871</v>
      </c>
      <c r="AT1075">
        <v>1651.9</v>
      </c>
      <c r="AU1075">
        <v>932.48</v>
      </c>
      <c r="AW1075">
        <v>3963.28</v>
      </c>
    </row>
    <row r="1076" spans="1:49" ht="12.75" customHeight="1" x14ac:dyDescent="0.15">
      <c r="A1076" t="s">
        <v>89</v>
      </c>
      <c r="B1076" s="15" t="s">
        <v>310</v>
      </c>
      <c r="C1076" s="41"/>
      <c r="D1076" s="17" t="s">
        <v>311</v>
      </c>
      <c r="J1076" s="52">
        <f t="shared" si="421"/>
        <v>0</v>
      </c>
      <c r="K1076" s="52">
        <f t="shared" si="422"/>
        <v>26.875</v>
      </c>
      <c r="L1076" s="52">
        <f t="shared" si="423"/>
        <v>120.93750000000001</v>
      </c>
      <c r="M1076" s="52">
        <f t="shared" si="424"/>
        <v>15399.375</v>
      </c>
      <c r="N1076">
        <v>0</v>
      </c>
      <c r="O1076">
        <v>2</v>
      </c>
      <c r="P1076">
        <v>9</v>
      </c>
      <c r="Q1076">
        <v>1146</v>
      </c>
      <c r="R1076" s="14" t="e">
        <f>V1076/$S$8</f>
        <v>#VALUE!</v>
      </c>
      <c r="S1076" s="14" t="e">
        <f>W1076/$T$8</f>
        <v>#VALUE!</v>
      </c>
      <c r="T1076" s="14" t="e">
        <f>X1076/$U$8</f>
        <v>#VALUE!</v>
      </c>
      <c r="U1076" s="14" t="e">
        <f>Y1076/$V$8</f>
        <v>#VALUE!</v>
      </c>
      <c r="V1076" t="s">
        <v>25</v>
      </c>
      <c r="W1076" t="s">
        <v>25</v>
      </c>
      <c r="X1076" t="s">
        <v>25</v>
      </c>
      <c r="Y1076" t="s">
        <v>25</v>
      </c>
      <c r="Z1076" s="14">
        <f>AD1076/$S$8</f>
        <v>0.84842069482777083</v>
      </c>
      <c r="AA1076" s="14">
        <f>AE1076/$T$8</f>
        <v>0.21460192456513891</v>
      </c>
      <c r="AB1076" s="14">
        <f>AF1076/$U$8</f>
        <v>3.3224047284720633</v>
      </c>
      <c r="AC1076" s="14">
        <f>AG1076/$V$8</f>
        <v>7.1250126875714193E-2</v>
      </c>
      <c r="AD1076">
        <v>4592.62</v>
      </c>
      <c r="AE1076">
        <v>7828.44</v>
      </c>
      <c r="AF1076">
        <v>17296.14</v>
      </c>
      <c r="AG1076">
        <v>217.61</v>
      </c>
      <c r="AH1076" s="14">
        <f>AL1076/$S$8</f>
        <v>218.99774437757011</v>
      </c>
      <c r="AI1076" s="14">
        <f>AM1076/$T$8</f>
        <v>187.57356405307289</v>
      </c>
      <c r="AJ1076" s="14">
        <f>AN1076/$U$8</f>
        <v>1957.049645499058</v>
      </c>
      <c r="AK1076" s="14">
        <f>AO1076/$V$8</f>
        <v>1859.5654629572027</v>
      </c>
      <c r="AL1076">
        <v>1185465.45</v>
      </c>
      <c r="AM1076">
        <v>6842475.4100000001</v>
      </c>
      <c r="AN1076">
        <v>10188224.32</v>
      </c>
      <c r="AO1076">
        <v>5679429.0499999998</v>
      </c>
      <c r="AP1076" s="14">
        <f>AT1076/$S$8</f>
        <v>0.28929419893074998</v>
      </c>
      <c r="AQ1076" s="14">
        <f>AU1076/$T$8</f>
        <v>2.6720933668760206E-2</v>
      </c>
      <c r="AR1076" s="14">
        <f>AV1076/$U$8</f>
        <v>0</v>
      </c>
      <c r="AS1076" s="14">
        <f>AW1076/$V$8</f>
        <v>1.6463294446609062</v>
      </c>
      <c r="AT1076">
        <v>1565.99</v>
      </c>
      <c r="AU1076">
        <v>974.75</v>
      </c>
      <c r="AW1076">
        <v>5028.17</v>
      </c>
    </row>
    <row r="1077" spans="1:49" ht="12.75" customHeight="1" x14ac:dyDescent="0.15">
      <c r="A1077" t="s">
        <v>89</v>
      </c>
      <c r="B1077" s="15" t="s">
        <v>310</v>
      </c>
      <c r="C1077" s="41"/>
      <c r="D1077" s="17" t="s">
        <v>311</v>
      </c>
      <c r="J1077" s="52">
        <f t="shared" si="421"/>
        <v>0</v>
      </c>
      <c r="K1077" s="52">
        <f t="shared" si="422"/>
        <v>13.4375</v>
      </c>
      <c r="L1077" s="52">
        <f t="shared" si="423"/>
        <v>26.875</v>
      </c>
      <c r="M1077" s="52">
        <f t="shared" si="424"/>
        <v>126809.6875</v>
      </c>
      <c r="N1077">
        <v>0</v>
      </c>
      <c r="O1077">
        <v>1</v>
      </c>
      <c r="P1077">
        <v>2</v>
      </c>
      <c r="Q1077">
        <v>9437</v>
      </c>
      <c r="R1077" s="14" t="e">
        <f>V1077/$S$9</f>
        <v>#VALUE!</v>
      </c>
      <c r="S1077" s="14" t="e">
        <f>W1077/$T$9</f>
        <v>#VALUE!</v>
      </c>
      <c r="T1077" s="14" t="e">
        <f>X1077/$U$9</f>
        <v>#VALUE!</v>
      </c>
      <c r="U1077" s="14" t="e">
        <f>Y1077/$V$9</f>
        <v>#VALUE!</v>
      </c>
      <c r="V1077" t="s">
        <v>25</v>
      </c>
      <c r="W1077" t="s">
        <v>25</v>
      </c>
      <c r="X1077" t="s">
        <v>25</v>
      </c>
      <c r="Y1077" t="s">
        <v>25</v>
      </c>
      <c r="Z1077" s="14">
        <f>AD1077/$S$9</f>
        <v>0.7993038874454631</v>
      </c>
      <c r="AA1077" s="14">
        <f>AE1077/$T$9</f>
        <v>0.27677470564669165</v>
      </c>
      <c r="AB1077" s="14">
        <f>AF1077/$U$9</f>
        <v>0.65764569862544431</v>
      </c>
      <c r="AC1077" s="14">
        <f>AG1077/$V$9</f>
        <v>8.0653632139129502E-2</v>
      </c>
      <c r="AD1077">
        <v>4239.3</v>
      </c>
      <c r="AE1077">
        <v>9969.09</v>
      </c>
      <c r="AF1077">
        <v>3378.76</v>
      </c>
      <c r="AG1077">
        <v>242.64</v>
      </c>
      <c r="AH1077" s="14">
        <f>AL1077/$S$9</f>
        <v>97.390790272524669</v>
      </c>
      <c r="AI1077" s="14">
        <f>AM1077/$T$9</f>
        <v>64.018525330806497</v>
      </c>
      <c r="AJ1077" s="14">
        <f>AN1077/$U$9</f>
        <v>38.772797343537725</v>
      </c>
      <c r="AK1077" s="14">
        <f>AO1077/$V$9</f>
        <v>36.149882662660133</v>
      </c>
      <c r="AL1077">
        <v>516535.43</v>
      </c>
      <c r="AM1077">
        <v>2305869.8199999998</v>
      </c>
      <c r="AN1077">
        <v>199201.45</v>
      </c>
      <c r="AO1077">
        <v>108754.03</v>
      </c>
      <c r="AP1077" s="14">
        <f>AT1077/$S$9</f>
        <v>0.33022169261690809</v>
      </c>
      <c r="AQ1077" s="14">
        <f>AU1077/$T$9</f>
        <v>3.1904458756110352E-2</v>
      </c>
      <c r="AR1077" s="14">
        <f>AV1077/$U$9</f>
        <v>0</v>
      </c>
      <c r="AS1077" s="14">
        <f>AW1077/$V$9</f>
        <v>1.9556976751916288</v>
      </c>
      <c r="AT1077">
        <v>1751.41</v>
      </c>
      <c r="AU1077">
        <v>1149.1600000000001</v>
      </c>
      <c r="AW1077">
        <v>5883.56</v>
      </c>
    </row>
    <row r="1078" spans="1:49" ht="12.75" customHeight="1" x14ac:dyDescent="0.15">
      <c r="A1078" t="s">
        <v>89</v>
      </c>
      <c r="B1078" s="15" t="s">
        <v>310</v>
      </c>
      <c r="C1078" s="41"/>
      <c r="D1078" s="17" t="s">
        <v>311</v>
      </c>
      <c r="J1078" s="52">
        <f t="shared" si="421"/>
        <v>0</v>
      </c>
      <c r="K1078" s="52">
        <f t="shared" si="422"/>
        <v>13.4375</v>
      </c>
      <c r="L1078" s="52">
        <f t="shared" si="423"/>
        <v>26.875</v>
      </c>
      <c r="M1078" s="52">
        <f t="shared" si="424"/>
        <v>117094.37499999999</v>
      </c>
      <c r="N1078">
        <v>0</v>
      </c>
      <c r="O1078">
        <v>1</v>
      </c>
      <c r="P1078">
        <v>2</v>
      </c>
      <c r="Q1078">
        <v>8714</v>
      </c>
      <c r="R1078" s="14" t="e">
        <f>V1078/$S$10</f>
        <v>#VALUE!</v>
      </c>
      <c r="S1078" s="14" t="e">
        <f>W1078/$T$10</f>
        <v>#VALUE!</v>
      </c>
      <c r="T1078" s="14" t="e">
        <f>X1078/$U$10</f>
        <v>#VALUE!</v>
      </c>
      <c r="U1078" s="14" t="e">
        <f>Y1078/$V$10</f>
        <v>#VALUE!</v>
      </c>
      <c r="V1078" t="s">
        <v>25</v>
      </c>
      <c r="W1078" t="s">
        <v>25</v>
      </c>
      <c r="X1078" t="s">
        <v>25</v>
      </c>
      <c r="Y1078" t="s">
        <v>25</v>
      </c>
      <c r="Z1078" s="14">
        <f>AD1078/$S$10</f>
        <v>0.71169991483845674</v>
      </c>
      <c r="AA1078" s="14">
        <f>AE1078/$T$10</f>
        <v>0.22075159816973891</v>
      </c>
      <c r="AB1078" s="14">
        <f>AF1078/$U$10</f>
        <v>0.25804952931087549</v>
      </c>
      <c r="AC1078" s="14">
        <f>AG1078/$V$10</f>
        <v>0.3676997197091359</v>
      </c>
      <c r="AD1078">
        <v>3777.39</v>
      </c>
      <c r="AE1078">
        <v>8006.23</v>
      </c>
      <c r="AF1078">
        <v>1333.04</v>
      </c>
      <c r="AG1078">
        <v>1105.8900000000001</v>
      </c>
      <c r="AH1078" s="14">
        <f>AL1078/$S$10</f>
        <v>347.98214810572085</v>
      </c>
      <c r="AI1078" s="14">
        <f>AM1078/$T$10</f>
        <v>169.49105314457213</v>
      </c>
      <c r="AJ1078" s="14">
        <f>AN1078/$U$10</f>
        <v>128.77639217705575</v>
      </c>
      <c r="AK1078" s="14">
        <f>AO1078/$V$10</f>
        <v>781.73119008907463</v>
      </c>
      <c r="AL1078">
        <v>1846936.13</v>
      </c>
      <c r="AM1078">
        <v>6147109.9900000002</v>
      </c>
      <c r="AN1078">
        <v>665236.94999999995</v>
      </c>
      <c r="AO1078">
        <v>2351126.91</v>
      </c>
      <c r="AP1078" s="14">
        <f>AT1078/$S$10</f>
        <v>0.33303627278824915</v>
      </c>
      <c r="AQ1078" s="14">
        <f>AU1078/$T$10</f>
        <v>2.8467480330483717E-2</v>
      </c>
      <c r="AR1078" s="14">
        <f>AV1078/$U$10</f>
        <v>0</v>
      </c>
      <c r="AS1078" s="14">
        <f>AW1078/$V$10</f>
        <v>1.7369122786018041</v>
      </c>
      <c r="AT1078">
        <v>1767.61</v>
      </c>
      <c r="AU1078">
        <v>1032.46</v>
      </c>
      <c r="AW1078">
        <v>5223.92</v>
      </c>
    </row>
    <row r="1079" spans="1:49" ht="12.75" customHeight="1" x14ac:dyDescent="0.15">
      <c r="A1079" t="s">
        <v>89</v>
      </c>
      <c r="B1079" t="s">
        <v>310</v>
      </c>
      <c r="D1079" s="17" t="s">
        <v>311</v>
      </c>
      <c r="J1079" s="52">
        <f t="shared" si="421"/>
        <v>0</v>
      </c>
      <c r="K1079" s="52">
        <f t="shared" si="422"/>
        <v>0</v>
      </c>
      <c r="L1079" s="52">
        <f t="shared" si="423"/>
        <v>0</v>
      </c>
      <c r="M1079" s="52">
        <f t="shared" si="424"/>
        <v>18422.8125</v>
      </c>
      <c r="N1079">
        <v>0</v>
      </c>
      <c r="O1079">
        <v>0</v>
      </c>
      <c r="P1079">
        <v>0</v>
      </c>
      <c r="Q1079">
        <v>1371</v>
      </c>
      <c r="R1079" s="14" t="e">
        <f>V1079/$S$11</f>
        <v>#VALUE!</v>
      </c>
      <c r="S1079" s="14" t="e">
        <f>W1079/$T$11</f>
        <v>#VALUE!</v>
      </c>
      <c r="T1079" s="14" t="e">
        <f>X1079/$U$11</f>
        <v>#VALUE!</v>
      </c>
      <c r="U1079" s="14" t="e">
        <f>Y1079/$V$11</f>
        <v>#VALUE!</v>
      </c>
      <c r="V1079" t="s">
        <v>25</v>
      </c>
      <c r="W1079" t="s">
        <v>25</v>
      </c>
      <c r="X1079" t="s">
        <v>25</v>
      </c>
      <c r="Y1079" t="s">
        <v>25</v>
      </c>
      <c r="Z1079" s="14" t="e">
        <f>AD1079/$S$11</f>
        <v>#VALUE!</v>
      </c>
      <c r="AA1079" s="14" t="e">
        <f>AE1079/$T$11</f>
        <v>#VALUE!</v>
      </c>
      <c r="AB1079" s="14" t="e">
        <f>AF1079/$U$11</f>
        <v>#VALUE!</v>
      </c>
      <c r="AC1079" s="14" t="e">
        <f>AG1079/$V$11</f>
        <v>#VALUE!</v>
      </c>
      <c r="AD1079" t="s">
        <v>25</v>
      </c>
      <c r="AE1079" t="s">
        <v>25</v>
      </c>
      <c r="AF1079" t="s">
        <v>25</v>
      </c>
      <c r="AG1079" t="s">
        <v>25</v>
      </c>
      <c r="AH1079" s="14" t="e">
        <f>AL1079/$S$11</f>
        <v>#VALUE!</v>
      </c>
      <c r="AI1079" s="14" t="e">
        <f>AM1079/$T$11</f>
        <v>#VALUE!</v>
      </c>
      <c r="AJ1079" s="14" t="e">
        <f>AN1079/$U$11</f>
        <v>#VALUE!</v>
      </c>
      <c r="AK1079" s="14" t="e">
        <f>AO1079/$V$11</f>
        <v>#VALUE!</v>
      </c>
      <c r="AL1079" t="s">
        <v>25</v>
      </c>
      <c r="AM1079" t="s">
        <v>25</v>
      </c>
      <c r="AN1079" t="s">
        <v>25</v>
      </c>
      <c r="AO1079" t="s">
        <v>25</v>
      </c>
      <c r="AP1079" s="14">
        <f>AT1079/$S$11</f>
        <v>0.32680740379479323</v>
      </c>
      <c r="AQ1079" s="14">
        <f>AU1079/$T$11</f>
        <v>3.099408432920658E-2</v>
      </c>
      <c r="AR1079" s="14">
        <f>AV1079/$U$11</f>
        <v>0</v>
      </c>
      <c r="AS1079" s="14">
        <f>AW1079/$V$11</f>
        <v>1.9165000482389458</v>
      </c>
      <c r="AT1079">
        <v>1688.64</v>
      </c>
      <c r="AU1079">
        <v>1113.46</v>
      </c>
      <c r="AW1079">
        <v>5760.75</v>
      </c>
    </row>
    <row r="1080" spans="1:49" ht="12.75" customHeight="1" x14ac:dyDescent="0.15">
      <c r="A1080" t="s">
        <v>91</v>
      </c>
      <c r="B1080" t="s">
        <v>317</v>
      </c>
      <c r="D1080" s="17" t="s">
        <v>311</v>
      </c>
      <c r="J1080" s="52">
        <f t="shared" si="421"/>
        <v>0</v>
      </c>
      <c r="K1080" s="52">
        <f t="shared" si="422"/>
        <v>107.5</v>
      </c>
      <c r="L1080" s="52">
        <f t="shared" si="423"/>
        <v>0</v>
      </c>
      <c r="M1080" s="52">
        <f t="shared" si="424"/>
        <v>53024.375</v>
      </c>
      <c r="N1080">
        <v>0</v>
      </c>
      <c r="O1080">
        <v>8</v>
      </c>
      <c r="P1080">
        <v>0</v>
      </c>
      <c r="Q1080">
        <v>3946</v>
      </c>
      <c r="R1080" s="14" t="e">
        <f>V1080/$S$11</f>
        <v>#VALUE!</v>
      </c>
      <c r="S1080" s="14" t="e">
        <f>W1080/$T$11</f>
        <v>#VALUE!</v>
      </c>
      <c r="T1080" s="14" t="e">
        <f>X1080/$U$11</f>
        <v>#VALUE!</v>
      </c>
      <c r="U1080" s="14" t="e">
        <f>Y1080/$V$11</f>
        <v>#VALUE!</v>
      </c>
      <c r="V1080" t="s">
        <v>25</v>
      </c>
      <c r="W1080" t="s">
        <v>25</v>
      </c>
      <c r="X1080" t="s">
        <v>25</v>
      </c>
      <c r="Y1080" t="s">
        <v>25</v>
      </c>
      <c r="Z1080" s="14">
        <f>AD1080/$S$11</f>
        <v>1.1700128505848564</v>
      </c>
      <c r="AA1080" s="14">
        <f>AE1080/$T$11</f>
        <v>0.33596261313873493</v>
      </c>
      <c r="AB1080" s="14">
        <f>AF1080/$U$11</f>
        <v>26.381212327766686</v>
      </c>
      <c r="AC1080" s="14">
        <f>AG1080/$V$11</f>
        <v>0.54975098723497695</v>
      </c>
      <c r="AD1080">
        <v>6045.55</v>
      </c>
      <c r="AE1080">
        <v>12069.43</v>
      </c>
      <c r="AF1080">
        <v>135460.93</v>
      </c>
      <c r="AG1080">
        <v>1652.48</v>
      </c>
      <c r="AH1080" s="14" t="e">
        <f>AL1080/$S$11</f>
        <v>#VALUE!</v>
      </c>
      <c r="AI1080" s="14" t="e">
        <f>AM1080/$T$11</f>
        <v>#VALUE!</v>
      </c>
      <c r="AJ1080" s="14" t="e">
        <f>AN1080/$U$11</f>
        <v>#VALUE!</v>
      </c>
      <c r="AK1080" s="14" t="e">
        <f>AO1080/$V$11</f>
        <v>#VALUE!</v>
      </c>
      <c r="AL1080" t="s">
        <v>25</v>
      </c>
      <c r="AM1080" t="s">
        <v>25</v>
      </c>
      <c r="AN1080" t="s">
        <v>25</v>
      </c>
      <c r="AO1080" t="s">
        <v>25</v>
      </c>
      <c r="AP1080" s="14">
        <f>AT1080/$S$11</f>
        <v>0.32613003862916773</v>
      </c>
      <c r="AQ1080" s="14">
        <f>AU1080/$T$11</f>
        <v>2.7311682252876276E-2</v>
      </c>
      <c r="AR1080" s="14">
        <f>AV1080/$U$11</f>
        <v>0</v>
      </c>
      <c r="AS1080" s="14">
        <f>AW1080/$V$11</f>
        <v>1.3359094039329713</v>
      </c>
      <c r="AT1080">
        <v>1685.14</v>
      </c>
      <c r="AU1080">
        <v>981.17</v>
      </c>
      <c r="AW1080">
        <v>4015.57</v>
      </c>
    </row>
    <row r="1081" spans="1:49" ht="12.75" customHeight="1" x14ac:dyDescent="0.15">
      <c r="A1081" t="s">
        <v>114</v>
      </c>
      <c r="B1081" s="15" t="s">
        <v>310</v>
      </c>
      <c r="C1081" s="41"/>
      <c r="D1081" s="17" t="s">
        <v>311</v>
      </c>
      <c r="J1081" s="52">
        <f t="shared" si="421"/>
        <v>0</v>
      </c>
      <c r="K1081" s="52">
        <f t="shared" si="422"/>
        <v>13.4375</v>
      </c>
      <c r="L1081" s="52">
        <f t="shared" si="423"/>
        <v>53.75</v>
      </c>
      <c r="M1081" s="52">
        <f t="shared" si="424"/>
        <v>124202.8125</v>
      </c>
      <c r="N1081">
        <v>0</v>
      </c>
      <c r="O1081">
        <v>1</v>
      </c>
      <c r="P1081">
        <v>4</v>
      </c>
      <c r="Q1081">
        <v>9243</v>
      </c>
      <c r="R1081" s="14" t="e">
        <f>V1081/$S$11</f>
        <v>#VALUE!</v>
      </c>
      <c r="S1081" s="14" t="e">
        <f>W1081/$T$11</f>
        <v>#VALUE!</v>
      </c>
      <c r="T1081" s="14" t="e">
        <f>X1081/$U$11</f>
        <v>#VALUE!</v>
      </c>
      <c r="U1081" s="14" t="e">
        <f>Y1081/$V$11</f>
        <v>#VALUE!</v>
      </c>
      <c r="V1081" t="s">
        <v>25</v>
      </c>
      <c r="W1081" t="s">
        <v>25</v>
      </c>
      <c r="X1081" t="s">
        <v>25</v>
      </c>
      <c r="Y1081" t="s">
        <v>25</v>
      </c>
      <c r="Z1081" s="14">
        <f>AD1081/$S$11</f>
        <v>1.9353290446441705E-6</v>
      </c>
      <c r="AA1081" s="14">
        <f>AE1081/$T$11</f>
        <v>0.17280984898504995</v>
      </c>
      <c r="AB1081" s="14">
        <f>AF1081/$U$11</f>
        <v>5.5161692390087156</v>
      </c>
      <c r="AC1081" s="14">
        <f>AG1081/$V$11</f>
        <v>0.68571495107905533</v>
      </c>
      <c r="AD1081">
        <v>0.01</v>
      </c>
      <c r="AE1081">
        <v>6208.18</v>
      </c>
      <c r="AF1081">
        <v>28324.15</v>
      </c>
      <c r="AG1081">
        <v>2061.17</v>
      </c>
      <c r="AH1081" s="14">
        <f>AL1081/$S$11</f>
        <v>178.80140233942575</v>
      </c>
      <c r="AI1081" s="14">
        <f>AM1081/$T$11</f>
        <v>79.475685958382101</v>
      </c>
      <c r="AJ1081" s="14">
        <f>AN1081/$U$11</f>
        <v>132.64088222406156</v>
      </c>
      <c r="AK1081" s="14">
        <f>AO1081/$V$11</f>
        <v>275.48429240120163</v>
      </c>
      <c r="AL1081">
        <v>923881.15</v>
      </c>
      <c r="AM1081">
        <v>2855157.66</v>
      </c>
      <c r="AN1081">
        <v>681077.77</v>
      </c>
      <c r="AO1081">
        <v>828069.97</v>
      </c>
      <c r="AP1081" s="14">
        <f>AT1081/$S$11</f>
        <v>0.32611649132585524</v>
      </c>
      <c r="AQ1081" s="14">
        <f>AU1081/$T$11</f>
        <v>2.7851975731609146E-2</v>
      </c>
      <c r="AR1081" s="14">
        <f>AV1081/$U$11</f>
        <v>0</v>
      </c>
      <c r="AS1081" s="14">
        <f>AW1081/$V$11</f>
        <v>1.7901406248440552</v>
      </c>
      <c r="AT1081">
        <v>1685.07</v>
      </c>
      <c r="AU1081">
        <v>1000.58</v>
      </c>
      <c r="AW1081">
        <v>5380.93</v>
      </c>
    </row>
    <row r="1082" spans="1:49" ht="12.75" customHeight="1" x14ac:dyDescent="0.15">
      <c r="A1082" t="s">
        <v>89</v>
      </c>
      <c r="B1082" t="s">
        <v>310</v>
      </c>
      <c r="D1082" s="17" t="s">
        <v>311</v>
      </c>
      <c r="E1082" s="16"/>
      <c r="J1082" s="52">
        <f t="shared" si="421"/>
        <v>0</v>
      </c>
      <c r="K1082" s="52">
        <f t="shared" si="422"/>
        <v>188.12500000000003</v>
      </c>
      <c r="L1082" s="52">
        <f t="shared" si="423"/>
        <v>0</v>
      </c>
      <c r="M1082" s="52">
        <f t="shared" si="424"/>
        <v>73503.125</v>
      </c>
      <c r="N1082">
        <v>0</v>
      </c>
      <c r="O1082">
        <v>14</v>
      </c>
      <c r="P1082">
        <v>0</v>
      </c>
      <c r="Q1082">
        <v>5470</v>
      </c>
      <c r="R1082" s="14" t="e">
        <f>V1082/$S$14</f>
        <v>#VALUE!</v>
      </c>
      <c r="S1082" s="14" t="e">
        <f>W1082/$T$14</f>
        <v>#VALUE!</v>
      </c>
      <c r="T1082" s="14" t="e">
        <f>X1082/$U$14</f>
        <v>#VALUE!</v>
      </c>
      <c r="U1082" s="14" t="e">
        <f>Y1082/$V$14</f>
        <v>#VALUE!</v>
      </c>
      <c r="V1082" t="s">
        <v>25</v>
      </c>
      <c r="W1082" t="s">
        <v>25</v>
      </c>
      <c r="X1082" t="s">
        <v>25</v>
      </c>
      <c r="Y1082" t="s">
        <v>25</v>
      </c>
      <c r="Z1082" s="14">
        <f>AD1082/$S$14</f>
        <v>0.90616142676492395</v>
      </c>
      <c r="AA1082" s="14">
        <f>AE1082/$T$14</f>
        <v>0.32773993178016719</v>
      </c>
      <c r="AB1082" s="14">
        <f>AF1082/$U$14</f>
        <v>0.62109394028553677</v>
      </c>
      <c r="AC1082" s="14">
        <f>AG1082/$V$14</f>
        <v>0.28022161037278337</v>
      </c>
      <c r="AD1082">
        <v>4779.63</v>
      </c>
      <c r="AE1082">
        <v>11821.15</v>
      </c>
      <c r="AF1082">
        <v>3187.51</v>
      </c>
      <c r="AG1082">
        <v>917</v>
      </c>
      <c r="AH1082" s="14" t="e">
        <f>AL1082/$S$14</f>
        <v>#VALUE!</v>
      </c>
      <c r="AI1082" s="14" t="e">
        <f>AM1082/$T$14</f>
        <v>#VALUE!</v>
      </c>
      <c r="AJ1082" s="14" t="e">
        <f>AN1082/$U$14</f>
        <v>#VALUE!</v>
      </c>
      <c r="AK1082" s="14" t="e">
        <f>AO1082/$V$14</f>
        <v>#VALUE!</v>
      </c>
      <c r="AL1082" t="s">
        <v>25</v>
      </c>
      <c r="AM1082" t="s">
        <v>25</v>
      </c>
      <c r="AN1082" t="s">
        <v>25</v>
      </c>
      <c r="AO1082" t="s">
        <v>25</v>
      </c>
      <c r="AP1082" s="14">
        <f>AT1082/$S$14</f>
        <v>0.24931226882089413</v>
      </c>
      <c r="AQ1082" s="14">
        <f>AU1082/$T$14</f>
        <v>3.588209053336841E-2</v>
      </c>
      <c r="AR1082" s="14">
        <f>AV1082/$U$14</f>
        <v>0</v>
      </c>
      <c r="AS1082" s="14">
        <f>AW1082/$V$14</f>
        <v>1.3577027328482678</v>
      </c>
      <c r="AT1082">
        <v>1315.02</v>
      </c>
      <c r="AU1082">
        <v>1294.22</v>
      </c>
      <c r="AW1082">
        <v>4442.96</v>
      </c>
    </row>
    <row r="1083" spans="1:49" ht="12.75" customHeight="1" x14ac:dyDescent="0.15">
      <c r="A1083" t="s">
        <v>89</v>
      </c>
      <c r="B1083" t="s">
        <v>310</v>
      </c>
      <c r="D1083" s="17" t="s">
        <v>311</v>
      </c>
      <c r="J1083" s="52">
        <f t="shared" si="421"/>
        <v>13.4375</v>
      </c>
      <c r="K1083" s="52">
        <f t="shared" si="422"/>
        <v>188.12500000000003</v>
      </c>
      <c r="L1083" s="52">
        <f t="shared" si="423"/>
        <v>0</v>
      </c>
      <c r="M1083" s="52">
        <f t="shared" si="424"/>
        <v>118572.5</v>
      </c>
      <c r="N1083">
        <v>1</v>
      </c>
      <c r="O1083">
        <v>14</v>
      </c>
      <c r="P1083">
        <v>0</v>
      </c>
      <c r="Q1083">
        <v>8824</v>
      </c>
      <c r="R1083" s="14">
        <f>V1083/$S$15</f>
        <v>0.92301319789494951</v>
      </c>
      <c r="S1083" s="14">
        <f>W1083/$T$15</f>
        <v>0.18045057202348416</v>
      </c>
      <c r="T1083" s="14">
        <f>X1083/$U$15</f>
        <v>1.8841060104978913</v>
      </c>
      <c r="U1083" s="14">
        <f>Y1083/$V$15</f>
        <v>1.1502631198368449</v>
      </c>
      <c r="V1083">
        <v>5024.93</v>
      </c>
      <c r="W1083">
        <v>6688.7</v>
      </c>
      <c r="X1083">
        <v>9935.7199999999993</v>
      </c>
      <c r="Y1083">
        <v>3897.31</v>
      </c>
      <c r="Z1083" s="14">
        <f>AD1083/$S$15</f>
        <v>0.71629760931659336</v>
      </c>
      <c r="AA1083" s="14">
        <f>AE1083/$T$15</f>
        <v>0.30269330983692622</v>
      </c>
      <c r="AB1083" s="14">
        <f>AF1083/$U$15</f>
        <v>0.80974089019691131</v>
      </c>
      <c r="AC1083" s="14">
        <f>AG1083/$V$15</f>
        <v>0.46146762725821161</v>
      </c>
      <c r="AD1083">
        <v>3899.56</v>
      </c>
      <c r="AE1083">
        <v>11219.83</v>
      </c>
      <c r="AF1083">
        <v>4270.12</v>
      </c>
      <c r="AG1083">
        <v>1563.54</v>
      </c>
      <c r="AH1083" s="14" t="e">
        <f>AL1083/$S$15</f>
        <v>#VALUE!</v>
      </c>
      <c r="AI1083" s="14" t="e">
        <f>AM1083/$T$15</f>
        <v>#VALUE!</v>
      </c>
      <c r="AJ1083" s="14" t="e">
        <f>AN1083/$U$15</f>
        <v>#VALUE!</v>
      </c>
      <c r="AK1083" s="14" t="e">
        <f>AO1083/$V$15</f>
        <v>#VALUE!</v>
      </c>
      <c r="AL1083" t="s">
        <v>25</v>
      </c>
      <c r="AM1083" t="s">
        <v>25</v>
      </c>
      <c r="AN1083" t="s">
        <v>25</v>
      </c>
      <c r="AO1083" t="s">
        <v>25</v>
      </c>
      <c r="AP1083" s="14">
        <f>AT1083/$S$15</f>
        <v>0.32250622238958127</v>
      </c>
      <c r="AQ1083" s="14">
        <f>AU1083/$T$15</f>
        <v>2.6598565934993868E-2</v>
      </c>
      <c r="AR1083" s="14">
        <f>AV1083/$U$15</f>
        <v>0</v>
      </c>
      <c r="AS1083" s="14">
        <f>AW1083/$V$15</f>
        <v>1.4163875107358206</v>
      </c>
      <c r="AT1083">
        <v>1755.74</v>
      </c>
      <c r="AU1083">
        <v>985.92</v>
      </c>
      <c r="AW1083">
        <v>4798.99</v>
      </c>
    </row>
    <row r="1084" spans="1:49" ht="12.75" customHeight="1" x14ac:dyDescent="0.15">
      <c r="A1084" t="s">
        <v>89</v>
      </c>
      <c r="B1084" t="s">
        <v>310</v>
      </c>
      <c r="D1084" s="17" t="s">
        <v>311</v>
      </c>
      <c r="J1084" s="52">
        <f t="shared" si="421"/>
        <v>13.4375</v>
      </c>
      <c r="K1084" s="52">
        <f t="shared" si="422"/>
        <v>524.0625</v>
      </c>
      <c r="L1084" s="52">
        <f t="shared" si="423"/>
        <v>13.4375</v>
      </c>
      <c r="M1084" s="52">
        <f t="shared" si="424"/>
        <v>98644.687500000015</v>
      </c>
      <c r="N1084">
        <v>1</v>
      </c>
      <c r="O1084">
        <v>39</v>
      </c>
      <c r="P1084">
        <v>1</v>
      </c>
      <c r="Q1084">
        <v>7341</v>
      </c>
      <c r="R1084" s="14">
        <f>V1084/$S$16</f>
        <v>0.74815187649282078</v>
      </c>
      <c r="S1084" s="14">
        <f>W1084/$T$16</f>
        <v>7.4219254910122573E-2</v>
      </c>
      <c r="T1084" s="14">
        <f>X1084/$U$16</f>
        <v>1.148891945294642</v>
      </c>
      <c r="U1084" s="14">
        <f>Y1084/$V$16</f>
        <v>0.88533000329760037</v>
      </c>
      <c r="V1084">
        <v>4087.64</v>
      </c>
      <c r="W1084">
        <v>2710.22</v>
      </c>
      <c r="X1084">
        <v>5930.81</v>
      </c>
      <c r="Y1084">
        <v>3275.42</v>
      </c>
      <c r="Z1084" s="14">
        <f>AD1084/$S$16</f>
        <v>0.95770775946482667</v>
      </c>
      <c r="AA1084" s="14">
        <f>AE1084/$T$16</f>
        <v>0.29706049884435487</v>
      </c>
      <c r="AB1084" s="14">
        <f>AF1084/$U$16</f>
        <v>0.76342063461314946</v>
      </c>
      <c r="AC1084" s="14">
        <f>AG1084/$V$16</f>
        <v>0.47160820183476321</v>
      </c>
      <c r="AD1084">
        <v>5232.58</v>
      </c>
      <c r="AE1084">
        <v>10847.58</v>
      </c>
      <c r="AF1084">
        <v>3940.93</v>
      </c>
      <c r="AG1084">
        <v>1744.79</v>
      </c>
      <c r="AH1084" s="14">
        <f>AL1084/$S$16</f>
        <v>160.35093756005602</v>
      </c>
      <c r="AI1084" s="14">
        <f>AM1084/$T$16</f>
        <v>56.25922133616676</v>
      </c>
      <c r="AJ1084" s="14">
        <f>AN1084/$U$16</f>
        <v>92.885564294293133</v>
      </c>
      <c r="AK1084" s="14">
        <f>AO1084/$V$16</f>
        <v>592.33689311990827</v>
      </c>
      <c r="AL1084">
        <v>876101.4</v>
      </c>
      <c r="AM1084">
        <v>2054384.23</v>
      </c>
      <c r="AN1084">
        <v>479493.86</v>
      </c>
      <c r="AO1084">
        <v>2191445.11</v>
      </c>
      <c r="AP1084" s="14">
        <f>AT1084/$S$16</f>
        <v>0.33667969214719101</v>
      </c>
      <c r="AQ1084" s="14">
        <f>AU1084/$T$16</f>
        <v>3.5099571699291274E-2</v>
      </c>
      <c r="AR1084" s="14">
        <f>AV1084/$U$16</f>
        <v>0</v>
      </c>
      <c r="AS1084" s="14">
        <f>AW1084/$V$16</f>
        <v>1.4914938129449735</v>
      </c>
      <c r="AT1084">
        <v>1839.5</v>
      </c>
      <c r="AU1084">
        <v>1281.71</v>
      </c>
      <c r="AW1084">
        <v>5518.02</v>
      </c>
    </row>
    <row r="1085" spans="1:49" s="31" customFormat="1" x14ac:dyDescent="0.15">
      <c r="C1085" s="33"/>
      <c r="D1085" s="32"/>
      <c r="F1085" s="33"/>
      <c r="G1085" s="33"/>
      <c r="H1085" s="33"/>
      <c r="I1085" s="33"/>
      <c r="J1085" s="52"/>
      <c r="K1085" s="52"/>
      <c r="L1085" s="52"/>
      <c r="M1085" s="52"/>
    </row>
    <row r="1086" spans="1:49" s="23" customFormat="1" x14ac:dyDescent="0.15">
      <c r="A1086" s="61" t="s">
        <v>515</v>
      </c>
      <c r="C1086" s="24"/>
      <c r="D1086" s="48"/>
      <c r="F1086" s="24"/>
      <c r="G1086" s="24"/>
      <c r="H1086" s="24"/>
      <c r="I1086" s="24"/>
      <c r="J1086" s="64"/>
      <c r="K1086" s="64"/>
      <c r="L1086" s="64"/>
      <c r="M1086" s="64"/>
    </row>
    <row r="1087" spans="1:49" ht="12.75" customHeight="1" x14ac:dyDescent="0.15">
      <c r="A1087" t="s">
        <v>20</v>
      </c>
      <c r="B1087" t="s">
        <v>244</v>
      </c>
      <c r="C1087" s="16" t="s">
        <v>429</v>
      </c>
      <c r="D1087" s="17">
        <v>1</v>
      </c>
      <c r="G1087" s="16">
        <v>10</v>
      </c>
      <c r="H1087" s="16" t="s">
        <v>426</v>
      </c>
      <c r="J1087" s="52">
        <f t="shared" si="421"/>
        <v>994.375</v>
      </c>
      <c r="K1087" s="52">
        <f t="shared" si="422"/>
        <v>51976.250000000007</v>
      </c>
      <c r="L1087" s="52">
        <f t="shared" si="423"/>
        <v>29078.750000000007</v>
      </c>
      <c r="M1087" s="52">
        <f t="shared" si="424"/>
        <v>1453803.125</v>
      </c>
      <c r="N1087">
        <v>74</v>
      </c>
      <c r="O1087">
        <v>3868</v>
      </c>
      <c r="P1087">
        <v>2164</v>
      </c>
      <c r="Q1087">
        <v>108190</v>
      </c>
      <c r="R1087" s="14">
        <f>V1087/$S$4</f>
        <v>0.32978434163969839</v>
      </c>
      <c r="S1087" s="14">
        <f>W1087/$T$4</f>
        <v>0.10078006417276691</v>
      </c>
      <c r="T1087" s="14">
        <f>X1087/$U$4</f>
        <v>0.94978584664372456</v>
      </c>
      <c r="U1087" s="14">
        <f>Y1087/$V$4</f>
        <v>2.7608352017326148</v>
      </c>
      <c r="V1087">
        <v>1746.65</v>
      </c>
      <c r="W1087">
        <v>3671.71</v>
      </c>
      <c r="X1087">
        <v>4987.24</v>
      </c>
      <c r="Y1087">
        <v>7597.57</v>
      </c>
      <c r="Z1087" s="14">
        <f>AD1087/$S$4</f>
        <v>0.6928369402266471</v>
      </c>
      <c r="AA1087" s="14">
        <f>AE1087/$T$4</f>
        <v>0.22399150218621081</v>
      </c>
      <c r="AB1087" s="14">
        <f>AF1087/$U$4</f>
        <v>8.8936984256062281</v>
      </c>
      <c r="AC1087" s="14">
        <f>AG1087/$V$4</f>
        <v>1.6201910672950788</v>
      </c>
      <c r="AD1087">
        <v>3669.5</v>
      </c>
      <c r="AE1087">
        <v>8160.66</v>
      </c>
      <c r="AF1087">
        <v>46700.01</v>
      </c>
      <c r="AG1087">
        <v>4458.62</v>
      </c>
      <c r="AH1087" s="14">
        <f>AL1087/$S$4</f>
        <v>4.5554363956996715</v>
      </c>
      <c r="AI1087" s="14">
        <f>AM1087/$T$4</f>
        <v>1.5524520419730519</v>
      </c>
      <c r="AJ1087" s="14">
        <f>AN1087/$U$4</f>
        <v>35.349360396578881</v>
      </c>
      <c r="AK1087" s="14">
        <f>AO1087/$V$4</f>
        <v>11.202699216180763</v>
      </c>
      <c r="AL1087">
        <v>24127.14</v>
      </c>
      <c r="AM1087">
        <v>56560.33</v>
      </c>
      <c r="AN1087">
        <v>185616.31</v>
      </c>
      <c r="AO1087">
        <v>30828.82</v>
      </c>
      <c r="AP1087" s="14">
        <f>AT1087/$S$4</f>
        <v>0.37210413228757971</v>
      </c>
      <c r="AQ1087" s="14">
        <f>AU1087/$T$4</f>
        <v>3.2506333561149396E-2</v>
      </c>
      <c r="AR1087" s="14">
        <f>AV1087/$U$4</f>
        <v>0</v>
      </c>
      <c r="AS1087" s="14">
        <f>AW1087/$V$4</f>
        <v>2.4751645220955631</v>
      </c>
      <c r="AT1087">
        <v>1970.79</v>
      </c>
      <c r="AU1087">
        <v>1184.3</v>
      </c>
      <c r="AW1087">
        <v>6811.43</v>
      </c>
    </row>
    <row r="1088" spans="1:49" ht="12.75" customHeight="1" x14ac:dyDescent="0.15">
      <c r="A1088" t="s">
        <v>21</v>
      </c>
      <c r="B1088" t="s">
        <v>245</v>
      </c>
      <c r="C1088" s="16" t="s">
        <v>429</v>
      </c>
      <c r="D1088" s="17">
        <v>2</v>
      </c>
      <c r="G1088" s="16">
        <v>25</v>
      </c>
      <c r="H1088" s="16" t="s">
        <v>426</v>
      </c>
      <c r="J1088" s="52">
        <f t="shared" si="421"/>
        <v>1115.3125</v>
      </c>
      <c r="K1088" s="52">
        <f t="shared" si="422"/>
        <v>49423.124999999993</v>
      </c>
      <c r="L1088" s="52">
        <f t="shared" si="423"/>
        <v>28514.375</v>
      </c>
      <c r="M1088" s="52">
        <f t="shared" si="424"/>
        <v>1427143.1250000002</v>
      </c>
      <c r="N1088">
        <v>83</v>
      </c>
      <c r="O1088">
        <v>3678</v>
      </c>
      <c r="P1088">
        <v>2122</v>
      </c>
      <c r="Q1088">
        <v>106206</v>
      </c>
      <c r="R1088" s="14">
        <f>V1088/$S$4</f>
        <v>0.40649203034548387</v>
      </c>
      <c r="S1088" s="14">
        <f>W1088/$T$4</f>
        <v>9.535008193144108E-2</v>
      </c>
      <c r="T1088" s="14">
        <f>X1088/$U$4</f>
        <v>0.9854882296592401</v>
      </c>
      <c r="U1088" s="14">
        <f>Y1088/$V$4</f>
        <v>2.2562511128634295</v>
      </c>
      <c r="V1088">
        <v>2152.92</v>
      </c>
      <c r="W1088">
        <v>3473.88</v>
      </c>
      <c r="X1088">
        <v>5174.71</v>
      </c>
      <c r="Y1088">
        <v>6209</v>
      </c>
      <c r="Z1088" s="14">
        <f>AD1088/$S$4</f>
        <v>0.69446070305154117</v>
      </c>
      <c r="AA1088" s="14">
        <f>AE1088/$T$4</f>
        <v>0.22392892138698814</v>
      </c>
      <c r="AB1088" s="14">
        <f>AF1088/$U$4</f>
        <v>8.962640761315658</v>
      </c>
      <c r="AC1088" s="14">
        <f>AG1088/$V$4</f>
        <v>1.5816287596614715</v>
      </c>
      <c r="AD1088">
        <v>3678.1</v>
      </c>
      <c r="AE1088">
        <v>8158.38</v>
      </c>
      <c r="AF1088">
        <v>47062.02</v>
      </c>
      <c r="AG1088">
        <v>4352.5</v>
      </c>
      <c r="AH1088" s="14">
        <f>AL1088/$S$4</f>
        <v>4.9809547725410379</v>
      </c>
      <c r="AI1088" s="14">
        <f>AM1088/$T$4</f>
        <v>2.1152485802667367</v>
      </c>
      <c r="AJ1088" s="14">
        <f>AN1088/$U$4</f>
        <v>34.403899514560337</v>
      </c>
      <c r="AK1088" s="14">
        <f>AO1088/$V$4</f>
        <v>14.223186804801029</v>
      </c>
      <c r="AL1088">
        <v>26380.83</v>
      </c>
      <c r="AM1088">
        <v>77064.639999999999</v>
      </c>
      <c r="AN1088">
        <v>180651.78</v>
      </c>
      <c r="AO1088">
        <v>39140.93</v>
      </c>
      <c r="AP1088" s="14">
        <f>AT1088/$S$4</f>
        <v>0.38642156659126864</v>
      </c>
      <c r="AQ1088" s="14">
        <f>AU1088/$T$4</f>
        <v>3.0105756061142536E-2</v>
      </c>
      <c r="AR1088" s="14">
        <f>AV1088/$U$4</f>
        <v>0</v>
      </c>
      <c r="AS1088" s="14">
        <f>AW1088/$V$4</f>
        <v>2.3106533280521528</v>
      </c>
      <c r="AT1088">
        <v>2046.62</v>
      </c>
      <c r="AU1088">
        <v>1096.8399999999999</v>
      </c>
      <c r="AW1088">
        <v>6358.71</v>
      </c>
    </row>
    <row r="1089" spans="1:49" ht="12.75" customHeight="1" x14ac:dyDescent="0.15">
      <c r="A1089" t="s">
        <v>22</v>
      </c>
      <c r="B1089" t="s">
        <v>246</v>
      </c>
      <c r="C1089" s="16" t="s">
        <v>429</v>
      </c>
      <c r="D1089" s="17">
        <v>3</v>
      </c>
      <c r="G1089" s="16">
        <v>50</v>
      </c>
      <c r="H1089" s="16" t="s">
        <v>426</v>
      </c>
      <c r="J1089" s="52">
        <f t="shared" si="421"/>
        <v>819.6875</v>
      </c>
      <c r="K1089" s="52">
        <f t="shared" si="422"/>
        <v>28541.250000000004</v>
      </c>
      <c r="L1089" s="52">
        <f t="shared" si="423"/>
        <v>12752.187500000002</v>
      </c>
      <c r="M1089" s="52">
        <f t="shared" si="424"/>
        <v>1100692.5</v>
      </c>
      <c r="N1089">
        <v>61</v>
      </c>
      <c r="O1089">
        <v>2124</v>
      </c>
      <c r="P1089">
        <v>949</v>
      </c>
      <c r="Q1089">
        <v>81912</v>
      </c>
      <c r="R1089" s="14">
        <f>V1089/$S$4</f>
        <v>0.37521571500319084</v>
      </c>
      <c r="S1089" s="14">
        <f>W1089/$T$4</f>
        <v>0.12209266898874367</v>
      </c>
      <c r="T1089" s="14">
        <f>X1089/$U$4</f>
        <v>1.720859812870531</v>
      </c>
      <c r="U1089" s="14">
        <f>Y1089/$V$4</f>
        <v>1.9866274696483537</v>
      </c>
      <c r="V1089">
        <v>1987.27</v>
      </c>
      <c r="W1089">
        <v>4448.1899999999996</v>
      </c>
      <c r="X1089">
        <v>9036.08</v>
      </c>
      <c r="Y1089">
        <v>5467.02</v>
      </c>
      <c r="Z1089" s="14">
        <f>AD1089/$S$4</f>
        <v>0.78989641903654229</v>
      </c>
      <c r="AA1089" s="14">
        <f>AE1089/$T$4</f>
        <v>0.25208232119869678</v>
      </c>
      <c r="AB1089" s="14">
        <f>AF1089/$U$4</f>
        <v>22.058639359653849</v>
      </c>
      <c r="AC1089" s="14">
        <f>AG1089/$V$4</f>
        <v>1.3339244379358337</v>
      </c>
      <c r="AD1089">
        <v>4183.5600000000004</v>
      </c>
      <c r="AE1089">
        <v>9184.09</v>
      </c>
      <c r="AF1089">
        <v>115827.93</v>
      </c>
      <c r="AG1089">
        <v>3670.84</v>
      </c>
      <c r="AH1089" s="14">
        <f>AL1089/$S$4</f>
        <v>8.4169426434103549</v>
      </c>
      <c r="AI1089" s="14">
        <f>AM1089/$T$4</f>
        <v>4.7622593864336906</v>
      </c>
      <c r="AJ1089" s="14">
        <f>AN1089/$U$4</f>
        <v>80.682220796014406</v>
      </c>
      <c r="AK1089" s="14">
        <f>AO1089/$V$4</f>
        <v>31.721295391201021</v>
      </c>
      <c r="AL1089">
        <v>44578.99</v>
      </c>
      <c r="AM1089">
        <v>173502.92</v>
      </c>
      <c r="AN1089">
        <v>423655.08</v>
      </c>
      <c r="AO1089">
        <v>87294.15</v>
      </c>
      <c r="AP1089" s="14">
        <f>AT1089/$S$4</f>
        <v>0.33584701888473928</v>
      </c>
      <c r="AQ1089" s="14">
        <f>AU1089/$T$4</f>
        <v>2.6924839911179183E-2</v>
      </c>
      <c r="AR1089" s="14">
        <f>AV1089/$U$4</f>
        <v>0</v>
      </c>
      <c r="AS1089" s="14">
        <f>AW1089/$V$4</f>
        <v>2.0663611818700467</v>
      </c>
      <c r="AT1089">
        <v>1778.76</v>
      </c>
      <c r="AU1089">
        <v>980.95</v>
      </c>
      <c r="AW1089">
        <v>5686.44</v>
      </c>
    </row>
    <row r="1090" spans="1:49" ht="12.75" customHeight="1" x14ac:dyDescent="0.15">
      <c r="A1090" t="s">
        <v>23</v>
      </c>
      <c r="B1090" t="s">
        <v>247</v>
      </c>
      <c r="C1090" s="16" t="s">
        <v>429</v>
      </c>
      <c r="D1090" s="17">
        <v>4</v>
      </c>
      <c r="G1090" s="16">
        <v>100</v>
      </c>
      <c r="H1090" s="16" t="s">
        <v>426</v>
      </c>
      <c r="J1090" s="52">
        <f t="shared" si="421"/>
        <v>255.31250000000003</v>
      </c>
      <c r="K1090" s="52">
        <f t="shared" si="422"/>
        <v>4877.8125</v>
      </c>
      <c r="L1090" s="52">
        <f t="shared" si="423"/>
        <v>1679.6875</v>
      </c>
      <c r="M1090" s="52">
        <f t="shared" si="424"/>
        <v>594475</v>
      </c>
      <c r="N1090">
        <v>19</v>
      </c>
      <c r="O1090">
        <v>363</v>
      </c>
      <c r="P1090">
        <v>125</v>
      </c>
      <c r="Q1090">
        <v>44240</v>
      </c>
      <c r="R1090" s="14">
        <f>V1090/$S$4</f>
        <v>0.35607419463251982</v>
      </c>
      <c r="S1090" s="14">
        <f>W1090/$T$4</f>
        <v>0.12713097228054862</v>
      </c>
      <c r="T1090" s="14">
        <f>X1090/$U$4</f>
        <v>1.5007779603916274</v>
      </c>
      <c r="U1090" s="14">
        <f>Y1090/$V$4</f>
        <v>1.6080358732662043</v>
      </c>
      <c r="V1090">
        <v>1885.89</v>
      </c>
      <c r="W1090">
        <v>4631.75</v>
      </c>
      <c r="X1090">
        <v>7880.45</v>
      </c>
      <c r="Y1090">
        <v>4425.17</v>
      </c>
      <c r="Z1090" s="14">
        <f>AD1090/$S$4</f>
        <v>0.82175615613801234</v>
      </c>
      <c r="AA1090" s="14">
        <f>AE1090/$T$4</f>
        <v>0.26244026690161909</v>
      </c>
      <c r="AB1090" s="14">
        <f>AF1090/$U$4</f>
        <v>24.209733170060048</v>
      </c>
      <c r="AC1090" s="14">
        <f>AG1090/$V$4</f>
        <v>1.0614046244244906</v>
      </c>
      <c r="AD1090">
        <v>4352.3</v>
      </c>
      <c r="AE1090">
        <v>9561.4599999999991</v>
      </c>
      <c r="AF1090">
        <v>127123.13</v>
      </c>
      <c r="AG1090">
        <v>2920.89</v>
      </c>
      <c r="AH1090" s="14">
        <f>AL1090/$S$4</f>
        <v>14.188488654429284</v>
      </c>
      <c r="AI1090" s="14">
        <f>AM1090/$T$4</f>
        <v>4.6229059449014489</v>
      </c>
      <c r="AJ1090" s="14">
        <f>AN1090/$U$4</f>
        <v>181.69941210190234</v>
      </c>
      <c r="AK1090" s="14">
        <f>AO1090/$V$4</f>
        <v>15.84575803714511</v>
      </c>
      <c r="AL1090">
        <v>75147.06</v>
      </c>
      <c r="AM1090">
        <v>168425.87</v>
      </c>
      <c r="AN1090">
        <v>954087.26</v>
      </c>
      <c r="AO1090">
        <v>43606.1</v>
      </c>
      <c r="AP1090" s="14">
        <f>AT1090/$S$4</f>
        <v>0.33984600686511818</v>
      </c>
      <c r="AQ1090" s="14">
        <f>AU1090/$T$4</f>
        <v>2.7090624133681369E-2</v>
      </c>
      <c r="AR1090" s="14">
        <f>AV1090/$U$4</f>
        <v>0</v>
      </c>
      <c r="AS1090" s="14">
        <f>AW1090/$V$4</f>
        <v>1.9398490502959764</v>
      </c>
      <c r="AT1090">
        <v>1799.94</v>
      </c>
      <c r="AU1090">
        <v>986.99</v>
      </c>
      <c r="AW1090">
        <v>5338.29</v>
      </c>
    </row>
    <row r="1091" spans="1:49" ht="12.75" customHeight="1" x14ac:dyDescent="0.15">
      <c r="A1091" t="s">
        <v>24</v>
      </c>
      <c r="B1091" t="s">
        <v>248</v>
      </c>
      <c r="C1091" s="16" t="s">
        <v>429</v>
      </c>
      <c r="D1091" s="17">
        <v>5</v>
      </c>
      <c r="G1091" s="16">
        <v>200</v>
      </c>
      <c r="H1091" s="16" t="s">
        <v>426</v>
      </c>
      <c r="J1091" s="52">
        <f t="shared" si="421"/>
        <v>0</v>
      </c>
      <c r="K1091" s="52">
        <f t="shared" si="422"/>
        <v>1572.1875</v>
      </c>
      <c r="L1091" s="52">
        <f t="shared" si="423"/>
        <v>241.87500000000003</v>
      </c>
      <c r="M1091" s="52">
        <f t="shared" si="424"/>
        <v>406806.87499999994</v>
      </c>
      <c r="N1091">
        <v>0</v>
      </c>
      <c r="O1091">
        <v>117</v>
      </c>
      <c r="P1091">
        <v>18</v>
      </c>
      <c r="Q1091">
        <v>30274</v>
      </c>
      <c r="R1091" s="14" t="e">
        <f>V1091/$S$4</f>
        <v>#VALUE!</v>
      </c>
      <c r="S1091" s="14" t="e">
        <f>W1091/$T$4</f>
        <v>#VALUE!</v>
      </c>
      <c r="T1091" s="14" t="e">
        <f>X1091/$U$4</f>
        <v>#VALUE!</v>
      </c>
      <c r="U1091" s="14" t="e">
        <f>Y1091/$V$4</f>
        <v>#VALUE!</v>
      </c>
      <c r="V1091" t="s">
        <v>25</v>
      </c>
      <c r="W1091" t="s">
        <v>25</v>
      </c>
      <c r="X1091" t="s">
        <v>25</v>
      </c>
      <c r="Y1091" t="s">
        <v>25</v>
      </c>
      <c r="Z1091" s="14">
        <f>AD1091/$S$4</f>
        <v>0.81247049849518715</v>
      </c>
      <c r="AA1091" s="14">
        <f>AE1091/$T$4</f>
        <v>0.26454852619473057</v>
      </c>
      <c r="AB1091" s="14">
        <f>AF1091/$U$4</f>
        <v>18.757143047586041</v>
      </c>
      <c r="AC1091" s="14">
        <f>AG1091/$V$4</f>
        <v>1.007743712548739</v>
      </c>
      <c r="AD1091">
        <v>4303.12</v>
      </c>
      <c r="AE1091">
        <v>9638.27</v>
      </c>
      <c r="AF1091">
        <v>98492.07</v>
      </c>
      <c r="AG1091">
        <v>2773.22</v>
      </c>
      <c r="AH1091" s="14">
        <f>AL1091/$S$4</f>
        <v>59.340555931076935</v>
      </c>
      <c r="AI1091" s="14">
        <f>AM1091/$T$4</f>
        <v>24.920444982419735</v>
      </c>
      <c r="AJ1091" s="14">
        <f>AN1091/$U$4</f>
        <v>309.10036926932668</v>
      </c>
      <c r="AK1091" s="14">
        <f>AO1091/$V$4</f>
        <v>218.54256861597946</v>
      </c>
      <c r="AL1091">
        <v>314287.76</v>
      </c>
      <c r="AM1091">
        <v>907924.08</v>
      </c>
      <c r="AN1091">
        <v>1623058.22</v>
      </c>
      <c r="AO1091">
        <v>601409.48</v>
      </c>
      <c r="AP1091" s="14">
        <f>AT1091/$S$4</f>
        <v>0.34485135017766988</v>
      </c>
      <c r="AQ1091" s="14">
        <f>AU1091/$T$4</f>
        <v>2.6206807583255793E-2</v>
      </c>
      <c r="AR1091" s="14">
        <f>AV1091/$U$4</f>
        <v>0</v>
      </c>
      <c r="AS1091" s="14">
        <f>AW1091/$V$4</f>
        <v>1.8790331079141398</v>
      </c>
      <c r="AT1091">
        <v>1826.45</v>
      </c>
      <c r="AU1091">
        <v>954.79</v>
      </c>
      <c r="AW1091">
        <v>5170.93</v>
      </c>
    </row>
    <row r="1092" spans="1:49" ht="12.75" customHeight="1" x14ac:dyDescent="0.15">
      <c r="A1092" t="s">
        <v>69</v>
      </c>
      <c r="B1092" t="s">
        <v>293</v>
      </c>
      <c r="C1092" s="40" t="s">
        <v>500</v>
      </c>
      <c r="D1092" s="17">
        <v>664</v>
      </c>
      <c r="J1092" s="52">
        <f t="shared" si="421"/>
        <v>1397.4999999999998</v>
      </c>
      <c r="K1092" s="52">
        <f t="shared" si="422"/>
        <v>66542.5</v>
      </c>
      <c r="L1092" s="52">
        <f t="shared" si="423"/>
        <v>17818.125</v>
      </c>
      <c r="M1092" s="52">
        <f t="shared" si="424"/>
        <v>1776061.25</v>
      </c>
      <c r="N1092">
        <v>104</v>
      </c>
      <c r="O1092">
        <v>4952</v>
      </c>
      <c r="P1092">
        <v>1326</v>
      </c>
      <c r="Q1092">
        <v>132172</v>
      </c>
      <c r="R1092" s="14">
        <f>V1092/$S$7</f>
        <v>0.55475521710315023</v>
      </c>
      <c r="S1092" s="14">
        <f>W1092/$T$7</f>
        <v>0.13159258673271756</v>
      </c>
      <c r="T1092" s="14">
        <f>X1092/$U$7</f>
        <v>0.71644603778649008</v>
      </c>
      <c r="U1092" s="14">
        <f>Y1092/$V$7</f>
        <v>1.6042566556791025</v>
      </c>
      <c r="V1092">
        <v>2988.25</v>
      </c>
      <c r="W1092">
        <v>4824</v>
      </c>
      <c r="X1092">
        <v>3737.09</v>
      </c>
      <c r="Y1092">
        <v>4954.49</v>
      </c>
      <c r="Z1092" s="14">
        <f>AD1092/$S$7</f>
        <v>0.73407950454924342</v>
      </c>
      <c r="AA1092" s="14">
        <f>AE1092/$T$7</f>
        <v>0.24042707577485228</v>
      </c>
      <c r="AB1092" s="14">
        <f>AF1092/$U$7</f>
        <v>6.0704734334710473</v>
      </c>
      <c r="AC1092" s="14">
        <f>AG1092/$V$7</f>
        <v>0.66702824170913833</v>
      </c>
      <c r="AD1092">
        <v>3954.2</v>
      </c>
      <c r="AE1092">
        <v>8813.7199999999993</v>
      </c>
      <c r="AF1092">
        <v>31664.5</v>
      </c>
      <c r="AG1092">
        <v>2060.0100000000002</v>
      </c>
      <c r="AH1092" s="14">
        <f>AL1092/$S$7</f>
        <v>11.611455071000128</v>
      </c>
      <c r="AI1092" s="14">
        <f>AM1092/$T$7</f>
        <v>3.5866765233805986</v>
      </c>
      <c r="AJ1092" s="14">
        <f>AN1092/$U$7</f>
        <v>107.90360131514623</v>
      </c>
      <c r="AK1092" s="14">
        <f>AO1092/$V$7</f>
        <v>12.229537550917321</v>
      </c>
      <c r="AL1092">
        <v>62546.38</v>
      </c>
      <c r="AM1092">
        <v>131482.54</v>
      </c>
      <c r="AN1092">
        <v>562841.37</v>
      </c>
      <c r="AO1092">
        <v>37768.97</v>
      </c>
      <c r="AP1092" s="14">
        <f>AT1092/$S$7</f>
        <v>0.36260839377641968</v>
      </c>
      <c r="AQ1092" s="14">
        <f>AU1092/$T$7</f>
        <v>3.660232523882527E-2</v>
      </c>
      <c r="AR1092" s="14">
        <f>AV1092/$U$7</f>
        <v>0</v>
      </c>
      <c r="AS1092" s="14">
        <f>AW1092/$V$7</f>
        <v>1.3447483113905851</v>
      </c>
      <c r="AT1092">
        <v>1953.23</v>
      </c>
      <c r="AU1092">
        <v>1341.79</v>
      </c>
      <c r="AW1092">
        <v>4153.04</v>
      </c>
    </row>
    <row r="1093" spans="1:49" ht="12.75" customHeight="1" x14ac:dyDescent="0.15">
      <c r="A1093" t="s">
        <v>41</v>
      </c>
      <c r="B1093" t="s">
        <v>264</v>
      </c>
      <c r="C1093" s="16" t="s">
        <v>390</v>
      </c>
      <c r="D1093" s="17">
        <v>416</v>
      </c>
      <c r="F1093" s="16" t="s">
        <v>390</v>
      </c>
      <c r="H1093" s="16" t="s">
        <v>425</v>
      </c>
      <c r="J1093" s="52">
        <f>N1093/$B$15/$B$16/$B$17/$B$18</f>
        <v>34722.5</v>
      </c>
      <c r="K1093" s="52">
        <f>O1093/$B$15/$B$16/$B$17/$B$18</f>
        <v>123934.06250000001</v>
      </c>
      <c r="L1093" s="52">
        <f>P1093/$B$15/$B$16/$B$17/$B$18</f>
        <v>7538.4375000000009</v>
      </c>
      <c r="M1093" s="52">
        <f>Q1093/$B$15/$B$16/$B$17/$B$18</f>
        <v>1835132.5000000002</v>
      </c>
      <c r="N1093">
        <v>2584</v>
      </c>
      <c r="O1093">
        <v>9223</v>
      </c>
      <c r="P1093">
        <v>561</v>
      </c>
      <c r="Q1093">
        <v>136568</v>
      </c>
      <c r="R1093" s="14">
        <f>V1093/$S$15</f>
        <v>0.27976781991348348</v>
      </c>
      <c r="S1093" s="14">
        <f>W1093/$T$15</f>
        <v>8.9774746362364446E-2</v>
      </c>
      <c r="T1093" s="14">
        <f>X1093/$U$15</f>
        <v>0.86484533814739528</v>
      </c>
      <c r="U1093" s="14">
        <f>Y1093/$V$15</f>
        <v>1.3741142025683331</v>
      </c>
      <c r="V1093">
        <v>1523.07</v>
      </c>
      <c r="W1093">
        <v>3327.65</v>
      </c>
      <c r="X1093">
        <v>4560.71</v>
      </c>
      <c r="Y1093">
        <v>4655.76</v>
      </c>
      <c r="Z1093" s="14">
        <f>AD1093/$S$15</f>
        <v>0.38858202992257601</v>
      </c>
      <c r="AA1093" s="14">
        <f>AE1093/$T$15</f>
        <v>0.13780362190712622</v>
      </c>
      <c r="AB1093" s="14">
        <f>AF1093/$U$15</f>
        <v>3.1020131071937866</v>
      </c>
      <c r="AC1093" s="14">
        <f>AG1093/$V$15</f>
        <v>0.91278529244227746</v>
      </c>
      <c r="AD1093">
        <v>2115.46</v>
      </c>
      <c r="AE1093">
        <v>5107.92</v>
      </c>
      <c r="AF1093">
        <v>16358.28</v>
      </c>
      <c r="AG1093">
        <v>3092.69</v>
      </c>
      <c r="AH1093" s="14">
        <f>AL1093/$S$15</f>
        <v>7.5340839999632623</v>
      </c>
      <c r="AI1093" s="14">
        <f>AM1093/$T$15</f>
        <v>2.7480644331051138</v>
      </c>
      <c r="AJ1093" s="14">
        <f>AN1093/$U$15</f>
        <v>48.866792833520442</v>
      </c>
      <c r="AK1093" s="14">
        <f>AO1093/$V$15</f>
        <v>26.17290647809007</v>
      </c>
      <c r="AL1093">
        <v>41015.93</v>
      </c>
      <c r="AM1093">
        <v>101861.57</v>
      </c>
      <c r="AN1093">
        <v>257696.1</v>
      </c>
      <c r="AO1093">
        <v>88678.78</v>
      </c>
      <c r="AP1093" s="14">
        <f>AT1093/$S$15</f>
        <v>0.32624057457223937</v>
      </c>
      <c r="AQ1093" s="14">
        <f>AU1093/$T$15</f>
        <v>2.9146677904078756E-2</v>
      </c>
      <c r="AR1093" s="14">
        <f>AV1093/$U$15</f>
        <v>0</v>
      </c>
      <c r="AS1093" s="14">
        <f>AW1093/$V$15</f>
        <v>1.2921264746073864</v>
      </c>
      <c r="AT1093">
        <v>1776.07</v>
      </c>
      <c r="AU1093">
        <v>1080.3699999999999</v>
      </c>
      <c r="AW1093">
        <v>4377.97</v>
      </c>
    </row>
    <row r="1094" spans="1:49" ht="12.75" customHeight="1" x14ac:dyDescent="0.15">
      <c r="A1094" t="s">
        <v>63</v>
      </c>
      <c r="B1094" t="s">
        <v>287</v>
      </c>
      <c r="C1094" s="16" t="s">
        <v>390</v>
      </c>
      <c r="D1094" s="17">
        <v>459</v>
      </c>
      <c r="F1094" s="16" t="s">
        <v>390</v>
      </c>
      <c r="H1094" s="16" t="s">
        <v>425</v>
      </c>
      <c r="J1094" s="52">
        <f>N1094/$B$15/$B$16/$B$17/$B$18</f>
        <v>10884.375</v>
      </c>
      <c r="K1094" s="52">
        <f>O1094/$B$15/$B$16/$B$17/$B$18</f>
        <v>45351.5625</v>
      </c>
      <c r="L1094" s="52">
        <f>P1094/$B$15/$B$16/$B$17/$B$18</f>
        <v>6020.0000000000009</v>
      </c>
      <c r="M1094" s="52">
        <f>Q1094/$B$15/$B$16/$B$17/$B$18</f>
        <v>1292055.9375</v>
      </c>
      <c r="N1094">
        <v>810</v>
      </c>
      <c r="O1094">
        <v>3375</v>
      </c>
      <c r="P1094">
        <v>448</v>
      </c>
      <c r="Q1094">
        <v>96153</v>
      </c>
      <c r="R1094" s="14">
        <f>V1094/$S$15</f>
        <v>0.27595448241658321</v>
      </c>
      <c r="S1094" s="14">
        <f>W1094/$T$15</f>
        <v>7.1661703536277613E-2</v>
      </c>
      <c r="T1094" s="14">
        <f>X1094/$U$15</f>
        <v>0.6264392882065597</v>
      </c>
      <c r="U1094" s="14">
        <f>Y1094/$V$15</f>
        <v>1.0573108355788783</v>
      </c>
      <c r="V1094">
        <v>1502.31</v>
      </c>
      <c r="W1094">
        <v>2656.26</v>
      </c>
      <c r="X1094">
        <v>3303.49</v>
      </c>
      <c r="Y1094">
        <v>3582.37</v>
      </c>
      <c r="Z1094" s="14">
        <f>AD1094/$S$15</f>
        <v>0.40200769647596918</v>
      </c>
      <c r="AA1094" s="14">
        <f>AE1094/$T$15</f>
        <v>0.14436855114542285</v>
      </c>
      <c r="AB1094" s="14">
        <f>AF1094/$U$15</f>
        <v>4.7508154070208439</v>
      </c>
      <c r="AC1094" s="14">
        <f>AG1094/$V$15</f>
        <v>0.5637139593706374</v>
      </c>
      <c r="AD1094">
        <v>2188.5500000000002</v>
      </c>
      <c r="AE1094">
        <v>5351.26</v>
      </c>
      <c r="AF1094">
        <v>25053.14</v>
      </c>
      <c r="AG1094">
        <v>1909.97</v>
      </c>
      <c r="AH1094" s="14">
        <f>AL1094/$S$15</f>
        <v>12.763247949596346</v>
      </c>
      <c r="AI1094" s="14">
        <f>AM1094/$T$15</f>
        <v>4.7777879096740845</v>
      </c>
      <c r="AJ1094" s="14">
        <f>AN1094/$U$15</f>
        <v>71.637172320155358</v>
      </c>
      <c r="AK1094" s="14">
        <f>AO1094/$V$15</f>
        <v>27.69300127796847</v>
      </c>
      <c r="AL1094">
        <v>69483.759999999995</v>
      </c>
      <c r="AM1094">
        <v>177096.64</v>
      </c>
      <c r="AN1094">
        <v>377774.33</v>
      </c>
      <c r="AO1094">
        <v>93829.15</v>
      </c>
      <c r="AP1094" s="14">
        <f>AT1094/$S$15</f>
        <v>0.31536080675232592</v>
      </c>
      <c r="AQ1094" s="14">
        <f>AU1094/$T$15</f>
        <v>2.7908368328843223E-2</v>
      </c>
      <c r="AR1094" s="14">
        <f>AV1094/$U$15</f>
        <v>0</v>
      </c>
      <c r="AS1094" s="14">
        <f>AW1094/$V$15</f>
        <v>1.1245827418179029</v>
      </c>
      <c r="AT1094">
        <v>1716.84</v>
      </c>
      <c r="AU1094">
        <v>1034.47</v>
      </c>
      <c r="AW1094">
        <v>3810.3</v>
      </c>
    </row>
  </sheetData>
  <pageMargins left="0.7" right="0.7" top="0.75" bottom="0.75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DEL CHL</vt:lpstr>
      <vt:lpstr>ALL MD EOC SI</vt:lpstr>
      <vt:lpstr>COMPARISONS</vt:lpstr>
      <vt:lpstr>INITS PROFILES</vt:lpstr>
      <vt:lpstr>BEADS ALL</vt:lpstr>
      <vt:lpstr>SV DATA WITH FORMULAS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Karen E. Selph</cp:lastModifiedBy>
  <dcterms:created xsi:type="dcterms:W3CDTF">2020-04-02T20:44:49Z</dcterms:created>
  <dcterms:modified xsi:type="dcterms:W3CDTF">2020-04-02T20:57:37Z</dcterms:modified>
</cp:coreProperties>
</file>